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codeName="ThisWorkbook" autoCompressPictures="0"/>
  <bookViews>
    <workbookView xWindow="9820" yWindow="0" windowWidth="25600" windowHeight="16060" tabRatio="838" firstSheet="2" activeTab="6"/>
  </bookViews>
  <sheets>
    <sheet name="1-Table des matières" sheetId="3" r:id="rId1"/>
    <sheet name="2-Paramétrage" sheetId="4" r:id="rId2"/>
    <sheet name="3-Mode d'emploi" sheetId="5" r:id="rId3"/>
    <sheet name="4-Circuit fournisseurs" sheetId="7" r:id="rId4"/>
    <sheet name="5-Données Fournisseurs" sheetId="2" r:id="rId5"/>
    <sheet name="6-Base Articles" sheetId="1" r:id="rId6"/>
    <sheet name="7-Import" sheetId="15" r:id="rId7"/>
    <sheet name="9-Bon de commande" sheetId="10" r:id="rId8"/>
    <sheet name="10-Inventaire" sheetId="11" r:id="rId9"/>
    <sheet name="ImportV1" sheetId="8" r:id="rId10"/>
  </sheets>
  <definedNames>
    <definedName name="_xlnm._FilterDatabase" localSheetId="5" hidden="1">'6-Base Articles'!$C$4:$J$653</definedName>
    <definedName name="_xlnm._FilterDatabase" localSheetId="6" hidden="1">'7-Import'!$G$2:$N$23</definedName>
    <definedName name="_xlnm._FilterDatabase" localSheetId="9" hidden="1">ImportV1!$A$1:$I$25</definedName>
    <definedName name="Base_Articles">'6-Base Articles'!$C$4:$O$671</definedName>
    <definedName name="Code_Barre_Import">OFFSET('7-Import'!$A$2,,,COUNTA('7-Import'!$A:$A)-1,1)</definedName>
    <definedName name="Qté_Import">OFFSET('7-Import'!$B$2,,,COUNTA('7-Import'!$B:$B)-1,1)</definedName>
  </definedNames>
  <calcPr calcId="140001" concurrentCalc="0"/>
  <pivotCaches>
    <pivotCache cacheId="12" r:id="rId11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13" i="15" l="1"/>
  <c r="H30" i="10"/>
  <c r="J18" i="15"/>
  <c r="N4" i="15"/>
  <c r="G21" i="10"/>
  <c r="M4" i="15"/>
  <c r="H21" i="10"/>
  <c r="I21" i="10"/>
  <c r="N5" i="15"/>
  <c r="G22" i="10"/>
  <c r="M5" i="15"/>
  <c r="H22" i="10"/>
  <c r="I22" i="10"/>
  <c r="N6" i="15"/>
  <c r="G23" i="10"/>
  <c r="M6" i="15"/>
  <c r="H23" i="10"/>
  <c r="I23" i="10"/>
  <c r="N7" i="15"/>
  <c r="G24" i="10"/>
  <c r="M7" i="15"/>
  <c r="H24" i="10"/>
  <c r="I24" i="10"/>
  <c r="N8" i="15"/>
  <c r="G25" i="10"/>
  <c r="M8" i="15"/>
  <c r="H25" i="10"/>
  <c r="I25" i="10"/>
  <c r="N9" i="15"/>
  <c r="G26" i="10"/>
  <c r="M9" i="15"/>
  <c r="H26" i="10"/>
  <c r="I26" i="10"/>
  <c r="N10" i="15"/>
  <c r="G27" i="10"/>
  <c r="M10" i="15"/>
  <c r="H27" i="10"/>
  <c r="I27" i="10"/>
  <c r="N11" i="15"/>
  <c r="G28" i="10"/>
  <c r="M11" i="15"/>
  <c r="H28" i="10"/>
  <c r="I28" i="10"/>
  <c r="N12" i="15"/>
  <c r="G29" i="10"/>
  <c r="M12" i="15"/>
  <c r="H29" i="10"/>
  <c r="I29" i="10"/>
  <c r="N13" i="15"/>
  <c r="G30" i="10"/>
  <c r="I30" i="10"/>
  <c r="N14" i="15"/>
  <c r="G31" i="10"/>
  <c r="M14" i="15"/>
  <c r="H31" i="10"/>
  <c r="I31" i="10"/>
  <c r="N15" i="15"/>
  <c r="G32" i="10"/>
  <c r="M15" i="15"/>
  <c r="H32" i="10"/>
  <c r="I32" i="10"/>
  <c r="N16" i="15"/>
  <c r="G33" i="10"/>
  <c r="M16" i="15"/>
  <c r="H33" i="10"/>
  <c r="I33" i="10"/>
  <c r="N17" i="15"/>
  <c r="G34" i="10"/>
  <c r="M17" i="15"/>
  <c r="H34" i="10"/>
  <c r="I34" i="10"/>
  <c r="N18" i="15"/>
  <c r="G35" i="10"/>
  <c r="M18" i="15"/>
  <c r="H35" i="10"/>
  <c r="I35" i="10"/>
  <c r="N19" i="15"/>
  <c r="G36" i="10"/>
  <c r="M19" i="15"/>
  <c r="H36" i="10"/>
  <c r="I36" i="10"/>
  <c r="N20" i="15"/>
  <c r="G37" i="10"/>
  <c r="M20" i="15"/>
  <c r="H37" i="10"/>
  <c r="I37" i="10"/>
  <c r="N21" i="15"/>
  <c r="G38" i="10"/>
  <c r="M21" i="15"/>
  <c r="H38" i="10"/>
  <c r="I38" i="10"/>
  <c r="N22" i="15"/>
  <c r="G39" i="10"/>
  <c r="M22" i="15"/>
  <c r="H39" i="10"/>
  <c r="I39" i="10"/>
  <c r="N23" i="15"/>
  <c r="G40" i="10"/>
  <c r="M23" i="15"/>
  <c r="H40" i="10"/>
  <c r="I40" i="10"/>
  <c r="M3" i="15"/>
  <c r="H20" i="10"/>
  <c r="N3" i="15"/>
  <c r="G20" i="10"/>
  <c r="K4" i="15"/>
  <c r="F21" i="10"/>
  <c r="K5" i="15"/>
  <c r="F22" i="10"/>
  <c r="K6" i="15"/>
  <c r="F23" i="10"/>
  <c r="K7" i="15"/>
  <c r="F24" i="10"/>
  <c r="K8" i="15"/>
  <c r="F25" i="10"/>
  <c r="K9" i="15"/>
  <c r="F26" i="10"/>
  <c r="K10" i="15"/>
  <c r="F27" i="10"/>
  <c r="K11" i="15"/>
  <c r="F28" i="10"/>
  <c r="K12" i="15"/>
  <c r="F29" i="10"/>
  <c r="K13" i="15"/>
  <c r="F30" i="10"/>
  <c r="K14" i="15"/>
  <c r="F31" i="10"/>
  <c r="K15" i="15"/>
  <c r="F32" i="10"/>
  <c r="K16" i="15"/>
  <c r="F33" i="10"/>
  <c r="K17" i="15"/>
  <c r="F34" i="10"/>
  <c r="K18" i="15"/>
  <c r="F35" i="10"/>
  <c r="K19" i="15"/>
  <c r="F36" i="10"/>
  <c r="K20" i="15"/>
  <c r="F37" i="10"/>
  <c r="K21" i="15"/>
  <c r="F38" i="10"/>
  <c r="K22" i="15"/>
  <c r="F39" i="10"/>
  <c r="K23" i="15"/>
  <c r="F40" i="10"/>
  <c r="K3" i="15"/>
  <c r="F20" i="10"/>
  <c r="J4" i="15"/>
  <c r="E21" i="10"/>
  <c r="J5" i="15"/>
  <c r="E22" i="10"/>
  <c r="J6" i="15"/>
  <c r="E23" i="10"/>
  <c r="J7" i="15"/>
  <c r="E24" i="10"/>
  <c r="J8" i="15"/>
  <c r="E25" i="10"/>
  <c r="J9" i="15"/>
  <c r="E26" i="10"/>
  <c r="J10" i="15"/>
  <c r="E27" i="10"/>
  <c r="J11" i="15"/>
  <c r="E28" i="10"/>
  <c r="J12" i="15"/>
  <c r="E29" i="10"/>
  <c r="J13" i="15"/>
  <c r="E30" i="10"/>
  <c r="J14" i="15"/>
  <c r="E31" i="10"/>
  <c r="J15" i="15"/>
  <c r="E32" i="10"/>
  <c r="J16" i="15"/>
  <c r="E33" i="10"/>
  <c r="J17" i="15"/>
  <c r="E34" i="10"/>
  <c r="E35" i="10"/>
  <c r="J19" i="15"/>
  <c r="E36" i="10"/>
  <c r="J20" i="15"/>
  <c r="E37" i="10"/>
  <c r="J21" i="15"/>
  <c r="E38" i="10"/>
  <c r="J22" i="15"/>
  <c r="E39" i="10"/>
  <c r="J23" i="15"/>
  <c r="E40" i="10"/>
  <c r="J3" i="15"/>
  <c r="E20" i="10"/>
  <c r="G22" i="15"/>
  <c r="H22" i="15"/>
  <c r="I22" i="15"/>
  <c r="L22" i="15"/>
  <c r="G23" i="15"/>
  <c r="H23" i="15"/>
  <c r="I23" i="15"/>
  <c r="L23" i="15"/>
  <c r="H4" i="15"/>
  <c r="C21" i="10"/>
  <c r="H5" i="15"/>
  <c r="C22" i="10"/>
  <c r="H6" i="15"/>
  <c r="C23" i="10"/>
  <c r="H7" i="15"/>
  <c r="C24" i="10"/>
  <c r="H8" i="15"/>
  <c r="C25" i="10"/>
  <c r="H9" i="15"/>
  <c r="C26" i="10"/>
  <c r="H10" i="15"/>
  <c r="C27" i="10"/>
  <c r="H11" i="15"/>
  <c r="C28" i="10"/>
  <c r="H12" i="15"/>
  <c r="C29" i="10"/>
  <c r="H13" i="15"/>
  <c r="C30" i="10"/>
  <c r="H14" i="15"/>
  <c r="C31" i="10"/>
  <c r="H15" i="15"/>
  <c r="C32" i="10"/>
  <c r="H16" i="15"/>
  <c r="C33" i="10"/>
  <c r="H17" i="15"/>
  <c r="C34" i="10"/>
  <c r="H18" i="15"/>
  <c r="C35" i="10"/>
  <c r="H19" i="15"/>
  <c r="C36" i="10"/>
  <c r="H20" i="15"/>
  <c r="C37" i="10"/>
  <c r="H21" i="15"/>
  <c r="C38" i="10"/>
  <c r="C39" i="10"/>
  <c r="C40" i="10"/>
  <c r="I4" i="15"/>
  <c r="D21" i="10"/>
  <c r="I5" i="15"/>
  <c r="D22" i="10"/>
  <c r="I6" i="15"/>
  <c r="D23" i="10"/>
  <c r="I7" i="15"/>
  <c r="D24" i="10"/>
  <c r="I8" i="15"/>
  <c r="D25" i="10"/>
  <c r="I9" i="15"/>
  <c r="D26" i="10"/>
  <c r="I10" i="15"/>
  <c r="D27" i="10"/>
  <c r="I11" i="15"/>
  <c r="D28" i="10"/>
  <c r="I12" i="15"/>
  <c r="D29" i="10"/>
  <c r="I13" i="15"/>
  <c r="D30" i="10"/>
  <c r="I14" i="15"/>
  <c r="D31" i="10"/>
  <c r="I15" i="15"/>
  <c r="D32" i="10"/>
  <c r="I16" i="15"/>
  <c r="D33" i="10"/>
  <c r="I17" i="15"/>
  <c r="D34" i="10"/>
  <c r="I18" i="15"/>
  <c r="D35" i="10"/>
  <c r="I19" i="15"/>
  <c r="D36" i="10"/>
  <c r="I20" i="15"/>
  <c r="D37" i="10"/>
  <c r="I21" i="15"/>
  <c r="D38" i="10"/>
  <c r="D39" i="10"/>
  <c r="D40" i="10"/>
  <c r="I3" i="15"/>
  <c r="D20" i="10"/>
  <c r="H3" i="15"/>
  <c r="C20" i="10"/>
  <c r="I20" i="10"/>
  <c r="I51" i="10"/>
  <c r="P2" i="10"/>
  <c r="Q2" i="10"/>
  <c r="N20" i="10"/>
  <c r="N51" i="10"/>
  <c r="C11" i="10"/>
  <c r="D10" i="10"/>
  <c r="E8" i="10"/>
  <c r="H16" i="10"/>
  <c r="G4" i="15"/>
  <c r="L4" i="15"/>
  <c r="G5" i="15"/>
  <c r="L5" i="15"/>
  <c r="G6" i="15"/>
  <c r="L6" i="15"/>
  <c r="G7" i="15"/>
  <c r="L7" i="15"/>
  <c r="G8" i="15"/>
  <c r="L8" i="15"/>
  <c r="G9" i="15"/>
  <c r="L9" i="15"/>
  <c r="G10" i="15"/>
  <c r="L10" i="15"/>
  <c r="G11" i="15"/>
  <c r="L11" i="15"/>
  <c r="G12" i="15"/>
  <c r="L12" i="15"/>
  <c r="G13" i="15"/>
  <c r="L13" i="15"/>
  <c r="G14" i="15"/>
  <c r="L14" i="15"/>
  <c r="G15" i="15"/>
  <c r="L15" i="15"/>
  <c r="G16" i="15"/>
  <c r="L16" i="15"/>
  <c r="G17" i="15"/>
  <c r="L17" i="15"/>
  <c r="G18" i="15"/>
  <c r="L18" i="15"/>
  <c r="G19" i="15"/>
  <c r="L19" i="15"/>
  <c r="G20" i="15"/>
  <c r="L20" i="15"/>
  <c r="G21" i="15"/>
  <c r="L21" i="15"/>
  <c r="L3" i="15"/>
  <c r="G3" i="15"/>
  <c r="B3" i="15"/>
  <c r="B4" i="15"/>
  <c r="B5" i="15"/>
  <c r="B6" i="15"/>
  <c r="B7" i="15"/>
  <c r="B8" i="15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37" i="15"/>
  <c r="B38" i="15"/>
  <c r="B39" i="15"/>
  <c r="B40" i="15"/>
  <c r="B41" i="15"/>
  <c r="B42" i="15"/>
  <c r="B43" i="15"/>
  <c r="B44" i="15"/>
  <c r="B45" i="15"/>
  <c r="B46" i="15"/>
  <c r="B47" i="15"/>
  <c r="B48" i="15"/>
  <c r="B49" i="15"/>
  <c r="B50" i="15"/>
  <c r="B51" i="15"/>
  <c r="B52" i="15"/>
  <c r="B53" i="15"/>
  <c r="B54" i="15"/>
  <c r="B55" i="15"/>
  <c r="B56" i="15"/>
  <c r="B57" i="15"/>
  <c r="B58" i="15"/>
  <c r="B59" i="15"/>
  <c r="B60" i="15"/>
  <c r="B61" i="15"/>
  <c r="B62" i="15"/>
  <c r="B63" i="15"/>
  <c r="B64" i="15"/>
  <c r="B65" i="15"/>
  <c r="B66" i="15"/>
  <c r="B67" i="15"/>
  <c r="B68" i="15"/>
  <c r="B69" i="15"/>
  <c r="B70" i="15"/>
  <c r="B71" i="15"/>
  <c r="B72" i="15"/>
  <c r="B73" i="15"/>
  <c r="B74" i="15"/>
  <c r="B75" i="15"/>
  <c r="B76" i="15"/>
  <c r="B77" i="15"/>
  <c r="B78" i="15"/>
  <c r="B79" i="15"/>
  <c r="B80" i="15"/>
  <c r="B81" i="15"/>
  <c r="B82" i="15"/>
  <c r="B83" i="15"/>
  <c r="B84" i="15"/>
  <c r="B85" i="15"/>
  <c r="B86" i="15"/>
  <c r="B87" i="15"/>
  <c r="B88" i="15"/>
  <c r="B89" i="15"/>
  <c r="B90" i="15"/>
  <c r="B91" i="15"/>
  <c r="B92" i="15"/>
  <c r="B93" i="15"/>
  <c r="B94" i="15"/>
  <c r="B95" i="15"/>
  <c r="B96" i="15"/>
  <c r="B97" i="15"/>
  <c r="B98" i="15"/>
  <c r="B99" i="15"/>
  <c r="B100" i="15"/>
  <c r="B101" i="15"/>
  <c r="B102" i="15"/>
  <c r="B103" i="15"/>
  <c r="B104" i="15"/>
  <c r="B105" i="15"/>
  <c r="B106" i="15"/>
  <c r="B107" i="15"/>
  <c r="B108" i="15"/>
  <c r="B109" i="15"/>
  <c r="B110" i="15"/>
  <c r="B111" i="15"/>
  <c r="B112" i="15"/>
  <c r="B113" i="15"/>
  <c r="B114" i="15"/>
  <c r="B115" i="15"/>
  <c r="B116" i="15"/>
  <c r="B117" i="15"/>
  <c r="B118" i="15"/>
  <c r="B119" i="15"/>
  <c r="B120" i="15"/>
  <c r="B121" i="15"/>
  <c r="B122" i="15"/>
  <c r="B123" i="15"/>
  <c r="B124" i="15"/>
  <c r="B125" i="15"/>
  <c r="B126" i="15"/>
  <c r="B127" i="15"/>
  <c r="B128" i="15"/>
  <c r="B129" i="15"/>
  <c r="B130" i="15"/>
  <c r="B131" i="15"/>
  <c r="B132" i="15"/>
  <c r="B133" i="15"/>
  <c r="B134" i="15"/>
  <c r="B135" i="15"/>
  <c r="B136" i="15"/>
  <c r="B137" i="15"/>
  <c r="B138" i="15"/>
  <c r="B139" i="15"/>
  <c r="B140" i="15"/>
  <c r="B141" i="15"/>
  <c r="B142" i="15"/>
  <c r="B143" i="15"/>
  <c r="B144" i="15"/>
  <c r="B145" i="15"/>
  <c r="B146" i="15"/>
  <c r="B147" i="15"/>
  <c r="B148" i="15"/>
  <c r="B149" i="15"/>
  <c r="B150" i="15"/>
  <c r="B151" i="15"/>
  <c r="B152" i="15"/>
  <c r="B153" i="15"/>
  <c r="B154" i="15"/>
  <c r="B155" i="15"/>
  <c r="B156" i="15"/>
  <c r="B157" i="15"/>
  <c r="B158" i="15"/>
  <c r="B159" i="15"/>
  <c r="B160" i="15"/>
  <c r="B161" i="15"/>
  <c r="B162" i="15"/>
  <c r="B163" i="15"/>
  <c r="B164" i="15"/>
  <c r="B165" i="15"/>
  <c r="B166" i="15"/>
  <c r="B167" i="15"/>
  <c r="B168" i="15"/>
  <c r="B169" i="15"/>
  <c r="B170" i="15"/>
  <c r="B171" i="15"/>
  <c r="B172" i="15"/>
  <c r="B173" i="15"/>
  <c r="B174" i="15"/>
  <c r="B175" i="15"/>
  <c r="B176" i="15"/>
  <c r="B177" i="15"/>
  <c r="B178" i="15"/>
  <c r="B179" i="15"/>
  <c r="B180" i="15"/>
  <c r="B181" i="15"/>
  <c r="B182" i="15"/>
  <c r="B183" i="15"/>
  <c r="B184" i="15"/>
  <c r="B185" i="15"/>
  <c r="B186" i="15"/>
  <c r="B187" i="15"/>
  <c r="B188" i="15"/>
  <c r="B189" i="15"/>
  <c r="B190" i="15"/>
  <c r="B191" i="15"/>
  <c r="B192" i="15"/>
  <c r="B193" i="15"/>
  <c r="B194" i="15"/>
  <c r="B195" i="15"/>
  <c r="B196" i="15"/>
  <c r="B197" i="15"/>
  <c r="B198" i="15"/>
  <c r="B199" i="15"/>
  <c r="B200" i="15"/>
  <c r="B201" i="15"/>
  <c r="B202" i="15"/>
  <c r="B203" i="15"/>
  <c r="B204" i="15"/>
  <c r="B205" i="15"/>
  <c r="B206" i="15"/>
  <c r="B207" i="15"/>
  <c r="B208" i="15"/>
  <c r="B209" i="15"/>
  <c r="B210" i="15"/>
  <c r="B211" i="15"/>
  <c r="B212" i="15"/>
  <c r="B213" i="15"/>
  <c r="B214" i="15"/>
  <c r="B215" i="15"/>
  <c r="B216" i="15"/>
  <c r="B217" i="15"/>
  <c r="B218" i="15"/>
  <c r="B219" i="15"/>
  <c r="B220" i="15"/>
  <c r="B221" i="15"/>
  <c r="B222" i="15"/>
  <c r="B223" i="15"/>
  <c r="B224" i="15"/>
  <c r="B225" i="15"/>
  <c r="B226" i="15"/>
  <c r="B227" i="15"/>
  <c r="B228" i="15"/>
  <c r="B229" i="15"/>
  <c r="B230" i="15"/>
  <c r="B231" i="15"/>
  <c r="B232" i="15"/>
  <c r="B233" i="15"/>
  <c r="B234" i="15"/>
  <c r="B235" i="15"/>
  <c r="B236" i="15"/>
  <c r="B237" i="15"/>
  <c r="B238" i="15"/>
  <c r="B239" i="15"/>
  <c r="B240" i="15"/>
  <c r="B241" i="15"/>
  <c r="B242" i="15"/>
  <c r="B243" i="15"/>
  <c r="B244" i="15"/>
  <c r="B245" i="15"/>
  <c r="B246" i="15"/>
  <c r="B247" i="15"/>
  <c r="B248" i="15"/>
  <c r="B249" i="15"/>
  <c r="B250" i="15"/>
  <c r="B251" i="15"/>
  <c r="B252" i="15"/>
  <c r="B253" i="15"/>
  <c r="B254" i="15"/>
  <c r="B255" i="15"/>
  <c r="B256" i="15"/>
  <c r="B257" i="15"/>
  <c r="B258" i="15"/>
  <c r="B259" i="15"/>
  <c r="B260" i="15"/>
  <c r="B261" i="15"/>
  <c r="B262" i="15"/>
  <c r="B263" i="15"/>
  <c r="B264" i="15"/>
  <c r="B265" i="15"/>
  <c r="B266" i="15"/>
  <c r="B267" i="15"/>
  <c r="B268" i="15"/>
  <c r="B269" i="15"/>
  <c r="B270" i="15"/>
  <c r="B271" i="15"/>
  <c r="B272" i="15"/>
  <c r="B273" i="15"/>
  <c r="B274" i="15"/>
  <c r="B275" i="15"/>
  <c r="B276" i="15"/>
  <c r="B277" i="15"/>
  <c r="B278" i="15"/>
  <c r="B279" i="15"/>
  <c r="B280" i="15"/>
  <c r="B281" i="15"/>
  <c r="B282" i="15"/>
  <c r="B283" i="15"/>
  <c r="B284" i="15"/>
  <c r="B285" i="15"/>
  <c r="B286" i="15"/>
  <c r="B287" i="15"/>
  <c r="B288" i="15"/>
  <c r="B289" i="15"/>
  <c r="B290" i="15"/>
  <c r="B291" i="15"/>
  <c r="B292" i="15"/>
  <c r="B293" i="15"/>
  <c r="B294" i="15"/>
  <c r="B295" i="15"/>
  <c r="B296" i="15"/>
  <c r="B297" i="15"/>
  <c r="B2" i="8"/>
  <c r="B298" i="15"/>
  <c r="B299" i="15"/>
  <c r="B300" i="15"/>
  <c r="B301" i="15"/>
  <c r="B302" i="15"/>
  <c r="B303" i="15"/>
  <c r="B304" i="15"/>
  <c r="B305" i="15"/>
  <c r="B306" i="15"/>
  <c r="B307" i="15"/>
  <c r="B308" i="15"/>
  <c r="B309" i="15"/>
  <c r="B310" i="15"/>
  <c r="B311" i="15"/>
  <c r="B312" i="15"/>
  <c r="B313" i="15"/>
  <c r="B314" i="15"/>
  <c r="B315" i="15"/>
  <c r="B316" i="15"/>
  <c r="B317" i="15"/>
  <c r="B318" i="15"/>
  <c r="B319" i="15"/>
  <c r="B320" i="15"/>
  <c r="B321" i="15"/>
  <c r="B322" i="15"/>
  <c r="B323" i="15"/>
  <c r="B324" i="15"/>
  <c r="B325" i="15"/>
  <c r="B326" i="15"/>
  <c r="B327" i="15"/>
  <c r="B328" i="15"/>
  <c r="B329" i="15"/>
  <c r="B330" i="15"/>
  <c r="B331" i="15"/>
  <c r="B332" i="15"/>
  <c r="B333" i="15"/>
  <c r="B334" i="15"/>
  <c r="B335" i="15"/>
  <c r="B336" i="15"/>
  <c r="B337" i="15"/>
  <c r="B338" i="15"/>
  <c r="B339" i="15"/>
  <c r="B340" i="15"/>
  <c r="B341" i="15"/>
  <c r="B342" i="15"/>
  <c r="B343" i="15"/>
  <c r="B344" i="15"/>
  <c r="B345" i="15"/>
  <c r="B346" i="15"/>
  <c r="B347" i="15"/>
  <c r="B348" i="15"/>
  <c r="B349" i="15"/>
  <c r="B350" i="15"/>
  <c r="B351" i="15"/>
  <c r="B352" i="15"/>
  <c r="B353" i="15"/>
  <c r="B354" i="15"/>
  <c r="B355" i="15"/>
  <c r="B356" i="15"/>
  <c r="B357" i="15"/>
  <c r="B358" i="15"/>
  <c r="B359" i="15"/>
  <c r="B360" i="15"/>
  <c r="B361" i="15"/>
  <c r="B362" i="15"/>
  <c r="B363" i="15"/>
  <c r="B364" i="15"/>
  <c r="B365" i="15"/>
  <c r="B366" i="15"/>
  <c r="B367" i="15"/>
  <c r="B368" i="15"/>
  <c r="B369" i="15"/>
  <c r="B370" i="15"/>
  <c r="B371" i="15"/>
  <c r="B372" i="15"/>
  <c r="B373" i="15"/>
  <c r="B374" i="15"/>
  <c r="B375" i="15"/>
  <c r="B376" i="15"/>
  <c r="B377" i="15"/>
  <c r="B378" i="15"/>
  <c r="B379" i="15"/>
  <c r="B380" i="15"/>
  <c r="B381" i="15"/>
  <c r="B382" i="15"/>
  <c r="B383" i="15"/>
  <c r="B384" i="15"/>
  <c r="B385" i="15"/>
  <c r="B386" i="15"/>
  <c r="B387" i="15"/>
  <c r="B388" i="15"/>
  <c r="B389" i="15"/>
  <c r="B390" i="15"/>
  <c r="B391" i="15"/>
  <c r="B392" i="15"/>
  <c r="B393" i="15"/>
  <c r="B394" i="15"/>
  <c r="B395" i="15"/>
  <c r="B396" i="15"/>
  <c r="B397" i="15"/>
  <c r="B398" i="15"/>
  <c r="B399" i="15"/>
  <c r="B400" i="15"/>
  <c r="B401" i="15"/>
  <c r="B402" i="15"/>
  <c r="B403" i="15"/>
  <c r="B404" i="15"/>
  <c r="B405" i="15"/>
  <c r="B406" i="15"/>
  <c r="B407" i="15"/>
  <c r="B408" i="15"/>
  <c r="B409" i="15"/>
  <c r="B410" i="15"/>
  <c r="B411" i="15"/>
  <c r="B412" i="15"/>
  <c r="B413" i="15"/>
  <c r="B414" i="15"/>
  <c r="B415" i="15"/>
  <c r="B416" i="15"/>
  <c r="B417" i="15"/>
  <c r="B418" i="15"/>
  <c r="B419" i="15"/>
  <c r="B420" i="15"/>
  <c r="B421" i="15"/>
  <c r="B422" i="15"/>
  <c r="B423" i="15"/>
  <c r="B424" i="15"/>
  <c r="B425" i="15"/>
  <c r="B426" i="15"/>
  <c r="B427" i="15"/>
  <c r="B428" i="15"/>
  <c r="B429" i="15"/>
  <c r="B430" i="15"/>
  <c r="B431" i="15"/>
  <c r="B432" i="15"/>
  <c r="B433" i="15"/>
  <c r="B434" i="15"/>
  <c r="B435" i="15"/>
  <c r="B436" i="15"/>
  <c r="B437" i="15"/>
  <c r="B438" i="15"/>
  <c r="B439" i="15"/>
  <c r="B440" i="15"/>
  <c r="B441" i="15"/>
  <c r="B442" i="15"/>
  <c r="B443" i="15"/>
  <c r="B444" i="15"/>
  <c r="B445" i="15"/>
  <c r="B446" i="15"/>
  <c r="B447" i="15"/>
  <c r="B448" i="15"/>
  <c r="B449" i="15"/>
  <c r="B450" i="15"/>
  <c r="B451" i="15"/>
  <c r="B452" i="15"/>
  <c r="B453" i="15"/>
  <c r="B454" i="15"/>
  <c r="B455" i="15"/>
  <c r="B456" i="15"/>
  <c r="B457" i="15"/>
  <c r="B458" i="15"/>
  <c r="B459" i="15"/>
  <c r="B460" i="15"/>
  <c r="B461" i="15"/>
  <c r="B462" i="15"/>
  <c r="B463" i="15"/>
  <c r="B464" i="15"/>
  <c r="B465" i="15"/>
  <c r="B466" i="15"/>
  <c r="B467" i="15"/>
  <c r="B468" i="15"/>
  <c r="B469" i="15"/>
  <c r="B470" i="15"/>
  <c r="B471" i="15"/>
  <c r="B472" i="15"/>
  <c r="B473" i="15"/>
  <c r="B474" i="15"/>
  <c r="B475" i="15"/>
  <c r="B476" i="15"/>
  <c r="B477" i="15"/>
  <c r="B478" i="15"/>
  <c r="B479" i="15"/>
  <c r="B480" i="15"/>
  <c r="B481" i="15"/>
  <c r="B482" i="15"/>
  <c r="B483" i="15"/>
  <c r="B484" i="15"/>
  <c r="B485" i="15"/>
  <c r="B486" i="15"/>
  <c r="B487" i="15"/>
  <c r="B488" i="15"/>
  <c r="B489" i="15"/>
  <c r="B490" i="15"/>
  <c r="B491" i="15"/>
  <c r="B492" i="15"/>
  <c r="B493" i="15"/>
  <c r="B494" i="15"/>
  <c r="B495" i="15"/>
  <c r="B496" i="15"/>
  <c r="B497" i="15"/>
  <c r="B498" i="15"/>
  <c r="B499" i="15"/>
  <c r="B500" i="15"/>
  <c r="B501" i="15"/>
  <c r="B502" i="15"/>
  <c r="B503" i="15"/>
  <c r="B504" i="15"/>
  <c r="B505" i="15"/>
  <c r="B506" i="15"/>
  <c r="B507" i="15"/>
  <c r="B508" i="15"/>
  <c r="B509" i="15"/>
  <c r="B510" i="15"/>
  <c r="B511" i="15"/>
  <c r="B512" i="15"/>
  <c r="B513" i="15"/>
  <c r="B514" i="15"/>
  <c r="B515" i="15"/>
  <c r="B516" i="15"/>
  <c r="B517" i="15"/>
  <c r="B518" i="15"/>
  <c r="B519" i="15"/>
  <c r="B520" i="15"/>
  <c r="B521" i="15"/>
  <c r="B522" i="15"/>
  <c r="B523" i="15"/>
  <c r="B524" i="15"/>
  <c r="B525" i="15"/>
  <c r="B526" i="15"/>
  <c r="B527" i="15"/>
  <c r="B528" i="15"/>
  <c r="B529" i="15"/>
  <c r="B530" i="15"/>
  <c r="B531" i="15"/>
  <c r="B532" i="15"/>
  <c r="B533" i="15"/>
  <c r="B534" i="15"/>
  <c r="B535" i="15"/>
  <c r="B536" i="15"/>
  <c r="B537" i="15"/>
  <c r="B538" i="15"/>
  <c r="B539" i="15"/>
  <c r="B540" i="15"/>
  <c r="B541" i="15"/>
  <c r="B542" i="15"/>
  <c r="B543" i="15"/>
  <c r="B544" i="15"/>
  <c r="B545" i="15"/>
  <c r="B546" i="15"/>
  <c r="B547" i="15"/>
  <c r="B548" i="15"/>
  <c r="B549" i="15"/>
  <c r="B550" i="15"/>
  <c r="B551" i="15"/>
  <c r="B552" i="15"/>
  <c r="B553" i="15"/>
  <c r="B554" i="15"/>
  <c r="B555" i="15"/>
  <c r="B556" i="15"/>
  <c r="B557" i="15"/>
  <c r="B558" i="15"/>
  <c r="B559" i="15"/>
  <c r="B560" i="15"/>
  <c r="B561" i="15"/>
  <c r="B562" i="15"/>
  <c r="B563" i="15"/>
  <c r="B564" i="15"/>
  <c r="B565" i="15"/>
  <c r="B566" i="15"/>
  <c r="B567" i="15"/>
  <c r="B568" i="15"/>
  <c r="B569" i="15"/>
  <c r="B570" i="15"/>
  <c r="B571" i="15"/>
  <c r="B572" i="15"/>
  <c r="B573" i="15"/>
  <c r="B574" i="15"/>
  <c r="B575" i="15"/>
  <c r="B576" i="15"/>
  <c r="B577" i="15"/>
  <c r="B578" i="15"/>
  <c r="B579" i="15"/>
  <c r="B580" i="15"/>
  <c r="B581" i="15"/>
  <c r="B582" i="15"/>
  <c r="B583" i="15"/>
  <c r="B584" i="15"/>
  <c r="B585" i="15"/>
  <c r="B586" i="15"/>
  <c r="B587" i="15"/>
  <c r="B588" i="15"/>
  <c r="B589" i="15"/>
  <c r="B590" i="15"/>
  <c r="B591" i="15"/>
  <c r="B592" i="15"/>
  <c r="B593" i="15"/>
  <c r="B594" i="15"/>
  <c r="B595" i="15"/>
  <c r="B596" i="15"/>
  <c r="B597" i="15"/>
  <c r="B598" i="15"/>
  <c r="B599" i="15"/>
  <c r="B600" i="15"/>
  <c r="B601" i="15"/>
  <c r="B602" i="15"/>
  <c r="B603" i="15"/>
  <c r="B604" i="15"/>
  <c r="B605" i="15"/>
  <c r="B606" i="15"/>
  <c r="B607" i="15"/>
  <c r="B608" i="15"/>
  <c r="B609" i="15"/>
  <c r="B610" i="15"/>
  <c r="B611" i="15"/>
  <c r="B612" i="15"/>
  <c r="B613" i="15"/>
  <c r="B614" i="15"/>
  <c r="B615" i="15"/>
  <c r="B616" i="15"/>
  <c r="B617" i="15"/>
  <c r="B618" i="15"/>
  <c r="B619" i="15"/>
  <c r="B620" i="15"/>
  <c r="B621" i="15"/>
  <c r="B622" i="15"/>
  <c r="B623" i="15"/>
  <c r="B624" i="15"/>
  <c r="B625" i="15"/>
  <c r="B626" i="15"/>
  <c r="B627" i="15"/>
  <c r="B628" i="15"/>
  <c r="B629" i="15"/>
  <c r="B630" i="15"/>
  <c r="B631" i="15"/>
  <c r="B632" i="15"/>
  <c r="B633" i="15"/>
  <c r="B634" i="15"/>
  <c r="B635" i="15"/>
  <c r="B636" i="15"/>
  <c r="B637" i="15"/>
  <c r="B638" i="15"/>
  <c r="B639" i="15"/>
  <c r="B640" i="15"/>
  <c r="B641" i="15"/>
  <c r="B642" i="15"/>
  <c r="B643" i="15"/>
  <c r="B644" i="15"/>
  <c r="B645" i="15"/>
  <c r="B646" i="15"/>
  <c r="B647" i="15"/>
  <c r="B648" i="15"/>
  <c r="B649" i="15"/>
  <c r="B650" i="15"/>
  <c r="B651" i="15"/>
  <c r="B652" i="15"/>
  <c r="B653" i="15"/>
  <c r="B654" i="15"/>
  <c r="B655" i="15"/>
  <c r="B656" i="15"/>
  <c r="B657" i="15"/>
  <c r="B658" i="15"/>
  <c r="B659" i="15"/>
  <c r="B660" i="15"/>
  <c r="B661" i="15"/>
  <c r="B662" i="15"/>
  <c r="B663" i="15"/>
  <c r="B664" i="15"/>
  <c r="B665" i="15"/>
  <c r="B666" i="15"/>
  <c r="B667" i="15"/>
  <c r="B668" i="15"/>
  <c r="B669" i="15"/>
  <c r="B670" i="15"/>
  <c r="B671" i="15"/>
  <c r="B672" i="15"/>
  <c r="B673" i="15"/>
  <c r="B674" i="15"/>
  <c r="B675" i="15"/>
  <c r="B676" i="15"/>
  <c r="B677" i="15"/>
  <c r="B678" i="15"/>
  <c r="B679" i="15"/>
  <c r="B680" i="15"/>
  <c r="B681" i="15"/>
  <c r="B682" i="15"/>
  <c r="B683" i="15"/>
  <c r="B684" i="15"/>
  <c r="B685" i="15"/>
  <c r="B686" i="15"/>
  <c r="B687" i="15"/>
  <c r="B688" i="15"/>
  <c r="B689" i="15"/>
  <c r="B690" i="15"/>
  <c r="B691" i="15"/>
  <c r="B692" i="15"/>
  <c r="B693" i="15"/>
  <c r="B694" i="15"/>
  <c r="B695" i="15"/>
  <c r="B696" i="15"/>
  <c r="B697" i="15"/>
  <c r="B698" i="15"/>
  <c r="B699" i="15"/>
  <c r="B700" i="15"/>
  <c r="B701" i="15"/>
  <c r="B702" i="15"/>
  <c r="B703" i="15"/>
  <c r="B704" i="15"/>
  <c r="B705" i="15"/>
  <c r="B706" i="15"/>
  <c r="B707" i="15"/>
  <c r="B708" i="15"/>
  <c r="B709" i="15"/>
  <c r="B710" i="15"/>
  <c r="B711" i="15"/>
  <c r="B712" i="15"/>
  <c r="B713" i="15"/>
  <c r="B714" i="15"/>
  <c r="B715" i="15"/>
  <c r="B716" i="15"/>
  <c r="B717" i="15"/>
  <c r="B718" i="15"/>
  <c r="B719" i="15"/>
  <c r="B720" i="15"/>
  <c r="B721" i="15"/>
  <c r="B722" i="15"/>
  <c r="B723" i="15"/>
  <c r="B724" i="15"/>
  <c r="B725" i="15"/>
  <c r="B726" i="15"/>
  <c r="B727" i="15"/>
  <c r="B728" i="15"/>
  <c r="B729" i="15"/>
  <c r="B730" i="15"/>
  <c r="B731" i="15"/>
  <c r="B732" i="15"/>
  <c r="B733" i="15"/>
  <c r="B734" i="15"/>
  <c r="B735" i="15"/>
  <c r="B736" i="15"/>
  <c r="B737" i="15"/>
  <c r="B738" i="15"/>
  <c r="B739" i="15"/>
  <c r="B740" i="15"/>
  <c r="B741" i="15"/>
  <c r="B742" i="15"/>
  <c r="B743" i="15"/>
  <c r="B744" i="15"/>
  <c r="B745" i="15"/>
  <c r="B746" i="15"/>
  <c r="B747" i="15"/>
  <c r="B748" i="15"/>
  <c r="B749" i="15"/>
  <c r="B750" i="15"/>
  <c r="B751" i="15"/>
  <c r="B752" i="15"/>
  <c r="B753" i="15"/>
  <c r="B754" i="15"/>
  <c r="B755" i="15"/>
  <c r="B756" i="15"/>
  <c r="B757" i="15"/>
  <c r="B758" i="15"/>
  <c r="B759" i="15"/>
  <c r="B760" i="15"/>
  <c r="B761" i="15"/>
  <c r="B762" i="15"/>
  <c r="B763" i="15"/>
  <c r="B764" i="15"/>
  <c r="B765" i="15"/>
  <c r="B766" i="15"/>
  <c r="B767" i="15"/>
  <c r="B768" i="15"/>
  <c r="B769" i="15"/>
  <c r="B770" i="15"/>
  <c r="B771" i="15"/>
  <c r="B772" i="15"/>
  <c r="B773" i="15"/>
  <c r="B774" i="15"/>
  <c r="B775" i="15"/>
  <c r="B776" i="15"/>
  <c r="B777" i="15"/>
  <c r="B778" i="15"/>
  <c r="B779" i="15"/>
  <c r="B780" i="15"/>
  <c r="B781" i="15"/>
  <c r="B782" i="15"/>
  <c r="B783" i="15"/>
  <c r="B784" i="15"/>
  <c r="B785" i="15"/>
  <c r="B786" i="15"/>
  <c r="B787" i="15"/>
  <c r="B788" i="15"/>
  <c r="B789" i="15"/>
  <c r="B790" i="15"/>
  <c r="B791" i="15"/>
  <c r="B792" i="15"/>
  <c r="B793" i="15"/>
  <c r="B794" i="15"/>
  <c r="B795" i="15"/>
  <c r="B796" i="15"/>
  <c r="B797" i="15"/>
  <c r="B798" i="15"/>
  <c r="B799" i="15"/>
  <c r="B800" i="15"/>
  <c r="B801" i="15"/>
  <c r="B802" i="15"/>
  <c r="B803" i="15"/>
  <c r="B804" i="15"/>
  <c r="B805" i="15"/>
  <c r="B806" i="15"/>
  <c r="B807" i="15"/>
  <c r="B808" i="15"/>
  <c r="B809" i="15"/>
  <c r="B810" i="15"/>
  <c r="B811" i="15"/>
  <c r="B812" i="15"/>
  <c r="B813" i="15"/>
  <c r="B814" i="15"/>
  <c r="B815" i="15"/>
  <c r="B816" i="15"/>
  <c r="B817" i="15"/>
  <c r="B818" i="15"/>
  <c r="B819" i="15"/>
  <c r="B820" i="15"/>
  <c r="B821" i="15"/>
  <c r="B822" i="15"/>
  <c r="B823" i="15"/>
  <c r="B824" i="15"/>
  <c r="B825" i="15"/>
  <c r="B826" i="15"/>
  <c r="B827" i="15"/>
  <c r="B828" i="15"/>
  <c r="B829" i="15"/>
  <c r="B830" i="15"/>
  <c r="B831" i="15"/>
  <c r="B832" i="15"/>
  <c r="B833" i="15"/>
  <c r="B834" i="15"/>
  <c r="B835" i="15"/>
  <c r="B836" i="15"/>
  <c r="B837" i="15"/>
  <c r="B838" i="15"/>
  <c r="B839" i="15"/>
  <c r="B840" i="15"/>
  <c r="B841" i="15"/>
  <c r="B842" i="15"/>
  <c r="B843" i="15"/>
  <c r="B844" i="15"/>
  <c r="B845" i="15"/>
  <c r="B846" i="15"/>
  <c r="B847" i="15"/>
  <c r="B848" i="15"/>
  <c r="B849" i="15"/>
  <c r="B850" i="15"/>
  <c r="B851" i="15"/>
  <c r="B852" i="15"/>
  <c r="B853" i="15"/>
  <c r="B854" i="15"/>
  <c r="B855" i="15"/>
  <c r="B856" i="15"/>
  <c r="B857" i="15"/>
  <c r="B858" i="15"/>
  <c r="B859" i="15"/>
  <c r="B860" i="15"/>
  <c r="B861" i="15"/>
  <c r="B862" i="15"/>
  <c r="B863" i="15"/>
  <c r="B864" i="15"/>
  <c r="B865" i="15"/>
  <c r="B866" i="15"/>
  <c r="B867" i="15"/>
  <c r="B868" i="15"/>
  <c r="B869" i="15"/>
  <c r="B870" i="15"/>
  <c r="B871" i="15"/>
  <c r="B872" i="15"/>
  <c r="B873" i="15"/>
  <c r="B874" i="15"/>
  <c r="B875" i="15"/>
  <c r="B876" i="15"/>
  <c r="B877" i="15"/>
  <c r="B878" i="15"/>
  <c r="B879" i="15"/>
  <c r="B880" i="15"/>
  <c r="B881" i="15"/>
  <c r="B882" i="15"/>
  <c r="B883" i="15"/>
  <c r="B884" i="15"/>
  <c r="B885" i="15"/>
  <c r="B886" i="15"/>
  <c r="B887" i="15"/>
  <c r="B888" i="15"/>
  <c r="B889" i="15"/>
  <c r="B890" i="15"/>
  <c r="B891" i="15"/>
  <c r="B892" i="15"/>
  <c r="B893" i="15"/>
  <c r="B894" i="15"/>
  <c r="B895" i="15"/>
  <c r="B896" i="15"/>
  <c r="B897" i="15"/>
  <c r="B898" i="15"/>
  <c r="B899" i="15"/>
  <c r="B900" i="15"/>
  <c r="B901" i="15"/>
  <c r="B902" i="15"/>
  <c r="B903" i="15"/>
  <c r="B904" i="15"/>
  <c r="B905" i="15"/>
  <c r="B906" i="15"/>
  <c r="B907" i="15"/>
  <c r="B908" i="15"/>
  <c r="B909" i="15"/>
  <c r="B910" i="15"/>
  <c r="B911" i="15"/>
  <c r="B912" i="15"/>
  <c r="B913" i="15"/>
  <c r="B914" i="15"/>
  <c r="B915" i="15"/>
  <c r="B916" i="15"/>
  <c r="B917" i="15"/>
  <c r="B918" i="15"/>
  <c r="B919" i="15"/>
  <c r="B920" i="15"/>
  <c r="B921" i="15"/>
  <c r="B922" i="15"/>
  <c r="B923" i="15"/>
  <c r="B924" i="15"/>
  <c r="B925" i="15"/>
  <c r="B926" i="15"/>
  <c r="B927" i="15"/>
  <c r="B928" i="15"/>
  <c r="B929" i="15"/>
  <c r="B930" i="15"/>
  <c r="B931" i="15"/>
  <c r="B932" i="15"/>
  <c r="B933" i="15"/>
  <c r="B934" i="15"/>
  <c r="B935" i="15"/>
  <c r="B936" i="15"/>
  <c r="B937" i="15"/>
  <c r="B938" i="15"/>
  <c r="B939" i="15"/>
  <c r="B940" i="15"/>
  <c r="B941" i="15"/>
  <c r="B942" i="15"/>
  <c r="B943" i="15"/>
  <c r="B944" i="15"/>
  <c r="B945" i="15"/>
  <c r="B946" i="15"/>
  <c r="B947" i="15"/>
  <c r="B948" i="15"/>
  <c r="B949" i="15"/>
  <c r="B950" i="15"/>
  <c r="B951" i="15"/>
  <c r="B952" i="15"/>
  <c r="B953" i="15"/>
  <c r="B954" i="15"/>
  <c r="B955" i="15"/>
  <c r="B956" i="15"/>
  <c r="B957" i="15"/>
  <c r="B958" i="15"/>
  <c r="B959" i="15"/>
  <c r="B960" i="15"/>
  <c r="B961" i="15"/>
  <c r="B962" i="15"/>
  <c r="B963" i="15"/>
  <c r="B964" i="15"/>
  <c r="B965" i="15"/>
  <c r="B966" i="15"/>
  <c r="B967" i="15"/>
  <c r="B968" i="15"/>
  <c r="B969" i="15"/>
  <c r="B970" i="15"/>
  <c r="B971" i="15"/>
  <c r="B972" i="15"/>
  <c r="B973" i="15"/>
  <c r="B974" i="15"/>
  <c r="B975" i="15"/>
  <c r="B976" i="15"/>
  <c r="B977" i="15"/>
  <c r="B978" i="15"/>
  <c r="B979" i="15"/>
  <c r="B980" i="15"/>
  <c r="B981" i="15"/>
  <c r="B982" i="15"/>
  <c r="B983" i="15"/>
  <c r="B984" i="15"/>
  <c r="B985" i="15"/>
  <c r="B986" i="15"/>
  <c r="B987" i="15"/>
  <c r="B988" i="15"/>
  <c r="B989" i="15"/>
  <c r="B990" i="15"/>
  <c r="B991" i="15"/>
  <c r="B992" i="15"/>
  <c r="B993" i="15"/>
  <c r="B994" i="15"/>
  <c r="B995" i="15"/>
  <c r="B996" i="15"/>
  <c r="B997" i="15"/>
  <c r="B998" i="15"/>
  <c r="B999" i="15"/>
  <c r="B1000" i="15"/>
  <c r="B2" i="15"/>
  <c r="B3" i="8"/>
  <c r="C3" i="8"/>
  <c r="D3" i="8"/>
  <c r="E3" i="8"/>
  <c r="F3" i="8"/>
  <c r="G3" i="8"/>
  <c r="H3" i="8"/>
  <c r="B4" i="8"/>
  <c r="C4" i="8"/>
  <c r="D4" i="8"/>
  <c r="E4" i="8"/>
  <c r="F4" i="8"/>
  <c r="G4" i="8"/>
  <c r="H4" i="8"/>
  <c r="B6" i="8"/>
  <c r="C6" i="8"/>
  <c r="D6" i="8"/>
  <c r="E6" i="8"/>
  <c r="F6" i="8"/>
  <c r="G6" i="8"/>
  <c r="H6" i="8"/>
  <c r="B7" i="8"/>
  <c r="C7" i="8"/>
  <c r="D7" i="8"/>
  <c r="E7" i="8"/>
  <c r="F7" i="8"/>
  <c r="G7" i="8"/>
  <c r="H7" i="8"/>
  <c r="B8" i="8"/>
  <c r="C8" i="8"/>
  <c r="D8" i="8"/>
  <c r="E8" i="8"/>
  <c r="F8" i="8"/>
  <c r="G8" i="8"/>
  <c r="H8" i="8"/>
  <c r="B10" i="8"/>
  <c r="C10" i="8"/>
  <c r="D10" i="8"/>
  <c r="E10" i="8"/>
  <c r="F10" i="8"/>
  <c r="G10" i="8"/>
  <c r="H10" i="8"/>
  <c r="B14" i="8"/>
  <c r="C14" i="8"/>
  <c r="D14" i="8"/>
  <c r="E14" i="8"/>
  <c r="F14" i="8"/>
  <c r="G14" i="8"/>
  <c r="H14" i="8"/>
  <c r="B15" i="8"/>
  <c r="C15" i="8"/>
  <c r="D15" i="8"/>
  <c r="E15" i="8"/>
  <c r="F15" i="8"/>
  <c r="G15" i="8"/>
  <c r="H15" i="8"/>
  <c r="B17" i="8"/>
  <c r="C17" i="8"/>
  <c r="D17" i="8"/>
  <c r="E17" i="8"/>
  <c r="F17" i="8"/>
  <c r="G17" i="8"/>
  <c r="H17" i="8"/>
  <c r="B18" i="8"/>
  <c r="C18" i="8"/>
  <c r="D18" i="8"/>
  <c r="E18" i="8"/>
  <c r="F18" i="8"/>
  <c r="G18" i="8"/>
  <c r="H18" i="8"/>
  <c r="B19" i="8"/>
  <c r="C19" i="8"/>
  <c r="D19" i="8"/>
  <c r="E19" i="8"/>
  <c r="F19" i="8"/>
  <c r="G19" i="8"/>
  <c r="H19" i="8"/>
  <c r="B20" i="8"/>
  <c r="C20" i="8"/>
  <c r="D20" i="8"/>
  <c r="E20" i="8"/>
  <c r="F20" i="8"/>
  <c r="G20" i="8"/>
  <c r="H20" i="8"/>
  <c r="B21" i="8"/>
  <c r="C21" i="8"/>
  <c r="D21" i="8"/>
  <c r="E21" i="8"/>
  <c r="F21" i="8"/>
  <c r="G21" i="8"/>
  <c r="H21" i="8"/>
  <c r="B25" i="8"/>
  <c r="C25" i="8"/>
  <c r="D25" i="8"/>
  <c r="E25" i="8"/>
  <c r="F25" i="8"/>
  <c r="G25" i="8"/>
  <c r="H25" i="8"/>
  <c r="B5" i="8"/>
  <c r="B9" i="8"/>
  <c r="B11" i="8"/>
  <c r="B12" i="8"/>
  <c r="B13" i="8"/>
  <c r="B16" i="8"/>
  <c r="B22" i="8"/>
  <c r="B23" i="8"/>
  <c r="B24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96" i="8"/>
  <c r="B97" i="8"/>
  <c r="B98" i="8"/>
  <c r="B99" i="8"/>
  <c r="B100" i="8"/>
  <c r="B101" i="8"/>
  <c r="B102" i="8"/>
  <c r="B103" i="8"/>
  <c r="B104" i="8"/>
  <c r="B105" i="8"/>
  <c r="B106" i="8"/>
  <c r="B107" i="8"/>
  <c r="B108" i="8"/>
  <c r="B109" i="8"/>
  <c r="B110" i="8"/>
  <c r="B111" i="8"/>
  <c r="B112" i="8"/>
  <c r="B113" i="8"/>
  <c r="B114" i="8"/>
  <c r="B115" i="8"/>
  <c r="B116" i="8"/>
  <c r="B117" i="8"/>
  <c r="B118" i="8"/>
  <c r="B119" i="8"/>
  <c r="B120" i="8"/>
  <c r="B121" i="8"/>
  <c r="B122" i="8"/>
  <c r="B123" i="8"/>
  <c r="B124" i="8"/>
  <c r="B125" i="8"/>
  <c r="B126" i="8"/>
  <c r="B127" i="8"/>
  <c r="B128" i="8"/>
  <c r="B129" i="8"/>
  <c r="B130" i="8"/>
  <c r="B131" i="8"/>
  <c r="B132" i="8"/>
  <c r="B133" i="8"/>
  <c r="B134" i="8"/>
  <c r="B135" i="8"/>
  <c r="B136" i="8"/>
  <c r="B137" i="8"/>
  <c r="B138" i="8"/>
  <c r="B139" i="8"/>
  <c r="B140" i="8"/>
  <c r="B141" i="8"/>
  <c r="B142" i="8"/>
  <c r="B143" i="8"/>
  <c r="B144" i="8"/>
  <c r="B145" i="8"/>
  <c r="B146" i="8"/>
  <c r="B147" i="8"/>
  <c r="B148" i="8"/>
  <c r="B149" i="8"/>
  <c r="B150" i="8"/>
  <c r="B151" i="8"/>
  <c r="B152" i="8"/>
  <c r="B153" i="8"/>
  <c r="B154" i="8"/>
  <c r="B155" i="8"/>
  <c r="B156" i="8"/>
  <c r="B157" i="8"/>
  <c r="B158" i="8"/>
  <c r="B159" i="8"/>
  <c r="B160" i="8"/>
  <c r="B161" i="8"/>
  <c r="B162" i="8"/>
  <c r="B163" i="8"/>
  <c r="B164" i="8"/>
  <c r="B165" i="8"/>
  <c r="B166" i="8"/>
  <c r="B167" i="8"/>
  <c r="B168" i="8"/>
  <c r="B169" i="8"/>
  <c r="B170" i="8"/>
  <c r="B171" i="8"/>
  <c r="B172" i="8"/>
  <c r="B173" i="8"/>
  <c r="B174" i="8"/>
  <c r="B175" i="8"/>
  <c r="B176" i="8"/>
  <c r="B177" i="8"/>
  <c r="B178" i="8"/>
  <c r="B179" i="8"/>
  <c r="B180" i="8"/>
  <c r="B181" i="8"/>
  <c r="B182" i="8"/>
  <c r="B183" i="8"/>
  <c r="B184" i="8"/>
  <c r="B185" i="8"/>
  <c r="B186" i="8"/>
  <c r="B187" i="8"/>
  <c r="B188" i="8"/>
  <c r="B189" i="8"/>
  <c r="B190" i="8"/>
  <c r="B191" i="8"/>
  <c r="B192" i="8"/>
  <c r="B193" i="8"/>
  <c r="B194" i="8"/>
  <c r="B195" i="8"/>
  <c r="B196" i="8"/>
  <c r="B197" i="8"/>
  <c r="B198" i="8"/>
  <c r="B199" i="8"/>
  <c r="B200" i="8"/>
  <c r="B201" i="8"/>
  <c r="B202" i="8"/>
  <c r="B203" i="8"/>
  <c r="B204" i="8"/>
  <c r="B205" i="8"/>
  <c r="B206" i="8"/>
  <c r="B207" i="8"/>
  <c r="B208" i="8"/>
  <c r="B209" i="8"/>
  <c r="B210" i="8"/>
  <c r="B211" i="8"/>
  <c r="B212" i="8"/>
  <c r="B213" i="8"/>
  <c r="B214" i="8"/>
  <c r="B215" i="8"/>
  <c r="B216" i="8"/>
  <c r="B217" i="8"/>
  <c r="B218" i="8"/>
  <c r="B219" i="8"/>
  <c r="B220" i="8"/>
  <c r="B221" i="8"/>
  <c r="B222" i="8"/>
  <c r="B223" i="8"/>
  <c r="B224" i="8"/>
  <c r="B225" i="8"/>
  <c r="B226" i="8"/>
  <c r="B227" i="8"/>
  <c r="B228" i="8"/>
  <c r="B229" i="8"/>
  <c r="B230" i="8"/>
  <c r="B231" i="8"/>
  <c r="B232" i="8"/>
  <c r="B233" i="8"/>
  <c r="B234" i="8"/>
  <c r="B235" i="8"/>
  <c r="B236" i="8"/>
  <c r="B237" i="8"/>
  <c r="B238" i="8"/>
  <c r="B239" i="8"/>
  <c r="B240" i="8"/>
  <c r="B241" i="8"/>
  <c r="B242" i="8"/>
  <c r="B243" i="8"/>
  <c r="B244" i="8"/>
  <c r="B245" i="8"/>
  <c r="B246" i="8"/>
  <c r="B247" i="8"/>
  <c r="B248" i="8"/>
  <c r="B249" i="8"/>
  <c r="B250" i="8"/>
  <c r="B251" i="8"/>
  <c r="B252" i="8"/>
  <c r="B253" i="8"/>
  <c r="B254" i="8"/>
  <c r="B255" i="8"/>
  <c r="B256" i="8"/>
  <c r="B257" i="8"/>
  <c r="B258" i="8"/>
  <c r="B259" i="8"/>
  <c r="B260" i="8"/>
  <c r="B261" i="8"/>
  <c r="B262" i="8"/>
  <c r="B263" i="8"/>
  <c r="B264" i="8"/>
  <c r="B265" i="8"/>
  <c r="B266" i="8"/>
  <c r="B267" i="8"/>
  <c r="B268" i="8"/>
  <c r="B269" i="8"/>
  <c r="B270" i="8"/>
  <c r="B271" i="8"/>
  <c r="B272" i="8"/>
  <c r="B273" i="8"/>
  <c r="B274" i="8"/>
  <c r="B275" i="8"/>
  <c r="B276" i="8"/>
  <c r="B277" i="8"/>
  <c r="B278" i="8"/>
  <c r="B279" i="8"/>
  <c r="B280" i="8"/>
  <c r="B281" i="8"/>
  <c r="B282" i="8"/>
  <c r="B283" i="8"/>
  <c r="B284" i="8"/>
  <c r="B285" i="8"/>
  <c r="B286" i="8"/>
  <c r="B287" i="8"/>
  <c r="B288" i="8"/>
  <c r="B289" i="8"/>
  <c r="B290" i="8"/>
  <c r="B291" i="8"/>
  <c r="B292" i="8"/>
  <c r="B293" i="8"/>
  <c r="B294" i="8"/>
  <c r="B295" i="8"/>
  <c r="B296" i="8"/>
  <c r="B297" i="8"/>
  <c r="B298" i="8"/>
  <c r="B299" i="8"/>
  <c r="B300" i="8"/>
  <c r="B301" i="8"/>
  <c r="B302" i="8"/>
  <c r="B303" i="8"/>
  <c r="B304" i="8"/>
  <c r="B305" i="8"/>
  <c r="B306" i="8"/>
  <c r="B307" i="8"/>
  <c r="B308" i="8"/>
  <c r="B309" i="8"/>
  <c r="B310" i="8"/>
  <c r="B311" i="8"/>
  <c r="B312" i="8"/>
  <c r="B313" i="8"/>
  <c r="B314" i="8"/>
  <c r="B315" i="8"/>
  <c r="B316" i="8"/>
  <c r="B317" i="8"/>
  <c r="B318" i="8"/>
  <c r="B319" i="8"/>
  <c r="B320" i="8"/>
  <c r="B321" i="8"/>
  <c r="B322" i="8"/>
  <c r="B323" i="8"/>
  <c r="B324" i="8"/>
  <c r="B325" i="8"/>
  <c r="B326" i="8"/>
  <c r="B327" i="8"/>
  <c r="B328" i="8"/>
  <c r="B329" i="8"/>
  <c r="B330" i="8"/>
  <c r="B331" i="8"/>
  <c r="B332" i="8"/>
  <c r="B333" i="8"/>
  <c r="B334" i="8"/>
  <c r="B335" i="8"/>
  <c r="B336" i="8"/>
  <c r="B337" i="8"/>
  <c r="B338" i="8"/>
  <c r="B339" i="8"/>
  <c r="B340" i="8"/>
  <c r="B341" i="8"/>
  <c r="B342" i="8"/>
  <c r="B343" i="8"/>
  <c r="B344" i="8"/>
  <c r="B345" i="8"/>
  <c r="B346" i="8"/>
  <c r="B347" i="8"/>
  <c r="B348" i="8"/>
  <c r="B349" i="8"/>
  <c r="B350" i="8"/>
  <c r="B351" i="8"/>
  <c r="B352" i="8"/>
  <c r="B353" i="8"/>
  <c r="B354" i="8"/>
  <c r="B355" i="8"/>
  <c r="B356" i="8"/>
  <c r="B357" i="8"/>
  <c r="B358" i="8"/>
  <c r="B359" i="8"/>
  <c r="B360" i="8"/>
  <c r="B361" i="8"/>
  <c r="B362" i="8"/>
  <c r="B363" i="8"/>
  <c r="B364" i="8"/>
  <c r="B365" i="8"/>
  <c r="B366" i="8"/>
  <c r="B367" i="8"/>
  <c r="B368" i="8"/>
  <c r="B369" i="8"/>
  <c r="B370" i="8"/>
  <c r="B371" i="8"/>
  <c r="B372" i="8"/>
  <c r="B373" i="8"/>
  <c r="B374" i="8"/>
  <c r="B375" i="8"/>
  <c r="B376" i="8"/>
  <c r="B377" i="8"/>
  <c r="B378" i="8"/>
  <c r="B379" i="8"/>
  <c r="B380" i="8"/>
  <c r="B381" i="8"/>
  <c r="B382" i="8"/>
  <c r="B383" i="8"/>
  <c r="B384" i="8"/>
  <c r="B385" i="8"/>
  <c r="B386" i="8"/>
  <c r="B387" i="8"/>
  <c r="B388" i="8"/>
  <c r="B389" i="8"/>
  <c r="B390" i="8"/>
  <c r="B391" i="8"/>
  <c r="B392" i="8"/>
  <c r="B393" i="8"/>
  <c r="B394" i="8"/>
  <c r="B395" i="8"/>
  <c r="B396" i="8"/>
  <c r="B397" i="8"/>
  <c r="B398" i="8"/>
  <c r="B399" i="8"/>
  <c r="B400" i="8"/>
  <c r="B401" i="8"/>
  <c r="B402" i="8"/>
  <c r="B403" i="8"/>
  <c r="B404" i="8"/>
  <c r="B405" i="8"/>
  <c r="B406" i="8"/>
  <c r="B407" i="8"/>
  <c r="B408" i="8"/>
  <c r="B409" i="8"/>
  <c r="B410" i="8"/>
  <c r="B411" i="8"/>
  <c r="B412" i="8"/>
  <c r="B413" i="8"/>
  <c r="B414" i="8"/>
  <c r="B415" i="8"/>
  <c r="B416" i="8"/>
  <c r="B417" i="8"/>
  <c r="B418" i="8"/>
  <c r="B419" i="8"/>
  <c r="B420" i="8"/>
  <c r="B421" i="8"/>
  <c r="B422" i="8"/>
  <c r="B423" i="8"/>
  <c r="B424" i="8"/>
  <c r="B425" i="8"/>
  <c r="B426" i="8"/>
  <c r="B427" i="8"/>
  <c r="B428" i="8"/>
  <c r="B429" i="8"/>
  <c r="B430" i="8"/>
  <c r="B431" i="8"/>
  <c r="B432" i="8"/>
  <c r="B433" i="8"/>
  <c r="B434" i="8"/>
  <c r="B435" i="8"/>
  <c r="B436" i="8"/>
  <c r="B437" i="8"/>
  <c r="B438" i="8"/>
  <c r="B439" i="8"/>
  <c r="B440" i="8"/>
  <c r="B441" i="8"/>
  <c r="B442" i="8"/>
  <c r="B443" i="8"/>
  <c r="B444" i="8"/>
  <c r="B445" i="8"/>
  <c r="B446" i="8"/>
  <c r="B447" i="8"/>
  <c r="B448" i="8"/>
  <c r="B449" i="8"/>
  <c r="B450" i="8"/>
  <c r="B451" i="8"/>
  <c r="B452" i="8"/>
  <c r="B453" i="8"/>
  <c r="B454" i="8"/>
  <c r="B455" i="8"/>
  <c r="B456" i="8"/>
  <c r="B457" i="8"/>
  <c r="B458" i="8"/>
  <c r="B459" i="8"/>
  <c r="B460" i="8"/>
  <c r="B461" i="8"/>
  <c r="B462" i="8"/>
  <c r="B463" i="8"/>
  <c r="B464" i="8"/>
  <c r="B465" i="8"/>
  <c r="B466" i="8"/>
  <c r="B467" i="8"/>
  <c r="B468" i="8"/>
  <c r="B469" i="8"/>
  <c r="B470" i="8"/>
  <c r="B471" i="8"/>
  <c r="B472" i="8"/>
  <c r="B473" i="8"/>
  <c r="B474" i="8"/>
  <c r="B475" i="8"/>
  <c r="B476" i="8"/>
  <c r="B477" i="8"/>
  <c r="B478" i="8"/>
  <c r="B479" i="8"/>
  <c r="B480" i="8"/>
  <c r="B481" i="8"/>
  <c r="B482" i="8"/>
  <c r="B483" i="8"/>
  <c r="B484" i="8"/>
  <c r="B485" i="8"/>
  <c r="B486" i="8"/>
  <c r="B487" i="8"/>
  <c r="B488" i="8"/>
  <c r="B489" i="8"/>
  <c r="B490" i="8"/>
  <c r="B491" i="8"/>
  <c r="B492" i="8"/>
  <c r="B493" i="8"/>
  <c r="B494" i="8"/>
  <c r="B495" i="8"/>
  <c r="B496" i="8"/>
  <c r="B497" i="8"/>
  <c r="B498" i="8"/>
  <c r="B499" i="8"/>
  <c r="B500" i="8"/>
  <c r="B501" i="8"/>
  <c r="B502" i="8"/>
  <c r="B503" i="8"/>
  <c r="B504" i="8"/>
  <c r="B505" i="8"/>
  <c r="B506" i="8"/>
  <c r="B507" i="8"/>
  <c r="B508" i="8"/>
  <c r="B509" i="8"/>
  <c r="B510" i="8"/>
  <c r="B511" i="8"/>
  <c r="B512" i="8"/>
  <c r="B513" i="8"/>
  <c r="B514" i="8"/>
  <c r="B515" i="8"/>
  <c r="B516" i="8"/>
  <c r="B517" i="8"/>
  <c r="B518" i="8"/>
  <c r="B519" i="8"/>
  <c r="B520" i="8"/>
  <c r="B521" i="8"/>
  <c r="B522" i="8"/>
  <c r="B523" i="8"/>
  <c r="B524" i="8"/>
  <c r="B525" i="8"/>
  <c r="B526" i="8"/>
  <c r="B527" i="8"/>
  <c r="B528" i="8"/>
  <c r="B529" i="8"/>
  <c r="B530" i="8"/>
  <c r="B531" i="8"/>
  <c r="B532" i="8"/>
  <c r="B533" i="8"/>
  <c r="B534" i="8"/>
  <c r="B535" i="8"/>
  <c r="B536" i="8"/>
  <c r="B537" i="8"/>
  <c r="B538" i="8"/>
  <c r="B539" i="8"/>
  <c r="B540" i="8"/>
  <c r="B541" i="8"/>
  <c r="B542" i="8"/>
  <c r="B543" i="8"/>
  <c r="B544" i="8"/>
  <c r="B545" i="8"/>
  <c r="B546" i="8"/>
  <c r="B547" i="8"/>
  <c r="B548" i="8"/>
  <c r="B549" i="8"/>
  <c r="B550" i="8"/>
  <c r="B551" i="8"/>
  <c r="B552" i="8"/>
  <c r="B553" i="8"/>
  <c r="B554" i="8"/>
  <c r="B555" i="8"/>
  <c r="B556" i="8"/>
  <c r="B557" i="8"/>
  <c r="B558" i="8"/>
  <c r="B559" i="8"/>
  <c r="B560" i="8"/>
  <c r="B561" i="8"/>
  <c r="B562" i="8"/>
  <c r="B563" i="8"/>
  <c r="B564" i="8"/>
  <c r="B565" i="8"/>
  <c r="B566" i="8"/>
  <c r="B567" i="8"/>
  <c r="B568" i="8"/>
  <c r="B569" i="8"/>
  <c r="B570" i="8"/>
  <c r="B571" i="8"/>
  <c r="B572" i="8"/>
  <c r="B573" i="8"/>
  <c r="B574" i="8"/>
  <c r="B575" i="8"/>
  <c r="B576" i="8"/>
  <c r="B577" i="8"/>
  <c r="B578" i="8"/>
  <c r="B579" i="8"/>
  <c r="B580" i="8"/>
  <c r="B581" i="8"/>
  <c r="B582" i="8"/>
  <c r="B583" i="8"/>
  <c r="B584" i="8"/>
  <c r="B585" i="8"/>
  <c r="B586" i="8"/>
  <c r="B587" i="8"/>
  <c r="B588" i="8"/>
  <c r="B589" i="8"/>
  <c r="B590" i="8"/>
  <c r="B591" i="8"/>
  <c r="B592" i="8"/>
  <c r="B593" i="8"/>
  <c r="B594" i="8"/>
  <c r="B595" i="8"/>
  <c r="B596" i="8"/>
  <c r="B597" i="8"/>
  <c r="B598" i="8"/>
  <c r="B599" i="8"/>
  <c r="B600" i="8"/>
  <c r="B601" i="8"/>
  <c r="B602" i="8"/>
  <c r="B603" i="8"/>
  <c r="B604" i="8"/>
  <c r="B605" i="8"/>
  <c r="B606" i="8"/>
  <c r="B607" i="8"/>
  <c r="B608" i="8"/>
  <c r="B609" i="8"/>
  <c r="B610" i="8"/>
  <c r="B611" i="8"/>
  <c r="B612" i="8"/>
  <c r="B613" i="8"/>
  <c r="B614" i="8"/>
  <c r="B615" i="8"/>
  <c r="B616" i="8"/>
  <c r="B617" i="8"/>
  <c r="B618" i="8"/>
  <c r="B619" i="8"/>
  <c r="B620" i="8"/>
  <c r="B621" i="8"/>
  <c r="B622" i="8"/>
  <c r="B623" i="8"/>
  <c r="B624" i="8"/>
  <c r="B625" i="8"/>
  <c r="B626" i="8"/>
  <c r="B627" i="8"/>
  <c r="B628" i="8"/>
  <c r="B629" i="8"/>
  <c r="B630" i="8"/>
  <c r="B631" i="8"/>
  <c r="B632" i="8"/>
  <c r="B633" i="8"/>
  <c r="B634" i="8"/>
  <c r="B635" i="8"/>
  <c r="B636" i="8"/>
  <c r="B637" i="8"/>
  <c r="B638" i="8"/>
  <c r="B639" i="8"/>
  <c r="B640" i="8"/>
  <c r="B641" i="8"/>
  <c r="B642" i="8"/>
  <c r="B643" i="8"/>
  <c r="B644" i="8"/>
  <c r="B645" i="8"/>
  <c r="B646" i="8"/>
  <c r="B647" i="8"/>
  <c r="B648" i="8"/>
  <c r="B649" i="8"/>
  <c r="B650" i="8"/>
  <c r="B651" i="8"/>
  <c r="B652" i="8"/>
  <c r="B653" i="8"/>
  <c r="B654" i="8"/>
  <c r="B655" i="8"/>
  <c r="B656" i="8"/>
  <c r="B657" i="8"/>
  <c r="B658" i="8"/>
  <c r="B659" i="8"/>
  <c r="B660" i="8"/>
  <c r="B661" i="8"/>
  <c r="B662" i="8"/>
  <c r="B663" i="8"/>
  <c r="B664" i="8"/>
  <c r="B665" i="8"/>
  <c r="B666" i="8"/>
  <c r="B667" i="8"/>
  <c r="B668" i="8"/>
  <c r="B669" i="8"/>
  <c r="B670" i="8"/>
  <c r="B671" i="8"/>
  <c r="B672" i="8"/>
  <c r="B673" i="8"/>
  <c r="B674" i="8"/>
  <c r="B675" i="8"/>
  <c r="B676" i="8"/>
  <c r="B677" i="8"/>
  <c r="B678" i="8"/>
  <c r="B679" i="8"/>
  <c r="B680" i="8"/>
  <c r="B681" i="8"/>
  <c r="B682" i="8"/>
  <c r="B683" i="8"/>
  <c r="B684" i="8"/>
  <c r="B685" i="8"/>
  <c r="B686" i="8"/>
  <c r="B687" i="8"/>
  <c r="B688" i="8"/>
  <c r="B689" i="8"/>
  <c r="B690" i="8"/>
  <c r="B691" i="8"/>
  <c r="B692" i="8"/>
  <c r="B693" i="8"/>
  <c r="B694" i="8"/>
  <c r="B695" i="8"/>
  <c r="B696" i="8"/>
  <c r="B697" i="8"/>
  <c r="B698" i="8"/>
  <c r="B699" i="8"/>
  <c r="B700" i="8"/>
  <c r="B701" i="8"/>
  <c r="B702" i="8"/>
  <c r="B703" i="8"/>
  <c r="B704" i="8"/>
  <c r="B705" i="8"/>
  <c r="B706" i="8"/>
  <c r="B707" i="8"/>
  <c r="B708" i="8"/>
  <c r="B709" i="8"/>
  <c r="B710" i="8"/>
  <c r="B711" i="8"/>
  <c r="B712" i="8"/>
  <c r="B713" i="8"/>
  <c r="B714" i="8"/>
  <c r="B715" i="8"/>
  <c r="B716" i="8"/>
  <c r="B717" i="8"/>
  <c r="B718" i="8"/>
  <c r="B719" i="8"/>
  <c r="B720" i="8"/>
  <c r="B721" i="8"/>
  <c r="B722" i="8"/>
  <c r="B723" i="8"/>
  <c r="B724" i="8"/>
  <c r="B725" i="8"/>
  <c r="B726" i="8"/>
  <c r="B727" i="8"/>
  <c r="B728" i="8"/>
  <c r="B729" i="8"/>
  <c r="B730" i="8"/>
  <c r="B731" i="8"/>
  <c r="B732" i="8"/>
  <c r="B733" i="8"/>
  <c r="B734" i="8"/>
  <c r="B735" i="8"/>
  <c r="B736" i="8"/>
  <c r="B737" i="8"/>
  <c r="B738" i="8"/>
  <c r="B739" i="8"/>
  <c r="B740" i="8"/>
  <c r="B741" i="8"/>
  <c r="B742" i="8"/>
  <c r="B743" i="8"/>
  <c r="B744" i="8"/>
  <c r="B745" i="8"/>
  <c r="B746" i="8"/>
  <c r="B747" i="8"/>
  <c r="B748" i="8"/>
  <c r="B749" i="8"/>
  <c r="B750" i="8"/>
  <c r="B751" i="8"/>
  <c r="B752" i="8"/>
  <c r="B753" i="8"/>
  <c r="B754" i="8"/>
  <c r="B755" i="8"/>
  <c r="B756" i="8"/>
  <c r="B757" i="8"/>
  <c r="B758" i="8"/>
  <c r="B759" i="8"/>
  <c r="B760" i="8"/>
  <c r="B761" i="8"/>
  <c r="B762" i="8"/>
  <c r="B763" i="8"/>
  <c r="B764" i="8"/>
  <c r="B765" i="8"/>
  <c r="B766" i="8"/>
  <c r="B767" i="8"/>
  <c r="B768" i="8"/>
  <c r="B769" i="8"/>
  <c r="B770" i="8"/>
  <c r="B771" i="8"/>
  <c r="B772" i="8"/>
  <c r="B773" i="8"/>
  <c r="B774" i="8"/>
  <c r="B775" i="8"/>
  <c r="B776" i="8"/>
  <c r="B777" i="8"/>
  <c r="B778" i="8"/>
  <c r="B779" i="8"/>
  <c r="B780" i="8"/>
  <c r="B781" i="8"/>
  <c r="B782" i="8"/>
  <c r="B783" i="8"/>
  <c r="B784" i="8"/>
  <c r="B785" i="8"/>
  <c r="B786" i="8"/>
  <c r="B787" i="8"/>
  <c r="B788" i="8"/>
  <c r="B789" i="8"/>
  <c r="B790" i="8"/>
  <c r="B791" i="8"/>
  <c r="B792" i="8"/>
  <c r="B793" i="8"/>
  <c r="B794" i="8"/>
  <c r="B795" i="8"/>
  <c r="B796" i="8"/>
  <c r="B797" i="8"/>
  <c r="B798" i="8"/>
  <c r="B799" i="8"/>
  <c r="B800" i="8"/>
  <c r="B801" i="8"/>
  <c r="B802" i="8"/>
  <c r="B803" i="8"/>
  <c r="B804" i="8"/>
  <c r="B805" i="8"/>
  <c r="B806" i="8"/>
  <c r="B807" i="8"/>
  <c r="B808" i="8"/>
  <c r="B809" i="8"/>
  <c r="B810" i="8"/>
  <c r="B811" i="8"/>
  <c r="B812" i="8"/>
  <c r="B813" i="8"/>
  <c r="B814" i="8"/>
  <c r="B815" i="8"/>
  <c r="B816" i="8"/>
  <c r="B817" i="8"/>
  <c r="B818" i="8"/>
  <c r="B819" i="8"/>
  <c r="B820" i="8"/>
  <c r="B821" i="8"/>
  <c r="B822" i="8"/>
  <c r="B823" i="8"/>
  <c r="B824" i="8"/>
  <c r="B825" i="8"/>
  <c r="B826" i="8"/>
  <c r="B827" i="8"/>
  <c r="B828" i="8"/>
  <c r="B829" i="8"/>
  <c r="B830" i="8"/>
  <c r="B831" i="8"/>
  <c r="B832" i="8"/>
  <c r="B833" i="8"/>
  <c r="B834" i="8"/>
  <c r="B835" i="8"/>
  <c r="B836" i="8"/>
  <c r="B837" i="8"/>
  <c r="B838" i="8"/>
  <c r="B839" i="8"/>
  <c r="B840" i="8"/>
  <c r="B841" i="8"/>
  <c r="B842" i="8"/>
  <c r="B843" i="8"/>
  <c r="B844" i="8"/>
  <c r="B845" i="8"/>
  <c r="B846" i="8"/>
  <c r="B847" i="8"/>
  <c r="B848" i="8"/>
  <c r="B849" i="8"/>
  <c r="B850" i="8"/>
  <c r="B851" i="8"/>
  <c r="B852" i="8"/>
  <c r="B853" i="8"/>
  <c r="B854" i="8"/>
  <c r="B855" i="8"/>
  <c r="B856" i="8"/>
  <c r="B857" i="8"/>
  <c r="B858" i="8"/>
  <c r="B859" i="8"/>
  <c r="B860" i="8"/>
  <c r="B861" i="8"/>
  <c r="B862" i="8"/>
  <c r="B863" i="8"/>
  <c r="B864" i="8"/>
  <c r="B865" i="8"/>
  <c r="B866" i="8"/>
  <c r="B867" i="8"/>
  <c r="B868" i="8"/>
  <c r="B869" i="8"/>
  <c r="B870" i="8"/>
  <c r="B871" i="8"/>
  <c r="B872" i="8"/>
  <c r="B873" i="8"/>
  <c r="B874" i="8"/>
  <c r="B875" i="8"/>
  <c r="B876" i="8"/>
  <c r="B877" i="8"/>
  <c r="B878" i="8"/>
  <c r="B879" i="8"/>
  <c r="B880" i="8"/>
  <c r="B881" i="8"/>
  <c r="B882" i="8"/>
  <c r="B883" i="8"/>
  <c r="B884" i="8"/>
  <c r="B885" i="8"/>
  <c r="B886" i="8"/>
  <c r="B887" i="8"/>
  <c r="B888" i="8"/>
  <c r="B889" i="8"/>
  <c r="B890" i="8"/>
  <c r="B891" i="8"/>
  <c r="B892" i="8"/>
  <c r="B893" i="8"/>
  <c r="B894" i="8"/>
  <c r="B895" i="8"/>
  <c r="B896" i="8"/>
  <c r="B897" i="8"/>
  <c r="B898" i="8"/>
  <c r="B899" i="8"/>
  <c r="B900" i="8"/>
  <c r="B901" i="8"/>
  <c r="B902" i="8"/>
  <c r="B903" i="8"/>
  <c r="B904" i="8"/>
  <c r="B905" i="8"/>
  <c r="B906" i="8"/>
  <c r="B907" i="8"/>
  <c r="B908" i="8"/>
  <c r="B909" i="8"/>
  <c r="B910" i="8"/>
  <c r="B911" i="8"/>
  <c r="B912" i="8"/>
  <c r="B913" i="8"/>
  <c r="B914" i="8"/>
  <c r="B915" i="8"/>
  <c r="B916" i="8"/>
  <c r="B917" i="8"/>
  <c r="B918" i="8"/>
  <c r="B919" i="8"/>
  <c r="B920" i="8"/>
  <c r="B921" i="8"/>
  <c r="B922" i="8"/>
  <c r="B923" i="8"/>
  <c r="B924" i="8"/>
  <c r="B925" i="8"/>
  <c r="B926" i="8"/>
  <c r="B927" i="8"/>
  <c r="B928" i="8"/>
  <c r="B929" i="8"/>
  <c r="B930" i="8"/>
  <c r="B931" i="8"/>
  <c r="B932" i="8"/>
  <c r="B933" i="8"/>
  <c r="B934" i="8"/>
  <c r="B935" i="8"/>
  <c r="B936" i="8"/>
  <c r="B937" i="8"/>
  <c r="B938" i="8"/>
  <c r="B939" i="8"/>
  <c r="B940" i="8"/>
  <c r="B941" i="8"/>
  <c r="B942" i="8"/>
  <c r="B943" i="8"/>
  <c r="B944" i="8"/>
  <c r="B945" i="8"/>
  <c r="B946" i="8"/>
  <c r="B947" i="8"/>
  <c r="B948" i="8"/>
  <c r="B949" i="8"/>
  <c r="B950" i="8"/>
  <c r="B951" i="8"/>
  <c r="B952" i="8"/>
  <c r="B953" i="8"/>
  <c r="B954" i="8"/>
  <c r="B955" i="8"/>
  <c r="B956" i="8"/>
  <c r="B957" i="8"/>
  <c r="B958" i="8"/>
  <c r="B959" i="8"/>
  <c r="B960" i="8"/>
  <c r="B961" i="8"/>
  <c r="B962" i="8"/>
  <c r="B963" i="8"/>
  <c r="B964" i="8"/>
  <c r="B965" i="8"/>
  <c r="B966" i="8"/>
  <c r="B967" i="8"/>
  <c r="B968" i="8"/>
  <c r="B969" i="8"/>
  <c r="B970" i="8"/>
  <c r="B971" i="8"/>
  <c r="B972" i="8"/>
  <c r="B973" i="8"/>
  <c r="B974" i="8"/>
  <c r="B975" i="8"/>
  <c r="B976" i="8"/>
  <c r="B977" i="8"/>
  <c r="B978" i="8"/>
  <c r="B979" i="8"/>
  <c r="B980" i="8"/>
  <c r="B981" i="8"/>
  <c r="B982" i="8"/>
  <c r="B983" i="8"/>
  <c r="B984" i="8"/>
  <c r="B985" i="8"/>
  <c r="B986" i="8"/>
  <c r="B987" i="8"/>
  <c r="B988" i="8"/>
  <c r="B989" i="8"/>
  <c r="B990" i="8"/>
  <c r="B991" i="8"/>
  <c r="B992" i="8"/>
  <c r="B993" i="8"/>
  <c r="B994" i="8"/>
  <c r="B995" i="8"/>
  <c r="B996" i="8"/>
  <c r="B997" i="8"/>
  <c r="B998" i="8"/>
  <c r="B999" i="8"/>
  <c r="B1000" i="8"/>
  <c r="C5" i="8"/>
  <c r="D5" i="8"/>
  <c r="E5" i="8"/>
  <c r="F5" i="8"/>
  <c r="G5" i="8"/>
  <c r="H5" i="8"/>
  <c r="C9" i="8"/>
  <c r="D9" i="8"/>
  <c r="E9" i="8"/>
  <c r="F9" i="8"/>
  <c r="G9" i="8"/>
  <c r="H9" i="8"/>
  <c r="C11" i="8"/>
  <c r="D11" i="8"/>
  <c r="E11" i="8"/>
  <c r="F11" i="8"/>
  <c r="G11" i="8"/>
  <c r="H11" i="8"/>
  <c r="C12" i="8"/>
  <c r="D12" i="8"/>
  <c r="E12" i="8"/>
  <c r="F12" i="8"/>
  <c r="G12" i="8"/>
  <c r="H12" i="8"/>
  <c r="C13" i="8"/>
  <c r="D13" i="8"/>
  <c r="E13" i="8"/>
  <c r="F13" i="8"/>
  <c r="G13" i="8"/>
  <c r="H13" i="8"/>
  <c r="C16" i="8"/>
  <c r="D16" i="8"/>
  <c r="E16" i="8"/>
  <c r="F16" i="8"/>
  <c r="G16" i="8"/>
  <c r="H16" i="8"/>
  <c r="C22" i="8"/>
  <c r="D22" i="8"/>
  <c r="E22" i="8"/>
  <c r="F22" i="8"/>
  <c r="G22" i="8"/>
  <c r="H22" i="8"/>
  <c r="C23" i="8"/>
  <c r="D23" i="8"/>
  <c r="E23" i="8"/>
  <c r="F23" i="8"/>
  <c r="G23" i="8"/>
  <c r="H23" i="8"/>
  <c r="C24" i="8"/>
  <c r="D24" i="8"/>
  <c r="E24" i="8"/>
  <c r="F24" i="8"/>
  <c r="G24" i="8"/>
  <c r="H24" i="8"/>
  <c r="C26" i="8"/>
  <c r="D26" i="8"/>
  <c r="E26" i="8"/>
  <c r="F26" i="8"/>
  <c r="G26" i="8"/>
  <c r="H26" i="8"/>
  <c r="C27" i="8"/>
  <c r="D27" i="8"/>
  <c r="E27" i="8"/>
  <c r="F27" i="8"/>
  <c r="G27" i="8"/>
  <c r="H27" i="8"/>
  <c r="C28" i="8"/>
  <c r="D28" i="8"/>
  <c r="E28" i="8"/>
  <c r="F28" i="8"/>
  <c r="G28" i="8"/>
  <c r="H28" i="8"/>
  <c r="C29" i="8"/>
  <c r="D29" i="8"/>
  <c r="E29" i="8"/>
  <c r="F29" i="8"/>
  <c r="G29" i="8"/>
  <c r="H29" i="8"/>
  <c r="C30" i="8"/>
  <c r="D30" i="8"/>
  <c r="E30" i="8"/>
  <c r="F30" i="8"/>
  <c r="G30" i="8"/>
  <c r="H30" i="8"/>
  <c r="C31" i="8"/>
  <c r="D31" i="8"/>
  <c r="E31" i="8"/>
  <c r="F31" i="8"/>
  <c r="G31" i="8"/>
  <c r="H31" i="8"/>
  <c r="C32" i="8"/>
  <c r="D32" i="8"/>
  <c r="E32" i="8"/>
  <c r="F32" i="8"/>
  <c r="G32" i="8"/>
  <c r="H32" i="8"/>
  <c r="C33" i="8"/>
  <c r="D33" i="8"/>
  <c r="E33" i="8"/>
  <c r="F33" i="8"/>
  <c r="G33" i="8"/>
  <c r="H33" i="8"/>
  <c r="C34" i="8"/>
  <c r="D34" i="8"/>
  <c r="E34" i="8"/>
  <c r="F34" i="8"/>
  <c r="G34" i="8"/>
  <c r="H34" i="8"/>
  <c r="C35" i="8"/>
  <c r="D35" i="8"/>
  <c r="E35" i="8"/>
  <c r="F35" i="8"/>
  <c r="G35" i="8"/>
  <c r="H35" i="8"/>
  <c r="C36" i="8"/>
  <c r="D36" i="8"/>
  <c r="E36" i="8"/>
  <c r="F36" i="8"/>
  <c r="G36" i="8"/>
  <c r="H36" i="8"/>
  <c r="C37" i="8"/>
  <c r="D37" i="8"/>
  <c r="E37" i="8"/>
  <c r="F37" i="8"/>
  <c r="G37" i="8"/>
  <c r="H37" i="8"/>
  <c r="C38" i="8"/>
  <c r="D38" i="8"/>
  <c r="E38" i="8"/>
  <c r="F38" i="8"/>
  <c r="G38" i="8"/>
  <c r="H38" i="8"/>
  <c r="C39" i="8"/>
  <c r="D39" i="8"/>
  <c r="E39" i="8"/>
  <c r="F39" i="8"/>
  <c r="G39" i="8"/>
  <c r="H39" i="8"/>
  <c r="C40" i="8"/>
  <c r="D40" i="8"/>
  <c r="E40" i="8"/>
  <c r="F40" i="8"/>
  <c r="G40" i="8"/>
  <c r="H40" i="8"/>
  <c r="C41" i="8"/>
  <c r="D41" i="8"/>
  <c r="E41" i="8"/>
  <c r="F41" i="8"/>
  <c r="G41" i="8"/>
  <c r="H41" i="8"/>
  <c r="C42" i="8"/>
  <c r="D42" i="8"/>
  <c r="E42" i="8"/>
  <c r="F42" i="8"/>
  <c r="G42" i="8"/>
  <c r="H42" i="8"/>
  <c r="C43" i="8"/>
  <c r="D43" i="8"/>
  <c r="E43" i="8"/>
  <c r="F43" i="8"/>
  <c r="G43" i="8"/>
  <c r="H43" i="8"/>
  <c r="C44" i="8"/>
  <c r="D44" i="8"/>
  <c r="E44" i="8"/>
  <c r="F44" i="8"/>
  <c r="G44" i="8"/>
  <c r="H44" i="8"/>
  <c r="C45" i="8"/>
  <c r="D45" i="8"/>
  <c r="E45" i="8"/>
  <c r="F45" i="8"/>
  <c r="G45" i="8"/>
  <c r="H45" i="8"/>
  <c r="C46" i="8"/>
  <c r="D46" i="8"/>
  <c r="E46" i="8"/>
  <c r="F46" i="8"/>
  <c r="G46" i="8"/>
  <c r="H46" i="8"/>
  <c r="C47" i="8"/>
  <c r="D47" i="8"/>
  <c r="E47" i="8"/>
  <c r="F47" i="8"/>
  <c r="G47" i="8"/>
  <c r="H47" i="8"/>
  <c r="C48" i="8"/>
  <c r="D48" i="8"/>
  <c r="E48" i="8"/>
  <c r="F48" i="8"/>
  <c r="G48" i="8"/>
  <c r="H48" i="8"/>
  <c r="C49" i="8"/>
  <c r="D49" i="8"/>
  <c r="E49" i="8"/>
  <c r="F49" i="8"/>
  <c r="G49" i="8"/>
  <c r="H49" i="8"/>
  <c r="C50" i="8"/>
  <c r="D50" i="8"/>
  <c r="E50" i="8"/>
  <c r="F50" i="8"/>
  <c r="G50" i="8"/>
  <c r="H50" i="8"/>
  <c r="C51" i="8"/>
  <c r="D51" i="8"/>
  <c r="E51" i="8"/>
  <c r="F51" i="8"/>
  <c r="G51" i="8"/>
  <c r="H51" i="8"/>
  <c r="C52" i="8"/>
  <c r="D52" i="8"/>
  <c r="E52" i="8"/>
  <c r="F52" i="8"/>
  <c r="G52" i="8"/>
  <c r="H52" i="8"/>
  <c r="C53" i="8"/>
  <c r="D53" i="8"/>
  <c r="E53" i="8"/>
  <c r="F53" i="8"/>
  <c r="G53" i="8"/>
  <c r="H53" i="8"/>
  <c r="C54" i="8"/>
  <c r="D54" i="8"/>
  <c r="E54" i="8"/>
  <c r="F54" i="8"/>
  <c r="G54" i="8"/>
  <c r="H54" i="8"/>
  <c r="C55" i="8"/>
  <c r="D55" i="8"/>
  <c r="E55" i="8"/>
  <c r="F55" i="8"/>
  <c r="G55" i="8"/>
  <c r="H55" i="8"/>
  <c r="C56" i="8"/>
  <c r="D56" i="8"/>
  <c r="E56" i="8"/>
  <c r="F56" i="8"/>
  <c r="G56" i="8"/>
  <c r="H56" i="8"/>
  <c r="C57" i="8"/>
  <c r="D57" i="8"/>
  <c r="E57" i="8"/>
  <c r="F57" i="8"/>
  <c r="G57" i="8"/>
  <c r="H57" i="8"/>
  <c r="C58" i="8"/>
  <c r="D58" i="8"/>
  <c r="E58" i="8"/>
  <c r="F58" i="8"/>
  <c r="G58" i="8"/>
  <c r="H58" i="8"/>
  <c r="C59" i="8"/>
  <c r="D59" i="8"/>
  <c r="E59" i="8"/>
  <c r="F59" i="8"/>
  <c r="G59" i="8"/>
  <c r="H59" i="8"/>
  <c r="C60" i="8"/>
  <c r="D60" i="8"/>
  <c r="E60" i="8"/>
  <c r="F60" i="8"/>
  <c r="G60" i="8"/>
  <c r="H60" i="8"/>
  <c r="C61" i="8"/>
  <c r="D61" i="8"/>
  <c r="E61" i="8"/>
  <c r="F61" i="8"/>
  <c r="G61" i="8"/>
  <c r="H61" i="8"/>
  <c r="C62" i="8"/>
  <c r="D62" i="8"/>
  <c r="E62" i="8"/>
  <c r="F62" i="8"/>
  <c r="G62" i="8"/>
  <c r="H62" i="8"/>
  <c r="C63" i="8"/>
  <c r="D63" i="8"/>
  <c r="E63" i="8"/>
  <c r="F63" i="8"/>
  <c r="G63" i="8"/>
  <c r="H63" i="8"/>
  <c r="C64" i="8"/>
  <c r="D64" i="8"/>
  <c r="E64" i="8"/>
  <c r="F64" i="8"/>
  <c r="G64" i="8"/>
  <c r="H64" i="8"/>
  <c r="C65" i="8"/>
  <c r="D65" i="8"/>
  <c r="E65" i="8"/>
  <c r="F65" i="8"/>
  <c r="G65" i="8"/>
  <c r="H65" i="8"/>
  <c r="C66" i="8"/>
  <c r="D66" i="8"/>
  <c r="E66" i="8"/>
  <c r="F66" i="8"/>
  <c r="G66" i="8"/>
  <c r="H66" i="8"/>
  <c r="C67" i="8"/>
  <c r="D67" i="8"/>
  <c r="E67" i="8"/>
  <c r="F67" i="8"/>
  <c r="G67" i="8"/>
  <c r="H67" i="8"/>
  <c r="C68" i="8"/>
  <c r="D68" i="8"/>
  <c r="E68" i="8"/>
  <c r="F68" i="8"/>
  <c r="G68" i="8"/>
  <c r="H68" i="8"/>
  <c r="C69" i="8"/>
  <c r="D69" i="8"/>
  <c r="E69" i="8"/>
  <c r="F69" i="8"/>
  <c r="G69" i="8"/>
  <c r="H69" i="8"/>
  <c r="C70" i="8"/>
  <c r="D70" i="8"/>
  <c r="E70" i="8"/>
  <c r="F70" i="8"/>
  <c r="G70" i="8"/>
  <c r="H70" i="8"/>
  <c r="C71" i="8"/>
  <c r="D71" i="8"/>
  <c r="E71" i="8"/>
  <c r="F71" i="8"/>
  <c r="G71" i="8"/>
  <c r="H71" i="8"/>
  <c r="C72" i="8"/>
  <c r="D72" i="8"/>
  <c r="E72" i="8"/>
  <c r="F72" i="8"/>
  <c r="G72" i="8"/>
  <c r="H72" i="8"/>
  <c r="C73" i="8"/>
  <c r="D73" i="8"/>
  <c r="E73" i="8"/>
  <c r="F73" i="8"/>
  <c r="G73" i="8"/>
  <c r="H73" i="8"/>
  <c r="C74" i="8"/>
  <c r="D74" i="8"/>
  <c r="E74" i="8"/>
  <c r="F74" i="8"/>
  <c r="G74" i="8"/>
  <c r="H74" i="8"/>
  <c r="C75" i="8"/>
  <c r="D75" i="8"/>
  <c r="E75" i="8"/>
  <c r="F75" i="8"/>
  <c r="G75" i="8"/>
  <c r="H75" i="8"/>
  <c r="C76" i="8"/>
  <c r="D76" i="8"/>
  <c r="E76" i="8"/>
  <c r="F76" i="8"/>
  <c r="G76" i="8"/>
  <c r="H76" i="8"/>
  <c r="C77" i="8"/>
  <c r="D77" i="8"/>
  <c r="E77" i="8"/>
  <c r="F77" i="8"/>
  <c r="G77" i="8"/>
  <c r="H77" i="8"/>
  <c r="C78" i="8"/>
  <c r="D78" i="8"/>
  <c r="E78" i="8"/>
  <c r="F78" i="8"/>
  <c r="G78" i="8"/>
  <c r="H78" i="8"/>
  <c r="C79" i="8"/>
  <c r="D79" i="8"/>
  <c r="E79" i="8"/>
  <c r="F79" i="8"/>
  <c r="G79" i="8"/>
  <c r="H79" i="8"/>
  <c r="C80" i="8"/>
  <c r="D80" i="8"/>
  <c r="E80" i="8"/>
  <c r="F80" i="8"/>
  <c r="G80" i="8"/>
  <c r="H80" i="8"/>
  <c r="C81" i="8"/>
  <c r="D81" i="8"/>
  <c r="E81" i="8"/>
  <c r="F81" i="8"/>
  <c r="G81" i="8"/>
  <c r="H81" i="8"/>
  <c r="C82" i="8"/>
  <c r="D82" i="8"/>
  <c r="E82" i="8"/>
  <c r="F82" i="8"/>
  <c r="G82" i="8"/>
  <c r="H82" i="8"/>
  <c r="C83" i="8"/>
  <c r="D83" i="8"/>
  <c r="E83" i="8"/>
  <c r="F83" i="8"/>
  <c r="G83" i="8"/>
  <c r="H83" i="8"/>
  <c r="C84" i="8"/>
  <c r="D84" i="8"/>
  <c r="E84" i="8"/>
  <c r="F84" i="8"/>
  <c r="G84" i="8"/>
  <c r="H84" i="8"/>
  <c r="C85" i="8"/>
  <c r="D85" i="8"/>
  <c r="E85" i="8"/>
  <c r="F85" i="8"/>
  <c r="G85" i="8"/>
  <c r="H85" i="8"/>
  <c r="C86" i="8"/>
  <c r="D86" i="8"/>
  <c r="E86" i="8"/>
  <c r="F86" i="8"/>
  <c r="G86" i="8"/>
  <c r="H86" i="8"/>
  <c r="C87" i="8"/>
  <c r="D87" i="8"/>
  <c r="E87" i="8"/>
  <c r="F87" i="8"/>
  <c r="G87" i="8"/>
  <c r="H87" i="8"/>
  <c r="C88" i="8"/>
  <c r="D88" i="8"/>
  <c r="E88" i="8"/>
  <c r="F88" i="8"/>
  <c r="G88" i="8"/>
  <c r="H88" i="8"/>
  <c r="C89" i="8"/>
  <c r="D89" i="8"/>
  <c r="E89" i="8"/>
  <c r="F89" i="8"/>
  <c r="G89" i="8"/>
  <c r="H89" i="8"/>
  <c r="C90" i="8"/>
  <c r="D90" i="8"/>
  <c r="E90" i="8"/>
  <c r="F90" i="8"/>
  <c r="G90" i="8"/>
  <c r="H90" i="8"/>
  <c r="C91" i="8"/>
  <c r="D91" i="8"/>
  <c r="E91" i="8"/>
  <c r="F91" i="8"/>
  <c r="G91" i="8"/>
  <c r="H91" i="8"/>
  <c r="C92" i="8"/>
  <c r="D92" i="8"/>
  <c r="E92" i="8"/>
  <c r="F92" i="8"/>
  <c r="G92" i="8"/>
  <c r="H92" i="8"/>
  <c r="C93" i="8"/>
  <c r="D93" i="8"/>
  <c r="E93" i="8"/>
  <c r="F93" i="8"/>
  <c r="G93" i="8"/>
  <c r="H93" i="8"/>
  <c r="C94" i="8"/>
  <c r="D94" i="8"/>
  <c r="E94" i="8"/>
  <c r="F94" i="8"/>
  <c r="G94" i="8"/>
  <c r="H94" i="8"/>
  <c r="C95" i="8"/>
  <c r="D95" i="8"/>
  <c r="E95" i="8"/>
  <c r="F95" i="8"/>
  <c r="G95" i="8"/>
  <c r="H95" i="8"/>
  <c r="C96" i="8"/>
  <c r="D96" i="8"/>
  <c r="E96" i="8"/>
  <c r="F96" i="8"/>
  <c r="G96" i="8"/>
  <c r="H96" i="8"/>
  <c r="C97" i="8"/>
  <c r="D97" i="8"/>
  <c r="E97" i="8"/>
  <c r="F97" i="8"/>
  <c r="G97" i="8"/>
  <c r="H97" i="8"/>
  <c r="C98" i="8"/>
  <c r="D98" i="8"/>
  <c r="E98" i="8"/>
  <c r="F98" i="8"/>
  <c r="G98" i="8"/>
  <c r="H98" i="8"/>
  <c r="C99" i="8"/>
  <c r="D99" i="8"/>
  <c r="E99" i="8"/>
  <c r="F99" i="8"/>
  <c r="G99" i="8"/>
  <c r="H99" i="8"/>
  <c r="C100" i="8"/>
  <c r="D100" i="8"/>
  <c r="E100" i="8"/>
  <c r="F100" i="8"/>
  <c r="G100" i="8"/>
  <c r="H100" i="8"/>
  <c r="C101" i="8"/>
  <c r="D101" i="8"/>
  <c r="E101" i="8"/>
  <c r="F101" i="8"/>
  <c r="G101" i="8"/>
  <c r="H101" i="8"/>
  <c r="C102" i="8"/>
  <c r="D102" i="8"/>
  <c r="E102" i="8"/>
  <c r="F102" i="8"/>
  <c r="G102" i="8"/>
  <c r="H102" i="8"/>
  <c r="C103" i="8"/>
  <c r="D103" i="8"/>
  <c r="E103" i="8"/>
  <c r="F103" i="8"/>
  <c r="G103" i="8"/>
  <c r="H103" i="8"/>
  <c r="C104" i="8"/>
  <c r="D104" i="8"/>
  <c r="E104" i="8"/>
  <c r="F104" i="8"/>
  <c r="G104" i="8"/>
  <c r="H104" i="8"/>
  <c r="C105" i="8"/>
  <c r="D105" i="8"/>
  <c r="E105" i="8"/>
  <c r="F105" i="8"/>
  <c r="G105" i="8"/>
  <c r="H105" i="8"/>
  <c r="C106" i="8"/>
  <c r="D106" i="8"/>
  <c r="E106" i="8"/>
  <c r="F106" i="8"/>
  <c r="G106" i="8"/>
  <c r="H106" i="8"/>
  <c r="C107" i="8"/>
  <c r="D107" i="8"/>
  <c r="E107" i="8"/>
  <c r="F107" i="8"/>
  <c r="G107" i="8"/>
  <c r="H107" i="8"/>
  <c r="C108" i="8"/>
  <c r="D108" i="8"/>
  <c r="E108" i="8"/>
  <c r="F108" i="8"/>
  <c r="G108" i="8"/>
  <c r="H108" i="8"/>
  <c r="C109" i="8"/>
  <c r="D109" i="8"/>
  <c r="E109" i="8"/>
  <c r="F109" i="8"/>
  <c r="G109" i="8"/>
  <c r="H109" i="8"/>
  <c r="C110" i="8"/>
  <c r="D110" i="8"/>
  <c r="E110" i="8"/>
  <c r="F110" i="8"/>
  <c r="G110" i="8"/>
  <c r="H110" i="8"/>
  <c r="C111" i="8"/>
  <c r="D111" i="8"/>
  <c r="E111" i="8"/>
  <c r="F111" i="8"/>
  <c r="G111" i="8"/>
  <c r="H111" i="8"/>
  <c r="C112" i="8"/>
  <c r="D112" i="8"/>
  <c r="E112" i="8"/>
  <c r="F112" i="8"/>
  <c r="G112" i="8"/>
  <c r="H112" i="8"/>
  <c r="C113" i="8"/>
  <c r="D113" i="8"/>
  <c r="E113" i="8"/>
  <c r="F113" i="8"/>
  <c r="G113" i="8"/>
  <c r="H113" i="8"/>
  <c r="C114" i="8"/>
  <c r="D114" i="8"/>
  <c r="E114" i="8"/>
  <c r="F114" i="8"/>
  <c r="G114" i="8"/>
  <c r="H114" i="8"/>
  <c r="C115" i="8"/>
  <c r="D115" i="8"/>
  <c r="E115" i="8"/>
  <c r="F115" i="8"/>
  <c r="G115" i="8"/>
  <c r="H115" i="8"/>
  <c r="C116" i="8"/>
  <c r="D116" i="8"/>
  <c r="E116" i="8"/>
  <c r="F116" i="8"/>
  <c r="G116" i="8"/>
  <c r="H116" i="8"/>
  <c r="C117" i="8"/>
  <c r="D117" i="8"/>
  <c r="E117" i="8"/>
  <c r="F117" i="8"/>
  <c r="G117" i="8"/>
  <c r="H117" i="8"/>
  <c r="C118" i="8"/>
  <c r="D118" i="8"/>
  <c r="E118" i="8"/>
  <c r="F118" i="8"/>
  <c r="G118" i="8"/>
  <c r="H118" i="8"/>
  <c r="C119" i="8"/>
  <c r="D119" i="8"/>
  <c r="E119" i="8"/>
  <c r="F119" i="8"/>
  <c r="G119" i="8"/>
  <c r="H119" i="8"/>
  <c r="C120" i="8"/>
  <c r="D120" i="8"/>
  <c r="E120" i="8"/>
  <c r="F120" i="8"/>
  <c r="G120" i="8"/>
  <c r="H120" i="8"/>
  <c r="C121" i="8"/>
  <c r="D121" i="8"/>
  <c r="E121" i="8"/>
  <c r="F121" i="8"/>
  <c r="G121" i="8"/>
  <c r="H121" i="8"/>
  <c r="C122" i="8"/>
  <c r="D122" i="8"/>
  <c r="E122" i="8"/>
  <c r="F122" i="8"/>
  <c r="G122" i="8"/>
  <c r="H122" i="8"/>
  <c r="C123" i="8"/>
  <c r="D123" i="8"/>
  <c r="E123" i="8"/>
  <c r="F123" i="8"/>
  <c r="G123" i="8"/>
  <c r="H123" i="8"/>
  <c r="C124" i="8"/>
  <c r="D124" i="8"/>
  <c r="E124" i="8"/>
  <c r="F124" i="8"/>
  <c r="G124" i="8"/>
  <c r="H124" i="8"/>
  <c r="C125" i="8"/>
  <c r="D125" i="8"/>
  <c r="E125" i="8"/>
  <c r="F125" i="8"/>
  <c r="G125" i="8"/>
  <c r="H125" i="8"/>
  <c r="C126" i="8"/>
  <c r="D126" i="8"/>
  <c r="E126" i="8"/>
  <c r="F126" i="8"/>
  <c r="G126" i="8"/>
  <c r="H126" i="8"/>
  <c r="C127" i="8"/>
  <c r="D127" i="8"/>
  <c r="E127" i="8"/>
  <c r="F127" i="8"/>
  <c r="G127" i="8"/>
  <c r="H127" i="8"/>
  <c r="C128" i="8"/>
  <c r="D128" i="8"/>
  <c r="E128" i="8"/>
  <c r="F128" i="8"/>
  <c r="G128" i="8"/>
  <c r="H128" i="8"/>
  <c r="C129" i="8"/>
  <c r="D129" i="8"/>
  <c r="E129" i="8"/>
  <c r="F129" i="8"/>
  <c r="G129" i="8"/>
  <c r="H129" i="8"/>
  <c r="C130" i="8"/>
  <c r="D130" i="8"/>
  <c r="E130" i="8"/>
  <c r="F130" i="8"/>
  <c r="G130" i="8"/>
  <c r="H130" i="8"/>
  <c r="C131" i="8"/>
  <c r="D131" i="8"/>
  <c r="E131" i="8"/>
  <c r="F131" i="8"/>
  <c r="G131" i="8"/>
  <c r="H131" i="8"/>
  <c r="C132" i="8"/>
  <c r="D132" i="8"/>
  <c r="E132" i="8"/>
  <c r="F132" i="8"/>
  <c r="G132" i="8"/>
  <c r="H132" i="8"/>
  <c r="C133" i="8"/>
  <c r="D133" i="8"/>
  <c r="E133" i="8"/>
  <c r="F133" i="8"/>
  <c r="G133" i="8"/>
  <c r="H133" i="8"/>
  <c r="C134" i="8"/>
  <c r="D134" i="8"/>
  <c r="E134" i="8"/>
  <c r="F134" i="8"/>
  <c r="G134" i="8"/>
  <c r="H134" i="8"/>
  <c r="C135" i="8"/>
  <c r="D135" i="8"/>
  <c r="E135" i="8"/>
  <c r="F135" i="8"/>
  <c r="G135" i="8"/>
  <c r="H135" i="8"/>
  <c r="C136" i="8"/>
  <c r="D136" i="8"/>
  <c r="E136" i="8"/>
  <c r="F136" i="8"/>
  <c r="G136" i="8"/>
  <c r="H136" i="8"/>
  <c r="C137" i="8"/>
  <c r="D137" i="8"/>
  <c r="E137" i="8"/>
  <c r="F137" i="8"/>
  <c r="G137" i="8"/>
  <c r="H137" i="8"/>
  <c r="C138" i="8"/>
  <c r="D138" i="8"/>
  <c r="E138" i="8"/>
  <c r="F138" i="8"/>
  <c r="G138" i="8"/>
  <c r="H138" i="8"/>
  <c r="C139" i="8"/>
  <c r="D139" i="8"/>
  <c r="E139" i="8"/>
  <c r="F139" i="8"/>
  <c r="G139" i="8"/>
  <c r="H139" i="8"/>
  <c r="C140" i="8"/>
  <c r="D140" i="8"/>
  <c r="E140" i="8"/>
  <c r="F140" i="8"/>
  <c r="G140" i="8"/>
  <c r="H140" i="8"/>
  <c r="C141" i="8"/>
  <c r="D141" i="8"/>
  <c r="E141" i="8"/>
  <c r="F141" i="8"/>
  <c r="G141" i="8"/>
  <c r="H141" i="8"/>
  <c r="C142" i="8"/>
  <c r="D142" i="8"/>
  <c r="E142" i="8"/>
  <c r="F142" i="8"/>
  <c r="G142" i="8"/>
  <c r="H142" i="8"/>
  <c r="C143" i="8"/>
  <c r="D143" i="8"/>
  <c r="E143" i="8"/>
  <c r="F143" i="8"/>
  <c r="G143" i="8"/>
  <c r="H143" i="8"/>
  <c r="C144" i="8"/>
  <c r="D144" i="8"/>
  <c r="E144" i="8"/>
  <c r="F144" i="8"/>
  <c r="G144" i="8"/>
  <c r="H144" i="8"/>
  <c r="C145" i="8"/>
  <c r="D145" i="8"/>
  <c r="E145" i="8"/>
  <c r="F145" i="8"/>
  <c r="G145" i="8"/>
  <c r="H145" i="8"/>
  <c r="C146" i="8"/>
  <c r="D146" i="8"/>
  <c r="E146" i="8"/>
  <c r="F146" i="8"/>
  <c r="G146" i="8"/>
  <c r="H146" i="8"/>
  <c r="C147" i="8"/>
  <c r="D147" i="8"/>
  <c r="E147" i="8"/>
  <c r="F147" i="8"/>
  <c r="G147" i="8"/>
  <c r="H147" i="8"/>
  <c r="C148" i="8"/>
  <c r="D148" i="8"/>
  <c r="E148" i="8"/>
  <c r="F148" i="8"/>
  <c r="G148" i="8"/>
  <c r="H148" i="8"/>
  <c r="C149" i="8"/>
  <c r="D149" i="8"/>
  <c r="E149" i="8"/>
  <c r="F149" i="8"/>
  <c r="G149" i="8"/>
  <c r="H149" i="8"/>
  <c r="C150" i="8"/>
  <c r="D150" i="8"/>
  <c r="E150" i="8"/>
  <c r="F150" i="8"/>
  <c r="G150" i="8"/>
  <c r="H150" i="8"/>
  <c r="C151" i="8"/>
  <c r="D151" i="8"/>
  <c r="E151" i="8"/>
  <c r="F151" i="8"/>
  <c r="G151" i="8"/>
  <c r="H151" i="8"/>
  <c r="C152" i="8"/>
  <c r="D152" i="8"/>
  <c r="E152" i="8"/>
  <c r="F152" i="8"/>
  <c r="G152" i="8"/>
  <c r="H152" i="8"/>
  <c r="C153" i="8"/>
  <c r="D153" i="8"/>
  <c r="E153" i="8"/>
  <c r="F153" i="8"/>
  <c r="G153" i="8"/>
  <c r="H153" i="8"/>
  <c r="C154" i="8"/>
  <c r="D154" i="8"/>
  <c r="E154" i="8"/>
  <c r="F154" i="8"/>
  <c r="G154" i="8"/>
  <c r="H154" i="8"/>
  <c r="C155" i="8"/>
  <c r="D155" i="8"/>
  <c r="E155" i="8"/>
  <c r="F155" i="8"/>
  <c r="G155" i="8"/>
  <c r="H155" i="8"/>
  <c r="C156" i="8"/>
  <c r="D156" i="8"/>
  <c r="E156" i="8"/>
  <c r="F156" i="8"/>
  <c r="G156" i="8"/>
  <c r="H156" i="8"/>
  <c r="C157" i="8"/>
  <c r="D157" i="8"/>
  <c r="E157" i="8"/>
  <c r="F157" i="8"/>
  <c r="G157" i="8"/>
  <c r="H157" i="8"/>
  <c r="C158" i="8"/>
  <c r="D158" i="8"/>
  <c r="E158" i="8"/>
  <c r="F158" i="8"/>
  <c r="G158" i="8"/>
  <c r="H158" i="8"/>
  <c r="C159" i="8"/>
  <c r="D159" i="8"/>
  <c r="E159" i="8"/>
  <c r="F159" i="8"/>
  <c r="G159" i="8"/>
  <c r="H159" i="8"/>
  <c r="C160" i="8"/>
  <c r="D160" i="8"/>
  <c r="E160" i="8"/>
  <c r="F160" i="8"/>
  <c r="G160" i="8"/>
  <c r="H160" i="8"/>
  <c r="C161" i="8"/>
  <c r="D161" i="8"/>
  <c r="E161" i="8"/>
  <c r="F161" i="8"/>
  <c r="G161" i="8"/>
  <c r="H161" i="8"/>
  <c r="C162" i="8"/>
  <c r="D162" i="8"/>
  <c r="E162" i="8"/>
  <c r="F162" i="8"/>
  <c r="G162" i="8"/>
  <c r="H162" i="8"/>
  <c r="C163" i="8"/>
  <c r="D163" i="8"/>
  <c r="E163" i="8"/>
  <c r="F163" i="8"/>
  <c r="G163" i="8"/>
  <c r="H163" i="8"/>
  <c r="C164" i="8"/>
  <c r="D164" i="8"/>
  <c r="E164" i="8"/>
  <c r="F164" i="8"/>
  <c r="G164" i="8"/>
  <c r="H164" i="8"/>
  <c r="C165" i="8"/>
  <c r="D165" i="8"/>
  <c r="E165" i="8"/>
  <c r="F165" i="8"/>
  <c r="G165" i="8"/>
  <c r="H165" i="8"/>
  <c r="C166" i="8"/>
  <c r="D166" i="8"/>
  <c r="E166" i="8"/>
  <c r="F166" i="8"/>
  <c r="G166" i="8"/>
  <c r="H166" i="8"/>
  <c r="C167" i="8"/>
  <c r="D167" i="8"/>
  <c r="E167" i="8"/>
  <c r="F167" i="8"/>
  <c r="G167" i="8"/>
  <c r="H167" i="8"/>
  <c r="C168" i="8"/>
  <c r="D168" i="8"/>
  <c r="E168" i="8"/>
  <c r="F168" i="8"/>
  <c r="G168" i="8"/>
  <c r="H168" i="8"/>
  <c r="C169" i="8"/>
  <c r="D169" i="8"/>
  <c r="E169" i="8"/>
  <c r="F169" i="8"/>
  <c r="G169" i="8"/>
  <c r="H169" i="8"/>
  <c r="C170" i="8"/>
  <c r="D170" i="8"/>
  <c r="E170" i="8"/>
  <c r="F170" i="8"/>
  <c r="G170" i="8"/>
  <c r="H170" i="8"/>
  <c r="C171" i="8"/>
  <c r="D171" i="8"/>
  <c r="E171" i="8"/>
  <c r="F171" i="8"/>
  <c r="G171" i="8"/>
  <c r="H171" i="8"/>
  <c r="C172" i="8"/>
  <c r="D172" i="8"/>
  <c r="E172" i="8"/>
  <c r="F172" i="8"/>
  <c r="G172" i="8"/>
  <c r="H172" i="8"/>
  <c r="C173" i="8"/>
  <c r="D173" i="8"/>
  <c r="E173" i="8"/>
  <c r="F173" i="8"/>
  <c r="G173" i="8"/>
  <c r="H173" i="8"/>
  <c r="C174" i="8"/>
  <c r="D174" i="8"/>
  <c r="E174" i="8"/>
  <c r="F174" i="8"/>
  <c r="G174" i="8"/>
  <c r="H174" i="8"/>
  <c r="C175" i="8"/>
  <c r="D175" i="8"/>
  <c r="E175" i="8"/>
  <c r="F175" i="8"/>
  <c r="G175" i="8"/>
  <c r="H175" i="8"/>
  <c r="C176" i="8"/>
  <c r="D176" i="8"/>
  <c r="E176" i="8"/>
  <c r="F176" i="8"/>
  <c r="G176" i="8"/>
  <c r="H176" i="8"/>
  <c r="C177" i="8"/>
  <c r="D177" i="8"/>
  <c r="E177" i="8"/>
  <c r="F177" i="8"/>
  <c r="G177" i="8"/>
  <c r="H177" i="8"/>
  <c r="C178" i="8"/>
  <c r="D178" i="8"/>
  <c r="E178" i="8"/>
  <c r="F178" i="8"/>
  <c r="G178" i="8"/>
  <c r="H178" i="8"/>
  <c r="C179" i="8"/>
  <c r="D179" i="8"/>
  <c r="E179" i="8"/>
  <c r="F179" i="8"/>
  <c r="G179" i="8"/>
  <c r="H179" i="8"/>
  <c r="C180" i="8"/>
  <c r="D180" i="8"/>
  <c r="E180" i="8"/>
  <c r="F180" i="8"/>
  <c r="G180" i="8"/>
  <c r="H180" i="8"/>
  <c r="C181" i="8"/>
  <c r="D181" i="8"/>
  <c r="E181" i="8"/>
  <c r="F181" i="8"/>
  <c r="G181" i="8"/>
  <c r="H181" i="8"/>
  <c r="C182" i="8"/>
  <c r="D182" i="8"/>
  <c r="E182" i="8"/>
  <c r="F182" i="8"/>
  <c r="G182" i="8"/>
  <c r="H182" i="8"/>
  <c r="C183" i="8"/>
  <c r="D183" i="8"/>
  <c r="E183" i="8"/>
  <c r="F183" i="8"/>
  <c r="G183" i="8"/>
  <c r="H183" i="8"/>
  <c r="C184" i="8"/>
  <c r="D184" i="8"/>
  <c r="E184" i="8"/>
  <c r="F184" i="8"/>
  <c r="G184" i="8"/>
  <c r="H184" i="8"/>
  <c r="C185" i="8"/>
  <c r="D185" i="8"/>
  <c r="E185" i="8"/>
  <c r="F185" i="8"/>
  <c r="G185" i="8"/>
  <c r="H185" i="8"/>
  <c r="C186" i="8"/>
  <c r="D186" i="8"/>
  <c r="E186" i="8"/>
  <c r="F186" i="8"/>
  <c r="G186" i="8"/>
  <c r="H186" i="8"/>
  <c r="C187" i="8"/>
  <c r="D187" i="8"/>
  <c r="E187" i="8"/>
  <c r="F187" i="8"/>
  <c r="G187" i="8"/>
  <c r="H187" i="8"/>
  <c r="C188" i="8"/>
  <c r="D188" i="8"/>
  <c r="E188" i="8"/>
  <c r="F188" i="8"/>
  <c r="G188" i="8"/>
  <c r="H188" i="8"/>
  <c r="C189" i="8"/>
  <c r="D189" i="8"/>
  <c r="E189" i="8"/>
  <c r="F189" i="8"/>
  <c r="G189" i="8"/>
  <c r="H189" i="8"/>
  <c r="C190" i="8"/>
  <c r="D190" i="8"/>
  <c r="E190" i="8"/>
  <c r="F190" i="8"/>
  <c r="G190" i="8"/>
  <c r="H190" i="8"/>
  <c r="C191" i="8"/>
  <c r="D191" i="8"/>
  <c r="E191" i="8"/>
  <c r="F191" i="8"/>
  <c r="G191" i="8"/>
  <c r="H191" i="8"/>
  <c r="C192" i="8"/>
  <c r="D192" i="8"/>
  <c r="E192" i="8"/>
  <c r="F192" i="8"/>
  <c r="G192" i="8"/>
  <c r="H192" i="8"/>
  <c r="C193" i="8"/>
  <c r="D193" i="8"/>
  <c r="E193" i="8"/>
  <c r="F193" i="8"/>
  <c r="G193" i="8"/>
  <c r="H193" i="8"/>
  <c r="C194" i="8"/>
  <c r="D194" i="8"/>
  <c r="E194" i="8"/>
  <c r="F194" i="8"/>
  <c r="G194" i="8"/>
  <c r="H194" i="8"/>
  <c r="C195" i="8"/>
  <c r="D195" i="8"/>
  <c r="E195" i="8"/>
  <c r="F195" i="8"/>
  <c r="G195" i="8"/>
  <c r="H195" i="8"/>
  <c r="C196" i="8"/>
  <c r="D196" i="8"/>
  <c r="E196" i="8"/>
  <c r="F196" i="8"/>
  <c r="G196" i="8"/>
  <c r="H196" i="8"/>
  <c r="C197" i="8"/>
  <c r="D197" i="8"/>
  <c r="E197" i="8"/>
  <c r="F197" i="8"/>
  <c r="G197" i="8"/>
  <c r="H197" i="8"/>
  <c r="C198" i="8"/>
  <c r="D198" i="8"/>
  <c r="E198" i="8"/>
  <c r="F198" i="8"/>
  <c r="G198" i="8"/>
  <c r="H198" i="8"/>
  <c r="C199" i="8"/>
  <c r="D199" i="8"/>
  <c r="E199" i="8"/>
  <c r="F199" i="8"/>
  <c r="G199" i="8"/>
  <c r="H199" i="8"/>
  <c r="C200" i="8"/>
  <c r="D200" i="8"/>
  <c r="E200" i="8"/>
  <c r="F200" i="8"/>
  <c r="G200" i="8"/>
  <c r="H200" i="8"/>
  <c r="C201" i="8"/>
  <c r="D201" i="8"/>
  <c r="E201" i="8"/>
  <c r="F201" i="8"/>
  <c r="G201" i="8"/>
  <c r="H201" i="8"/>
  <c r="C202" i="8"/>
  <c r="D202" i="8"/>
  <c r="E202" i="8"/>
  <c r="F202" i="8"/>
  <c r="G202" i="8"/>
  <c r="H202" i="8"/>
  <c r="C203" i="8"/>
  <c r="D203" i="8"/>
  <c r="E203" i="8"/>
  <c r="F203" i="8"/>
  <c r="G203" i="8"/>
  <c r="H203" i="8"/>
  <c r="C204" i="8"/>
  <c r="D204" i="8"/>
  <c r="E204" i="8"/>
  <c r="F204" i="8"/>
  <c r="G204" i="8"/>
  <c r="H204" i="8"/>
  <c r="C205" i="8"/>
  <c r="D205" i="8"/>
  <c r="E205" i="8"/>
  <c r="F205" i="8"/>
  <c r="G205" i="8"/>
  <c r="H205" i="8"/>
  <c r="C206" i="8"/>
  <c r="D206" i="8"/>
  <c r="E206" i="8"/>
  <c r="F206" i="8"/>
  <c r="G206" i="8"/>
  <c r="H206" i="8"/>
  <c r="C207" i="8"/>
  <c r="D207" i="8"/>
  <c r="E207" i="8"/>
  <c r="F207" i="8"/>
  <c r="G207" i="8"/>
  <c r="H207" i="8"/>
  <c r="C208" i="8"/>
  <c r="D208" i="8"/>
  <c r="E208" i="8"/>
  <c r="F208" i="8"/>
  <c r="G208" i="8"/>
  <c r="H208" i="8"/>
  <c r="C209" i="8"/>
  <c r="D209" i="8"/>
  <c r="E209" i="8"/>
  <c r="F209" i="8"/>
  <c r="G209" i="8"/>
  <c r="H209" i="8"/>
  <c r="C210" i="8"/>
  <c r="D210" i="8"/>
  <c r="E210" i="8"/>
  <c r="F210" i="8"/>
  <c r="G210" i="8"/>
  <c r="H210" i="8"/>
  <c r="C211" i="8"/>
  <c r="D211" i="8"/>
  <c r="E211" i="8"/>
  <c r="F211" i="8"/>
  <c r="G211" i="8"/>
  <c r="H211" i="8"/>
  <c r="C212" i="8"/>
  <c r="D212" i="8"/>
  <c r="E212" i="8"/>
  <c r="F212" i="8"/>
  <c r="G212" i="8"/>
  <c r="H212" i="8"/>
  <c r="C213" i="8"/>
  <c r="D213" i="8"/>
  <c r="E213" i="8"/>
  <c r="F213" i="8"/>
  <c r="G213" i="8"/>
  <c r="H213" i="8"/>
  <c r="C214" i="8"/>
  <c r="D214" i="8"/>
  <c r="E214" i="8"/>
  <c r="F214" i="8"/>
  <c r="G214" i="8"/>
  <c r="H214" i="8"/>
  <c r="C215" i="8"/>
  <c r="D215" i="8"/>
  <c r="E215" i="8"/>
  <c r="F215" i="8"/>
  <c r="G215" i="8"/>
  <c r="H215" i="8"/>
  <c r="C216" i="8"/>
  <c r="D216" i="8"/>
  <c r="E216" i="8"/>
  <c r="F216" i="8"/>
  <c r="G216" i="8"/>
  <c r="H216" i="8"/>
  <c r="C217" i="8"/>
  <c r="D217" i="8"/>
  <c r="E217" i="8"/>
  <c r="F217" i="8"/>
  <c r="G217" i="8"/>
  <c r="H217" i="8"/>
  <c r="C218" i="8"/>
  <c r="D218" i="8"/>
  <c r="E218" i="8"/>
  <c r="F218" i="8"/>
  <c r="G218" i="8"/>
  <c r="H218" i="8"/>
  <c r="C219" i="8"/>
  <c r="D219" i="8"/>
  <c r="E219" i="8"/>
  <c r="F219" i="8"/>
  <c r="G219" i="8"/>
  <c r="H219" i="8"/>
  <c r="C220" i="8"/>
  <c r="D220" i="8"/>
  <c r="E220" i="8"/>
  <c r="F220" i="8"/>
  <c r="G220" i="8"/>
  <c r="H220" i="8"/>
  <c r="C221" i="8"/>
  <c r="D221" i="8"/>
  <c r="E221" i="8"/>
  <c r="F221" i="8"/>
  <c r="G221" i="8"/>
  <c r="H221" i="8"/>
  <c r="C222" i="8"/>
  <c r="D222" i="8"/>
  <c r="E222" i="8"/>
  <c r="F222" i="8"/>
  <c r="G222" i="8"/>
  <c r="H222" i="8"/>
  <c r="C223" i="8"/>
  <c r="D223" i="8"/>
  <c r="E223" i="8"/>
  <c r="F223" i="8"/>
  <c r="G223" i="8"/>
  <c r="H223" i="8"/>
  <c r="C224" i="8"/>
  <c r="D224" i="8"/>
  <c r="E224" i="8"/>
  <c r="F224" i="8"/>
  <c r="G224" i="8"/>
  <c r="H224" i="8"/>
  <c r="C225" i="8"/>
  <c r="D225" i="8"/>
  <c r="E225" i="8"/>
  <c r="F225" i="8"/>
  <c r="G225" i="8"/>
  <c r="H225" i="8"/>
  <c r="C226" i="8"/>
  <c r="D226" i="8"/>
  <c r="E226" i="8"/>
  <c r="F226" i="8"/>
  <c r="G226" i="8"/>
  <c r="H226" i="8"/>
  <c r="C227" i="8"/>
  <c r="D227" i="8"/>
  <c r="E227" i="8"/>
  <c r="F227" i="8"/>
  <c r="G227" i="8"/>
  <c r="H227" i="8"/>
  <c r="C228" i="8"/>
  <c r="D228" i="8"/>
  <c r="E228" i="8"/>
  <c r="F228" i="8"/>
  <c r="G228" i="8"/>
  <c r="H228" i="8"/>
  <c r="C229" i="8"/>
  <c r="D229" i="8"/>
  <c r="E229" i="8"/>
  <c r="F229" i="8"/>
  <c r="G229" i="8"/>
  <c r="H229" i="8"/>
  <c r="C230" i="8"/>
  <c r="D230" i="8"/>
  <c r="E230" i="8"/>
  <c r="F230" i="8"/>
  <c r="G230" i="8"/>
  <c r="H230" i="8"/>
  <c r="C231" i="8"/>
  <c r="D231" i="8"/>
  <c r="E231" i="8"/>
  <c r="F231" i="8"/>
  <c r="G231" i="8"/>
  <c r="H231" i="8"/>
  <c r="C232" i="8"/>
  <c r="D232" i="8"/>
  <c r="E232" i="8"/>
  <c r="F232" i="8"/>
  <c r="G232" i="8"/>
  <c r="H232" i="8"/>
  <c r="C233" i="8"/>
  <c r="D233" i="8"/>
  <c r="E233" i="8"/>
  <c r="F233" i="8"/>
  <c r="G233" i="8"/>
  <c r="H233" i="8"/>
  <c r="C234" i="8"/>
  <c r="D234" i="8"/>
  <c r="E234" i="8"/>
  <c r="F234" i="8"/>
  <c r="G234" i="8"/>
  <c r="H234" i="8"/>
  <c r="C235" i="8"/>
  <c r="D235" i="8"/>
  <c r="E235" i="8"/>
  <c r="F235" i="8"/>
  <c r="G235" i="8"/>
  <c r="H235" i="8"/>
  <c r="C236" i="8"/>
  <c r="D236" i="8"/>
  <c r="E236" i="8"/>
  <c r="F236" i="8"/>
  <c r="G236" i="8"/>
  <c r="H236" i="8"/>
  <c r="C237" i="8"/>
  <c r="D237" i="8"/>
  <c r="E237" i="8"/>
  <c r="F237" i="8"/>
  <c r="G237" i="8"/>
  <c r="H237" i="8"/>
  <c r="C238" i="8"/>
  <c r="D238" i="8"/>
  <c r="E238" i="8"/>
  <c r="F238" i="8"/>
  <c r="G238" i="8"/>
  <c r="H238" i="8"/>
  <c r="C239" i="8"/>
  <c r="D239" i="8"/>
  <c r="E239" i="8"/>
  <c r="F239" i="8"/>
  <c r="G239" i="8"/>
  <c r="H239" i="8"/>
  <c r="C240" i="8"/>
  <c r="D240" i="8"/>
  <c r="E240" i="8"/>
  <c r="F240" i="8"/>
  <c r="G240" i="8"/>
  <c r="H240" i="8"/>
  <c r="C241" i="8"/>
  <c r="D241" i="8"/>
  <c r="E241" i="8"/>
  <c r="F241" i="8"/>
  <c r="G241" i="8"/>
  <c r="H241" i="8"/>
  <c r="C242" i="8"/>
  <c r="D242" i="8"/>
  <c r="E242" i="8"/>
  <c r="F242" i="8"/>
  <c r="G242" i="8"/>
  <c r="H242" i="8"/>
  <c r="C243" i="8"/>
  <c r="D243" i="8"/>
  <c r="E243" i="8"/>
  <c r="F243" i="8"/>
  <c r="G243" i="8"/>
  <c r="H243" i="8"/>
  <c r="C244" i="8"/>
  <c r="D244" i="8"/>
  <c r="E244" i="8"/>
  <c r="F244" i="8"/>
  <c r="G244" i="8"/>
  <c r="H244" i="8"/>
  <c r="C245" i="8"/>
  <c r="D245" i="8"/>
  <c r="E245" i="8"/>
  <c r="F245" i="8"/>
  <c r="G245" i="8"/>
  <c r="H245" i="8"/>
  <c r="C246" i="8"/>
  <c r="D246" i="8"/>
  <c r="E246" i="8"/>
  <c r="F246" i="8"/>
  <c r="G246" i="8"/>
  <c r="H246" i="8"/>
  <c r="C247" i="8"/>
  <c r="D247" i="8"/>
  <c r="E247" i="8"/>
  <c r="F247" i="8"/>
  <c r="G247" i="8"/>
  <c r="H247" i="8"/>
  <c r="C248" i="8"/>
  <c r="D248" i="8"/>
  <c r="E248" i="8"/>
  <c r="F248" i="8"/>
  <c r="G248" i="8"/>
  <c r="H248" i="8"/>
  <c r="C249" i="8"/>
  <c r="D249" i="8"/>
  <c r="E249" i="8"/>
  <c r="F249" i="8"/>
  <c r="G249" i="8"/>
  <c r="H249" i="8"/>
  <c r="C250" i="8"/>
  <c r="D250" i="8"/>
  <c r="E250" i="8"/>
  <c r="F250" i="8"/>
  <c r="G250" i="8"/>
  <c r="H250" i="8"/>
  <c r="C251" i="8"/>
  <c r="D251" i="8"/>
  <c r="E251" i="8"/>
  <c r="F251" i="8"/>
  <c r="G251" i="8"/>
  <c r="H251" i="8"/>
  <c r="C252" i="8"/>
  <c r="D252" i="8"/>
  <c r="E252" i="8"/>
  <c r="F252" i="8"/>
  <c r="G252" i="8"/>
  <c r="H252" i="8"/>
  <c r="C253" i="8"/>
  <c r="D253" i="8"/>
  <c r="E253" i="8"/>
  <c r="F253" i="8"/>
  <c r="G253" i="8"/>
  <c r="H253" i="8"/>
  <c r="C254" i="8"/>
  <c r="D254" i="8"/>
  <c r="E254" i="8"/>
  <c r="F254" i="8"/>
  <c r="G254" i="8"/>
  <c r="H254" i="8"/>
  <c r="C255" i="8"/>
  <c r="D255" i="8"/>
  <c r="E255" i="8"/>
  <c r="F255" i="8"/>
  <c r="G255" i="8"/>
  <c r="H255" i="8"/>
  <c r="C256" i="8"/>
  <c r="D256" i="8"/>
  <c r="E256" i="8"/>
  <c r="F256" i="8"/>
  <c r="G256" i="8"/>
  <c r="H256" i="8"/>
  <c r="C257" i="8"/>
  <c r="D257" i="8"/>
  <c r="E257" i="8"/>
  <c r="F257" i="8"/>
  <c r="G257" i="8"/>
  <c r="H257" i="8"/>
  <c r="C258" i="8"/>
  <c r="D258" i="8"/>
  <c r="E258" i="8"/>
  <c r="F258" i="8"/>
  <c r="G258" i="8"/>
  <c r="H258" i="8"/>
  <c r="C259" i="8"/>
  <c r="D259" i="8"/>
  <c r="E259" i="8"/>
  <c r="F259" i="8"/>
  <c r="G259" i="8"/>
  <c r="H259" i="8"/>
  <c r="C260" i="8"/>
  <c r="D260" i="8"/>
  <c r="E260" i="8"/>
  <c r="F260" i="8"/>
  <c r="G260" i="8"/>
  <c r="H260" i="8"/>
  <c r="C261" i="8"/>
  <c r="D261" i="8"/>
  <c r="E261" i="8"/>
  <c r="F261" i="8"/>
  <c r="G261" i="8"/>
  <c r="H261" i="8"/>
  <c r="C262" i="8"/>
  <c r="D262" i="8"/>
  <c r="E262" i="8"/>
  <c r="F262" i="8"/>
  <c r="G262" i="8"/>
  <c r="H262" i="8"/>
  <c r="C263" i="8"/>
  <c r="D263" i="8"/>
  <c r="E263" i="8"/>
  <c r="F263" i="8"/>
  <c r="G263" i="8"/>
  <c r="H263" i="8"/>
  <c r="C264" i="8"/>
  <c r="D264" i="8"/>
  <c r="E264" i="8"/>
  <c r="F264" i="8"/>
  <c r="G264" i="8"/>
  <c r="H264" i="8"/>
  <c r="C265" i="8"/>
  <c r="D265" i="8"/>
  <c r="E265" i="8"/>
  <c r="F265" i="8"/>
  <c r="G265" i="8"/>
  <c r="H265" i="8"/>
  <c r="C266" i="8"/>
  <c r="D266" i="8"/>
  <c r="E266" i="8"/>
  <c r="F266" i="8"/>
  <c r="G266" i="8"/>
  <c r="H266" i="8"/>
  <c r="C267" i="8"/>
  <c r="D267" i="8"/>
  <c r="E267" i="8"/>
  <c r="F267" i="8"/>
  <c r="G267" i="8"/>
  <c r="H267" i="8"/>
  <c r="C268" i="8"/>
  <c r="D268" i="8"/>
  <c r="E268" i="8"/>
  <c r="F268" i="8"/>
  <c r="G268" i="8"/>
  <c r="H268" i="8"/>
  <c r="C269" i="8"/>
  <c r="D269" i="8"/>
  <c r="E269" i="8"/>
  <c r="F269" i="8"/>
  <c r="G269" i="8"/>
  <c r="H269" i="8"/>
  <c r="C270" i="8"/>
  <c r="D270" i="8"/>
  <c r="E270" i="8"/>
  <c r="F270" i="8"/>
  <c r="G270" i="8"/>
  <c r="H270" i="8"/>
  <c r="C271" i="8"/>
  <c r="D271" i="8"/>
  <c r="E271" i="8"/>
  <c r="F271" i="8"/>
  <c r="G271" i="8"/>
  <c r="H271" i="8"/>
  <c r="C272" i="8"/>
  <c r="D272" i="8"/>
  <c r="E272" i="8"/>
  <c r="F272" i="8"/>
  <c r="G272" i="8"/>
  <c r="H272" i="8"/>
  <c r="C273" i="8"/>
  <c r="D273" i="8"/>
  <c r="E273" i="8"/>
  <c r="F273" i="8"/>
  <c r="G273" i="8"/>
  <c r="H273" i="8"/>
  <c r="C274" i="8"/>
  <c r="D274" i="8"/>
  <c r="E274" i="8"/>
  <c r="F274" i="8"/>
  <c r="G274" i="8"/>
  <c r="H274" i="8"/>
  <c r="C275" i="8"/>
  <c r="D275" i="8"/>
  <c r="E275" i="8"/>
  <c r="F275" i="8"/>
  <c r="G275" i="8"/>
  <c r="H275" i="8"/>
  <c r="C276" i="8"/>
  <c r="D276" i="8"/>
  <c r="E276" i="8"/>
  <c r="F276" i="8"/>
  <c r="G276" i="8"/>
  <c r="H276" i="8"/>
  <c r="C277" i="8"/>
  <c r="D277" i="8"/>
  <c r="E277" i="8"/>
  <c r="F277" i="8"/>
  <c r="G277" i="8"/>
  <c r="H277" i="8"/>
  <c r="C278" i="8"/>
  <c r="D278" i="8"/>
  <c r="E278" i="8"/>
  <c r="F278" i="8"/>
  <c r="G278" i="8"/>
  <c r="H278" i="8"/>
  <c r="C279" i="8"/>
  <c r="D279" i="8"/>
  <c r="E279" i="8"/>
  <c r="F279" i="8"/>
  <c r="G279" i="8"/>
  <c r="H279" i="8"/>
  <c r="C280" i="8"/>
  <c r="D280" i="8"/>
  <c r="E280" i="8"/>
  <c r="F280" i="8"/>
  <c r="G280" i="8"/>
  <c r="H280" i="8"/>
  <c r="C281" i="8"/>
  <c r="D281" i="8"/>
  <c r="E281" i="8"/>
  <c r="F281" i="8"/>
  <c r="G281" i="8"/>
  <c r="H281" i="8"/>
  <c r="C282" i="8"/>
  <c r="D282" i="8"/>
  <c r="E282" i="8"/>
  <c r="F282" i="8"/>
  <c r="G282" i="8"/>
  <c r="H282" i="8"/>
  <c r="C283" i="8"/>
  <c r="D283" i="8"/>
  <c r="E283" i="8"/>
  <c r="F283" i="8"/>
  <c r="G283" i="8"/>
  <c r="H283" i="8"/>
  <c r="C284" i="8"/>
  <c r="D284" i="8"/>
  <c r="E284" i="8"/>
  <c r="F284" i="8"/>
  <c r="G284" i="8"/>
  <c r="H284" i="8"/>
  <c r="C285" i="8"/>
  <c r="D285" i="8"/>
  <c r="E285" i="8"/>
  <c r="F285" i="8"/>
  <c r="G285" i="8"/>
  <c r="H285" i="8"/>
  <c r="C286" i="8"/>
  <c r="D286" i="8"/>
  <c r="E286" i="8"/>
  <c r="F286" i="8"/>
  <c r="G286" i="8"/>
  <c r="H286" i="8"/>
  <c r="C287" i="8"/>
  <c r="D287" i="8"/>
  <c r="E287" i="8"/>
  <c r="F287" i="8"/>
  <c r="G287" i="8"/>
  <c r="H287" i="8"/>
  <c r="C288" i="8"/>
  <c r="D288" i="8"/>
  <c r="E288" i="8"/>
  <c r="F288" i="8"/>
  <c r="G288" i="8"/>
  <c r="H288" i="8"/>
  <c r="C289" i="8"/>
  <c r="D289" i="8"/>
  <c r="E289" i="8"/>
  <c r="F289" i="8"/>
  <c r="G289" i="8"/>
  <c r="H289" i="8"/>
  <c r="C290" i="8"/>
  <c r="D290" i="8"/>
  <c r="E290" i="8"/>
  <c r="F290" i="8"/>
  <c r="G290" i="8"/>
  <c r="H290" i="8"/>
  <c r="C291" i="8"/>
  <c r="D291" i="8"/>
  <c r="E291" i="8"/>
  <c r="F291" i="8"/>
  <c r="G291" i="8"/>
  <c r="H291" i="8"/>
  <c r="C292" i="8"/>
  <c r="D292" i="8"/>
  <c r="E292" i="8"/>
  <c r="F292" i="8"/>
  <c r="G292" i="8"/>
  <c r="H292" i="8"/>
  <c r="C293" i="8"/>
  <c r="D293" i="8"/>
  <c r="E293" i="8"/>
  <c r="F293" i="8"/>
  <c r="G293" i="8"/>
  <c r="H293" i="8"/>
  <c r="C294" i="8"/>
  <c r="D294" i="8"/>
  <c r="E294" i="8"/>
  <c r="F294" i="8"/>
  <c r="G294" i="8"/>
  <c r="H294" i="8"/>
  <c r="C295" i="8"/>
  <c r="D295" i="8"/>
  <c r="E295" i="8"/>
  <c r="F295" i="8"/>
  <c r="G295" i="8"/>
  <c r="H295" i="8"/>
  <c r="C296" i="8"/>
  <c r="D296" i="8"/>
  <c r="E296" i="8"/>
  <c r="F296" i="8"/>
  <c r="G296" i="8"/>
  <c r="H296" i="8"/>
  <c r="C297" i="8"/>
  <c r="D297" i="8"/>
  <c r="E297" i="8"/>
  <c r="F297" i="8"/>
  <c r="G297" i="8"/>
  <c r="H297" i="8"/>
  <c r="C298" i="8"/>
  <c r="D298" i="8"/>
  <c r="E298" i="8"/>
  <c r="F298" i="8"/>
  <c r="G298" i="8"/>
  <c r="H298" i="8"/>
  <c r="C299" i="8"/>
  <c r="D299" i="8"/>
  <c r="E299" i="8"/>
  <c r="F299" i="8"/>
  <c r="G299" i="8"/>
  <c r="H299" i="8"/>
  <c r="C300" i="8"/>
  <c r="D300" i="8"/>
  <c r="E300" i="8"/>
  <c r="F300" i="8"/>
  <c r="G300" i="8"/>
  <c r="H300" i="8"/>
  <c r="C301" i="8"/>
  <c r="D301" i="8"/>
  <c r="E301" i="8"/>
  <c r="F301" i="8"/>
  <c r="G301" i="8"/>
  <c r="H301" i="8"/>
  <c r="C302" i="8"/>
  <c r="D302" i="8"/>
  <c r="E302" i="8"/>
  <c r="F302" i="8"/>
  <c r="G302" i="8"/>
  <c r="H302" i="8"/>
  <c r="C303" i="8"/>
  <c r="D303" i="8"/>
  <c r="E303" i="8"/>
  <c r="F303" i="8"/>
  <c r="G303" i="8"/>
  <c r="H303" i="8"/>
  <c r="C304" i="8"/>
  <c r="D304" i="8"/>
  <c r="E304" i="8"/>
  <c r="F304" i="8"/>
  <c r="G304" i="8"/>
  <c r="H304" i="8"/>
  <c r="C305" i="8"/>
  <c r="D305" i="8"/>
  <c r="E305" i="8"/>
  <c r="F305" i="8"/>
  <c r="G305" i="8"/>
  <c r="H305" i="8"/>
  <c r="C306" i="8"/>
  <c r="D306" i="8"/>
  <c r="E306" i="8"/>
  <c r="F306" i="8"/>
  <c r="G306" i="8"/>
  <c r="H306" i="8"/>
  <c r="C307" i="8"/>
  <c r="D307" i="8"/>
  <c r="E307" i="8"/>
  <c r="F307" i="8"/>
  <c r="G307" i="8"/>
  <c r="H307" i="8"/>
  <c r="C308" i="8"/>
  <c r="D308" i="8"/>
  <c r="E308" i="8"/>
  <c r="F308" i="8"/>
  <c r="G308" i="8"/>
  <c r="H308" i="8"/>
  <c r="C309" i="8"/>
  <c r="D309" i="8"/>
  <c r="E309" i="8"/>
  <c r="F309" i="8"/>
  <c r="G309" i="8"/>
  <c r="H309" i="8"/>
  <c r="C310" i="8"/>
  <c r="D310" i="8"/>
  <c r="E310" i="8"/>
  <c r="F310" i="8"/>
  <c r="G310" i="8"/>
  <c r="H310" i="8"/>
  <c r="C311" i="8"/>
  <c r="D311" i="8"/>
  <c r="E311" i="8"/>
  <c r="F311" i="8"/>
  <c r="G311" i="8"/>
  <c r="H311" i="8"/>
  <c r="C312" i="8"/>
  <c r="D312" i="8"/>
  <c r="E312" i="8"/>
  <c r="F312" i="8"/>
  <c r="G312" i="8"/>
  <c r="H312" i="8"/>
  <c r="C313" i="8"/>
  <c r="D313" i="8"/>
  <c r="E313" i="8"/>
  <c r="F313" i="8"/>
  <c r="G313" i="8"/>
  <c r="H313" i="8"/>
  <c r="C314" i="8"/>
  <c r="D314" i="8"/>
  <c r="E314" i="8"/>
  <c r="F314" i="8"/>
  <c r="G314" i="8"/>
  <c r="H314" i="8"/>
  <c r="C315" i="8"/>
  <c r="D315" i="8"/>
  <c r="E315" i="8"/>
  <c r="F315" i="8"/>
  <c r="G315" i="8"/>
  <c r="H315" i="8"/>
  <c r="C316" i="8"/>
  <c r="D316" i="8"/>
  <c r="E316" i="8"/>
  <c r="F316" i="8"/>
  <c r="G316" i="8"/>
  <c r="H316" i="8"/>
  <c r="C317" i="8"/>
  <c r="D317" i="8"/>
  <c r="E317" i="8"/>
  <c r="F317" i="8"/>
  <c r="G317" i="8"/>
  <c r="H317" i="8"/>
  <c r="C318" i="8"/>
  <c r="D318" i="8"/>
  <c r="E318" i="8"/>
  <c r="F318" i="8"/>
  <c r="G318" i="8"/>
  <c r="H318" i="8"/>
  <c r="C319" i="8"/>
  <c r="D319" i="8"/>
  <c r="E319" i="8"/>
  <c r="F319" i="8"/>
  <c r="G319" i="8"/>
  <c r="H319" i="8"/>
  <c r="C320" i="8"/>
  <c r="D320" i="8"/>
  <c r="E320" i="8"/>
  <c r="F320" i="8"/>
  <c r="G320" i="8"/>
  <c r="H320" i="8"/>
  <c r="C321" i="8"/>
  <c r="D321" i="8"/>
  <c r="E321" i="8"/>
  <c r="F321" i="8"/>
  <c r="G321" i="8"/>
  <c r="H321" i="8"/>
  <c r="C322" i="8"/>
  <c r="D322" i="8"/>
  <c r="E322" i="8"/>
  <c r="F322" i="8"/>
  <c r="G322" i="8"/>
  <c r="H322" i="8"/>
  <c r="C323" i="8"/>
  <c r="D323" i="8"/>
  <c r="E323" i="8"/>
  <c r="F323" i="8"/>
  <c r="G323" i="8"/>
  <c r="H323" i="8"/>
  <c r="C324" i="8"/>
  <c r="D324" i="8"/>
  <c r="E324" i="8"/>
  <c r="F324" i="8"/>
  <c r="G324" i="8"/>
  <c r="H324" i="8"/>
  <c r="C325" i="8"/>
  <c r="D325" i="8"/>
  <c r="E325" i="8"/>
  <c r="F325" i="8"/>
  <c r="G325" i="8"/>
  <c r="H325" i="8"/>
  <c r="C326" i="8"/>
  <c r="D326" i="8"/>
  <c r="E326" i="8"/>
  <c r="F326" i="8"/>
  <c r="G326" i="8"/>
  <c r="H326" i="8"/>
  <c r="C327" i="8"/>
  <c r="D327" i="8"/>
  <c r="E327" i="8"/>
  <c r="F327" i="8"/>
  <c r="G327" i="8"/>
  <c r="H327" i="8"/>
  <c r="C328" i="8"/>
  <c r="D328" i="8"/>
  <c r="E328" i="8"/>
  <c r="F328" i="8"/>
  <c r="G328" i="8"/>
  <c r="H328" i="8"/>
  <c r="C329" i="8"/>
  <c r="D329" i="8"/>
  <c r="E329" i="8"/>
  <c r="F329" i="8"/>
  <c r="G329" i="8"/>
  <c r="H329" i="8"/>
  <c r="C330" i="8"/>
  <c r="D330" i="8"/>
  <c r="E330" i="8"/>
  <c r="F330" i="8"/>
  <c r="G330" i="8"/>
  <c r="H330" i="8"/>
  <c r="C331" i="8"/>
  <c r="D331" i="8"/>
  <c r="E331" i="8"/>
  <c r="F331" i="8"/>
  <c r="G331" i="8"/>
  <c r="H331" i="8"/>
  <c r="C332" i="8"/>
  <c r="D332" i="8"/>
  <c r="E332" i="8"/>
  <c r="F332" i="8"/>
  <c r="G332" i="8"/>
  <c r="H332" i="8"/>
  <c r="C333" i="8"/>
  <c r="D333" i="8"/>
  <c r="E333" i="8"/>
  <c r="F333" i="8"/>
  <c r="G333" i="8"/>
  <c r="H333" i="8"/>
  <c r="C334" i="8"/>
  <c r="D334" i="8"/>
  <c r="E334" i="8"/>
  <c r="F334" i="8"/>
  <c r="G334" i="8"/>
  <c r="H334" i="8"/>
  <c r="C335" i="8"/>
  <c r="D335" i="8"/>
  <c r="E335" i="8"/>
  <c r="F335" i="8"/>
  <c r="G335" i="8"/>
  <c r="H335" i="8"/>
  <c r="C336" i="8"/>
  <c r="D336" i="8"/>
  <c r="E336" i="8"/>
  <c r="F336" i="8"/>
  <c r="G336" i="8"/>
  <c r="H336" i="8"/>
  <c r="C337" i="8"/>
  <c r="D337" i="8"/>
  <c r="E337" i="8"/>
  <c r="F337" i="8"/>
  <c r="G337" i="8"/>
  <c r="H337" i="8"/>
  <c r="C338" i="8"/>
  <c r="D338" i="8"/>
  <c r="E338" i="8"/>
  <c r="F338" i="8"/>
  <c r="G338" i="8"/>
  <c r="H338" i="8"/>
  <c r="C339" i="8"/>
  <c r="D339" i="8"/>
  <c r="E339" i="8"/>
  <c r="F339" i="8"/>
  <c r="G339" i="8"/>
  <c r="H339" i="8"/>
  <c r="C340" i="8"/>
  <c r="D340" i="8"/>
  <c r="E340" i="8"/>
  <c r="F340" i="8"/>
  <c r="G340" i="8"/>
  <c r="H340" i="8"/>
  <c r="C341" i="8"/>
  <c r="D341" i="8"/>
  <c r="E341" i="8"/>
  <c r="F341" i="8"/>
  <c r="G341" i="8"/>
  <c r="H341" i="8"/>
  <c r="C342" i="8"/>
  <c r="D342" i="8"/>
  <c r="E342" i="8"/>
  <c r="F342" i="8"/>
  <c r="G342" i="8"/>
  <c r="H342" i="8"/>
  <c r="C343" i="8"/>
  <c r="D343" i="8"/>
  <c r="E343" i="8"/>
  <c r="F343" i="8"/>
  <c r="G343" i="8"/>
  <c r="H343" i="8"/>
  <c r="C344" i="8"/>
  <c r="D344" i="8"/>
  <c r="E344" i="8"/>
  <c r="F344" i="8"/>
  <c r="G344" i="8"/>
  <c r="H344" i="8"/>
  <c r="C345" i="8"/>
  <c r="D345" i="8"/>
  <c r="E345" i="8"/>
  <c r="F345" i="8"/>
  <c r="G345" i="8"/>
  <c r="H345" i="8"/>
  <c r="C346" i="8"/>
  <c r="D346" i="8"/>
  <c r="E346" i="8"/>
  <c r="F346" i="8"/>
  <c r="G346" i="8"/>
  <c r="H346" i="8"/>
  <c r="C347" i="8"/>
  <c r="D347" i="8"/>
  <c r="E347" i="8"/>
  <c r="F347" i="8"/>
  <c r="G347" i="8"/>
  <c r="H347" i="8"/>
  <c r="C348" i="8"/>
  <c r="D348" i="8"/>
  <c r="E348" i="8"/>
  <c r="F348" i="8"/>
  <c r="G348" i="8"/>
  <c r="H348" i="8"/>
  <c r="C349" i="8"/>
  <c r="D349" i="8"/>
  <c r="E349" i="8"/>
  <c r="F349" i="8"/>
  <c r="G349" i="8"/>
  <c r="H349" i="8"/>
  <c r="C350" i="8"/>
  <c r="D350" i="8"/>
  <c r="E350" i="8"/>
  <c r="F350" i="8"/>
  <c r="G350" i="8"/>
  <c r="H350" i="8"/>
  <c r="C351" i="8"/>
  <c r="D351" i="8"/>
  <c r="E351" i="8"/>
  <c r="F351" i="8"/>
  <c r="G351" i="8"/>
  <c r="H351" i="8"/>
  <c r="C352" i="8"/>
  <c r="D352" i="8"/>
  <c r="E352" i="8"/>
  <c r="F352" i="8"/>
  <c r="G352" i="8"/>
  <c r="H352" i="8"/>
  <c r="C353" i="8"/>
  <c r="D353" i="8"/>
  <c r="E353" i="8"/>
  <c r="F353" i="8"/>
  <c r="G353" i="8"/>
  <c r="H353" i="8"/>
  <c r="C354" i="8"/>
  <c r="D354" i="8"/>
  <c r="E354" i="8"/>
  <c r="F354" i="8"/>
  <c r="G354" i="8"/>
  <c r="H354" i="8"/>
  <c r="C355" i="8"/>
  <c r="D355" i="8"/>
  <c r="E355" i="8"/>
  <c r="F355" i="8"/>
  <c r="G355" i="8"/>
  <c r="H355" i="8"/>
  <c r="C356" i="8"/>
  <c r="D356" i="8"/>
  <c r="E356" i="8"/>
  <c r="F356" i="8"/>
  <c r="G356" i="8"/>
  <c r="H356" i="8"/>
  <c r="C357" i="8"/>
  <c r="D357" i="8"/>
  <c r="E357" i="8"/>
  <c r="F357" i="8"/>
  <c r="G357" i="8"/>
  <c r="H357" i="8"/>
  <c r="C358" i="8"/>
  <c r="D358" i="8"/>
  <c r="E358" i="8"/>
  <c r="F358" i="8"/>
  <c r="G358" i="8"/>
  <c r="H358" i="8"/>
  <c r="C359" i="8"/>
  <c r="D359" i="8"/>
  <c r="E359" i="8"/>
  <c r="F359" i="8"/>
  <c r="G359" i="8"/>
  <c r="H359" i="8"/>
  <c r="C360" i="8"/>
  <c r="D360" i="8"/>
  <c r="E360" i="8"/>
  <c r="F360" i="8"/>
  <c r="G360" i="8"/>
  <c r="H360" i="8"/>
  <c r="C361" i="8"/>
  <c r="D361" i="8"/>
  <c r="E361" i="8"/>
  <c r="F361" i="8"/>
  <c r="G361" i="8"/>
  <c r="H361" i="8"/>
  <c r="C362" i="8"/>
  <c r="D362" i="8"/>
  <c r="E362" i="8"/>
  <c r="F362" i="8"/>
  <c r="G362" i="8"/>
  <c r="H362" i="8"/>
  <c r="C363" i="8"/>
  <c r="D363" i="8"/>
  <c r="E363" i="8"/>
  <c r="F363" i="8"/>
  <c r="G363" i="8"/>
  <c r="H363" i="8"/>
  <c r="C364" i="8"/>
  <c r="D364" i="8"/>
  <c r="E364" i="8"/>
  <c r="F364" i="8"/>
  <c r="G364" i="8"/>
  <c r="H364" i="8"/>
  <c r="C365" i="8"/>
  <c r="D365" i="8"/>
  <c r="E365" i="8"/>
  <c r="F365" i="8"/>
  <c r="G365" i="8"/>
  <c r="H365" i="8"/>
  <c r="C366" i="8"/>
  <c r="D366" i="8"/>
  <c r="E366" i="8"/>
  <c r="F366" i="8"/>
  <c r="G366" i="8"/>
  <c r="H366" i="8"/>
  <c r="C367" i="8"/>
  <c r="D367" i="8"/>
  <c r="E367" i="8"/>
  <c r="F367" i="8"/>
  <c r="G367" i="8"/>
  <c r="H367" i="8"/>
  <c r="C368" i="8"/>
  <c r="D368" i="8"/>
  <c r="E368" i="8"/>
  <c r="F368" i="8"/>
  <c r="G368" i="8"/>
  <c r="H368" i="8"/>
  <c r="C369" i="8"/>
  <c r="D369" i="8"/>
  <c r="E369" i="8"/>
  <c r="F369" i="8"/>
  <c r="G369" i="8"/>
  <c r="H369" i="8"/>
  <c r="C370" i="8"/>
  <c r="D370" i="8"/>
  <c r="E370" i="8"/>
  <c r="F370" i="8"/>
  <c r="G370" i="8"/>
  <c r="H370" i="8"/>
  <c r="C371" i="8"/>
  <c r="D371" i="8"/>
  <c r="E371" i="8"/>
  <c r="F371" i="8"/>
  <c r="G371" i="8"/>
  <c r="H371" i="8"/>
  <c r="C372" i="8"/>
  <c r="D372" i="8"/>
  <c r="E372" i="8"/>
  <c r="F372" i="8"/>
  <c r="G372" i="8"/>
  <c r="H372" i="8"/>
  <c r="C373" i="8"/>
  <c r="D373" i="8"/>
  <c r="E373" i="8"/>
  <c r="F373" i="8"/>
  <c r="G373" i="8"/>
  <c r="H373" i="8"/>
  <c r="C374" i="8"/>
  <c r="D374" i="8"/>
  <c r="E374" i="8"/>
  <c r="F374" i="8"/>
  <c r="G374" i="8"/>
  <c r="H374" i="8"/>
  <c r="C375" i="8"/>
  <c r="D375" i="8"/>
  <c r="E375" i="8"/>
  <c r="F375" i="8"/>
  <c r="G375" i="8"/>
  <c r="H375" i="8"/>
  <c r="C376" i="8"/>
  <c r="D376" i="8"/>
  <c r="E376" i="8"/>
  <c r="F376" i="8"/>
  <c r="G376" i="8"/>
  <c r="H376" i="8"/>
  <c r="C377" i="8"/>
  <c r="D377" i="8"/>
  <c r="E377" i="8"/>
  <c r="F377" i="8"/>
  <c r="G377" i="8"/>
  <c r="H377" i="8"/>
  <c r="C378" i="8"/>
  <c r="D378" i="8"/>
  <c r="E378" i="8"/>
  <c r="F378" i="8"/>
  <c r="G378" i="8"/>
  <c r="H378" i="8"/>
  <c r="C379" i="8"/>
  <c r="D379" i="8"/>
  <c r="E379" i="8"/>
  <c r="F379" i="8"/>
  <c r="G379" i="8"/>
  <c r="H379" i="8"/>
  <c r="C380" i="8"/>
  <c r="D380" i="8"/>
  <c r="E380" i="8"/>
  <c r="F380" i="8"/>
  <c r="G380" i="8"/>
  <c r="H380" i="8"/>
  <c r="C381" i="8"/>
  <c r="D381" i="8"/>
  <c r="E381" i="8"/>
  <c r="F381" i="8"/>
  <c r="G381" i="8"/>
  <c r="H381" i="8"/>
  <c r="C382" i="8"/>
  <c r="D382" i="8"/>
  <c r="E382" i="8"/>
  <c r="F382" i="8"/>
  <c r="G382" i="8"/>
  <c r="H382" i="8"/>
  <c r="C383" i="8"/>
  <c r="D383" i="8"/>
  <c r="E383" i="8"/>
  <c r="F383" i="8"/>
  <c r="G383" i="8"/>
  <c r="H383" i="8"/>
  <c r="C384" i="8"/>
  <c r="D384" i="8"/>
  <c r="E384" i="8"/>
  <c r="F384" i="8"/>
  <c r="G384" i="8"/>
  <c r="H384" i="8"/>
  <c r="C385" i="8"/>
  <c r="D385" i="8"/>
  <c r="E385" i="8"/>
  <c r="F385" i="8"/>
  <c r="G385" i="8"/>
  <c r="H385" i="8"/>
  <c r="C386" i="8"/>
  <c r="D386" i="8"/>
  <c r="E386" i="8"/>
  <c r="F386" i="8"/>
  <c r="G386" i="8"/>
  <c r="H386" i="8"/>
  <c r="C387" i="8"/>
  <c r="D387" i="8"/>
  <c r="E387" i="8"/>
  <c r="F387" i="8"/>
  <c r="G387" i="8"/>
  <c r="H387" i="8"/>
  <c r="C388" i="8"/>
  <c r="D388" i="8"/>
  <c r="E388" i="8"/>
  <c r="F388" i="8"/>
  <c r="G388" i="8"/>
  <c r="H388" i="8"/>
  <c r="C389" i="8"/>
  <c r="D389" i="8"/>
  <c r="E389" i="8"/>
  <c r="F389" i="8"/>
  <c r="G389" i="8"/>
  <c r="H389" i="8"/>
  <c r="C390" i="8"/>
  <c r="D390" i="8"/>
  <c r="E390" i="8"/>
  <c r="F390" i="8"/>
  <c r="G390" i="8"/>
  <c r="H390" i="8"/>
  <c r="C391" i="8"/>
  <c r="D391" i="8"/>
  <c r="E391" i="8"/>
  <c r="F391" i="8"/>
  <c r="G391" i="8"/>
  <c r="H391" i="8"/>
  <c r="C392" i="8"/>
  <c r="D392" i="8"/>
  <c r="E392" i="8"/>
  <c r="F392" i="8"/>
  <c r="G392" i="8"/>
  <c r="H392" i="8"/>
  <c r="C393" i="8"/>
  <c r="D393" i="8"/>
  <c r="E393" i="8"/>
  <c r="F393" i="8"/>
  <c r="G393" i="8"/>
  <c r="H393" i="8"/>
  <c r="C394" i="8"/>
  <c r="D394" i="8"/>
  <c r="E394" i="8"/>
  <c r="F394" i="8"/>
  <c r="G394" i="8"/>
  <c r="H394" i="8"/>
  <c r="C395" i="8"/>
  <c r="D395" i="8"/>
  <c r="E395" i="8"/>
  <c r="F395" i="8"/>
  <c r="G395" i="8"/>
  <c r="H395" i="8"/>
  <c r="C396" i="8"/>
  <c r="D396" i="8"/>
  <c r="E396" i="8"/>
  <c r="F396" i="8"/>
  <c r="G396" i="8"/>
  <c r="H396" i="8"/>
  <c r="C397" i="8"/>
  <c r="D397" i="8"/>
  <c r="E397" i="8"/>
  <c r="F397" i="8"/>
  <c r="G397" i="8"/>
  <c r="H397" i="8"/>
  <c r="C398" i="8"/>
  <c r="D398" i="8"/>
  <c r="E398" i="8"/>
  <c r="F398" i="8"/>
  <c r="G398" i="8"/>
  <c r="H398" i="8"/>
  <c r="C399" i="8"/>
  <c r="D399" i="8"/>
  <c r="E399" i="8"/>
  <c r="F399" i="8"/>
  <c r="G399" i="8"/>
  <c r="H399" i="8"/>
  <c r="C400" i="8"/>
  <c r="D400" i="8"/>
  <c r="E400" i="8"/>
  <c r="F400" i="8"/>
  <c r="G400" i="8"/>
  <c r="H400" i="8"/>
  <c r="C401" i="8"/>
  <c r="D401" i="8"/>
  <c r="E401" i="8"/>
  <c r="F401" i="8"/>
  <c r="G401" i="8"/>
  <c r="H401" i="8"/>
  <c r="C402" i="8"/>
  <c r="D402" i="8"/>
  <c r="E402" i="8"/>
  <c r="F402" i="8"/>
  <c r="G402" i="8"/>
  <c r="H402" i="8"/>
  <c r="C403" i="8"/>
  <c r="D403" i="8"/>
  <c r="E403" i="8"/>
  <c r="F403" i="8"/>
  <c r="G403" i="8"/>
  <c r="H403" i="8"/>
  <c r="C404" i="8"/>
  <c r="D404" i="8"/>
  <c r="E404" i="8"/>
  <c r="F404" i="8"/>
  <c r="G404" i="8"/>
  <c r="H404" i="8"/>
  <c r="C405" i="8"/>
  <c r="D405" i="8"/>
  <c r="E405" i="8"/>
  <c r="F405" i="8"/>
  <c r="G405" i="8"/>
  <c r="H405" i="8"/>
  <c r="C406" i="8"/>
  <c r="D406" i="8"/>
  <c r="E406" i="8"/>
  <c r="F406" i="8"/>
  <c r="G406" i="8"/>
  <c r="H406" i="8"/>
  <c r="C407" i="8"/>
  <c r="D407" i="8"/>
  <c r="E407" i="8"/>
  <c r="F407" i="8"/>
  <c r="G407" i="8"/>
  <c r="H407" i="8"/>
  <c r="C408" i="8"/>
  <c r="D408" i="8"/>
  <c r="E408" i="8"/>
  <c r="F408" i="8"/>
  <c r="G408" i="8"/>
  <c r="H408" i="8"/>
  <c r="C409" i="8"/>
  <c r="D409" i="8"/>
  <c r="E409" i="8"/>
  <c r="F409" i="8"/>
  <c r="G409" i="8"/>
  <c r="H409" i="8"/>
  <c r="C410" i="8"/>
  <c r="D410" i="8"/>
  <c r="E410" i="8"/>
  <c r="F410" i="8"/>
  <c r="G410" i="8"/>
  <c r="H410" i="8"/>
  <c r="C411" i="8"/>
  <c r="D411" i="8"/>
  <c r="E411" i="8"/>
  <c r="F411" i="8"/>
  <c r="G411" i="8"/>
  <c r="H411" i="8"/>
  <c r="C412" i="8"/>
  <c r="D412" i="8"/>
  <c r="E412" i="8"/>
  <c r="F412" i="8"/>
  <c r="G412" i="8"/>
  <c r="H412" i="8"/>
  <c r="C413" i="8"/>
  <c r="D413" i="8"/>
  <c r="E413" i="8"/>
  <c r="F413" i="8"/>
  <c r="G413" i="8"/>
  <c r="H413" i="8"/>
  <c r="C414" i="8"/>
  <c r="D414" i="8"/>
  <c r="E414" i="8"/>
  <c r="F414" i="8"/>
  <c r="G414" i="8"/>
  <c r="H414" i="8"/>
  <c r="C415" i="8"/>
  <c r="D415" i="8"/>
  <c r="E415" i="8"/>
  <c r="F415" i="8"/>
  <c r="G415" i="8"/>
  <c r="H415" i="8"/>
  <c r="C416" i="8"/>
  <c r="D416" i="8"/>
  <c r="E416" i="8"/>
  <c r="F416" i="8"/>
  <c r="G416" i="8"/>
  <c r="H416" i="8"/>
  <c r="C417" i="8"/>
  <c r="D417" i="8"/>
  <c r="E417" i="8"/>
  <c r="F417" i="8"/>
  <c r="G417" i="8"/>
  <c r="H417" i="8"/>
  <c r="C418" i="8"/>
  <c r="D418" i="8"/>
  <c r="E418" i="8"/>
  <c r="F418" i="8"/>
  <c r="G418" i="8"/>
  <c r="H418" i="8"/>
  <c r="C419" i="8"/>
  <c r="D419" i="8"/>
  <c r="E419" i="8"/>
  <c r="F419" i="8"/>
  <c r="G419" i="8"/>
  <c r="H419" i="8"/>
  <c r="C420" i="8"/>
  <c r="D420" i="8"/>
  <c r="E420" i="8"/>
  <c r="F420" i="8"/>
  <c r="G420" i="8"/>
  <c r="H420" i="8"/>
  <c r="C421" i="8"/>
  <c r="D421" i="8"/>
  <c r="E421" i="8"/>
  <c r="F421" i="8"/>
  <c r="G421" i="8"/>
  <c r="H421" i="8"/>
  <c r="C422" i="8"/>
  <c r="D422" i="8"/>
  <c r="E422" i="8"/>
  <c r="F422" i="8"/>
  <c r="G422" i="8"/>
  <c r="H422" i="8"/>
  <c r="C423" i="8"/>
  <c r="D423" i="8"/>
  <c r="E423" i="8"/>
  <c r="F423" i="8"/>
  <c r="G423" i="8"/>
  <c r="H423" i="8"/>
  <c r="C424" i="8"/>
  <c r="D424" i="8"/>
  <c r="E424" i="8"/>
  <c r="F424" i="8"/>
  <c r="G424" i="8"/>
  <c r="H424" i="8"/>
  <c r="C425" i="8"/>
  <c r="D425" i="8"/>
  <c r="E425" i="8"/>
  <c r="F425" i="8"/>
  <c r="G425" i="8"/>
  <c r="H425" i="8"/>
  <c r="C426" i="8"/>
  <c r="D426" i="8"/>
  <c r="E426" i="8"/>
  <c r="F426" i="8"/>
  <c r="G426" i="8"/>
  <c r="H426" i="8"/>
  <c r="C427" i="8"/>
  <c r="D427" i="8"/>
  <c r="E427" i="8"/>
  <c r="F427" i="8"/>
  <c r="G427" i="8"/>
  <c r="H427" i="8"/>
  <c r="C428" i="8"/>
  <c r="D428" i="8"/>
  <c r="E428" i="8"/>
  <c r="F428" i="8"/>
  <c r="G428" i="8"/>
  <c r="H428" i="8"/>
  <c r="C429" i="8"/>
  <c r="D429" i="8"/>
  <c r="E429" i="8"/>
  <c r="F429" i="8"/>
  <c r="G429" i="8"/>
  <c r="H429" i="8"/>
  <c r="C430" i="8"/>
  <c r="D430" i="8"/>
  <c r="E430" i="8"/>
  <c r="F430" i="8"/>
  <c r="G430" i="8"/>
  <c r="H430" i="8"/>
  <c r="C431" i="8"/>
  <c r="D431" i="8"/>
  <c r="E431" i="8"/>
  <c r="F431" i="8"/>
  <c r="G431" i="8"/>
  <c r="H431" i="8"/>
  <c r="C432" i="8"/>
  <c r="D432" i="8"/>
  <c r="E432" i="8"/>
  <c r="F432" i="8"/>
  <c r="G432" i="8"/>
  <c r="H432" i="8"/>
  <c r="C433" i="8"/>
  <c r="D433" i="8"/>
  <c r="E433" i="8"/>
  <c r="F433" i="8"/>
  <c r="G433" i="8"/>
  <c r="H433" i="8"/>
  <c r="C434" i="8"/>
  <c r="D434" i="8"/>
  <c r="E434" i="8"/>
  <c r="F434" i="8"/>
  <c r="G434" i="8"/>
  <c r="H434" i="8"/>
  <c r="C435" i="8"/>
  <c r="D435" i="8"/>
  <c r="E435" i="8"/>
  <c r="F435" i="8"/>
  <c r="G435" i="8"/>
  <c r="H435" i="8"/>
  <c r="C436" i="8"/>
  <c r="D436" i="8"/>
  <c r="E436" i="8"/>
  <c r="F436" i="8"/>
  <c r="G436" i="8"/>
  <c r="H436" i="8"/>
  <c r="C437" i="8"/>
  <c r="D437" i="8"/>
  <c r="E437" i="8"/>
  <c r="F437" i="8"/>
  <c r="G437" i="8"/>
  <c r="H437" i="8"/>
  <c r="C438" i="8"/>
  <c r="D438" i="8"/>
  <c r="E438" i="8"/>
  <c r="F438" i="8"/>
  <c r="G438" i="8"/>
  <c r="H438" i="8"/>
  <c r="C439" i="8"/>
  <c r="D439" i="8"/>
  <c r="E439" i="8"/>
  <c r="F439" i="8"/>
  <c r="G439" i="8"/>
  <c r="H439" i="8"/>
  <c r="C440" i="8"/>
  <c r="D440" i="8"/>
  <c r="E440" i="8"/>
  <c r="F440" i="8"/>
  <c r="G440" i="8"/>
  <c r="H440" i="8"/>
  <c r="C441" i="8"/>
  <c r="D441" i="8"/>
  <c r="E441" i="8"/>
  <c r="F441" i="8"/>
  <c r="G441" i="8"/>
  <c r="H441" i="8"/>
  <c r="C442" i="8"/>
  <c r="D442" i="8"/>
  <c r="E442" i="8"/>
  <c r="F442" i="8"/>
  <c r="G442" i="8"/>
  <c r="H442" i="8"/>
  <c r="C443" i="8"/>
  <c r="D443" i="8"/>
  <c r="E443" i="8"/>
  <c r="F443" i="8"/>
  <c r="G443" i="8"/>
  <c r="H443" i="8"/>
  <c r="C444" i="8"/>
  <c r="D444" i="8"/>
  <c r="E444" i="8"/>
  <c r="F444" i="8"/>
  <c r="G444" i="8"/>
  <c r="H444" i="8"/>
  <c r="C445" i="8"/>
  <c r="D445" i="8"/>
  <c r="E445" i="8"/>
  <c r="F445" i="8"/>
  <c r="G445" i="8"/>
  <c r="H445" i="8"/>
  <c r="C446" i="8"/>
  <c r="D446" i="8"/>
  <c r="E446" i="8"/>
  <c r="F446" i="8"/>
  <c r="G446" i="8"/>
  <c r="H446" i="8"/>
  <c r="C447" i="8"/>
  <c r="D447" i="8"/>
  <c r="E447" i="8"/>
  <c r="F447" i="8"/>
  <c r="G447" i="8"/>
  <c r="H447" i="8"/>
  <c r="C448" i="8"/>
  <c r="D448" i="8"/>
  <c r="E448" i="8"/>
  <c r="F448" i="8"/>
  <c r="G448" i="8"/>
  <c r="H448" i="8"/>
  <c r="C449" i="8"/>
  <c r="D449" i="8"/>
  <c r="E449" i="8"/>
  <c r="F449" i="8"/>
  <c r="G449" i="8"/>
  <c r="H449" i="8"/>
  <c r="C450" i="8"/>
  <c r="D450" i="8"/>
  <c r="E450" i="8"/>
  <c r="F450" i="8"/>
  <c r="G450" i="8"/>
  <c r="H450" i="8"/>
  <c r="C451" i="8"/>
  <c r="D451" i="8"/>
  <c r="E451" i="8"/>
  <c r="F451" i="8"/>
  <c r="G451" i="8"/>
  <c r="H451" i="8"/>
  <c r="C452" i="8"/>
  <c r="D452" i="8"/>
  <c r="E452" i="8"/>
  <c r="F452" i="8"/>
  <c r="G452" i="8"/>
  <c r="H452" i="8"/>
  <c r="C453" i="8"/>
  <c r="D453" i="8"/>
  <c r="E453" i="8"/>
  <c r="F453" i="8"/>
  <c r="G453" i="8"/>
  <c r="H453" i="8"/>
  <c r="C454" i="8"/>
  <c r="D454" i="8"/>
  <c r="E454" i="8"/>
  <c r="F454" i="8"/>
  <c r="G454" i="8"/>
  <c r="H454" i="8"/>
  <c r="C455" i="8"/>
  <c r="D455" i="8"/>
  <c r="E455" i="8"/>
  <c r="F455" i="8"/>
  <c r="G455" i="8"/>
  <c r="H455" i="8"/>
  <c r="C456" i="8"/>
  <c r="D456" i="8"/>
  <c r="E456" i="8"/>
  <c r="F456" i="8"/>
  <c r="G456" i="8"/>
  <c r="H456" i="8"/>
  <c r="C457" i="8"/>
  <c r="D457" i="8"/>
  <c r="E457" i="8"/>
  <c r="F457" i="8"/>
  <c r="G457" i="8"/>
  <c r="H457" i="8"/>
  <c r="C458" i="8"/>
  <c r="D458" i="8"/>
  <c r="E458" i="8"/>
  <c r="F458" i="8"/>
  <c r="G458" i="8"/>
  <c r="H458" i="8"/>
  <c r="C459" i="8"/>
  <c r="D459" i="8"/>
  <c r="E459" i="8"/>
  <c r="F459" i="8"/>
  <c r="G459" i="8"/>
  <c r="H459" i="8"/>
  <c r="C460" i="8"/>
  <c r="D460" i="8"/>
  <c r="E460" i="8"/>
  <c r="F460" i="8"/>
  <c r="G460" i="8"/>
  <c r="H460" i="8"/>
  <c r="C461" i="8"/>
  <c r="D461" i="8"/>
  <c r="E461" i="8"/>
  <c r="F461" i="8"/>
  <c r="G461" i="8"/>
  <c r="H461" i="8"/>
  <c r="C462" i="8"/>
  <c r="D462" i="8"/>
  <c r="E462" i="8"/>
  <c r="F462" i="8"/>
  <c r="G462" i="8"/>
  <c r="H462" i="8"/>
  <c r="C463" i="8"/>
  <c r="D463" i="8"/>
  <c r="E463" i="8"/>
  <c r="F463" i="8"/>
  <c r="G463" i="8"/>
  <c r="H463" i="8"/>
  <c r="C464" i="8"/>
  <c r="D464" i="8"/>
  <c r="E464" i="8"/>
  <c r="F464" i="8"/>
  <c r="G464" i="8"/>
  <c r="H464" i="8"/>
  <c r="C465" i="8"/>
  <c r="D465" i="8"/>
  <c r="E465" i="8"/>
  <c r="F465" i="8"/>
  <c r="G465" i="8"/>
  <c r="H465" i="8"/>
  <c r="C466" i="8"/>
  <c r="D466" i="8"/>
  <c r="E466" i="8"/>
  <c r="F466" i="8"/>
  <c r="G466" i="8"/>
  <c r="H466" i="8"/>
  <c r="C467" i="8"/>
  <c r="D467" i="8"/>
  <c r="E467" i="8"/>
  <c r="F467" i="8"/>
  <c r="G467" i="8"/>
  <c r="H467" i="8"/>
  <c r="C468" i="8"/>
  <c r="D468" i="8"/>
  <c r="E468" i="8"/>
  <c r="F468" i="8"/>
  <c r="G468" i="8"/>
  <c r="H468" i="8"/>
  <c r="C469" i="8"/>
  <c r="D469" i="8"/>
  <c r="E469" i="8"/>
  <c r="F469" i="8"/>
  <c r="G469" i="8"/>
  <c r="H469" i="8"/>
  <c r="C470" i="8"/>
  <c r="D470" i="8"/>
  <c r="E470" i="8"/>
  <c r="F470" i="8"/>
  <c r="G470" i="8"/>
  <c r="H470" i="8"/>
  <c r="C471" i="8"/>
  <c r="D471" i="8"/>
  <c r="E471" i="8"/>
  <c r="F471" i="8"/>
  <c r="G471" i="8"/>
  <c r="H471" i="8"/>
  <c r="C472" i="8"/>
  <c r="D472" i="8"/>
  <c r="E472" i="8"/>
  <c r="F472" i="8"/>
  <c r="G472" i="8"/>
  <c r="H472" i="8"/>
  <c r="C473" i="8"/>
  <c r="D473" i="8"/>
  <c r="E473" i="8"/>
  <c r="F473" i="8"/>
  <c r="G473" i="8"/>
  <c r="H473" i="8"/>
  <c r="C474" i="8"/>
  <c r="D474" i="8"/>
  <c r="E474" i="8"/>
  <c r="F474" i="8"/>
  <c r="G474" i="8"/>
  <c r="H474" i="8"/>
  <c r="C475" i="8"/>
  <c r="D475" i="8"/>
  <c r="E475" i="8"/>
  <c r="F475" i="8"/>
  <c r="G475" i="8"/>
  <c r="H475" i="8"/>
  <c r="C476" i="8"/>
  <c r="D476" i="8"/>
  <c r="E476" i="8"/>
  <c r="F476" i="8"/>
  <c r="G476" i="8"/>
  <c r="H476" i="8"/>
  <c r="C477" i="8"/>
  <c r="D477" i="8"/>
  <c r="E477" i="8"/>
  <c r="F477" i="8"/>
  <c r="G477" i="8"/>
  <c r="H477" i="8"/>
  <c r="C478" i="8"/>
  <c r="D478" i="8"/>
  <c r="E478" i="8"/>
  <c r="F478" i="8"/>
  <c r="G478" i="8"/>
  <c r="H478" i="8"/>
  <c r="C479" i="8"/>
  <c r="D479" i="8"/>
  <c r="E479" i="8"/>
  <c r="F479" i="8"/>
  <c r="G479" i="8"/>
  <c r="H479" i="8"/>
  <c r="C480" i="8"/>
  <c r="D480" i="8"/>
  <c r="E480" i="8"/>
  <c r="F480" i="8"/>
  <c r="G480" i="8"/>
  <c r="H480" i="8"/>
  <c r="C481" i="8"/>
  <c r="D481" i="8"/>
  <c r="E481" i="8"/>
  <c r="F481" i="8"/>
  <c r="G481" i="8"/>
  <c r="H481" i="8"/>
  <c r="C482" i="8"/>
  <c r="D482" i="8"/>
  <c r="E482" i="8"/>
  <c r="F482" i="8"/>
  <c r="G482" i="8"/>
  <c r="H482" i="8"/>
  <c r="C483" i="8"/>
  <c r="D483" i="8"/>
  <c r="E483" i="8"/>
  <c r="F483" i="8"/>
  <c r="G483" i="8"/>
  <c r="H483" i="8"/>
  <c r="C484" i="8"/>
  <c r="D484" i="8"/>
  <c r="E484" i="8"/>
  <c r="F484" i="8"/>
  <c r="G484" i="8"/>
  <c r="H484" i="8"/>
  <c r="C485" i="8"/>
  <c r="D485" i="8"/>
  <c r="E485" i="8"/>
  <c r="F485" i="8"/>
  <c r="G485" i="8"/>
  <c r="H485" i="8"/>
  <c r="C486" i="8"/>
  <c r="D486" i="8"/>
  <c r="E486" i="8"/>
  <c r="F486" i="8"/>
  <c r="G486" i="8"/>
  <c r="H486" i="8"/>
  <c r="C487" i="8"/>
  <c r="D487" i="8"/>
  <c r="E487" i="8"/>
  <c r="F487" i="8"/>
  <c r="G487" i="8"/>
  <c r="H487" i="8"/>
  <c r="C488" i="8"/>
  <c r="D488" i="8"/>
  <c r="E488" i="8"/>
  <c r="F488" i="8"/>
  <c r="G488" i="8"/>
  <c r="H488" i="8"/>
  <c r="C489" i="8"/>
  <c r="D489" i="8"/>
  <c r="E489" i="8"/>
  <c r="F489" i="8"/>
  <c r="G489" i="8"/>
  <c r="H489" i="8"/>
  <c r="C490" i="8"/>
  <c r="D490" i="8"/>
  <c r="E490" i="8"/>
  <c r="F490" i="8"/>
  <c r="G490" i="8"/>
  <c r="H490" i="8"/>
  <c r="C491" i="8"/>
  <c r="D491" i="8"/>
  <c r="E491" i="8"/>
  <c r="F491" i="8"/>
  <c r="G491" i="8"/>
  <c r="H491" i="8"/>
  <c r="C492" i="8"/>
  <c r="D492" i="8"/>
  <c r="E492" i="8"/>
  <c r="F492" i="8"/>
  <c r="G492" i="8"/>
  <c r="H492" i="8"/>
  <c r="C493" i="8"/>
  <c r="D493" i="8"/>
  <c r="E493" i="8"/>
  <c r="F493" i="8"/>
  <c r="G493" i="8"/>
  <c r="H493" i="8"/>
  <c r="C494" i="8"/>
  <c r="D494" i="8"/>
  <c r="E494" i="8"/>
  <c r="F494" i="8"/>
  <c r="G494" i="8"/>
  <c r="H494" i="8"/>
  <c r="C495" i="8"/>
  <c r="D495" i="8"/>
  <c r="E495" i="8"/>
  <c r="F495" i="8"/>
  <c r="G495" i="8"/>
  <c r="H495" i="8"/>
  <c r="C496" i="8"/>
  <c r="D496" i="8"/>
  <c r="E496" i="8"/>
  <c r="F496" i="8"/>
  <c r="G496" i="8"/>
  <c r="H496" i="8"/>
  <c r="C497" i="8"/>
  <c r="D497" i="8"/>
  <c r="E497" i="8"/>
  <c r="F497" i="8"/>
  <c r="G497" i="8"/>
  <c r="H497" i="8"/>
  <c r="C498" i="8"/>
  <c r="D498" i="8"/>
  <c r="E498" i="8"/>
  <c r="F498" i="8"/>
  <c r="G498" i="8"/>
  <c r="H498" i="8"/>
  <c r="C499" i="8"/>
  <c r="D499" i="8"/>
  <c r="E499" i="8"/>
  <c r="F499" i="8"/>
  <c r="G499" i="8"/>
  <c r="H499" i="8"/>
  <c r="C500" i="8"/>
  <c r="D500" i="8"/>
  <c r="E500" i="8"/>
  <c r="F500" i="8"/>
  <c r="G500" i="8"/>
  <c r="H500" i="8"/>
  <c r="C501" i="8"/>
  <c r="D501" i="8"/>
  <c r="E501" i="8"/>
  <c r="F501" i="8"/>
  <c r="G501" i="8"/>
  <c r="H501" i="8"/>
  <c r="C502" i="8"/>
  <c r="D502" i="8"/>
  <c r="E502" i="8"/>
  <c r="F502" i="8"/>
  <c r="G502" i="8"/>
  <c r="H502" i="8"/>
  <c r="C503" i="8"/>
  <c r="D503" i="8"/>
  <c r="E503" i="8"/>
  <c r="F503" i="8"/>
  <c r="G503" i="8"/>
  <c r="H503" i="8"/>
  <c r="C504" i="8"/>
  <c r="D504" i="8"/>
  <c r="E504" i="8"/>
  <c r="F504" i="8"/>
  <c r="G504" i="8"/>
  <c r="H504" i="8"/>
  <c r="C505" i="8"/>
  <c r="D505" i="8"/>
  <c r="E505" i="8"/>
  <c r="F505" i="8"/>
  <c r="G505" i="8"/>
  <c r="H505" i="8"/>
  <c r="C506" i="8"/>
  <c r="D506" i="8"/>
  <c r="E506" i="8"/>
  <c r="F506" i="8"/>
  <c r="G506" i="8"/>
  <c r="H506" i="8"/>
  <c r="C507" i="8"/>
  <c r="D507" i="8"/>
  <c r="E507" i="8"/>
  <c r="F507" i="8"/>
  <c r="G507" i="8"/>
  <c r="H507" i="8"/>
  <c r="C508" i="8"/>
  <c r="D508" i="8"/>
  <c r="E508" i="8"/>
  <c r="F508" i="8"/>
  <c r="G508" i="8"/>
  <c r="H508" i="8"/>
  <c r="C509" i="8"/>
  <c r="D509" i="8"/>
  <c r="E509" i="8"/>
  <c r="F509" i="8"/>
  <c r="G509" i="8"/>
  <c r="H509" i="8"/>
  <c r="C510" i="8"/>
  <c r="D510" i="8"/>
  <c r="E510" i="8"/>
  <c r="F510" i="8"/>
  <c r="G510" i="8"/>
  <c r="H510" i="8"/>
  <c r="C511" i="8"/>
  <c r="D511" i="8"/>
  <c r="E511" i="8"/>
  <c r="F511" i="8"/>
  <c r="G511" i="8"/>
  <c r="H511" i="8"/>
  <c r="C512" i="8"/>
  <c r="D512" i="8"/>
  <c r="E512" i="8"/>
  <c r="F512" i="8"/>
  <c r="G512" i="8"/>
  <c r="H512" i="8"/>
  <c r="C513" i="8"/>
  <c r="D513" i="8"/>
  <c r="E513" i="8"/>
  <c r="F513" i="8"/>
  <c r="G513" i="8"/>
  <c r="H513" i="8"/>
  <c r="C514" i="8"/>
  <c r="D514" i="8"/>
  <c r="E514" i="8"/>
  <c r="F514" i="8"/>
  <c r="G514" i="8"/>
  <c r="H514" i="8"/>
  <c r="C515" i="8"/>
  <c r="D515" i="8"/>
  <c r="E515" i="8"/>
  <c r="F515" i="8"/>
  <c r="G515" i="8"/>
  <c r="H515" i="8"/>
  <c r="C516" i="8"/>
  <c r="D516" i="8"/>
  <c r="E516" i="8"/>
  <c r="F516" i="8"/>
  <c r="G516" i="8"/>
  <c r="H516" i="8"/>
  <c r="C517" i="8"/>
  <c r="D517" i="8"/>
  <c r="E517" i="8"/>
  <c r="F517" i="8"/>
  <c r="G517" i="8"/>
  <c r="H517" i="8"/>
  <c r="C518" i="8"/>
  <c r="D518" i="8"/>
  <c r="E518" i="8"/>
  <c r="F518" i="8"/>
  <c r="G518" i="8"/>
  <c r="H518" i="8"/>
  <c r="C519" i="8"/>
  <c r="D519" i="8"/>
  <c r="E519" i="8"/>
  <c r="F519" i="8"/>
  <c r="G519" i="8"/>
  <c r="H519" i="8"/>
  <c r="C520" i="8"/>
  <c r="D520" i="8"/>
  <c r="E520" i="8"/>
  <c r="F520" i="8"/>
  <c r="G520" i="8"/>
  <c r="H520" i="8"/>
  <c r="C521" i="8"/>
  <c r="D521" i="8"/>
  <c r="E521" i="8"/>
  <c r="F521" i="8"/>
  <c r="G521" i="8"/>
  <c r="H521" i="8"/>
  <c r="C522" i="8"/>
  <c r="D522" i="8"/>
  <c r="E522" i="8"/>
  <c r="F522" i="8"/>
  <c r="G522" i="8"/>
  <c r="H522" i="8"/>
  <c r="C523" i="8"/>
  <c r="D523" i="8"/>
  <c r="E523" i="8"/>
  <c r="F523" i="8"/>
  <c r="G523" i="8"/>
  <c r="H523" i="8"/>
  <c r="C524" i="8"/>
  <c r="D524" i="8"/>
  <c r="E524" i="8"/>
  <c r="F524" i="8"/>
  <c r="G524" i="8"/>
  <c r="H524" i="8"/>
  <c r="C525" i="8"/>
  <c r="D525" i="8"/>
  <c r="E525" i="8"/>
  <c r="F525" i="8"/>
  <c r="G525" i="8"/>
  <c r="H525" i="8"/>
  <c r="C526" i="8"/>
  <c r="D526" i="8"/>
  <c r="E526" i="8"/>
  <c r="F526" i="8"/>
  <c r="G526" i="8"/>
  <c r="H526" i="8"/>
  <c r="C527" i="8"/>
  <c r="D527" i="8"/>
  <c r="E527" i="8"/>
  <c r="F527" i="8"/>
  <c r="G527" i="8"/>
  <c r="H527" i="8"/>
  <c r="C528" i="8"/>
  <c r="D528" i="8"/>
  <c r="E528" i="8"/>
  <c r="F528" i="8"/>
  <c r="G528" i="8"/>
  <c r="H528" i="8"/>
  <c r="C529" i="8"/>
  <c r="D529" i="8"/>
  <c r="E529" i="8"/>
  <c r="F529" i="8"/>
  <c r="G529" i="8"/>
  <c r="H529" i="8"/>
  <c r="C530" i="8"/>
  <c r="D530" i="8"/>
  <c r="E530" i="8"/>
  <c r="F530" i="8"/>
  <c r="G530" i="8"/>
  <c r="H530" i="8"/>
  <c r="C531" i="8"/>
  <c r="D531" i="8"/>
  <c r="E531" i="8"/>
  <c r="F531" i="8"/>
  <c r="G531" i="8"/>
  <c r="H531" i="8"/>
  <c r="C532" i="8"/>
  <c r="D532" i="8"/>
  <c r="E532" i="8"/>
  <c r="F532" i="8"/>
  <c r="G532" i="8"/>
  <c r="H532" i="8"/>
  <c r="C533" i="8"/>
  <c r="D533" i="8"/>
  <c r="E533" i="8"/>
  <c r="F533" i="8"/>
  <c r="G533" i="8"/>
  <c r="H533" i="8"/>
  <c r="C534" i="8"/>
  <c r="D534" i="8"/>
  <c r="E534" i="8"/>
  <c r="F534" i="8"/>
  <c r="G534" i="8"/>
  <c r="H534" i="8"/>
  <c r="C535" i="8"/>
  <c r="D535" i="8"/>
  <c r="E535" i="8"/>
  <c r="F535" i="8"/>
  <c r="G535" i="8"/>
  <c r="H535" i="8"/>
  <c r="C536" i="8"/>
  <c r="D536" i="8"/>
  <c r="E536" i="8"/>
  <c r="F536" i="8"/>
  <c r="G536" i="8"/>
  <c r="H536" i="8"/>
  <c r="C537" i="8"/>
  <c r="D537" i="8"/>
  <c r="E537" i="8"/>
  <c r="F537" i="8"/>
  <c r="G537" i="8"/>
  <c r="H537" i="8"/>
  <c r="C538" i="8"/>
  <c r="D538" i="8"/>
  <c r="E538" i="8"/>
  <c r="F538" i="8"/>
  <c r="G538" i="8"/>
  <c r="H538" i="8"/>
  <c r="C539" i="8"/>
  <c r="D539" i="8"/>
  <c r="E539" i="8"/>
  <c r="F539" i="8"/>
  <c r="G539" i="8"/>
  <c r="H539" i="8"/>
  <c r="C540" i="8"/>
  <c r="D540" i="8"/>
  <c r="E540" i="8"/>
  <c r="F540" i="8"/>
  <c r="G540" i="8"/>
  <c r="H540" i="8"/>
  <c r="C541" i="8"/>
  <c r="D541" i="8"/>
  <c r="E541" i="8"/>
  <c r="F541" i="8"/>
  <c r="G541" i="8"/>
  <c r="H541" i="8"/>
  <c r="C542" i="8"/>
  <c r="D542" i="8"/>
  <c r="E542" i="8"/>
  <c r="F542" i="8"/>
  <c r="G542" i="8"/>
  <c r="H542" i="8"/>
  <c r="C543" i="8"/>
  <c r="D543" i="8"/>
  <c r="E543" i="8"/>
  <c r="F543" i="8"/>
  <c r="G543" i="8"/>
  <c r="H543" i="8"/>
  <c r="C544" i="8"/>
  <c r="D544" i="8"/>
  <c r="E544" i="8"/>
  <c r="F544" i="8"/>
  <c r="G544" i="8"/>
  <c r="H544" i="8"/>
  <c r="C545" i="8"/>
  <c r="D545" i="8"/>
  <c r="E545" i="8"/>
  <c r="F545" i="8"/>
  <c r="G545" i="8"/>
  <c r="H545" i="8"/>
  <c r="C546" i="8"/>
  <c r="D546" i="8"/>
  <c r="E546" i="8"/>
  <c r="F546" i="8"/>
  <c r="G546" i="8"/>
  <c r="H546" i="8"/>
  <c r="C547" i="8"/>
  <c r="D547" i="8"/>
  <c r="E547" i="8"/>
  <c r="F547" i="8"/>
  <c r="G547" i="8"/>
  <c r="H547" i="8"/>
  <c r="C548" i="8"/>
  <c r="D548" i="8"/>
  <c r="E548" i="8"/>
  <c r="F548" i="8"/>
  <c r="G548" i="8"/>
  <c r="H548" i="8"/>
  <c r="C549" i="8"/>
  <c r="D549" i="8"/>
  <c r="E549" i="8"/>
  <c r="F549" i="8"/>
  <c r="G549" i="8"/>
  <c r="H549" i="8"/>
  <c r="C550" i="8"/>
  <c r="D550" i="8"/>
  <c r="E550" i="8"/>
  <c r="F550" i="8"/>
  <c r="G550" i="8"/>
  <c r="H550" i="8"/>
  <c r="C551" i="8"/>
  <c r="D551" i="8"/>
  <c r="E551" i="8"/>
  <c r="F551" i="8"/>
  <c r="G551" i="8"/>
  <c r="H551" i="8"/>
  <c r="C552" i="8"/>
  <c r="D552" i="8"/>
  <c r="E552" i="8"/>
  <c r="F552" i="8"/>
  <c r="G552" i="8"/>
  <c r="H552" i="8"/>
  <c r="C553" i="8"/>
  <c r="D553" i="8"/>
  <c r="E553" i="8"/>
  <c r="F553" i="8"/>
  <c r="G553" i="8"/>
  <c r="H553" i="8"/>
  <c r="C554" i="8"/>
  <c r="D554" i="8"/>
  <c r="E554" i="8"/>
  <c r="F554" i="8"/>
  <c r="G554" i="8"/>
  <c r="H554" i="8"/>
  <c r="C555" i="8"/>
  <c r="D555" i="8"/>
  <c r="E555" i="8"/>
  <c r="F555" i="8"/>
  <c r="G555" i="8"/>
  <c r="H555" i="8"/>
  <c r="C556" i="8"/>
  <c r="D556" i="8"/>
  <c r="E556" i="8"/>
  <c r="F556" i="8"/>
  <c r="G556" i="8"/>
  <c r="H556" i="8"/>
  <c r="C557" i="8"/>
  <c r="D557" i="8"/>
  <c r="E557" i="8"/>
  <c r="F557" i="8"/>
  <c r="G557" i="8"/>
  <c r="H557" i="8"/>
  <c r="C558" i="8"/>
  <c r="D558" i="8"/>
  <c r="E558" i="8"/>
  <c r="F558" i="8"/>
  <c r="G558" i="8"/>
  <c r="H558" i="8"/>
  <c r="C559" i="8"/>
  <c r="D559" i="8"/>
  <c r="E559" i="8"/>
  <c r="F559" i="8"/>
  <c r="G559" i="8"/>
  <c r="H559" i="8"/>
  <c r="C560" i="8"/>
  <c r="D560" i="8"/>
  <c r="E560" i="8"/>
  <c r="F560" i="8"/>
  <c r="G560" i="8"/>
  <c r="H560" i="8"/>
  <c r="C561" i="8"/>
  <c r="D561" i="8"/>
  <c r="E561" i="8"/>
  <c r="F561" i="8"/>
  <c r="G561" i="8"/>
  <c r="H561" i="8"/>
  <c r="C562" i="8"/>
  <c r="D562" i="8"/>
  <c r="E562" i="8"/>
  <c r="F562" i="8"/>
  <c r="G562" i="8"/>
  <c r="H562" i="8"/>
  <c r="C563" i="8"/>
  <c r="D563" i="8"/>
  <c r="E563" i="8"/>
  <c r="F563" i="8"/>
  <c r="G563" i="8"/>
  <c r="H563" i="8"/>
  <c r="C564" i="8"/>
  <c r="D564" i="8"/>
  <c r="E564" i="8"/>
  <c r="F564" i="8"/>
  <c r="G564" i="8"/>
  <c r="H564" i="8"/>
  <c r="C565" i="8"/>
  <c r="D565" i="8"/>
  <c r="E565" i="8"/>
  <c r="F565" i="8"/>
  <c r="G565" i="8"/>
  <c r="H565" i="8"/>
  <c r="C566" i="8"/>
  <c r="D566" i="8"/>
  <c r="E566" i="8"/>
  <c r="F566" i="8"/>
  <c r="G566" i="8"/>
  <c r="H566" i="8"/>
  <c r="C567" i="8"/>
  <c r="D567" i="8"/>
  <c r="E567" i="8"/>
  <c r="F567" i="8"/>
  <c r="G567" i="8"/>
  <c r="H567" i="8"/>
  <c r="C568" i="8"/>
  <c r="D568" i="8"/>
  <c r="E568" i="8"/>
  <c r="F568" i="8"/>
  <c r="G568" i="8"/>
  <c r="H568" i="8"/>
  <c r="C569" i="8"/>
  <c r="D569" i="8"/>
  <c r="E569" i="8"/>
  <c r="F569" i="8"/>
  <c r="G569" i="8"/>
  <c r="H569" i="8"/>
  <c r="C570" i="8"/>
  <c r="D570" i="8"/>
  <c r="E570" i="8"/>
  <c r="F570" i="8"/>
  <c r="G570" i="8"/>
  <c r="H570" i="8"/>
  <c r="C571" i="8"/>
  <c r="D571" i="8"/>
  <c r="E571" i="8"/>
  <c r="F571" i="8"/>
  <c r="G571" i="8"/>
  <c r="H571" i="8"/>
  <c r="C572" i="8"/>
  <c r="D572" i="8"/>
  <c r="E572" i="8"/>
  <c r="F572" i="8"/>
  <c r="G572" i="8"/>
  <c r="H572" i="8"/>
  <c r="C573" i="8"/>
  <c r="D573" i="8"/>
  <c r="E573" i="8"/>
  <c r="F573" i="8"/>
  <c r="G573" i="8"/>
  <c r="H573" i="8"/>
  <c r="C574" i="8"/>
  <c r="D574" i="8"/>
  <c r="E574" i="8"/>
  <c r="F574" i="8"/>
  <c r="G574" i="8"/>
  <c r="H574" i="8"/>
  <c r="C575" i="8"/>
  <c r="D575" i="8"/>
  <c r="E575" i="8"/>
  <c r="F575" i="8"/>
  <c r="G575" i="8"/>
  <c r="H575" i="8"/>
  <c r="C576" i="8"/>
  <c r="D576" i="8"/>
  <c r="E576" i="8"/>
  <c r="F576" i="8"/>
  <c r="G576" i="8"/>
  <c r="H576" i="8"/>
  <c r="C577" i="8"/>
  <c r="D577" i="8"/>
  <c r="E577" i="8"/>
  <c r="F577" i="8"/>
  <c r="G577" i="8"/>
  <c r="H577" i="8"/>
  <c r="C578" i="8"/>
  <c r="D578" i="8"/>
  <c r="E578" i="8"/>
  <c r="F578" i="8"/>
  <c r="G578" i="8"/>
  <c r="H578" i="8"/>
  <c r="C579" i="8"/>
  <c r="D579" i="8"/>
  <c r="E579" i="8"/>
  <c r="F579" i="8"/>
  <c r="G579" i="8"/>
  <c r="H579" i="8"/>
  <c r="C580" i="8"/>
  <c r="D580" i="8"/>
  <c r="E580" i="8"/>
  <c r="F580" i="8"/>
  <c r="G580" i="8"/>
  <c r="H580" i="8"/>
  <c r="C581" i="8"/>
  <c r="D581" i="8"/>
  <c r="E581" i="8"/>
  <c r="F581" i="8"/>
  <c r="G581" i="8"/>
  <c r="H581" i="8"/>
  <c r="C582" i="8"/>
  <c r="D582" i="8"/>
  <c r="E582" i="8"/>
  <c r="F582" i="8"/>
  <c r="G582" i="8"/>
  <c r="H582" i="8"/>
  <c r="C583" i="8"/>
  <c r="D583" i="8"/>
  <c r="E583" i="8"/>
  <c r="F583" i="8"/>
  <c r="G583" i="8"/>
  <c r="H583" i="8"/>
  <c r="C584" i="8"/>
  <c r="D584" i="8"/>
  <c r="E584" i="8"/>
  <c r="F584" i="8"/>
  <c r="G584" i="8"/>
  <c r="H584" i="8"/>
  <c r="C585" i="8"/>
  <c r="D585" i="8"/>
  <c r="E585" i="8"/>
  <c r="F585" i="8"/>
  <c r="G585" i="8"/>
  <c r="H585" i="8"/>
  <c r="C586" i="8"/>
  <c r="D586" i="8"/>
  <c r="E586" i="8"/>
  <c r="F586" i="8"/>
  <c r="G586" i="8"/>
  <c r="H586" i="8"/>
  <c r="C587" i="8"/>
  <c r="D587" i="8"/>
  <c r="E587" i="8"/>
  <c r="F587" i="8"/>
  <c r="G587" i="8"/>
  <c r="H587" i="8"/>
  <c r="C588" i="8"/>
  <c r="D588" i="8"/>
  <c r="E588" i="8"/>
  <c r="F588" i="8"/>
  <c r="G588" i="8"/>
  <c r="H588" i="8"/>
  <c r="C589" i="8"/>
  <c r="D589" i="8"/>
  <c r="E589" i="8"/>
  <c r="F589" i="8"/>
  <c r="G589" i="8"/>
  <c r="H589" i="8"/>
  <c r="C590" i="8"/>
  <c r="D590" i="8"/>
  <c r="E590" i="8"/>
  <c r="F590" i="8"/>
  <c r="G590" i="8"/>
  <c r="H590" i="8"/>
  <c r="C591" i="8"/>
  <c r="D591" i="8"/>
  <c r="E591" i="8"/>
  <c r="F591" i="8"/>
  <c r="G591" i="8"/>
  <c r="H591" i="8"/>
  <c r="C592" i="8"/>
  <c r="D592" i="8"/>
  <c r="E592" i="8"/>
  <c r="F592" i="8"/>
  <c r="G592" i="8"/>
  <c r="H592" i="8"/>
  <c r="C593" i="8"/>
  <c r="D593" i="8"/>
  <c r="E593" i="8"/>
  <c r="F593" i="8"/>
  <c r="G593" i="8"/>
  <c r="H593" i="8"/>
  <c r="C594" i="8"/>
  <c r="D594" i="8"/>
  <c r="E594" i="8"/>
  <c r="F594" i="8"/>
  <c r="G594" i="8"/>
  <c r="H594" i="8"/>
  <c r="C595" i="8"/>
  <c r="D595" i="8"/>
  <c r="E595" i="8"/>
  <c r="F595" i="8"/>
  <c r="G595" i="8"/>
  <c r="H595" i="8"/>
  <c r="C596" i="8"/>
  <c r="D596" i="8"/>
  <c r="E596" i="8"/>
  <c r="F596" i="8"/>
  <c r="G596" i="8"/>
  <c r="H596" i="8"/>
  <c r="C597" i="8"/>
  <c r="D597" i="8"/>
  <c r="E597" i="8"/>
  <c r="F597" i="8"/>
  <c r="G597" i="8"/>
  <c r="H597" i="8"/>
  <c r="C598" i="8"/>
  <c r="D598" i="8"/>
  <c r="E598" i="8"/>
  <c r="F598" i="8"/>
  <c r="G598" i="8"/>
  <c r="H598" i="8"/>
  <c r="C599" i="8"/>
  <c r="D599" i="8"/>
  <c r="E599" i="8"/>
  <c r="F599" i="8"/>
  <c r="G599" i="8"/>
  <c r="H599" i="8"/>
  <c r="C600" i="8"/>
  <c r="D600" i="8"/>
  <c r="E600" i="8"/>
  <c r="F600" i="8"/>
  <c r="G600" i="8"/>
  <c r="H600" i="8"/>
  <c r="C601" i="8"/>
  <c r="D601" i="8"/>
  <c r="E601" i="8"/>
  <c r="F601" i="8"/>
  <c r="G601" i="8"/>
  <c r="H601" i="8"/>
  <c r="C602" i="8"/>
  <c r="D602" i="8"/>
  <c r="E602" i="8"/>
  <c r="F602" i="8"/>
  <c r="G602" i="8"/>
  <c r="H602" i="8"/>
  <c r="C603" i="8"/>
  <c r="D603" i="8"/>
  <c r="E603" i="8"/>
  <c r="F603" i="8"/>
  <c r="G603" i="8"/>
  <c r="H603" i="8"/>
  <c r="C604" i="8"/>
  <c r="D604" i="8"/>
  <c r="E604" i="8"/>
  <c r="F604" i="8"/>
  <c r="G604" i="8"/>
  <c r="H604" i="8"/>
  <c r="C605" i="8"/>
  <c r="D605" i="8"/>
  <c r="E605" i="8"/>
  <c r="F605" i="8"/>
  <c r="G605" i="8"/>
  <c r="H605" i="8"/>
  <c r="C606" i="8"/>
  <c r="D606" i="8"/>
  <c r="E606" i="8"/>
  <c r="F606" i="8"/>
  <c r="G606" i="8"/>
  <c r="H606" i="8"/>
  <c r="C607" i="8"/>
  <c r="D607" i="8"/>
  <c r="E607" i="8"/>
  <c r="F607" i="8"/>
  <c r="G607" i="8"/>
  <c r="H607" i="8"/>
  <c r="C608" i="8"/>
  <c r="D608" i="8"/>
  <c r="E608" i="8"/>
  <c r="F608" i="8"/>
  <c r="G608" i="8"/>
  <c r="H608" i="8"/>
  <c r="C609" i="8"/>
  <c r="D609" i="8"/>
  <c r="E609" i="8"/>
  <c r="F609" i="8"/>
  <c r="G609" i="8"/>
  <c r="H609" i="8"/>
  <c r="C610" i="8"/>
  <c r="D610" i="8"/>
  <c r="E610" i="8"/>
  <c r="F610" i="8"/>
  <c r="G610" i="8"/>
  <c r="H610" i="8"/>
  <c r="C611" i="8"/>
  <c r="D611" i="8"/>
  <c r="E611" i="8"/>
  <c r="F611" i="8"/>
  <c r="G611" i="8"/>
  <c r="H611" i="8"/>
  <c r="C612" i="8"/>
  <c r="D612" i="8"/>
  <c r="E612" i="8"/>
  <c r="F612" i="8"/>
  <c r="G612" i="8"/>
  <c r="H612" i="8"/>
  <c r="C613" i="8"/>
  <c r="D613" i="8"/>
  <c r="E613" i="8"/>
  <c r="F613" i="8"/>
  <c r="G613" i="8"/>
  <c r="H613" i="8"/>
  <c r="C614" i="8"/>
  <c r="D614" i="8"/>
  <c r="E614" i="8"/>
  <c r="F614" i="8"/>
  <c r="G614" i="8"/>
  <c r="H614" i="8"/>
  <c r="C615" i="8"/>
  <c r="D615" i="8"/>
  <c r="E615" i="8"/>
  <c r="F615" i="8"/>
  <c r="G615" i="8"/>
  <c r="H615" i="8"/>
  <c r="C616" i="8"/>
  <c r="D616" i="8"/>
  <c r="E616" i="8"/>
  <c r="F616" i="8"/>
  <c r="G616" i="8"/>
  <c r="H616" i="8"/>
  <c r="C617" i="8"/>
  <c r="D617" i="8"/>
  <c r="E617" i="8"/>
  <c r="F617" i="8"/>
  <c r="G617" i="8"/>
  <c r="H617" i="8"/>
  <c r="C618" i="8"/>
  <c r="D618" i="8"/>
  <c r="E618" i="8"/>
  <c r="F618" i="8"/>
  <c r="G618" i="8"/>
  <c r="H618" i="8"/>
  <c r="C619" i="8"/>
  <c r="D619" i="8"/>
  <c r="E619" i="8"/>
  <c r="F619" i="8"/>
  <c r="G619" i="8"/>
  <c r="H619" i="8"/>
  <c r="C620" i="8"/>
  <c r="D620" i="8"/>
  <c r="E620" i="8"/>
  <c r="F620" i="8"/>
  <c r="G620" i="8"/>
  <c r="H620" i="8"/>
  <c r="C621" i="8"/>
  <c r="D621" i="8"/>
  <c r="E621" i="8"/>
  <c r="F621" i="8"/>
  <c r="G621" i="8"/>
  <c r="H621" i="8"/>
  <c r="C622" i="8"/>
  <c r="D622" i="8"/>
  <c r="E622" i="8"/>
  <c r="F622" i="8"/>
  <c r="G622" i="8"/>
  <c r="H622" i="8"/>
  <c r="C623" i="8"/>
  <c r="D623" i="8"/>
  <c r="E623" i="8"/>
  <c r="F623" i="8"/>
  <c r="G623" i="8"/>
  <c r="H623" i="8"/>
  <c r="C624" i="8"/>
  <c r="D624" i="8"/>
  <c r="E624" i="8"/>
  <c r="F624" i="8"/>
  <c r="G624" i="8"/>
  <c r="H624" i="8"/>
  <c r="C625" i="8"/>
  <c r="D625" i="8"/>
  <c r="E625" i="8"/>
  <c r="F625" i="8"/>
  <c r="G625" i="8"/>
  <c r="H625" i="8"/>
  <c r="C626" i="8"/>
  <c r="D626" i="8"/>
  <c r="E626" i="8"/>
  <c r="F626" i="8"/>
  <c r="G626" i="8"/>
  <c r="H626" i="8"/>
  <c r="C627" i="8"/>
  <c r="D627" i="8"/>
  <c r="E627" i="8"/>
  <c r="F627" i="8"/>
  <c r="G627" i="8"/>
  <c r="H627" i="8"/>
  <c r="C628" i="8"/>
  <c r="D628" i="8"/>
  <c r="E628" i="8"/>
  <c r="F628" i="8"/>
  <c r="G628" i="8"/>
  <c r="H628" i="8"/>
  <c r="C629" i="8"/>
  <c r="D629" i="8"/>
  <c r="E629" i="8"/>
  <c r="F629" i="8"/>
  <c r="G629" i="8"/>
  <c r="H629" i="8"/>
  <c r="C630" i="8"/>
  <c r="D630" i="8"/>
  <c r="E630" i="8"/>
  <c r="F630" i="8"/>
  <c r="G630" i="8"/>
  <c r="H630" i="8"/>
  <c r="C631" i="8"/>
  <c r="D631" i="8"/>
  <c r="E631" i="8"/>
  <c r="F631" i="8"/>
  <c r="G631" i="8"/>
  <c r="H631" i="8"/>
  <c r="C632" i="8"/>
  <c r="D632" i="8"/>
  <c r="E632" i="8"/>
  <c r="F632" i="8"/>
  <c r="G632" i="8"/>
  <c r="H632" i="8"/>
  <c r="C633" i="8"/>
  <c r="D633" i="8"/>
  <c r="E633" i="8"/>
  <c r="F633" i="8"/>
  <c r="G633" i="8"/>
  <c r="H633" i="8"/>
  <c r="C634" i="8"/>
  <c r="D634" i="8"/>
  <c r="E634" i="8"/>
  <c r="F634" i="8"/>
  <c r="G634" i="8"/>
  <c r="H634" i="8"/>
  <c r="C635" i="8"/>
  <c r="D635" i="8"/>
  <c r="E635" i="8"/>
  <c r="F635" i="8"/>
  <c r="G635" i="8"/>
  <c r="H635" i="8"/>
  <c r="C636" i="8"/>
  <c r="D636" i="8"/>
  <c r="E636" i="8"/>
  <c r="F636" i="8"/>
  <c r="G636" i="8"/>
  <c r="H636" i="8"/>
  <c r="C637" i="8"/>
  <c r="D637" i="8"/>
  <c r="E637" i="8"/>
  <c r="F637" i="8"/>
  <c r="G637" i="8"/>
  <c r="H637" i="8"/>
  <c r="C638" i="8"/>
  <c r="D638" i="8"/>
  <c r="E638" i="8"/>
  <c r="F638" i="8"/>
  <c r="G638" i="8"/>
  <c r="H638" i="8"/>
  <c r="C639" i="8"/>
  <c r="D639" i="8"/>
  <c r="E639" i="8"/>
  <c r="F639" i="8"/>
  <c r="G639" i="8"/>
  <c r="H639" i="8"/>
  <c r="C640" i="8"/>
  <c r="D640" i="8"/>
  <c r="E640" i="8"/>
  <c r="F640" i="8"/>
  <c r="G640" i="8"/>
  <c r="H640" i="8"/>
  <c r="C641" i="8"/>
  <c r="D641" i="8"/>
  <c r="E641" i="8"/>
  <c r="F641" i="8"/>
  <c r="G641" i="8"/>
  <c r="H641" i="8"/>
  <c r="C642" i="8"/>
  <c r="D642" i="8"/>
  <c r="E642" i="8"/>
  <c r="F642" i="8"/>
  <c r="G642" i="8"/>
  <c r="H642" i="8"/>
  <c r="C643" i="8"/>
  <c r="D643" i="8"/>
  <c r="E643" i="8"/>
  <c r="F643" i="8"/>
  <c r="G643" i="8"/>
  <c r="H643" i="8"/>
  <c r="C644" i="8"/>
  <c r="D644" i="8"/>
  <c r="E644" i="8"/>
  <c r="F644" i="8"/>
  <c r="G644" i="8"/>
  <c r="H644" i="8"/>
  <c r="C645" i="8"/>
  <c r="D645" i="8"/>
  <c r="E645" i="8"/>
  <c r="F645" i="8"/>
  <c r="G645" i="8"/>
  <c r="H645" i="8"/>
  <c r="C646" i="8"/>
  <c r="D646" i="8"/>
  <c r="E646" i="8"/>
  <c r="F646" i="8"/>
  <c r="G646" i="8"/>
  <c r="H646" i="8"/>
  <c r="C647" i="8"/>
  <c r="D647" i="8"/>
  <c r="E647" i="8"/>
  <c r="F647" i="8"/>
  <c r="G647" i="8"/>
  <c r="H647" i="8"/>
  <c r="C648" i="8"/>
  <c r="D648" i="8"/>
  <c r="E648" i="8"/>
  <c r="F648" i="8"/>
  <c r="G648" i="8"/>
  <c r="H648" i="8"/>
  <c r="C649" i="8"/>
  <c r="D649" i="8"/>
  <c r="E649" i="8"/>
  <c r="F649" i="8"/>
  <c r="G649" i="8"/>
  <c r="H649" i="8"/>
  <c r="C650" i="8"/>
  <c r="D650" i="8"/>
  <c r="E650" i="8"/>
  <c r="F650" i="8"/>
  <c r="G650" i="8"/>
  <c r="H650" i="8"/>
  <c r="C651" i="8"/>
  <c r="D651" i="8"/>
  <c r="E651" i="8"/>
  <c r="F651" i="8"/>
  <c r="G651" i="8"/>
  <c r="H651" i="8"/>
  <c r="C652" i="8"/>
  <c r="D652" i="8"/>
  <c r="E652" i="8"/>
  <c r="F652" i="8"/>
  <c r="G652" i="8"/>
  <c r="H652" i="8"/>
  <c r="C653" i="8"/>
  <c r="D653" i="8"/>
  <c r="E653" i="8"/>
  <c r="F653" i="8"/>
  <c r="G653" i="8"/>
  <c r="H653" i="8"/>
  <c r="C654" i="8"/>
  <c r="D654" i="8"/>
  <c r="E654" i="8"/>
  <c r="F654" i="8"/>
  <c r="G654" i="8"/>
  <c r="H654" i="8"/>
  <c r="C655" i="8"/>
  <c r="D655" i="8"/>
  <c r="E655" i="8"/>
  <c r="F655" i="8"/>
  <c r="G655" i="8"/>
  <c r="H655" i="8"/>
  <c r="C656" i="8"/>
  <c r="D656" i="8"/>
  <c r="E656" i="8"/>
  <c r="F656" i="8"/>
  <c r="G656" i="8"/>
  <c r="H656" i="8"/>
  <c r="C657" i="8"/>
  <c r="D657" i="8"/>
  <c r="E657" i="8"/>
  <c r="F657" i="8"/>
  <c r="G657" i="8"/>
  <c r="H657" i="8"/>
  <c r="C658" i="8"/>
  <c r="D658" i="8"/>
  <c r="E658" i="8"/>
  <c r="F658" i="8"/>
  <c r="G658" i="8"/>
  <c r="H658" i="8"/>
  <c r="C659" i="8"/>
  <c r="D659" i="8"/>
  <c r="E659" i="8"/>
  <c r="F659" i="8"/>
  <c r="G659" i="8"/>
  <c r="H659" i="8"/>
  <c r="C660" i="8"/>
  <c r="D660" i="8"/>
  <c r="E660" i="8"/>
  <c r="F660" i="8"/>
  <c r="G660" i="8"/>
  <c r="H660" i="8"/>
  <c r="C661" i="8"/>
  <c r="D661" i="8"/>
  <c r="E661" i="8"/>
  <c r="F661" i="8"/>
  <c r="G661" i="8"/>
  <c r="H661" i="8"/>
  <c r="C662" i="8"/>
  <c r="D662" i="8"/>
  <c r="E662" i="8"/>
  <c r="F662" i="8"/>
  <c r="G662" i="8"/>
  <c r="H662" i="8"/>
  <c r="C663" i="8"/>
  <c r="D663" i="8"/>
  <c r="E663" i="8"/>
  <c r="F663" i="8"/>
  <c r="G663" i="8"/>
  <c r="H663" i="8"/>
  <c r="C664" i="8"/>
  <c r="D664" i="8"/>
  <c r="E664" i="8"/>
  <c r="F664" i="8"/>
  <c r="G664" i="8"/>
  <c r="H664" i="8"/>
  <c r="C665" i="8"/>
  <c r="D665" i="8"/>
  <c r="E665" i="8"/>
  <c r="F665" i="8"/>
  <c r="G665" i="8"/>
  <c r="H665" i="8"/>
  <c r="C666" i="8"/>
  <c r="D666" i="8"/>
  <c r="E666" i="8"/>
  <c r="F666" i="8"/>
  <c r="G666" i="8"/>
  <c r="H666" i="8"/>
  <c r="C667" i="8"/>
  <c r="D667" i="8"/>
  <c r="E667" i="8"/>
  <c r="F667" i="8"/>
  <c r="G667" i="8"/>
  <c r="H667" i="8"/>
  <c r="C668" i="8"/>
  <c r="D668" i="8"/>
  <c r="E668" i="8"/>
  <c r="F668" i="8"/>
  <c r="G668" i="8"/>
  <c r="H668" i="8"/>
  <c r="C669" i="8"/>
  <c r="D669" i="8"/>
  <c r="E669" i="8"/>
  <c r="F669" i="8"/>
  <c r="G669" i="8"/>
  <c r="H669" i="8"/>
  <c r="C670" i="8"/>
  <c r="D670" i="8"/>
  <c r="E670" i="8"/>
  <c r="F670" i="8"/>
  <c r="G670" i="8"/>
  <c r="H670" i="8"/>
  <c r="C671" i="8"/>
  <c r="D671" i="8"/>
  <c r="E671" i="8"/>
  <c r="F671" i="8"/>
  <c r="G671" i="8"/>
  <c r="H671" i="8"/>
  <c r="C672" i="8"/>
  <c r="D672" i="8"/>
  <c r="E672" i="8"/>
  <c r="F672" i="8"/>
  <c r="G672" i="8"/>
  <c r="H672" i="8"/>
  <c r="C673" i="8"/>
  <c r="D673" i="8"/>
  <c r="E673" i="8"/>
  <c r="F673" i="8"/>
  <c r="G673" i="8"/>
  <c r="H673" i="8"/>
  <c r="C674" i="8"/>
  <c r="D674" i="8"/>
  <c r="E674" i="8"/>
  <c r="F674" i="8"/>
  <c r="G674" i="8"/>
  <c r="H674" i="8"/>
  <c r="C675" i="8"/>
  <c r="D675" i="8"/>
  <c r="E675" i="8"/>
  <c r="F675" i="8"/>
  <c r="G675" i="8"/>
  <c r="H675" i="8"/>
  <c r="C676" i="8"/>
  <c r="D676" i="8"/>
  <c r="E676" i="8"/>
  <c r="F676" i="8"/>
  <c r="G676" i="8"/>
  <c r="H676" i="8"/>
  <c r="C677" i="8"/>
  <c r="D677" i="8"/>
  <c r="E677" i="8"/>
  <c r="F677" i="8"/>
  <c r="G677" i="8"/>
  <c r="H677" i="8"/>
  <c r="C678" i="8"/>
  <c r="D678" i="8"/>
  <c r="E678" i="8"/>
  <c r="F678" i="8"/>
  <c r="G678" i="8"/>
  <c r="H678" i="8"/>
  <c r="C679" i="8"/>
  <c r="D679" i="8"/>
  <c r="E679" i="8"/>
  <c r="F679" i="8"/>
  <c r="G679" i="8"/>
  <c r="H679" i="8"/>
  <c r="C680" i="8"/>
  <c r="D680" i="8"/>
  <c r="E680" i="8"/>
  <c r="F680" i="8"/>
  <c r="G680" i="8"/>
  <c r="H680" i="8"/>
  <c r="C681" i="8"/>
  <c r="D681" i="8"/>
  <c r="E681" i="8"/>
  <c r="F681" i="8"/>
  <c r="G681" i="8"/>
  <c r="H681" i="8"/>
  <c r="C682" i="8"/>
  <c r="D682" i="8"/>
  <c r="E682" i="8"/>
  <c r="F682" i="8"/>
  <c r="G682" i="8"/>
  <c r="H682" i="8"/>
  <c r="C683" i="8"/>
  <c r="D683" i="8"/>
  <c r="E683" i="8"/>
  <c r="F683" i="8"/>
  <c r="G683" i="8"/>
  <c r="H683" i="8"/>
  <c r="C684" i="8"/>
  <c r="D684" i="8"/>
  <c r="E684" i="8"/>
  <c r="F684" i="8"/>
  <c r="G684" i="8"/>
  <c r="H684" i="8"/>
  <c r="C685" i="8"/>
  <c r="D685" i="8"/>
  <c r="E685" i="8"/>
  <c r="F685" i="8"/>
  <c r="G685" i="8"/>
  <c r="H685" i="8"/>
  <c r="C686" i="8"/>
  <c r="D686" i="8"/>
  <c r="E686" i="8"/>
  <c r="F686" i="8"/>
  <c r="G686" i="8"/>
  <c r="H686" i="8"/>
  <c r="C687" i="8"/>
  <c r="D687" i="8"/>
  <c r="E687" i="8"/>
  <c r="F687" i="8"/>
  <c r="G687" i="8"/>
  <c r="H687" i="8"/>
  <c r="C688" i="8"/>
  <c r="D688" i="8"/>
  <c r="E688" i="8"/>
  <c r="F688" i="8"/>
  <c r="G688" i="8"/>
  <c r="H688" i="8"/>
  <c r="C689" i="8"/>
  <c r="D689" i="8"/>
  <c r="E689" i="8"/>
  <c r="F689" i="8"/>
  <c r="G689" i="8"/>
  <c r="H689" i="8"/>
  <c r="C690" i="8"/>
  <c r="D690" i="8"/>
  <c r="E690" i="8"/>
  <c r="F690" i="8"/>
  <c r="G690" i="8"/>
  <c r="H690" i="8"/>
  <c r="C691" i="8"/>
  <c r="D691" i="8"/>
  <c r="E691" i="8"/>
  <c r="F691" i="8"/>
  <c r="G691" i="8"/>
  <c r="H691" i="8"/>
  <c r="C692" i="8"/>
  <c r="D692" i="8"/>
  <c r="E692" i="8"/>
  <c r="F692" i="8"/>
  <c r="G692" i="8"/>
  <c r="H692" i="8"/>
  <c r="C693" i="8"/>
  <c r="D693" i="8"/>
  <c r="E693" i="8"/>
  <c r="F693" i="8"/>
  <c r="G693" i="8"/>
  <c r="H693" i="8"/>
  <c r="C694" i="8"/>
  <c r="D694" i="8"/>
  <c r="E694" i="8"/>
  <c r="F694" i="8"/>
  <c r="G694" i="8"/>
  <c r="H694" i="8"/>
  <c r="C695" i="8"/>
  <c r="D695" i="8"/>
  <c r="E695" i="8"/>
  <c r="F695" i="8"/>
  <c r="G695" i="8"/>
  <c r="H695" i="8"/>
  <c r="C696" i="8"/>
  <c r="D696" i="8"/>
  <c r="E696" i="8"/>
  <c r="F696" i="8"/>
  <c r="G696" i="8"/>
  <c r="H696" i="8"/>
  <c r="C697" i="8"/>
  <c r="D697" i="8"/>
  <c r="E697" i="8"/>
  <c r="F697" i="8"/>
  <c r="G697" i="8"/>
  <c r="H697" i="8"/>
  <c r="C698" i="8"/>
  <c r="D698" i="8"/>
  <c r="E698" i="8"/>
  <c r="F698" i="8"/>
  <c r="G698" i="8"/>
  <c r="H698" i="8"/>
  <c r="C699" i="8"/>
  <c r="D699" i="8"/>
  <c r="E699" i="8"/>
  <c r="F699" i="8"/>
  <c r="G699" i="8"/>
  <c r="H699" i="8"/>
  <c r="C700" i="8"/>
  <c r="D700" i="8"/>
  <c r="E700" i="8"/>
  <c r="F700" i="8"/>
  <c r="G700" i="8"/>
  <c r="H700" i="8"/>
  <c r="C701" i="8"/>
  <c r="D701" i="8"/>
  <c r="E701" i="8"/>
  <c r="F701" i="8"/>
  <c r="G701" i="8"/>
  <c r="H701" i="8"/>
  <c r="C702" i="8"/>
  <c r="D702" i="8"/>
  <c r="E702" i="8"/>
  <c r="F702" i="8"/>
  <c r="G702" i="8"/>
  <c r="H702" i="8"/>
  <c r="C703" i="8"/>
  <c r="D703" i="8"/>
  <c r="E703" i="8"/>
  <c r="F703" i="8"/>
  <c r="G703" i="8"/>
  <c r="H703" i="8"/>
  <c r="C704" i="8"/>
  <c r="D704" i="8"/>
  <c r="E704" i="8"/>
  <c r="F704" i="8"/>
  <c r="G704" i="8"/>
  <c r="H704" i="8"/>
  <c r="C705" i="8"/>
  <c r="D705" i="8"/>
  <c r="E705" i="8"/>
  <c r="F705" i="8"/>
  <c r="G705" i="8"/>
  <c r="H705" i="8"/>
  <c r="C706" i="8"/>
  <c r="D706" i="8"/>
  <c r="E706" i="8"/>
  <c r="F706" i="8"/>
  <c r="G706" i="8"/>
  <c r="H706" i="8"/>
  <c r="C707" i="8"/>
  <c r="D707" i="8"/>
  <c r="E707" i="8"/>
  <c r="F707" i="8"/>
  <c r="G707" i="8"/>
  <c r="H707" i="8"/>
  <c r="C708" i="8"/>
  <c r="D708" i="8"/>
  <c r="E708" i="8"/>
  <c r="F708" i="8"/>
  <c r="G708" i="8"/>
  <c r="H708" i="8"/>
  <c r="C709" i="8"/>
  <c r="D709" i="8"/>
  <c r="E709" i="8"/>
  <c r="F709" i="8"/>
  <c r="G709" i="8"/>
  <c r="H709" i="8"/>
  <c r="C710" i="8"/>
  <c r="D710" i="8"/>
  <c r="E710" i="8"/>
  <c r="F710" i="8"/>
  <c r="G710" i="8"/>
  <c r="H710" i="8"/>
  <c r="C711" i="8"/>
  <c r="D711" i="8"/>
  <c r="E711" i="8"/>
  <c r="F711" i="8"/>
  <c r="G711" i="8"/>
  <c r="H711" i="8"/>
  <c r="C712" i="8"/>
  <c r="D712" i="8"/>
  <c r="E712" i="8"/>
  <c r="F712" i="8"/>
  <c r="G712" i="8"/>
  <c r="H712" i="8"/>
  <c r="C713" i="8"/>
  <c r="D713" i="8"/>
  <c r="E713" i="8"/>
  <c r="F713" i="8"/>
  <c r="G713" i="8"/>
  <c r="H713" i="8"/>
  <c r="C714" i="8"/>
  <c r="D714" i="8"/>
  <c r="E714" i="8"/>
  <c r="F714" i="8"/>
  <c r="G714" i="8"/>
  <c r="H714" i="8"/>
  <c r="C715" i="8"/>
  <c r="D715" i="8"/>
  <c r="E715" i="8"/>
  <c r="F715" i="8"/>
  <c r="G715" i="8"/>
  <c r="H715" i="8"/>
  <c r="C716" i="8"/>
  <c r="D716" i="8"/>
  <c r="E716" i="8"/>
  <c r="F716" i="8"/>
  <c r="G716" i="8"/>
  <c r="H716" i="8"/>
  <c r="C717" i="8"/>
  <c r="D717" i="8"/>
  <c r="E717" i="8"/>
  <c r="F717" i="8"/>
  <c r="G717" i="8"/>
  <c r="H717" i="8"/>
  <c r="C718" i="8"/>
  <c r="D718" i="8"/>
  <c r="E718" i="8"/>
  <c r="F718" i="8"/>
  <c r="G718" i="8"/>
  <c r="H718" i="8"/>
  <c r="C719" i="8"/>
  <c r="D719" i="8"/>
  <c r="E719" i="8"/>
  <c r="F719" i="8"/>
  <c r="G719" i="8"/>
  <c r="H719" i="8"/>
  <c r="C720" i="8"/>
  <c r="D720" i="8"/>
  <c r="E720" i="8"/>
  <c r="F720" i="8"/>
  <c r="G720" i="8"/>
  <c r="H720" i="8"/>
  <c r="C721" i="8"/>
  <c r="D721" i="8"/>
  <c r="E721" i="8"/>
  <c r="F721" i="8"/>
  <c r="G721" i="8"/>
  <c r="H721" i="8"/>
  <c r="C722" i="8"/>
  <c r="D722" i="8"/>
  <c r="E722" i="8"/>
  <c r="F722" i="8"/>
  <c r="G722" i="8"/>
  <c r="H722" i="8"/>
  <c r="C723" i="8"/>
  <c r="D723" i="8"/>
  <c r="E723" i="8"/>
  <c r="F723" i="8"/>
  <c r="G723" i="8"/>
  <c r="H723" i="8"/>
  <c r="C724" i="8"/>
  <c r="D724" i="8"/>
  <c r="E724" i="8"/>
  <c r="F724" i="8"/>
  <c r="G724" i="8"/>
  <c r="H724" i="8"/>
  <c r="C725" i="8"/>
  <c r="D725" i="8"/>
  <c r="E725" i="8"/>
  <c r="F725" i="8"/>
  <c r="G725" i="8"/>
  <c r="H725" i="8"/>
  <c r="C726" i="8"/>
  <c r="D726" i="8"/>
  <c r="E726" i="8"/>
  <c r="F726" i="8"/>
  <c r="G726" i="8"/>
  <c r="H726" i="8"/>
  <c r="C727" i="8"/>
  <c r="D727" i="8"/>
  <c r="E727" i="8"/>
  <c r="F727" i="8"/>
  <c r="G727" i="8"/>
  <c r="H727" i="8"/>
  <c r="C728" i="8"/>
  <c r="D728" i="8"/>
  <c r="E728" i="8"/>
  <c r="F728" i="8"/>
  <c r="G728" i="8"/>
  <c r="H728" i="8"/>
  <c r="C729" i="8"/>
  <c r="D729" i="8"/>
  <c r="E729" i="8"/>
  <c r="F729" i="8"/>
  <c r="G729" i="8"/>
  <c r="H729" i="8"/>
  <c r="C730" i="8"/>
  <c r="D730" i="8"/>
  <c r="E730" i="8"/>
  <c r="F730" i="8"/>
  <c r="G730" i="8"/>
  <c r="H730" i="8"/>
  <c r="C731" i="8"/>
  <c r="D731" i="8"/>
  <c r="E731" i="8"/>
  <c r="F731" i="8"/>
  <c r="G731" i="8"/>
  <c r="H731" i="8"/>
  <c r="C732" i="8"/>
  <c r="D732" i="8"/>
  <c r="E732" i="8"/>
  <c r="F732" i="8"/>
  <c r="G732" i="8"/>
  <c r="H732" i="8"/>
  <c r="C733" i="8"/>
  <c r="D733" i="8"/>
  <c r="E733" i="8"/>
  <c r="F733" i="8"/>
  <c r="G733" i="8"/>
  <c r="H733" i="8"/>
  <c r="C734" i="8"/>
  <c r="D734" i="8"/>
  <c r="E734" i="8"/>
  <c r="F734" i="8"/>
  <c r="G734" i="8"/>
  <c r="H734" i="8"/>
  <c r="C735" i="8"/>
  <c r="D735" i="8"/>
  <c r="E735" i="8"/>
  <c r="F735" i="8"/>
  <c r="G735" i="8"/>
  <c r="H735" i="8"/>
  <c r="C736" i="8"/>
  <c r="D736" i="8"/>
  <c r="E736" i="8"/>
  <c r="F736" i="8"/>
  <c r="G736" i="8"/>
  <c r="H736" i="8"/>
  <c r="C737" i="8"/>
  <c r="D737" i="8"/>
  <c r="E737" i="8"/>
  <c r="F737" i="8"/>
  <c r="G737" i="8"/>
  <c r="H737" i="8"/>
  <c r="C738" i="8"/>
  <c r="D738" i="8"/>
  <c r="E738" i="8"/>
  <c r="F738" i="8"/>
  <c r="G738" i="8"/>
  <c r="H738" i="8"/>
  <c r="C739" i="8"/>
  <c r="D739" i="8"/>
  <c r="E739" i="8"/>
  <c r="F739" i="8"/>
  <c r="G739" i="8"/>
  <c r="H739" i="8"/>
  <c r="C740" i="8"/>
  <c r="D740" i="8"/>
  <c r="E740" i="8"/>
  <c r="F740" i="8"/>
  <c r="G740" i="8"/>
  <c r="H740" i="8"/>
  <c r="C741" i="8"/>
  <c r="D741" i="8"/>
  <c r="E741" i="8"/>
  <c r="F741" i="8"/>
  <c r="G741" i="8"/>
  <c r="H741" i="8"/>
  <c r="C742" i="8"/>
  <c r="D742" i="8"/>
  <c r="E742" i="8"/>
  <c r="F742" i="8"/>
  <c r="G742" i="8"/>
  <c r="H742" i="8"/>
  <c r="C743" i="8"/>
  <c r="D743" i="8"/>
  <c r="E743" i="8"/>
  <c r="F743" i="8"/>
  <c r="G743" i="8"/>
  <c r="H743" i="8"/>
  <c r="C744" i="8"/>
  <c r="D744" i="8"/>
  <c r="E744" i="8"/>
  <c r="F744" i="8"/>
  <c r="G744" i="8"/>
  <c r="H744" i="8"/>
  <c r="C745" i="8"/>
  <c r="D745" i="8"/>
  <c r="E745" i="8"/>
  <c r="F745" i="8"/>
  <c r="G745" i="8"/>
  <c r="H745" i="8"/>
  <c r="C746" i="8"/>
  <c r="D746" i="8"/>
  <c r="E746" i="8"/>
  <c r="F746" i="8"/>
  <c r="G746" i="8"/>
  <c r="H746" i="8"/>
  <c r="C747" i="8"/>
  <c r="D747" i="8"/>
  <c r="E747" i="8"/>
  <c r="F747" i="8"/>
  <c r="G747" i="8"/>
  <c r="H747" i="8"/>
  <c r="C748" i="8"/>
  <c r="D748" i="8"/>
  <c r="E748" i="8"/>
  <c r="F748" i="8"/>
  <c r="G748" i="8"/>
  <c r="H748" i="8"/>
  <c r="C749" i="8"/>
  <c r="D749" i="8"/>
  <c r="E749" i="8"/>
  <c r="F749" i="8"/>
  <c r="G749" i="8"/>
  <c r="H749" i="8"/>
  <c r="C750" i="8"/>
  <c r="D750" i="8"/>
  <c r="E750" i="8"/>
  <c r="F750" i="8"/>
  <c r="G750" i="8"/>
  <c r="H750" i="8"/>
  <c r="C751" i="8"/>
  <c r="D751" i="8"/>
  <c r="E751" i="8"/>
  <c r="F751" i="8"/>
  <c r="G751" i="8"/>
  <c r="H751" i="8"/>
  <c r="C752" i="8"/>
  <c r="D752" i="8"/>
  <c r="E752" i="8"/>
  <c r="F752" i="8"/>
  <c r="G752" i="8"/>
  <c r="H752" i="8"/>
  <c r="C753" i="8"/>
  <c r="D753" i="8"/>
  <c r="E753" i="8"/>
  <c r="F753" i="8"/>
  <c r="G753" i="8"/>
  <c r="H753" i="8"/>
  <c r="C754" i="8"/>
  <c r="D754" i="8"/>
  <c r="E754" i="8"/>
  <c r="F754" i="8"/>
  <c r="G754" i="8"/>
  <c r="H754" i="8"/>
  <c r="C755" i="8"/>
  <c r="D755" i="8"/>
  <c r="E755" i="8"/>
  <c r="F755" i="8"/>
  <c r="G755" i="8"/>
  <c r="H755" i="8"/>
  <c r="C756" i="8"/>
  <c r="D756" i="8"/>
  <c r="E756" i="8"/>
  <c r="F756" i="8"/>
  <c r="G756" i="8"/>
  <c r="H756" i="8"/>
  <c r="C757" i="8"/>
  <c r="D757" i="8"/>
  <c r="E757" i="8"/>
  <c r="F757" i="8"/>
  <c r="G757" i="8"/>
  <c r="H757" i="8"/>
  <c r="C758" i="8"/>
  <c r="D758" i="8"/>
  <c r="E758" i="8"/>
  <c r="F758" i="8"/>
  <c r="G758" i="8"/>
  <c r="H758" i="8"/>
  <c r="C759" i="8"/>
  <c r="D759" i="8"/>
  <c r="E759" i="8"/>
  <c r="F759" i="8"/>
  <c r="G759" i="8"/>
  <c r="H759" i="8"/>
  <c r="C760" i="8"/>
  <c r="D760" i="8"/>
  <c r="E760" i="8"/>
  <c r="F760" i="8"/>
  <c r="G760" i="8"/>
  <c r="H760" i="8"/>
  <c r="C761" i="8"/>
  <c r="D761" i="8"/>
  <c r="E761" i="8"/>
  <c r="F761" i="8"/>
  <c r="G761" i="8"/>
  <c r="H761" i="8"/>
  <c r="C762" i="8"/>
  <c r="D762" i="8"/>
  <c r="E762" i="8"/>
  <c r="F762" i="8"/>
  <c r="G762" i="8"/>
  <c r="H762" i="8"/>
  <c r="C763" i="8"/>
  <c r="D763" i="8"/>
  <c r="E763" i="8"/>
  <c r="F763" i="8"/>
  <c r="G763" i="8"/>
  <c r="H763" i="8"/>
  <c r="C764" i="8"/>
  <c r="D764" i="8"/>
  <c r="E764" i="8"/>
  <c r="F764" i="8"/>
  <c r="G764" i="8"/>
  <c r="H764" i="8"/>
  <c r="C765" i="8"/>
  <c r="D765" i="8"/>
  <c r="E765" i="8"/>
  <c r="F765" i="8"/>
  <c r="G765" i="8"/>
  <c r="H765" i="8"/>
  <c r="C766" i="8"/>
  <c r="D766" i="8"/>
  <c r="E766" i="8"/>
  <c r="F766" i="8"/>
  <c r="G766" i="8"/>
  <c r="H766" i="8"/>
  <c r="C767" i="8"/>
  <c r="D767" i="8"/>
  <c r="E767" i="8"/>
  <c r="F767" i="8"/>
  <c r="G767" i="8"/>
  <c r="H767" i="8"/>
  <c r="C768" i="8"/>
  <c r="D768" i="8"/>
  <c r="E768" i="8"/>
  <c r="F768" i="8"/>
  <c r="G768" i="8"/>
  <c r="H768" i="8"/>
  <c r="C769" i="8"/>
  <c r="D769" i="8"/>
  <c r="E769" i="8"/>
  <c r="F769" i="8"/>
  <c r="G769" i="8"/>
  <c r="H769" i="8"/>
  <c r="C770" i="8"/>
  <c r="D770" i="8"/>
  <c r="E770" i="8"/>
  <c r="F770" i="8"/>
  <c r="G770" i="8"/>
  <c r="H770" i="8"/>
  <c r="C771" i="8"/>
  <c r="D771" i="8"/>
  <c r="E771" i="8"/>
  <c r="F771" i="8"/>
  <c r="G771" i="8"/>
  <c r="H771" i="8"/>
  <c r="C772" i="8"/>
  <c r="D772" i="8"/>
  <c r="E772" i="8"/>
  <c r="F772" i="8"/>
  <c r="G772" i="8"/>
  <c r="H772" i="8"/>
  <c r="C773" i="8"/>
  <c r="D773" i="8"/>
  <c r="E773" i="8"/>
  <c r="F773" i="8"/>
  <c r="G773" i="8"/>
  <c r="H773" i="8"/>
  <c r="C774" i="8"/>
  <c r="D774" i="8"/>
  <c r="E774" i="8"/>
  <c r="F774" i="8"/>
  <c r="G774" i="8"/>
  <c r="H774" i="8"/>
  <c r="C775" i="8"/>
  <c r="D775" i="8"/>
  <c r="E775" i="8"/>
  <c r="F775" i="8"/>
  <c r="G775" i="8"/>
  <c r="H775" i="8"/>
  <c r="C776" i="8"/>
  <c r="D776" i="8"/>
  <c r="E776" i="8"/>
  <c r="F776" i="8"/>
  <c r="G776" i="8"/>
  <c r="H776" i="8"/>
  <c r="C777" i="8"/>
  <c r="D777" i="8"/>
  <c r="E777" i="8"/>
  <c r="F777" i="8"/>
  <c r="G777" i="8"/>
  <c r="H777" i="8"/>
  <c r="C778" i="8"/>
  <c r="D778" i="8"/>
  <c r="E778" i="8"/>
  <c r="F778" i="8"/>
  <c r="G778" i="8"/>
  <c r="H778" i="8"/>
  <c r="C779" i="8"/>
  <c r="D779" i="8"/>
  <c r="E779" i="8"/>
  <c r="F779" i="8"/>
  <c r="G779" i="8"/>
  <c r="H779" i="8"/>
  <c r="C780" i="8"/>
  <c r="D780" i="8"/>
  <c r="E780" i="8"/>
  <c r="F780" i="8"/>
  <c r="G780" i="8"/>
  <c r="H780" i="8"/>
  <c r="C781" i="8"/>
  <c r="D781" i="8"/>
  <c r="E781" i="8"/>
  <c r="F781" i="8"/>
  <c r="G781" i="8"/>
  <c r="H781" i="8"/>
  <c r="C782" i="8"/>
  <c r="D782" i="8"/>
  <c r="E782" i="8"/>
  <c r="F782" i="8"/>
  <c r="G782" i="8"/>
  <c r="H782" i="8"/>
  <c r="C783" i="8"/>
  <c r="D783" i="8"/>
  <c r="E783" i="8"/>
  <c r="F783" i="8"/>
  <c r="G783" i="8"/>
  <c r="H783" i="8"/>
  <c r="C784" i="8"/>
  <c r="D784" i="8"/>
  <c r="E784" i="8"/>
  <c r="F784" i="8"/>
  <c r="G784" i="8"/>
  <c r="H784" i="8"/>
  <c r="C785" i="8"/>
  <c r="D785" i="8"/>
  <c r="E785" i="8"/>
  <c r="F785" i="8"/>
  <c r="G785" i="8"/>
  <c r="H785" i="8"/>
  <c r="C786" i="8"/>
  <c r="D786" i="8"/>
  <c r="E786" i="8"/>
  <c r="F786" i="8"/>
  <c r="G786" i="8"/>
  <c r="H786" i="8"/>
  <c r="C787" i="8"/>
  <c r="D787" i="8"/>
  <c r="E787" i="8"/>
  <c r="F787" i="8"/>
  <c r="G787" i="8"/>
  <c r="H787" i="8"/>
  <c r="C788" i="8"/>
  <c r="D788" i="8"/>
  <c r="E788" i="8"/>
  <c r="F788" i="8"/>
  <c r="G788" i="8"/>
  <c r="H788" i="8"/>
  <c r="C789" i="8"/>
  <c r="D789" i="8"/>
  <c r="E789" i="8"/>
  <c r="F789" i="8"/>
  <c r="G789" i="8"/>
  <c r="H789" i="8"/>
  <c r="C790" i="8"/>
  <c r="D790" i="8"/>
  <c r="E790" i="8"/>
  <c r="F790" i="8"/>
  <c r="G790" i="8"/>
  <c r="H790" i="8"/>
  <c r="C791" i="8"/>
  <c r="D791" i="8"/>
  <c r="E791" i="8"/>
  <c r="F791" i="8"/>
  <c r="G791" i="8"/>
  <c r="H791" i="8"/>
  <c r="C792" i="8"/>
  <c r="D792" i="8"/>
  <c r="E792" i="8"/>
  <c r="F792" i="8"/>
  <c r="G792" i="8"/>
  <c r="H792" i="8"/>
  <c r="C793" i="8"/>
  <c r="D793" i="8"/>
  <c r="E793" i="8"/>
  <c r="F793" i="8"/>
  <c r="G793" i="8"/>
  <c r="H793" i="8"/>
  <c r="C794" i="8"/>
  <c r="D794" i="8"/>
  <c r="E794" i="8"/>
  <c r="F794" i="8"/>
  <c r="G794" i="8"/>
  <c r="H794" i="8"/>
  <c r="C795" i="8"/>
  <c r="D795" i="8"/>
  <c r="E795" i="8"/>
  <c r="F795" i="8"/>
  <c r="G795" i="8"/>
  <c r="H795" i="8"/>
  <c r="C796" i="8"/>
  <c r="D796" i="8"/>
  <c r="E796" i="8"/>
  <c r="F796" i="8"/>
  <c r="G796" i="8"/>
  <c r="H796" i="8"/>
  <c r="C797" i="8"/>
  <c r="D797" i="8"/>
  <c r="E797" i="8"/>
  <c r="F797" i="8"/>
  <c r="G797" i="8"/>
  <c r="H797" i="8"/>
  <c r="C798" i="8"/>
  <c r="D798" i="8"/>
  <c r="E798" i="8"/>
  <c r="F798" i="8"/>
  <c r="G798" i="8"/>
  <c r="H798" i="8"/>
  <c r="C799" i="8"/>
  <c r="D799" i="8"/>
  <c r="E799" i="8"/>
  <c r="F799" i="8"/>
  <c r="G799" i="8"/>
  <c r="H799" i="8"/>
  <c r="C800" i="8"/>
  <c r="D800" i="8"/>
  <c r="E800" i="8"/>
  <c r="F800" i="8"/>
  <c r="G800" i="8"/>
  <c r="H800" i="8"/>
  <c r="C801" i="8"/>
  <c r="D801" i="8"/>
  <c r="E801" i="8"/>
  <c r="F801" i="8"/>
  <c r="G801" i="8"/>
  <c r="H801" i="8"/>
  <c r="C802" i="8"/>
  <c r="D802" i="8"/>
  <c r="E802" i="8"/>
  <c r="F802" i="8"/>
  <c r="G802" i="8"/>
  <c r="H802" i="8"/>
  <c r="C803" i="8"/>
  <c r="D803" i="8"/>
  <c r="E803" i="8"/>
  <c r="F803" i="8"/>
  <c r="G803" i="8"/>
  <c r="H803" i="8"/>
  <c r="C804" i="8"/>
  <c r="D804" i="8"/>
  <c r="E804" i="8"/>
  <c r="F804" i="8"/>
  <c r="G804" i="8"/>
  <c r="H804" i="8"/>
  <c r="C805" i="8"/>
  <c r="D805" i="8"/>
  <c r="E805" i="8"/>
  <c r="F805" i="8"/>
  <c r="G805" i="8"/>
  <c r="H805" i="8"/>
  <c r="C806" i="8"/>
  <c r="D806" i="8"/>
  <c r="E806" i="8"/>
  <c r="F806" i="8"/>
  <c r="G806" i="8"/>
  <c r="H806" i="8"/>
  <c r="C807" i="8"/>
  <c r="D807" i="8"/>
  <c r="E807" i="8"/>
  <c r="F807" i="8"/>
  <c r="G807" i="8"/>
  <c r="H807" i="8"/>
  <c r="C808" i="8"/>
  <c r="D808" i="8"/>
  <c r="E808" i="8"/>
  <c r="F808" i="8"/>
  <c r="G808" i="8"/>
  <c r="H808" i="8"/>
  <c r="C809" i="8"/>
  <c r="D809" i="8"/>
  <c r="E809" i="8"/>
  <c r="F809" i="8"/>
  <c r="G809" i="8"/>
  <c r="H809" i="8"/>
  <c r="C810" i="8"/>
  <c r="D810" i="8"/>
  <c r="E810" i="8"/>
  <c r="F810" i="8"/>
  <c r="G810" i="8"/>
  <c r="H810" i="8"/>
  <c r="C811" i="8"/>
  <c r="D811" i="8"/>
  <c r="E811" i="8"/>
  <c r="F811" i="8"/>
  <c r="G811" i="8"/>
  <c r="H811" i="8"/>
  <c r="C812" i="8"/>
  <c r="D812" i="8"/>
  <c r="E812" i="8"/>
  <c r="F812" i="8"/>
  <c r="G812" i="8"/>
  <c r="H812" i="8"/>
  <c r="C813" i="8"/>
  <c r="D813" i="8"/>
  <c r="E813" i="8"/>
  <c r="F813" i="8"/>
  <c r="G813" i="8"/>
  <c r="H813" i="8"/>
  <c r="C814" i="8"/>
  <c r="D814" i="8"/>
  <c r="E814" i="8"/>
  <c r="F814" i="8"/>
  <c r="G814" i="8"/>
  <c r="H814" i="8"/>
  <c r="C815" i="8"/>
  <c r="D815" i="8"/>
  <c r="E815" i="8"/>
  <c r="F815" i="8"/>
  <c r="G815" i="8"/>
  <c r="H815" i="8"/>
  <c r="C816" i="8"/>
  <c r="D816" i="8"/>
  <c r="E816" i="8"/>
  <c r="F816" i="8"/>
  <c r="G816" i="8"/>
  <c r="H816" i="8"/>
  <c r="C817" i="8"/>
  <c r="D817" i="8"/>
  <c r="E817" i="8"/>
  <c r="F817" i="8"/>
  <c r="G817" i="8"/>
  <c r="H817" i="8"/>
  <c r="C818" i="8"/>
  <c r="D818" i="8"/>
  <c r="E818" i="8"/>
  <c r="F818" i="8"/>
  <c r="G818" i="8"/>
  <c r="H818" i="8"/>
  <c r="C819" i="8"/>
  <c r="D819" i="8"/>
  <c r="E819" i="8"/>
  <c r="F819" i="8"/>
  <c r="G819" i="8"/>
  <c r="H819" i="8"/>
  <c r="C820" i="8"/>
  <c r="D820" i="8"/>
  <c r="E820" i="8"/>
  <c r="F820" i="8"/>
  <c r="G820" i="8"/>
  <c r="H820" i="8"/>
  <c r="C821" i="8"/>
  <c r="D821" i="8"/>
  <c r="E821" i="8"/>
  <c r="F821" i="8"/>
  <c r="G821" i="8"/>
  <c r="H821" i="8"/>
  <c r="C822" i="8"/>
  <c r="D822" i="8"/>
  <c r="E822" i="8"/>
  <c r="F822" i="8"/>
  <c r="G822" i="8"/>
  <c r="H822" i="8"/>
  <c r="C823" i="8"/>
  <c r="D823" i="8"/>
  <c r="E823" i="8"/>
  <c r="F823" i="8"/>
  <c r="G823" i="8"/>
  <c r="H823" i="8"/>
  <c r="C824" i="8"/>
  <c r="D824" i="8"/>
  <c r="E824" i="8"/>
  <c r="F824" i="8"/>
  <c r="G824" i="8"/>
  <c r="H824" i="8"/>
  <c r="C825" i="8"/>
  <c r="D825" i="8"/>
  <c r="E825" i="8"/>
  <c r="F825" i="8"/>
  <c r="G825" i="8"/>
  <c r="H825" i="8"/>
  <c r="C826" i="8"/>
  <c r="D826" i="8"/>
  <c r="E826" i="8"/>
  <c r="F826" i="8"/>
  <c r="G826" i="8"/>
  <c r="H826" i="8"/>
  <c r="C827" i="8"/>
  <c r="D827" i="8"/>
  <c r="E827" i="8"/>
  <c r="F827" i="8"/>
  <c r="G827" i="8"/>
  <c r="H827" i="8"/>
  <c r="C828" i="8"/>
  <c r="D828" i="8"/>
  <c r="E828" i="8"/>
  <c r="F828" i="8"/>
  <c r="G828" i="8"/>
  <c r="H828" i="8"/>
  <c r="C829" i="8"/>
  <c r="D829" i="8"/>
  <c r="E829" i="8"/>
  <c r="F829" i="8"/>
  <c r="G829" i="8"/>
  <c r="H829" i="8"/>
  <c r="C830" i="8"/>
  <c r="D830" i="8"/>
  <c r="E830" i="8"/>
  <c r="F830" i="8"/>
  <c r="G830" i="8"/>
  <c r="H830" i="8"/>
  <c r="C831" i="8"/>
  <c r="D831" i="8"/>
  <c r="E831" i="8"/>
  <c r="F831" i="8"/>
  <c r="G831" i="8"/>
  <c r="H831" i="8"/>
  <c r="C832" i="8"/>
  <c r="D832" i="8"/>
  <c r="E832" i="8"/>
  <c r="F832" i="8"/>
  <c r="G832" i="8"/>
  <c r="H832" i="8"/>
  <c r="C833" i="8"/>
  <c r="D833" i="8"/>
  <c r="E833" i="8"/>
  <c r="F833" i="8"/>
  <c r="G833" i="8"/>
  <c r="H833" i="8"/>
  <c r="C834" i="8"/>
  <c r="D834" i="8"/>
  <c r="E834" i="8"/>
  <c r="F834" i="8"/>
  <c r="G834" i="8"/>
  <c r="H834" i="8"/>
  <c r="C835" i="8"/>
  <c r="D835" i="8"/>
  <c r="E835" i="8"/>
  <c r="F835" i="8"/>
  <c r="G835" i="8"/>
  <c r="H835" i="8"/>
  <c r="C836" i="8"/>
  <c r="D836" i="8"/>
  <c r="E836" i="8"/>
  <c r="F836" i="8"/>
  <c r="G836" i="8"/>
  <c r="H836" i="8"/>
  <c r="C837" i="8"/>
  <c r="D837" i="8"/>
  <c r="E837" i="8"/>
  <c r="F837" i="8"/>
  <c r="G837" i="8"/>
  <c r="H837" i="8"/>
  <c r="C838" i="8"/>
  <c r="D838" i="8"/>
  <c r="E838" i="8"/>
  <c r="F838" i="8"/>
  <c r="G838" i="8"/>
  <c r="H838" i="8"/>
  <c r="C839" i="8"/>
  <c r="D839" i="8"/>
  <c r="E839" i="8"/>
  <c r="F839" i="8"/>
  <c r="G839" i="8"/>
  <c r="H839" i="8"/>
  <c r="C840" i="8"/>
  <c r="D840" i="8"/>
  <c r="E840" i="8"/>
  <c r="F840" i="8"/>
  <c r="G840" i="8"/>
  <c r="H840" i="8"/>
  <c r="C841" i="8"/>
  <c r="D841" i="8"/>
  <c r="E841" i="8"/>
  <c r="F841" i="8"/>
  <c r="G841" i="8"/>
  <c r="H841" i="8"/>
  <c r="C842" i="8"/>
  <c r="D842" i="8"/>
  <c r="E842" i="8"/>
  <c r="F842" i="8"/>
  <c r="G842" i="8"/>
  <c r="H842" i="8"/>
  <c r="C843" i="8"/>
  <c r="D843" i="8"/>
  <c r="E843" i="8"/>
  <c r="F843" i="8"/>
  <c r="G843" i="8"/>
  <c r="H843" i="8"/>
  <c r="C844" i="8"/>
  <c r="D844" i="8"/>
  <c r="E844" i="8"/>
  <c r="F844" i="8"/>
  <c r="G844" i="8"/>
  <c r="H844" i="8"/>
  <c r="C845" i="8"/>
  <c r="D845" i="8"/>
  <c r="E845" i="8"/>
  <c r="F845" i="8"/>
  <c r="G845" i="8"/>
  <c r="H845" i="8"/>
  <c r="C846" i="8"/>
  <c r="D846" i="8"/>
  <c r="E846" i="8"/>
  <c r="F846" i="8"/>
  <c r="G846" i="8"/>
  <c r="H846" i="8"/>
  <c r="C847" i="8"/>
  <c r="D847" i="8"/>
  <c r="E847" i="8"/>
  <c r="F847" i="8"/>
  <c r="G847" i="8"/>
  <c r="H847" i="8"/>
  <c r="C848" i="8"/>
  <c r="D848" i="8"/>
  <c r="E848" i="8"/>
  <c r="F848" i="8"/>
  <c r="G848" i="8"/>
  <c r="H848" i="8"/>
  <c r="C849" i="8"/>
  <c r="D849" i="8"/>
  <c r="E849" i="8"/>
  <c r="F849" i="8"/>
  <c r="G849" i="8"/>
  <c r="H849" i="8"/>
  <c r="C850" i="8"/>
  <c r="D850" i="8"/>
  <c r="E850" i="8"/>
  <c r="F850" i="8"/>
  <c r="G850" i="8"/>
  <c r="H850" i="8"/>
  <c r="C851" i="8"/>
  <c r="D851" i="8"/>
  <c r="E851" i="8"/>
  <c r="F851" i="8"/>
  <c r="G851" i="8"/>
  <c r="H851" i="8"/>
  <c r="C852" i="8"/>
  <c r="D852" i="8"/>
  <c r="E852" i="8"/>
  <c r="F852" i="8"/>
  <c r="G852" i="8"/>
  <c r="H852" i="8"/>
  <c r="C853" i="8"/>
  <c r="D853" i="8"/>
  <c r="E853" i="8"/>
  <c r="F853" i="8"/>
  <c r="G853" i="8"/>
  <c r="H853" i="8"/>
  <c r="C854" i="8"/>
  <c r="D854" i="8"/>
  <c r="E854" i="8"/>
  <c r="F854" i="8"/>
  <c r="G854" i="8"/>
  <c r="H854" i="8"/>
  <c r="C855" i="8"/>
  <c r="D855" i="8"/>
  <c r="E855" i="8"/>
  <c r="F855" i="8"/>
  <c r="G855" i="8"/>
  <c r="H855" i="8"/>
  <c r="C856" i="8"/>
  <c r="D856" i="8"/>
  <c r="E856" i="8"/>
  <c r="F856" i="8"/>
  <c r="G856" i="8"/>
  <c r="H856" i="8"/>
  <c r="C857" i="8"/>
  <c r="D857" i="8"/>
  <c r="E857" i="8"/>
  <c r="F857" i="8"/>
  <c r="G857" i="8"/>
  <c r="H857" i="8"/>
  <c r="C858" i="8"/>
  <c r="D858" i="8"/>
  <c r="E858" i="8"/>
  <c r="F858" i="8"/>
  <c r="G858" i="8"/>
  <c r="H858" i="8"/>
  <c r="C859" i="8"/>
  <c r="D859" i="8"/>
  <c r="E859" i="8"/>
  <c r="F859" i="8"/>
  <c r="G859" i="8"/>
  <c r="H859" i="8"/>
  <c r="C860" i="8"/>
  <c r="D860" i="8"/>
  <c r="E860" i="8"/>
  <c r="F860" i="8"/>
  <c r="G860" i="8"/>
  <c r="H860" i="8"/>
  <c r="C861" i="8"/>
  <c r="D861" i="8"/>
  <c r="E861" i="8"/>
  <c r="F861" i="8"/>
  <c r="G861" i="8"/>
  <c r="H861" i="8"/>
  <c r="C862" i="8"/>
  <c r="D862" i="8"/>
  <c r="E862" i="8"/>
  <c r="F862" i="8"/>
  <c r="G862" i="8"/>
  <c r="H862" i="8"/>
  <c r="C863" i="8"/>
  <c r="D863" i="8"/>
  <c r="E863" i="8"/>
  <c r="F863" i="8"/>
  <c r="G863" i="8"/>
  <c r="H863" i="8"/>
  <c r="C864" i="8"/>
  <c r="D864" i="8"/>
  <c r="E864" i="8"/>
  <c r="F864" i="8"/>
  <c r="G864" i="8"/>
  <c r="H864" i="8"/>
  <c r="C865" i="8"/>
  <c r="D865" i="8"/>
  <c r="E865" i="8"/>
  <c r="F865" i="8"/>
  <c r="G865" i="8"/>
  <c r="H865" i="8"/>
  <c r="C866" i="8"/>
  <c r="D866" i="8"/>
  <c r="E866" i="8"/>
  <c r="F866" i="8"/>
  <c r="G866" i="8"/>
  <c r="H866" i="8"/>
  <c r="C867" i="8"/>
  <c r="D867" i="8"/>
  <c r="E867" i="8"/>
  <c r="F867" i="8"/>
  <c r="G867" i="8"/>
  <c r="H867" i="8"/>
  <c r="C868" i="8"/>
  <c r="D868" i="8"/>
  <c r="E868" i="8"/>
  <c r="F868" i="8"/>
  <c r="G868" i="8"/>
  <c r="H868" i="8"/>
  <c r="C869" i="8"/>
  <c r="D869" i="8"/>
  <c r="E869" i="8"/>
  <c r="F869" i="8"/>
  <c r="G869" i="8"/>
  <c r="H869" i="8"/>
  <c r="C870" i="8"/>
  <c r="D870" i="8"/>
  <c r="E870" i="8"/>
  <c r="F870" i="8"/>
  <c r="G870" i="8"/>
  <c r="H870" i="8"/>
  <c r="C871" i="8"/>
  <c r="D871" i="8"/>
  <c r="E871" i="8"/>
  <c r="F871" i="8"/>
  <c r="G871" i="8"/>
  <c r="H871" i="8"/>
  <c r="C872" i="8"/>
  <c r="D872" i="8"/>
  <c r="E872" i="8"/>
  <c r="F872" i="8"/>
  <c r="G872" i="8"/>
  <c r="H872" i="8"/>
  <c r="C873" i="8"/>
  <c r="D873" i="8"/>
  <c r="E873" i="8"/>
  <c r="F873" i="8"/>
  <c r="G873" i="8"/>
  <c r="H873" i="8"/>
  <c r="C874" i="8"/>
  <c r="D874" i="8"/>
  <c r="E874" i="8"/>
  <c r="F874" i="8"/>
  <c r="G874" i="8"/>
  <c r="H874" i="8"/>
  <c r="C875" i="8"/>
  <c r="D875" i="8"/>
  <c r="E875" i="8"/>
  <c r="F875" i="8"/>
  <c r="G875" i="8"/>
  <c r="H875" i="8"/>
  <c r="C876" i="8"/>
  <c r="D876" i="8"/>
  <c r="E876" i="8"/>
  <c r="F876" i="8"/>
  <c r="G876" i="8"/>
  <c r="H876" i="8"/>
  <c r="C877" i="8"/>
  <c r="D877" i="8"/>
  <c r="E877" i="8"/>
  <c r="F877" i="8"/>
  <c r="G877" i="8"/>
  <c r="H877" i="8"/>
  <c r="C878" i="8"/>
  <c r="D878" i="8"/>
  <c r="E878" i="8"/>
  <c r="F878" i="8"/>
  <c r="G878" i="8"/>
  <c r="H878" i="8"/>
  <c r="C879" i="8"/>
  <c r="D879" i="8"/>
  <c r="E879" i="8"/>
  <c r="F879" i="8"/>
  <c r="G879" i="8"/>
  <c r="H879" i="8"/>
  <c r="C880" i="8"/>
  <c r="D880" i="8"/>
  <c r="E880" i="8"/>
  <c r="F880" i="8"/>
  <c r="G880" i="8"/>
  <c r="H880" i="8"/>
  <c r="C881" i="8"/>
  <c r="D881" i="8"/>
  <c r="E881" i="8"/>
  <c r="F881" i="8"/>
  <c r="G881" i="8"/>
  <c r="H881" i="8"/>
  <c r="C882" i="8"/>
  <c r="D882" i="8"/>
  <c r="E882" i="8"/>
  <c r="F882" i="8"/>
  <c r="G882" i="8"/>
  <c r="H882" i="8"/>
  <c r="C883" i="8"/>
  <c r="D883" i="8"/>
  <c r="E883" i="8"/>
  <c r="F883" i="8"/>
  <c r="G883" i="8"/>
  <c r="H883" i="8"/>
  <c r="C884" i="8"/>
  <c r="D884" i="8"/>
  <c r="E884" i="8"/>
  <c r="F884" i="8"/>
  <c r="G884" i="8"/>
  <c r="H884" i="8"/>
  <c r="C885" i="8"/>
  <c r="D885" i="8"/>
  <c r="E885" i="8"/>
  <c r="F885" i="8"/>
  <c r="G885" i="8"/>
  <c r="H885" i="8"/>
  <c r="C886" i="8"/>
  <c r="D886" i="8"/>
  <c r="E886" i="8"/>
  <c r="F886" i="8"/>
  <c r="G886" i="8"/>
  <c r="H886" i="8"/>
  <c r="C887" i="8"/>
  <c r="D887" i="8"/>
  <c r="E887" i="8"/>
  <c r="F887" i="8"/>
  <c r="G887" i="8"/>
  <c r="H887" i="8"/>
  <c r="C888" i="8"/>
  <c r="D888" i="8"/>
  <c r="E888" i="8"/>
  <c r="F888" i="8"/>
  <c r="G888" i="8"/>
  <c r="H888" i="8"/>
  <c r="C889" i="8"/>
  <c r="D889" i="8"/>
  <c r="E889" i="8"/>
  <c r="F889" i="8"/>
  <c r="G889" i="8"/>
  <c r="H889" i="8"/>
  <c r="C890" i="8"/>
  <c r="D890" i="8"/>
  <c r="E890" i="8"/>
  <c r="F890" i="8"/>
  <c r="G890" i="8"/>
  <c r="H890" i="8"/>
  <c r="C891" i="8"/>
  <c r="D891" i="8"/>
  <c r="E891" i="8"/>
  <c r="F891" i="8"/>
  <c r="G891" i="8"/>
  <c r="H891" i="8"/>
  <c r="C892" i="8"/>
  <c r="D892" i="8"/>
  <c r="E892" i="8"/>
  <c r="F892" i="8"/>
  <c r="G892" i="8"/>
  <c r="H892" i="8"/>
  <c r="C893" i="8"/>
  <c r="D893" i="8"/>
  <c r="E893" i="8"/>
  <c r="F893" i="8"/>
  <c r="G893" i="8"/>
  <c r="H893" i="8"/>
  <c r="C894" i="8"/>
  <c r="D894" i="8"/>
  <c r="E894" i="8"/>
  <c r="F894" i="8"/>
  <c r="G894" i="8"/>
  <c r="H894" i="8"/>
  <c r="C895" i="8"/>
  <c r="D895" i="8"/>
  <c r="E895" i="8"/>
  <c r="F895" i="8"/>
  <c r="G895" i="8"/>
  <c r="H895" i="8"/>
  <c r="C896" i="8"/>
  <c r="D896" i="8"/>
  <c r="E896" i="8"/>
  <c r="F896" i="8"/>
  <c r="G896" i="8"/>
  <c r="H896" i="8"/>
  <c r="C897" i="8"/>
  <c r="D897" i="8"/>
  <c r="E897" i="8"/>
  <c r="F897" i="8"/>
  <c r="G897" i="8"/>
  <c r="H897" i="8"/>
  <c r="C898" i="8"/>
  <c r="D898" i="8"/>
  <c r="E898" i="8"/>
  <c r="F898" i="8"/>
  <c r="G898" i="8"/>
  <c r="H898" i="8"/>
  <c r="C899" i="8"/>
  <c r="D899" i="8"/>
  <c r="E899" i="8"/>
  <c r="F899" i="8"/>
  <c r="G899" i="8"/>
  <c r="H899" i="8"/>
  <c r="C900" i="8"/>
  <c r="D900" i="8"/>
  <c r="E900" i="8"/>
  <c r="F900" i="8"/>
  <c r="G900" i="8"/>
  <c r="H900" i="8"/>
  <c r="C901" i="8"/>
  <c r="D901" i="8"/>
  <c r="E901" i="8"/>
  <c r="F901" i="8"/>
  <c r="G901" i="8"/>
  <c r="H901" i="8"/>
  <c r="C902" i="8"/>
  <c r="D902" i="8"/>
  <c r="E902" i="8"/>
  <c r="F902" i="8"/>
  <c r="G902" i="8"/>
  <c r="H902" i="8"/>
  <c r="C903" i="8"/>
  <c r="D903" i="8"/>
  <c r="E903" i="8"/>
  <c r="F903" i="8"/>
  <c r="G903" i="8"/>
  <c r="H903" i="8"/>
  <c r="C904" i="8"/>
  <c r="D904" i="8"/>
  <c r="E904" i="8"/>
  <c r="F904" i="8"/>
  <c r="G904" i="8"/>
  <c r="H904" i="8"/>
  <c r="C905" i="8"/>
  <c r="D905" i="8"/>
  <c r="E905" i="8"/>
  <c r="F905" i="8"/>
  <c r="G905" i="8"/>
  <c r="H905" i="8"/>
  <c r="C906" i="8"/>
  <c r="D906" i="8"/>
  <c r="E906" i="8"/>
  <c r="F906" i="8"/>
  <c r="G906" i="8"/>
  <c r="H906" i="8"/>
  <c r="C907" i="8"/>
  <c r="D907" i="8"/>
  <c r="E907" i="8"/>
  <c r="F907" i="8"/>
  <c r="G907" i="8"/>
  <c r="H907" i="8"/>
  <c r="C908" i="8"/>
  <c r="D908" i="8"/>
  <c r="E908" i="8"/>
  <c r="F908" i="8"/>
  <c r="G908" i="8"/>
  <c r="H908" i="8"/>
  <c r="C909" i="8"/>
  <c r="D909" i="8"/>
  <c r="E909" i="8"/>
  <c r="F909" i="8"/>
  <c r="G909" i="8"/>
  <c r="H909" i="8"/>
  <c r="C910" i="8"/>
  <c r="D910" i="8"/>
  <c r="E910" i="8"/>
  <c r="F910" i="8"/>
  <c r="G910" i="8"/>
  <c r="H910" i="8"/>
  <c r="C911" i="8"/>
  <c r="D911" i="8"/>
  <c r="E911" i="8"/>
  <c r="F911" i="8"/>
  <c r="G911" i="8"/>
  <c r="H911" i="8"/>
  <c r="C912" i="8"/>
  <c r="D912" i="8"/>
  <c r="E912" i="8"/>
  <c r="F912" i="8"/>
  <c r="G912" i="8"/>
  <c r="H912" i="8"/>
  <c r="C913" i="8"/>
  <c r="D913" i="8"/>
  <c r="E913" i="8"/>
  <c r="F913" i="8"/>
  <c r="G913" i="8"/>
  <c r="H913" i="8"/>
  <c r="C914" i="8"/>
  <c r="D914" i="8"/>
  <c r="E914" i="8"/>
  <c r="F914" i="8"/>
  <c r="G914" i="8"/>
  <c r="H914" i="8"/>
  <c r="C915" i="8"/>
  <c r="D915" i="8"/>
  <c r="E915" i="8"/>
  <c r="F915" i="8"/>
  <c r="G915" i="8"/>
  <c r="H915" i="8"/>
  <c r="C916" i="8"/>
  <c r="D916" i="8"/>
  <c r="E916" i="8"/>
  <c r="F916" i="8"/>
  <c r="G916" i="8"/>
  <c r="H916" i="8"/>
  <c r="C917" i="8"/>
  <c r="D917" i="8"/>
  <c r="E917" i="8"/>
  <c r="F917" i="8"/>
  <c r="G917" i="8"/>
  <c r="H917" i="8"/>
  <c r="C918" i="8"/>
  <c r="D918" i="8"/>
  <c r="E918" i="8"/>
  <c r="F918" i="8"/>
  <c r="G918" i="8"/>
  <c r="H918" i="8"/>
  <c r="C919" i="8"/>
  <c r="D919" i="8"/>
  <c r="E919" i="8"/>
  <c r="F919" i="8"/>
  <c r="G919" i="8"/>
  <c r="H919" i="8"/>
  <c r="C920" i="8"/>
  <c r="D920" i="8"/>
  <c r="E920" i="8"/>
  <c r="F920" i="8"/>
  <c r="G920" i="8"/>
  <c r="H920" i="8"/>
  <c r="C921" i="8"/>
  <c r="D921" i="8"/>
  <c r="E921" i="8"/>
  <c r="F921" i="8"/>
  <c r="G921" i="8"/>
  <c r="H921" i="8"/>
  <c r="C922" i="8"/>
  <c r="D922" i="8"/>
  <c r="E922" i="8"/>
  <c r="F922" i="8"/>
  <c r="G922" i="8"/>
  <c r="H922" i="8"/>
  <c r="C923" i="8"/>
  <c r="D923" i="8"/>
  <c r="E923" i="8"/>
  <c r="F923" i="8"/>
  <c r="G923" i="8"/>
  <c r="H923" i="8"/>
  <c r="C924" i="8"/>
  <c r="D924" i="8"/>
  <c r="E924" i="8"/>
  <c r="F924" i="8"/>
  <c r="G924" i="8"/>
  <c r="H924" i="8"/>
  <c r="C925" i="8"/>
  <c r="D925" i="8"/>
  <c r="E925" i="8"/>
  <c r="F925" i="8"/>
  <c r="G925" i="8"/>
  <c r="H925" i="8"/>
  <c r="C926" i="8"/>
  <c r="D926" i="8"/>
  <c r="E926" i="8"/>
  <c r="F926" i="8"/>
  <c r="G926" i="8"/>
  <c r="H926" i="8"/>
  <c r="C927" i="8"/>
  <c r="D927" i="8"/>
  <c r="E927" i="8"/>
  <c r="F927" i="8"/>
  <c r="G927" i="8"/>
  <c r="H927" i="8"/>
  <c r="C928" i="8"/>
  <c r="D928" i="8"/>
  <c r="E928" i="8"/>
  <c r="F928" i="8"/>
  <c r="G928" i="8"/>
  <c r="H928" i="8"/>
  <c r="C929" i="8"/>
  <c r="D929" i="8"/>
  <c r="E929" i="8"/>
  <c r="F929" i="8"/>
  <c r="G929" i="8"/>
  <c r="H929" i="8"/>
  <c r="C930" i="8"/>
  <c r="D930" i="8"/>
  <c r="E930" i="8"/>
  <c r="F930" i="8"/>
  <c r="G930" i="8"/>
  <c r="H930" i="8"/>
  <c r="C931" i="8"/>
  <c r="D931" i="8"/>
  <c r="E931" i="8"/>
  <c r="F931" i="8"/>
  <c r="G931" i="8"/>
  <c r="H931" i="8"/>
  <c r="C932" i="8"/>
  <c r="D932" i="8"/>
  <c r="E932" i="8"/>
  <c r="F932" i="8"/>
  <c r="G932" i="8"/>
  <c r="H932" i="8"/>
  <c r="C933" i="8"/>
  <c r="D933" i="8"/>
  <c r="E933" i="8"/>
  <c r="F933" i="8"/>
  <c r="G933" i="8"/>
  <c r="H933" i="8"/>
  <c r="C934" i="8"/>
  <c r="D934" i="8"/>
  <c r="E934" i="8"/>
  <c r="F934" i="8"/>
  <c r="G934" i="8"/>
  <c r="H934" i="8"/>
  <c r="C935" i="8"/>
  <c r="D935" i="8"/>
  <c r="E935" i="8"/>
  <c r="F935" i="8"/>
  <c r="G935" i="8"/>
  <c r="H935" i="8"/>
  <c r="C936" i="8"/>
  <c r="D936" i="8"/>
  <c r="E936" i="8"/>
  <c r="F936" i="8"/>
  <c r="G936" i="8"/>
  <c r="H936" i="8"/>
  <c r="C937" i="8"/>
  <c r="D937" i="8"/>
  <c r="E937" i="8"/>
  <c r="F937" i="8"/>
  <c r="G937" i="8"/>
  <c r="H937" i="8"/>
  <c r="C938" i="8"/>
  <c r="D938" i="8"/>
  <c r="E938" i="8"/>
  <c r="F938" i="8"/>
  <c r="G938" i="8"/>
  <c r="H938" i="8"/>
  <c r="C939" i="8"/>
  <c r="D939" i="8"/>
  <c r="E939" i="8"/>
  <c r="F939" i="8"/>
  <c r="G939" i="8"/>
  <c r="H939" i="8"/>
  <c r="C940" i="8"/>
  <c r="D940" i="8"/>
  <c r="E940" i="8"/>
  <c r="F940" i="8"/>
  <c r="G940" i="8"/>
  <c r="H940" i="8"/>
  <c r="C941" i="8"/>
  <c r="D941" i="8"/>
  <c r="E941" i="8"/>
  <c r="F941" i="8"/>
  <c r="G941" i="8"/>
  <c r="H941" i="8"/>
  <c r="C942" i="8"/>
  <c r="D942" i="8"/>
  <c r="E942" i="8"/>
  <c r="F942" i="8"/>
  <c r="G942" i="8"/>
  <c r="H942" i="8"/>
  <c r="C943" i="8"/>
  <c r="D943" i="8"/>
  <c r="E943" i="8"/>
  <c r="F943" i="8"/>
  <c r="G943" i="8"/>
  <c r="H943" i="8"/>
  <c r="C944" i="8"/>
  <c r="D944" i="8"/>
  <c r="E944" i="8"/>
  <c r="F944" i="8"/>
  <c r="G944" i="8"/>
  <c r="H944" i="8"/>
  <c r="C945" i="8"/>
  <c r="D945" i="8"/>
  <c r="E945" i="8"/>
  <c r="F945" i="8"/>
  <c r="G945" i="8"/>
  <c r="H945" i="8"/>
  <c r="C946" i="8"/>
  <c r="D946" i="8"/>
  <c r="E946" i="8"/>
  <c r="F946" i="8"/>
  <c r="G946" i="8"/>
  <c r="H946" i="8"/>
  <c r="C947" i="8"/>
  <c r="D947" i="8"/>
  <c r="E947" i="8"/>
  <c r="F947" i="8"/>
  <c r="G947" i="8"/>
  <c r="H947" i="8"/>
  <c r="C948" i="8"/>
  <c r="D948" i="8"/>
  <c r="E948" i="8"/>
  <c r="F948" i="8"/>
  <c r="G948" i="8"/>
  <c r="H948" i="8"/>
  <c r="C949" i="8"/>
  <c r="D949" i="8"/>
  <c r="E949" i="8"/>
  <c r="F949" i="8"/>
  <c r="G949" i="8"/>
  <c r="H949" i="8"/>
  <c r="C950" i="8"/>
  <c r="D950" i="8"/>
  <c r="E950" i="8"/>
  <c r="F950" i="8"/>
  <c r="G950" i="8"/>
  <c r="H950" i="8"/>
  <c r="C951" i="8"/>
  <c r="D951" i="8"/>
  <c r="E951" i="8"/>
  <c r="F951" i="8"/>
  <c r="G951" i="8"/>
  <c r="H951" i="8"/>
  <c r="C952" i="8"/>
  <c r="D952" i="8"/>
  <c r="E952" i="8"/>
  <c r="F952" i="8"/>
  <c r="G952" i="8"/>
  <c r="H952" i="8"/>
  <c r="C953" i="8"/>
  <c r="D953" i="8"/>
  <c r="E953" i="8"/>
  <c r="F953" i="8"/>
  <c r="G953" i="8"/>
  <c r="H953" i="8"/>
  <c r="C954" i="8"/>
  <c r="D954" i="8"/>
  <c r="E954" i="8"/>
  <c r="F954" i="8"/>
  <c r="G954" i="8"/>
  <c r="H954" i="8"/>
  <c r="C955" i="8"/>
  <c r="D955" i="8"/>
  <c r="E955" i="8"/>
  <c r="F955" i="8"/>
  <c r="G955" i="8"/>
  <c r="H955" i="8"/>
  <c r="C956" i="8"/>
  <c r="D956" i="8"/>
  <c r="E956" i="8"/>
  <c r="F956" i="8"/>
  <c r="G956" i="8"/>
  <c r="H956" i="8"/>
  <c r="C957" i="8"/>
  <c r="D957" i="8"/>
  <c r="E957" i="8"/>
  <c r="F957" i="8"/>
  <c r="G957" i="8"/>
  <c r="H957" i="8"/>
  <c r="C958" i="8"/>
  <c r="D958" i="8"/>
  <c r="E958" i="8"/>
  <c r="F958" i="8"/>
  <c r="G958" i="8"/>
  <c r="H958" i="8"/>
  <c r="C959" i="8"/>
  <c r="D959" i="8"/>
  <c r="E959" i="8"/>
  <c r="F959" i="8"/>
  <c r="G959" i="8"/>
  <c r="H959" i="8"/>
  <c r="C960" i="8"/>
  <c r="D960" i="8"/>
  <c r="E960" i="8"/>
  <c r="F960" i="8"/>
  <c r="G960" i="8"/>
  <c r="H960" i="8"/>
  <c r="C961" i="8"/>
  <c r="D961" i="8"/>
  <c r="E961" i="8"/>
  <c r="F961" i="8"/>
  <c r="G961" i="8"/>
  <c r="H961" i="8"/>
  <c r="C962" i="8"/>
  <c r="D962" i="8"/>
  <c r="E962" i="8"/>
  <c r="F962" i="8"/>
  <c r="G962" i="8"/>
  <c r="H962" i="8"/>
  <c r="C963" i="8"/>
  <c r="D963" i="8"/>
  <c r="E963" i="8"/>
  <c r="F963" i="8"/>
  <c r="G963" i="8"/>
  <c r="H963" i="8"/>
  <c r="C964" i="8"/>
  <c r="D964" i="8"/>
  <c r="E964" i="8"/>
  <c r="F964" i="8"/>
  <c r="G964" i="8"/>
  <c r="H964" i="8"/>
  <c r="C965" i="8"/>
  <c r="D965" i="8"/>
  <c r="E965" i="8"/>
  <c r="F965" i="8"/>
  <c r="G965" i="8"/>
  <c r="H965" i="8"/>
  <c r="C966" i="8"/>
  <c r="D966" i="8"/>
  <c r="E966" i="8"/>
  <c r="F966" i="8"/>
  <c r="G966" i="8"/>
  <c r="H966" i="8"/>
  <c r="C967" i="8"/>
  <c r="D967" i="8"/>
  <c r="E967" i="8"/>
  <c r="F967" i="8"/>
  <c r="G967" i="8"/>
  <c r="H967" i="8"/>
  <c r="C968" i="8"/>
  <c r="D968" i="8"/>
  <c r="E968" i="8"/>
  <c r="F968" i="8"/>
  <c r="G968" i="8"/>
  <c r="H968" i="8"/>
  <c r="C969" i="8"/>
  <c r="D969" i="8"/>
  <c r="E969" i="8"/>
  <c r="F969" i="8"/>
  <c r="G969" i="8"/>
  <c r="H969" i="8"/>
  <c r="C970" i="8"/>
  <c r="D970" i="8"/>
  <c r="E970" i="8"/>
  <c r="F970" i="8"/>
  <c r="G970" i="8"/>
  <c r="H970" i="8"/>
  <c r="C971" i="8"/>
  <c r="D971" i="8"/>
  <c r="E971" i="8"/>
  <c r="F971" i="8"/>
  <c r="G971" i="8"/>
  <c r="H971" i="8"/>
  <c r="C972" i="8"/>
  <c r="D972" i="8"/>
  <c r="E972" i="8"/>
  <c r="F972" i="8"/>
  <c r="G972" i="8"/>
  <c r="H972" i="8"/>
  <c r="C973" i="8"/>
  <c r="D973" i="8"/>
  <c r="E973" i="8"/>
  <c r="F973" i="8"/>
  <c r="G973" i="8"/>
  <c r="H973" i="8"/>
  <c r="C974" i="8"/>
  <c r="D974" i="8"/>
  <c r="E974" i="8"/>
  <c r="F974" i="8"/>
  <c r="G974" i="8"/>
  <c r="H974" i="8"/>
  <c r="C975" i="8"/>
  <c r="D975" i="8"/>
  <c r="E975" i="8"/>
  <c r="F975" i="8"/>
  <c r="G975" i="8"/>
  <c r="H975" i="8"/>
  <c r="C976" i="8"/>
  <c r="D976" i="8"/>
  <c r="E976" i="8"/>
  <c r="F976" i="8"/>
  <c r="G976" i="8"/>
  <c r="H976" i="8"/>
  <c r="C977" i="8"/>
  <c r="D977" i="8"/>
  <c r="E977" i="8"/>
  <c r="F977" i="8"/>
  <c r="G977" i="8"/>
  <c r="H977" i="8"/>
  <c r="C978" i="8"/>
  <c r="D978" i="8"/>
  <c r="E978" i="8"/>
  <c r="F978" i="8"/>
  <c r="G978" i="8"/>
  <c r="H978" i="8"/>
  <c r="C979" i="8"/>
  <c r="D979" i="8"/>
  <c r="E979" i="8"/>
  <c r="F979" i="8"/>
  <c r="G979" i="8"/>
  <c r="H979" i="8"/>
  <c r="C980" i="8"/>
  <c r="D980" i="8"/>
  <c r="E980" i="8"/>
  <c r="F980" i="8"/>
  <c r="G980" i="8"/>
  <c r="H980" i="8"/>
  <c r="C981" i="8"/>
  <c r="D981" i="8"/>
  <c r="E981" i="8"/>
  <c r="F981" i="8"/>
  <c r="G981" i="8"/>
  <c r="H981" i="8"/>
  <c r="C982" i="8"/>
  <c r="D982" i="8"/>
  <c r="E982" i="8"/>
  <c r="F982" i="8"/>
  <c r="G982" i="8"/>
  <c r="H982" i="8"/>
  <c r="C983" i="8"/>
  <c r="D983" i="8"/>
  <c r="E983" i="8"/>
  <c r="F983" i="8"/>
  <c r="G983" i="8"/>
  <c r="H983" i="8"/>
  <c r="C984" i="8"/>
  <c r="D984" i="8"/>
  <c r="E984" i="8"/>
  <c r="F984" i="8"/>
  <c r="G984" i="8"/>
  <c r="H984" i="8"/>
  <c r="C985" i="8"/>
  <c r="D985" i="8"/>
  <c r="E985" i="8"/>
  <c r="F985" i="8"/>
  <c r="G985" i="8"/>
  <c r="H985" i="8"/>
  <c r="C986" i="8"/>
  <c r="D986" i="8"/>
  <c r="E986" i="8"/>
  <c r="F986" i="8"/>
  <c r="G986" i="8"/>
  <c r="H986" i="8"/>
  <c r="C987" i="8"/>
  <c r="D987" i="8"/>
  <c r="E987" i="8"/>
  <c r="F987" i="8"/>
  <c r="G987" i="8"/>
  <c r="H987" i="8"/>
  <c r="C988" i="8"/>
  <c r="D988" i="8"/>
  <c r="E988" i="8"/>
  <c r="F988" i="8"/>
  <c r="G988" i="8"/>
  <c r="H988" i="8"/>
  <c r="C989" i="8"/>
  <c r="D989" i="8"/>
  <c r="E989" i="8"/>
  <c r="F989" i="8"/>
  <c r="G989" i="8"/>
  <c r="H989" i="8"/>
  <c r="C990" i="8"/>
  <c r="D990" i="8"/>
  <c r="E990" i="8"/>
  <c r="F990" i="8"/>
  <c r="G990" i="8"/>
  <c r="H990" i="8"/>
  <c r="C991" i="8"/>
  <c r="D991" i="8"/>
  <c r="E991" i="8"/>
  <c r="F991" i="8"/>
  <c r="G991" i="8"/>
  <c r="H991" i="8"/>
  <c r="C992" i="8"/>
  <c r="D992" i="8"/>
  <c r="E992" i="8"/>
  <c r="F992" i="8"/>
  <c r="G992" i="8"/>
  <c r="H992" i="8"/>
  <c r="C993" i="8"/>
  <c r="D993" i="8"/>
  <c r="E993" i="8"/>
  <c r="F993" i="8"/>
  <c r="G993" i="8"/>
  <c r="H993" i="8"/>
  <c r="C994" i="8"/>
  <c r="D994" i="8"/>
  <c r="E994" i="8"/>
  <c r="F994" i="8"/>
  <c r="G994" i="8"/>
  <c r="H994" i="8"/>
  <c r="C995" i="8"/>
  <c r="D995" i="8"/>
  <c r="E995" i="8"/>
  <c r="F995" i="8"/>
  <c r="G995" i="8"/>
  <c r="H995" i="8"/>
  <c r="C996" i="8"/>
  <c r="D996" i="8"/>
  <c r="E996" i="8"/>
  <c r="F996" i="8"/>
  <c r="G996" i="8"/>
  <c r="H996" i="8"/>
  <c r="C997" i="8"/>
  <c r="D997" i="8"/>
  <c r="E997" i="8"/>
  <c r="F997" i="8"/>
  <c r="G997" i="8"/>
  <c r="H997" i="8"/>
  <c r="C998" i="8"/>
  <c r="D998" i="8"/>
  <c r="E998" i="8"/>
  <c r="F998" i="8"/>
  <c r="G998" i="8"/>
  <c r="H998" i="8"/>
  <c r="C999" i="8"/>
  <c r="D999" i="8"/>
  <c r="E999" i="8"/>
  <c r="F999" i="8"/>
  <c r="G999" i="8"/>
  <c r="H999" i="8"/>
  <c r="C1000" i="8"/>
  <c r="D1000" i="8"/>
  <c r="E1000" i="8"/>
  <c r="F1000" i="8"/>
  <c r="G1000" i="8"/>
  <c r="H1000" i="8"/>
  <c r="H2" i="8"/>
  <c r="G2" i="8"/>
  <c r="C2" i="8"/>
  <c r="F2" i="8"/>
  <c r="E2" i="8"/>
  <c r="D2" i="8"/>
  <c r="B1" i="4"/>
  <c r="C1" i="4"/>
  <c r="D1" i="4"/>
  <c r="E1" i="4"/>
  <c r="F1" i="4"/>
  <c r="G1" i="4"/>
  <c r="H1" i="4"/>
  <c r="I1" i="4"/>
  <c r="J1" i="4"/>
  <c r="K1" i="4"/>
  <c r="N21" i="10"/>
  <c r="H50" i="10"/>
  <c r="F50" i="10"/>
  <c r="C50" i="10"/>
  <c r="H49" i="10"/>
  <c r="C49" i="10"/>
  <c r="E48" i="10"/>
  <c r="B20" i="10"/>
  <c r="V20" i="10"/>
  <c r="B21" i="10"/>
  <c r="V21" i="10"/>
  <c r="V41" i="10"/>
  <c r="B40" i="10"/>
  <c r="V40" i="10"/>
  <c r="T40" i="10"/>
  <c r="S40" i="10"/>
  <c r="R40" i="10"/>
  <c r="O40" i="10"/>
  <c r="N40" i="10"/>
  <c r="M40" i="10"/>
  <c r="B39" i="10"/>
  <c r="V39" i="10"/>
  <c r="T39" i="10"/>
  <c r="S39" i="10"/>
  <c r="R39" i="10"/>
  <c r="O39" i="10"/>
  <c r="N39" i="10"/>
  <c r="M39" i="10"/>
  <c r="B38" i="10"/>
  <c r="V38" i="10"/>
  <c r="T38" i="10"/>
  <c r="S38" i="10"/>
  <c r="R38" i="10"/>
  <c r="O38" i="10"/>
  <c r="N38" i="10"/>
  <c r="M38" i="10"/>
  <c r="B37" i="10"/>
  <c r="V37" i="10"/>
  <c r="T37" i="10"/>
  <c r="S37" i="10"/>
  <c r="R37" i="10"/>
  <c r="O37" i="10"/>
  <c r="N37" i="10"/>
  <c r="M37" i="10"/>
  <c r="B36" i="10"/>
  <c r="V36" i="10"/>
  <c r="T36" i="10"/>
  <c r="S36" i="10"/>
  <c r="R36" i="10"/>
  <c r="O36" i="10"/>
  <c r="N36" i="10"/>
  <c r="M36" i="10"/>
  <c r="B35" i="10"/>
  <c r="V35" i="10"/>
  <c r="T35" i="10"/>
  <c r="S35" i="10"/>
  <c r="R35" i="10"/>
  <c r="O35" i="10"/>
  <c r="N35" i="10"/>
  <c r="M35" i="10"/>
  <c r="B34" i="10"/>
  <c r="V34" i="10"/>
  <c r="T34" i="10"/>
  <c r="S34" i="10"/>
  <c r="R34" i="10"/>
  <c r="O34" i="10"/>
  <c r="N34" i="10"/>
  <c r="M34" i="10"/>
  <c r="B33" i="10"/>
  <c r="V33" i="10"/>
  <c r="T33" i="10"/>
  <c r="S33" i="10"/>
  <c r="R33" i="10"/>
  <c r="O33" i="10"/>
  <c r="N33" i="10"/>
  <c r="M33" i="10"/>
  <c r="B32" i="10"/>
  <c r="V32" i="10"/>
  <c r="T32" i="10"/>
  <c r="S32" i="10"/>
  <c r="R32" i="10"/>
  <c r="O32" i="10"/>
  <c r="N32" i="10"/>
  <c r="M32" i="10"/>
  <c r="B31" i="10"/>
  <c r="V31" i="10"/>
  <c r="T31" i="10"/>
  <c r="S31" i="10"/>
  <c r="R31" i="10"/>
  <c r="O31" i="10"/>
  <c r="N31" i="10"/>
  <c r="M31" i="10"/>
  <c r="B30" i="10"/>
  <c r="V30" i="10"/>
  <c r="T30" i="10"/>
  <c r="S30" i="10"/>
  <c r="R30" i="10"/>
  <c r="O30" i="10"/>
  <c r="N30" i="10"/>
  <c r="M30" i="10"/>
  <c r="B29" i="10"/>
  <c r="V29" i="10"/>
  <c r="T29" i="10"/>
  <c r="S29" i="10"/>
  <c r="R29" i="10"/>
  <c r="O29" i="10"/>
  <c r="N29" i="10"/>
  <c r="M29" i="10"/>
  <c r="B28" i="10"/>
  <c r="V28" i="10"/>
  <c r="T28" i="10"/>
  <c r="S28" i="10"/>
  <c r="R28" i="10"/>
  <c r="O28" i="10"/>
  <c r="N28" i="10"/>
  <c r="M28" i="10"/>
  <c r="B27" i="10"/>
  <c r="V27" i="10"/>
  <c r="T27" i="10"/>
  <c r="S27" i="10"/>
  <c r="R27" i="10"/>
  <c r="O27" i="10"/>
  <c r="N27" i="10"/>
  <c r="M27" i="10"/>
  <c r="B26" i="10"/>
  <c r="V26" i="10"/>
  <c r="T26" i="10"/>
  <c r="S26" i="10"/>
  <c r="R26" i="10"/>
  <c r="O26" i="10"/>
  <c r="N26" i="10"/>
  <c r="M26" i="10"/>
  <c r="B25" i="10"/>
  <c r="V25" i="10"/>
  <c r="T25" i="10"/>
  <c r="S25" i="10"/>
  <c r="R25" i="10"/>
  <c r="O25" i="10"/>
  <c r="N25" i="10"/>
  <c r="M25" i="10"/>
  <c r="B24" i="10"/>
  <c r="V24" i="10"/>
  <c r="T24" i="10"/>
  <c r="S24" i="10"/>
  <c r="R24" i="10"/>
  <c r="O24" i="10"/>
  <c r="N24" i="10"/>
  <c r="M24" i="10"/>
  <c r="B23" i="10"/>
  <c r="V23" i="10"/>
  <c r="T23" i="10"/>
  <c r="S23" i="10"/>
  <c r="R23" i="10"/>
  <c r="O23" i="10"/>
  <c r="N23" i="10"/>
  <c r="M23" i="10"/>
  <c r="B22" i="10"/>
  <c r="V22" i="10"/>
  <c r="T22" i="10"/>
  <c r="S22" i="10"/>
  <c r="R22" i="10"/>
  <c r="O22" i="10"/>
  <c r="N22" i="10"/>
  <c r="M22" i="10"/>
  <c r="A22" i="10"/>
  <c r="T21" i="10"/>
  <c r="S21" i="10"/>
  <c r="R21" i="10"/>
  <c r="O21" i="10"/>
  <c r="M21" i="10"/>
  <c r="A21" i="10"/>
  <c r="O20" i="10"/>
  <c r="M20" i="10"/>
  <c r="A20" i="10"/>
  <c r="A19" i="10"/>
  <c r="C16" i="10"/>
  <c r="A16" i="10"/>
  <c r="A15" i="10"/>
  <c r="I14" i="10"/>
  <c r="A14" i="10"/>
  <c r="I13" i="10"/>
  <c r="C13" i="10"/>
  <c r="A13" i="10"/>
  <c r="G12" i="10"/>
  <c r="G11" i="10"/>
  <c r="E11" i="10"/>
  <c r="M10" i="10"/>
  <c r="G10" i="10"/>
  <c r="G9" i="10"/>
  <c r="I1" i="10"/>
  <c r="E1" i="10"/>
  <c r="D1" i="10"/>
  <c r="C1" i="10"/>
</calcChain>
</file>

<file path=xl/comments1.xml><?xml version="1.0" encoding="utf-8"?>
<comments xmlns="http://schemas.openxmlformats.org/spreadsheetml/2006/main">
  <authors>
    <author>Virginie FERNANDEZ</author>
  </authors>
  <commentList>
    <comment ref="G106" authorId="0">
      <text>
        <r>
          <rPr>
            <b/>
            <sz val="9"/>
            <color indexed="81"/>
            <rFont val="Geneva"/>
          </rPr>
          <t>Virginie FERNANDEZ:</t>
        </r>
        <r>
          <rPr>
            <sz val="9"/>
            <color indexed="81"/>
            <rFont val="Geneva"/>
          </rPr>
          <t xml:space="preserve">
page 24</t>
        </r>
      </text>
    </comment>
  </commentList>
</comments>
</file>

<file path=xl/sharedStrings.xml><?xml version="1.0" encoding="utf-8"?>
<sst xmlns="http://schemas.openxmlformats.org/spreadsheetml/2006/main" count="3155" uniqueCount="1597">
  <si>
    <t>Référence Frégis</t>
  </si>
  <si>
    <t>Référence Fournisseurs</t>
  </si>
  <si>
    <t>Désignation</t>
  </si>
  <si>
    <t>Canesten pommade 1 %</t>
  </si>
  <si>
    <t>Canesten solution 1%</t>
  </si>
  <si>
    <t>Keppra 100 mg/ml</t>
  </si>
  <si>
    <t>Metronidazole inj 500 mg</t>
  </si>
  <si>
    <t>Propolipid</t>
  </si>
  <si>
    <t>Bupivacaïne intrarachidienne 0,5 %</t>
  </si>
  <si>
    <t>Adheroplaste 25m x 2cm</t>
  </si>
  <si>
    <t>Clips SLS Moyen Bleu LG 5,6mm x 6</t>
  </si>
  <si>
    <t>Compresse Gaz Nst 7,5cm x 7,5 cm</t>
  </si>
  <si>
    <t>Compresse Othematome 12x8cm</t>
  </si>
  <si>
    <t>Drain Penrose ST 42cm x 8mm</t>
  </si>
  <si>
    <t>Huille Immersion 100ml</t>
  </si>
  <si>
    <t>Lettre en laiton D</t>
  </si>
  <si>
    <t>Lettre en laiton G</t>
  </si>
  <si>
    <t>Pate Scellement Capillaires</t>
  </si>
  <si>
    <t>Sonde Naso Oeso 2mm CH6</t>
  </si>
  <si>
    <t>Sonde Vesicale Chien Mandrin 1,7mm x 70cm</t>
  </si>
  <si>
    <t>Sonde Vesicale Chien Mandrin 2mm x 70cm</t>
  </si>
  <si>
    <t>Sonde Vesicale Chien Polyp 10CH 3,3mm x 56cm</t>
  </si>
  <si>
    <t>Sonde Vesicale Chien Polyp 3,5CH 1,2mm x 56cm</t>
  </si>
  <si>
    <t>Sonde Vesicale Chien Polyp 5CH 1,7mm x 56cm</t>
  </si>
  <si>
    <t>Sonde Vesicale Chien Polyp 8CH 2,7mm x 56cm</t>
  </si>
  <si>
    <t>VetCast Plus 3,6m x 10cm</t>
  </si>
  <si>
    <t>VetCast Plus 3,6m x 5cm</t>
  </si>
  <si>
    <t>VetCast Plus 3,6m x 7,5cm</t>
  </si>
  <si>
    <t>Amplifix 1</t>
  </si>
  <si>
    <t>Amplifix 3</t>
  </si>
  <si>
    <t>Canine cruciate kit fiber wire Grand</t>
  </si>
  <si>
    <t>Canine cruciate kit fiber wire Petit</t>
  </si>
  <si>
    <t>Double seringue ACP</t>
  </si>
  <si>
    <t>Unibrush stérile cure ongles</t>
  </si>
  <si>
    <t>Instru Biopsie 18-(11)</t>
  </si>
  <si>
    <t>Monopty inst. 18G-16 cm</t>
  </si>
  <si>
    <t>Magnevist</t>
  </si>
  <si>
    <t>Obturateur membrane - jaune - In Stopper</t>
  </si>
  <si>
    <t>Papier stérilisation</t>
  </si>
  <si>
    <t>Perry style 42P. Blanc 6</t>
  </si>
  <si>
    <t>Perry style 42P. Blanc 6 1/2</t>
  </si>
  <si>
    <t>Perry style 42P. Blanc 7</t>
  </si>
  <si>
    <t>Perry style 42P. Blanc 7 1/2</t>
  </si>
  <si>
    <t>Perry style 42P. Blanc 8</t>
  </si>
  <si>
    <t>Prolongateur lineaire 0,25m LP</t>
  </si>
  <si>
    <t>Prolongateur lineaire 1m LP</t>
  </si>
  <si>
    <t>Robinet 3 voies discofix bleu</t>
  </si>
  <si>
    <t>Transfuseur Sangofix SR LP</t>
  </si>
  <si>
    <t>Adheroplaste AC</t>
  </si>
  <si>
    <t>Plaque thermoformable 450x600x2,4 perforée x2</t>
  </si>
  <si>
    <t>Ruban auto-agrippant adhésif crochet</t>
  </si>
  <si>
    <t>Ruban auto-agrippant adhesif velours</t>
  </si>
  <si>
    <t>Tensoplast HB 6cm</t>
  </si>
  <si>
    <t>Couverture chauffante 64x102</t>
  </si>
  <si>
    <t>Couverture chauffante Torse</t>
  </si>
  <si>
    <t>Crayon dermographique</t>
  </si>
  <si>
    <t>Endo Gia 60mm - 3,5mm</t>
  </si>
  <si>
    <t>Cassette Open</t>
  </si>
  <si>
    <t>Belustine 40 mg</t>
  </si>
  <si>
    <t>Tetracosactide 8x2ml</t>
  </si>
  <si>
    <t>Bio Blue Val</t>
  </si>
  <si>
    <t>I Visc Vet</t>
  </si>
  <si>
    <t>Drain chirurgical cannele plat - Blake</t>
  </si>
  <si>
    <t>Omniscan 0,5 mmol/ml</t>
  </si>
  <si>
    <t>Visipaque 320 mg</t>
  </si>
  <si>
    <t>Carboplatine 150mg/ml 15ml</t>
  </si>
  <si>
    <t>Carboplatine 450mg/ml 45ml</t>
  </si>
  <si>
    <t>Carboplatine 50mg/ml 5ml</t>
  </si>
  <si>
    <t>Circuit Bain 5,4m</t>
  </si>
  <si>
    <t>Circuit Coaxial Bain de luxe 2,8m</t>
  </si>
  <si>
    <t>Circuit pédiatrique</t>
  </si>
  <si>
    <t>Echangeur chaleur/humidite</t>
  </si>
  <si>
    <t>Filtre</t>
  </si>
  <si>
    <t>Filtre Hydro Therm</t>
  </si>
  <si>
    <t>Ligne de monitorage</t>
  </si>
  <si>
    <t>Raccords</t>
  </si>
  <si>
    <t>Support</t>
  </si>
  <si>
    <t>Valve de Peep</t>
  </si>
  <si>
    <t>Compresses 7,5 x 7,5 cm</t>
  </si>
  <si>
    <t>Vliwazell Pansement super absorbant</t>
  </si>
  <si>
    <t>Blouses de protection</t>
  </si>
  <si>
    <t>Champs 150 x 210</t>
  </si>
  <si>
    <t>Champs 45 x 75</t>
  </si>
  <si>
    <t>Champs 75 x 90</t>
  </si>
  <si>
    <t>Charlottes</t>
  </si>
  <si>
    <t>Masques chir</t>
  </si>
  <si>
    <t>Midazolam 5mg/1ml</t>
  </si>
  <si>
    <t>Midazolam 5mg/5ml</t>
  </si>
  <si>
    <t>Adriblastine 10 mg prêt à l'emploi</t>
  </si>
  <si>
    <t>Adriblastine 50 mg prêt à l'emploi</t>
  </si>
  <si>
    <t>AC Performa Bandelettes</t>
  </si>
  <si>
    <t>AIR LIQUIDE SANTE</t>
  </si>
  <si>
    <t>ALCYON</t>
  </si>
  <si>
    <t>1-0400101</t>
  </si>
  <si>
    <t>AMPLITUDE</t>
  </si>
  <si>
    <t>1-0400203</t>
  </si>
  <si>
    <t>1918228</t>
  </si>
  <si>
    <t>ANIOS</t>
  </si>
  <si>
    <t>116034</t>
  </si>
  <si>
    <t>2419544</t>
  </si>
  <si>
    <t>VAR2000</t>
  </si>
  <si>
    <t>ARTHREX</t>
  </si>
  <si>
    <t>VAR2002</t>
  </si>
  <si>
    <t>VABS10014</t>
  </si>
  <si>
    <t>ASEPT InMed</t>
  </si>
  <si>
    <t>211816</t>
  </si>
  <si>
    <t>BARD France SAS</t>
  </si>
  <si>
    <t>01947852</t>
  </si>
  <si>
    <t>BAYER SANTE</t>
  </si>
  <si>
    <t>BRAUN AESCULAP</t>
  </si>
  <si>
    <t>BRAUN MÉDICAL</t>
  </si>
  <si>
    <t>GC461R</t>
  </si>
  <si>
    <t>GC462R</t>
  </si>
  <si>
    <t>JF481</t>
  </si>
  <si>
    <t>0086659S</t>
  </si>
  <si>
    <t>0086813H</t>
  </si>
  <si>
    <t>BSN radiante</t>
  </si>
  <si>
    <t>CONMED Linvatec</t>
  </si>
  <si>
    <t>COVIDIEN</t>
  </si>
  <si>
    <t>E7510-25</t>
  </si>
  <si>
    <t>HRA5</t>
  </si>
  <si>
    <t>OP 2017 D/A</t>
  </si>
  <si>
    <t>CROMA</t>
  </si>
  <si>
    <t>CSP</t>
  </si>
  <si>
    <t>05701170334524</t>
  </si>
  <si>
    <t>DECHRA</t>
  </si>
  <si>
    <t>BIO-BLUE</t>
  </si>
  <si>
    <t>DIOPTRIX</t>
  </si>
  <si>
    <t>I-VISC-VET</t>
  </si>
  <si>
    <t>GE HEALTHCARE</t>
  </si>
  <si>
    <t>331676AFR</t>
  </si>
  <si>
    <t>HOSPIRA</t>
  </si>
  <si>
    <t>331686AFR</t>
  </si>
  <si>
    <t>331665AFR</t>
  </si>
  <si>
    <t>INTERSURGICAL</t>
  </si>
  <si>
    <t>1238528</t>
  </si>
  <si>
    <t>LOHMANN &amp; RAUSCHER</t>
  </si>
  <si>
    <t>MYLAN SAS-serv. Hopital</t>
  </si>
  <si>
    <t>PFIZER SANTÉ HUMAINE</t>
  </si>
  <si>
    <t>06454011031</t>
  </si>
  <si>
    <t>Fournisseur</t>
  </si>
  <si>
    <t>N° + Rue +BP</t>
  </si>
  <si>
    <t>Code postal + ville</t>
  </si>
  <si>
    <t>Pays</t>
  </si>
  <si>
    <t>Téléphone</t>
  </si>
  <si>
    <t>Télécopie</t>
  </si>
  <si>
    <t>n° TVA</t>
  </si>
  <si>
    <t>Interlocuteur</t>
  </si>
  <si>
    <t>(concaténation)</t>
  </si>
  <si>
    <t>Code client</t>
  </si>
  <si>
    <t>Franco de
port HT</t>
  </si>
  <si>
    <t>Échéance
paiement</t>
  </si>
  <si>
    <t>Mode
paiement</t>
  </si>
  <si>
    <t>Email</t>
  </si>
  <si>
    <t>Site</t>
  </si>
  <si>
    <t xml:space="preserve">01 47 20 24 11 </t>
  </si>
  <si>
    <t>chèque</t>
  </si>
  <si>
    <t>rue M. de Brogniez 27/1</t>
  </si>
  <si>
    <t>B-4690 Roclenge sur Geer</t>
  </si>
  <si>
    <t>Belgique</t>
  </si>
  <si>
    <t>BE0451903697</t>
  </si>
  <si>
    <t>à la commande</t>
  </si>
  <si>
    <t>virement</t>
  </si>
  <si>
    <t>ag.hendrick@skynet.be</t>
  </si>
  <si>
    <t>www.agence-hendrick.com</t>
  </si>
  <si>
    <t>70 avenue de la République</t>
  </si>
  <si>
    <t>92320 CHATILLON</t>
  </si>
  <si>
    <t>France</t>
  </si>
  <si>
    <t>41-43 rue des plantes</t>
  </si>
  <si>
    <t>75014 PARIS</t>
  </si>
  <si>
    <t>FR05409166691</t>
  </si>
  <si>
    <t>Roselyne</t>
  </si>
  <si>
    <t>10 jours</t>
  </si>
  <si>
    <t>Prélèvement</t>
  </si>
  <si>
    <t>www.alcyon.com</t>
  </si>
  <si>
    <t>9411 V</t>
  </si>
  <si>
    <t>Pavé du moulin</t>
  </si>
  <si>
    <t>59260 LILLE-Hellemes</t>
  </si>
  <si>
    <t>APOTECNIA</t>
  </si>
  <si>
    <t>Parc d'activités de Napollon - 55 avenue des templiers</t>
  </si>
  <si>
    <t>13676 AUBAGNE Cedex</t>
  </si>
  <si>
    <t>commandes@apotecnia.com</t>
  </si>
  <si>
    <t>www.apotecnia.com</t>
  </si>
  <si>
    <t>45 j fin de mois</t>
  </si>
  <si>
    <t>Synergie Park - 5 avenue Pierre et Marie Curie</t>
  </si>
  <si>
    <t>59260 LEZENNES</t>
  </si>
  <si>
    <t>FR02402099949</t>
  </si>
  <si>
    <t>Olivier Grandvaux</t>
  </si>
  <si>
    <t>V-94006</t>
  </si>
  <si>
    <t>30 j fin de mois</t>
  </si>
  <si>
    <t>olivier.grandvaux@arthrex.fr</t>
  </si>
  <si>
    <t>www.arthrex.fr</t>
  </si>
  <si>
    <t>9, av Mercure BP 73371</t>
  </si>
  <si>
    <t>31133 BALMA cedex</t>
  </si>
  <si>
    <t>164, av J Kessel Parkile P14</t>
  </si>
  <si>
    <t>78960 Voisins le Bretonneux</t>
  </si>
  <si>
    <t>FR35324536820</t>
  </si>
  <si>
    <t>153744/60036449</t>
  </si>
  <si>
    <t>60 j fin de mois</t>
  </si>
  <si>
    <t>FR41706580149</t>
  </si>
  <si>
    <t>service.clients.bayerhealthcare@bayer.com</t>
  </si>
  <si>
    <t>91023 EVRY Cedex</t>
  </si>
  <si>
    <t>204, av du Maj Juin - BP 331</t>
  </si>
  <si>
    <t>92107 BOULOGNE</t>
  </si>
  <si>
    <t>FR28562050856</t>
  </si>
  <si>
    <t>Sophie LAUSSINOTTE</t>
  </si>
  <si>
    <t>www.bbraun.com</t>
  </si>
  <si>
    <t>57 boulevard demorieux</t>
  </si>
  <si>
    <t>72058 LE MANS CEDEX 2</t>
  </si>
  <si>
    <t>FR83434018990</t>
  </si>
  <si>
    <t>4087426 (ex 260442)</t>
  </si>
  <si>
    <t>3, rue du Pont des Halles</t>
  </si>
  <si>
    <t>94656 RUNGIS cedex</t>
  </si>
  <si>
    <t>FR65424653343</t>
  </si>
  <si>
    <t>serviceclients@conmed.com</t>
  </si>
  <si>
    <t>2, rue Denis Diderot CS 600075</t>
  </si>
  <si>
    <t>78852 ELANCOURT cedex</t>
  </si>
  <si>
    <t>FR16408214575</t>
  </si>
  <si>
    <t>Monia JULIEN</t>
  </si>
  <si>
    <t>414932/100</t>
  </si>
  <si>
    <t>76, av du Midi - BP 77</t>
  </si>
  <si>
    <t>63802 COURNON</t>
  </si>
  <si>
    <t>FR43857200521</t>
  </si>
  <si>
    <t>9 rue Benoit Malon</t>
  </si>
  <si>
    <t>92100 SURESNES</t>
  </si>
  <si>
    <t>commande-acth@dechra.com</t>
  </si>
  <si>
    <t>FR47481585644</t>
  </si>
  <si>
    <t>13, rue d'Ariane</t>
  </si>
  <si>
    <t>31240 L'UNION</t>
  </si>
  <si>
    <t>FR10417951530</t>
  </si>
  <si>
    <t>Bd Sébastien Brant - BP 50111</t>
  </si>
  <si>
    <t>67403 ILLKIRCH cedex</t>
  </si>
  <si>
    <t>FR21398827337</t>
  </si>
  <si>
    <t>fr.fisher@thermofisher.com</t>
  </si>
  <si>
    <t>www.fishersci.com</t>
  </si>
  <si>
    <t>24, avenue de l'Europe</t>
  </si>
  <si>
    <t>78457 Velizy cedex</t>
  </si>
  <si>
    <t>M. Brochet Stéphane</t>
  </si>
  <si>
    <t>60 j date de facture</t>
  </si>
  <si>
    <t>stephane.brochet&amp;ge.com</t>
  </si>
  <si>
    <t>GEMS Accessories Supplies</t>
  </si>
  <si>
    <t>11, av Morane Saulnier</t>
  </si>
  <si>
    <t>78140 Velizy Villacoublay</t>
  </si>
  <si>
    <t>www.gemedicalsystems.fr</t>
  </si>
  <si>
    <t>92787 ISSY les MOUL. Cedex 9</t>
  </si>
  <si>
    <t>Sonia Hamdi - 0329623629</t>
  </si>
  <si>
    <t>59 rue de la vignete - BP 2</t>
  </si>
  <si>
    <t>59497 LINSELLES Cedex</t>
  </si>
  <si>
    <t>FR32383197472</t>
  </si>
  <si>
    <t>Rachel Cox</t>
  </si>
  <si>
    <t>30 j date de facture</t>
  </si>
  <si>
    <t>www.molnlycke.com</t>
  </si>
  <si>
    <t>92182 ANTONY Cedex</t>
  </si>
  <si>
    <t>moria@moria-int.com</t>
  </si>
  <si>
    <t>www.moria-surgical.com</t>
  </si>
  <si>
    <t>117 allée des parcs</t>
  </si>
  <si>
    <t>69792 Saint priest cedex</t>
  </si>
  <si>
    <t>PETERS SURGICAL</t>
  </si>
  <si>
    <t>ZI les Vignes - 42 rue Benoit Frachon</t>
  </si>
  <si>
    <t>93013 Bobigny cedex</t>
  </si>
  <si>
    <t>Mme Froidevaux</t>
  </si>
  <si>
    <t>c.froidevaux@peters-surgical.com</t>
  </si>
  <si>
    <t>WWW.PETERS-SURGICAL.COM</t>
  </si>
  <si>
    <t>23, av Dr Lannelongue</t>
  </si>
  <si>
    <t>75668 PARIS cedex 14</t>
  </si>
  <si>
    <t>01 70 95 05 00</t>
  </si>
  <si>
    <t>FR73433623</t>
  </si>
  <si>
    <t>service clients hopital</t>
  </si>
  <si>
    <t>ROCHE DIAGNOSTIC</t>
  </si>
  <si>
    <t>2 avenue du vercors - BP 59</t>
  </si>
  <si>
    <t>38242 MEYLAN Cedex</t>
  </si>
  <si>
    <t>FR20380484766</t>
  </si>
  <si>
    <t>www.rochediagnostics.fr</t>
  </si>
  <si>
    <t>SCIL ANIMAL CARE COMPANY</t>
  </si>
  <si>
    <t>Activeum 3 rue Jacqueline Auriol</t>
  </si>
  <si>
    <t>67120 ALTORF</t>
  </si>
  <si>
    <t>Emmanuelle</t>
  </si>
  <si>
    <t>service-commercial@scilvet.com</t>
  </si>
  <si>
    <t>DEPUY France SAS</t>
  </si>
  <si>
    <t>7 allée Irène Joliot Curie - CS30078</t>
  </si>
  <si>
    <t>69801 ST PRIEST cedex</t>
  </si>
  <si>
    <t>selbaz@advetis-medical.com</t>
  </si>
  <si>
    <t>100-110 Esplanade du Général de Gaulle</t>
  </si>
  <si>
    <t>92931 LA DEFENSE CEDEX</t>
  </si>
  <si>
    <t>TRAN</t>
  </si>
  <si>
    <t>73, av A. Briand</t>
  </si>
  <si>
    <t>94110 ARCUEIL</t>
  </si>
  <si>
    <t>URGO</t>
  </si>
  <si>
    <t>42 rue de longvic</t>
  </si>
  <si>
    <t>21300 CHENOVE</t>
  </si>
  <si>
    <t>FR29433842044</t>
  </si>
  <si>
    <t>www.urgomedical.com</t>
  </si>
  <si>
    <t>VYGON</t>
  </si>
  <si>
    <t>5 a 11 rue Adeline - BP 7</t>
  </si>
  <si>
    <t>95440 ECUEN</t>
  </si>
  <si>
    <t>FR31325241750</t>
  </si>
  <si>
    <t>A094616</t>
  </si>
  <si>
    <t>comandes@vygon.com</t>
  </si>
  <si>
    <t>www.vygon.com</t>
  </si>
  <si>
    <t>AB SCIENCE</t>
  </si>
  <si>
    <t>AB SCIENCE1</t>
  </si>
  <si>
    <t>damien.leroux@ab-science.com</t>
  </si>
  <si>
    <t>ABENA FRANTEX</t>
  </si>
  <si>
    <t>5 rue Thomas Edison</t>
  </si>
  <si>
    <t>60180 NOGENT SUR OISE</t>
  </si>
  <si>
    <t>Eric FROMENTIN</t>
  </si>
  <si>
    <t>ABENA FRANTEX1</t>
  </si>
  <si>
    <t>01-CARC3478</t>
  </si>
  <si>
    <t>003242861216</t>
  </si>
  <si>
    <t>003242864470</t>
  </si>
  <si>
    <t>Agence Hendrick SA1</t>
  </si>
  <si>
    <t>AGUETTANT</t>
  </si>
  <si>
    <t>1 rue A Fleming BP 7144</t>
  </si>
  <si>
    <t>63353 LYON Cedex 07</t>
  </si>
  <si>
    <t>FR49390603751</t>
  </si>
  <si>
    <t>AGUETTANT1</t>
  </si>
  <si>
    <t>AIR LIQUIDE SANTE1</t>
  </si>
  <si>
    <t>ALCYON1</t>
  </si>
  <si>
    <t>AMPLITUDE1</t>
  </si>
  <si>
    <t>ANIOS1</t>
  </si>
  <si>
    <t>APOTECNIA1</t>
  </si>
  <si>
    <t>A la commande</t>
  </si>
  <si>
    <t>Arthrex1</t>
  </si>
  <si>
    <t>ASEPT InMed1</t>
  </si>
  <si>
    <t>BARD France SAS1</t>
  </si>
  <si>
    <t>220, av de la Recherche</t>
  </si>
  <si>
    <t>59120 LOOS</t>
  </si>
  <si>
    <t>BAYER SANTE1</t>
  </si>
  <si>
    <t>BRACCO</t>
  </si>
  <si>
    <t>7, pl Copernic - COURCOURONNES</t>
  </si>
  <si>
    <t>FR75499045136</t>
  </si>
  <si>
    <t>BRACCO1</t>
  </si>
  <si>
    <t>401940000010</t>
  </si>
  <si>
    <t>BRAUN AESCULAP1</t>
  </si>
  <si>
    <t>BRAUN MÉDICAL1</t>
  </si>
  <si>
    <t>BSN radiante1</t>
  </si>
  <si>
    <t>BVI</t>
  </si>
  <si>
    <t>24 rue Lamartine</t>
  </si>
  <si>
    <t>38320 EYBENS</t>
  </si>
  <si>
    <t>BVI1</t>
  </si>
  <si>
    <t>Code client BD 3999201</t>
  </si>
  <si>
    <t>CONMED Linvatec1</t>
  </si>
  <si>
    <t>COVIDIEN1</t>
  </si>
  <si>
    <t>19 bvd P V Couturier</t>
  </si>
  <si>
    <t>94854 IVRY SUR SEINE Cedex</t>
  </si>
  <si>
    <t>FR33499012045</t>
  </si>
  <si>
    <t>CROMA1</t>
  </si>
  <si>
    <t>CSP1</t>
  </si>
  <si>
    <t>DECHRA1</t>
  </si>
  <si>
    <t>DIOPTRIX1</t>
  </si>
  <si>
    <t>ETHICON</t>
  </si>
  <si>
    <t>1 rue Camille Desmoulins TSA 81002</t>
  </si>
  <si>
    <t>ETHICON1</t>
  </si>
  <si>
    <t>Ficher Scientific1</t>
  </si>
  <si>
    <t>GE HEALTHCARE1</t>
  </si>
  <si>
    <t>GEMS Accessories Supplies1</t>
  </si>
  <si>
    <t>Imm. Le Volta - 17/19 rue Jeanne Braconnier</t>
  </si>
  <si>
    <t>92360 MEUDON LA FORET</t>
  </si>
  <si>
    <t>Isabelle COGNEE</t>
  </si>
  <si>
    <t>HOSPIRA1</t>
  </si>
  <si>
    <t>INFINITI MEDICAL</t>
  </si>
  <si>
    <t>22741 Pacific Coast Higway Suite 230</t>
  </si>
  <si>
    <t>Malibu, CA 90265</t>
  </si>
  <si>
    <t>ETATS UNIS</t>
  </si>
  <si>
    <t>(310) 295 1151</t>
  </si>
  <si>
    <t>(310) 388 5254</t>
  </si>
  <si>
    <t>David K. Drew - 310 295 1151</t>
  </si>
  <si>
    <t>INFINITI MEDICAL1</t>
  </si>
  <si>
    <t>A réception</t>
  </si>
  <si>
    <t>CB</t>
  </si>
  <si>
    <t>drew@infinitimedical.com</t>
  </si>
  <si>
    <t>38 rue Roger Salengro</t>
  </si>
  <si>
    <t>94124 FONTENAY SS BOIS Cedex</t>
  </si>
  <si>
    <t>INTERSURGICAL1</t>
  </si>
  <si>
    <t>F11AUT94FREG1</t>
  </si>
  <si>
    <t>45 j date de facture</t>
  </si>
  <si>
    <t>info@intersurgical.fr</t>
  </si>
  <si>
    <t>www.intersurgical.com</t>
  </si>
  <si>
    <t>ZA de Choisy</t>
  </si>
  <si>
    <t>88200 REMIREMONT</t>
  </si>
  <si>
    <t>FR22380236091</t>
  </si>
  <si>
    <t>LOHMANN &amp; RAUSCHER1</t>
  </si>
  <si>
    <t>MOLNLYCKE</t>
  </si>
  <si>
    <t>MOLNLYCKE1</t>
  </si>
  <si>
    <t>MORIA</t>
  </si>
  <si>
    <t>15, rue Georges Besse</t>
  </si>
  <si>
    <t>FR48602035750</t>
  </si>
  <si>
    <t>MORIA1</t>
  </si>
  <si>
    <t>FR94057818494</t>
  </si>
  <si>
    <t>MYLAN SAS-serv. Hopital1</t>
  </si>
  <si>
    <t>PETERS SURGICAL1</t>
  </si>
  <si>
    <t>PFIZER SANTÉ HUMAINE1</t>
  </si>
  <si>
    <t>PORTE VET</t>
  </si>
  <si>
    <t>48 rue du Pr Langevin</t>
  </si>
  <si>
    <t>93150 LE BLANC MESNIL</t>
  </si>
  <si>
    <t>FR82501174353</t>
  </si>
  <si>
    <t>Michel PORTE</t>
  </si>
  <si>
    <t>PORTE VET1</t>
  </si>
  <si>
    <t>porte.vet@orange.fr</t>
  </si>
  <si>
    <t>RADIOMETER</t>
  </si>
  <si>
    <t>ZA de la fontaine du Vaisseau - 8 rue E. Michelet</t>
  </si>
  <si>
    <t>93360 NEUILLY PLAISANCE</t>
  </si>
  <si>
    <t>FR737756622331</t>
  </si>
  <si>
    <t>RADIOMETER1</t>
  </si>
  <si>
    <t>ROCHE DIAGNOSTIC1</t>
  </si>
  <si>
    <t>SANOFI-AVENTIS France</t>
  </si>
  <si>
    <t>Sce Cde hopitaux et clinique</t>
  </si>
  <si>
    <t>SANOFI-AVENTIS France1</t>
  </si>
  <si>
    <t>SCIL ANIMAL CARE COMPANY1</t>
  </si>
  <si>
    <t>STORZ</t>
  </si>
  <si>
    <t>12 rue Georges Guynemer</t>
  </si>
  <si>
    <t>78280 GUYANCOURT</t>
  </si>
  <si>
    <t>STORZ1</t>
  </si>
  <si>
    <t>N° de contrat CM201027</t>
  </si>
  <si>
    <t>FR14338657588</t>
  </si>
  <si>
    <t>Shmouël ELBAZ 06 70 91 34 39</t>
  </si>
  <si>
    <t>DEPUY France SAS1</t>
  </si>
  <si>
    <t>TETRA</t>
  </si>
  <si>
    <t>PAE Marenton BP 142</t>
  </si>
  <si>
    <t>07104 ANNONAY CEDEX</t>
  </si>
  <si>
    <t>FR56969510197</t>
  </si>
  <si>
    <t>TETRA1</t>
  </si>
  <si>
    <t>TEVA</t>
  </si>
  <si>
    <t>FR54401972476</t>
  </si>
  <si>
    <t>Frederic Maurel - 06 25 39 08 50</t>
  </si>
  <si>
    <t>TEVA1</t>
  </si>
  <si>
    <t>frederic.maurel@tevafrance.com</t>
  </si>
  <si>
    <t>TRAN1</t>
  </si>
  <si>
    <t>URGO1</t>
  </si>
  <si>
    <t>Nicole PERONA - 01 39 92 63 49</t>
  </si>
  <si>
    <t>VYGON1</t>
  </si>
  <si>
    <t>AGENCE HENDRICK SA</t>
  </si>
  <si>
    <t>FICHER SCIENTIFIC</t>
  </si>
  <si>
    <t>Clips SLS Petit Jaune LG 3,6mm x6</t>
  </si>
  <si>
    <t>Bouton gastro mic-key CH14 stomie 1,2 cm</t>
  </si>
  <si>
    <t>Bouton gastro mic-key CH14 stomie 2 cm</t>
  </si>
  <si>
    <t>Bouton gastro mic-key CH14 stomie 2,5 cm</t>
  </si>
  <si>
    <t>Bouton gastro mic-key CH14 stomie 3 cm</t>
  </si>
  <si>
    <t>Bouton gastro mic-key CH16 stomie 2,5 cm</t>
  </si>
  <si>
    <t>Bouton gastro mic-key CH20 stomie 2,5 cm</t>
  </si>
  <si>
    <t>Piddlevac</t>
  </si>
  <si>
    <t>LAPEYRE</t>
  </si>
  <si>
    <t>Chèque</t>
  </si>
  <si>
    <t>Broche de Kirschner à pointe filetée 1 x 150</t>
  </si>
  <si>
    <t>Broche de Kirschner à pointe filetée 1,25 x 150</t>
  </si>
  <si>
    <t>Broche de Kirschner à pointe trocart, non filetée 0,8 x 150 mm</t>
  </si>
  <si>
    <t>Broche de Kirschner à pointe trocart, non filetée 1,4 x 150 mm</t>
  </si>
  <si>
    <t>Broche de Kirschner à pointe trocart, non filetée 2,5 x 280</t>
  </si>
  <si>
    <t>Lame de scie 30/15x10x0,4/0,3mm</t>
  </si>
  <si>
    <t>Lame de scie 30/15x6x0,4/0,3mm</t>
  </si>
  <si>
    <t>Lame de scie 33/18x4x0,4/0,3mm</t>
  </si>
  <si>
    <t>Lame de scie 37/22x12x0,4/0,3mm</t>
  </si>
  <si>
    <t>Lame de scie 42/27x14x0,6/0,4mm</t>
  </si>
  <si>
    <t>Lame de scie 65/50x27x0,6/0,4mm</t>
  </si>
  <si>
    <t>Lame de scie demi lune 12mm 45x0,6mm</t>
  </si>
  <si>
    <t>Lame de scie demi lune 18mm 45x0,6mm</t>
  </si>
  <si>
    <t>Lame de scie demi lune 24mm 45x0,6mm</t>
  </si>
  <si>
    <t>Lame de scie demi lune 30mm 50x0,6mm</t>
  </si>
  <si>
    <t>Locking guide 3,5</t>
  </si>
  <si>
    <t>Plaque LCP 1,5 en T</t>
  </si>
  <si>
    <t>Plaque sécable VPC pour vis 1,5 et 2,0</t>
  </si>
  <si>
    <t>Plaque sécable VPC pour vis 2,0 et 2,7</t>
  </si>
  <si>
    <t>Tournevis amovible hexagonale pour vis 1,5-2</t>
  </si>
  <si>
    <t>Vis à corticale diam 1,5 long 10mm</t>
  </si>
  <si>
    <t>Vis à corticale diam 1,5 long 11mm</t>
  </si>
  <si>
    <t>Vis à corticale diam 1,5 long 12mm</t>
  </si>
  <si>
    <t>Vis à corticale diam 1,5 long 13mm</t>
  </si>
  <si>
    <t>Vis à corticale diam 1,5 long 14mm</t>
  </si>
  <si>
    <t>Vis à corticale diam 1,5 long 16mm</t>
  </si>
  <si>
    <t>Vis à corticale diam 1,5 long 18mm</t>
  </si>
  <si>
    <t>Vis à corticale diam 1,5 long 6mm</t>
  </si>
  <si>
    <t>Vis à corticale diam 1,5 long 7mm</t>
  </si>
  <si>
    <t>Vis à corticale diam 1,5 long 8mm</t>
  </si>
  <si>
    <t>Vis à corticale diam 1,5 long 9mm</t>
  </si>
  <si>
    <t>Vis à corticale diam 2,0mm long 18mm</t>
  </si>
  <si>
    <t>Vis à corticale diam 2,0mm long 20mm</t>
  </si>
  <si>
    <t>Vis à corticale diam 2,0mm long 24mm</t>
  </si>
  <si>
    <t>Vis à corticale diam 2,0mm long 32mm</t>
  </si>
  <si>
    <t>Vis à corticale diam 2,0mm long 34mm</t>
  </si>
  <si>
    <t>Vis à corticale diam 2,0mm long 36mm</t>
  </si>
  <si>
    <t>Vis à corticale diam 2,0mm long 38mm</t>
  </si>
  <si>
    <t>Vis à corticale diam 2,4mm long 26mm</t>
  </si>
  <si>
    <t>Vis à corticale diam 2,4mm long 28mm</t>
  </si>
  <si>
    <t>Vis à corticale diam 2,7 long 10mm</t>
  </si>
  <si>
    <t>Vis à corticale diam 2,7 long 12mm</t>
  </si>
  <si>
    <t>Vis à corticale diam 3,5 long 26mm</t>
  </si>
  <si>
    <t>Vis à corticale diam 3,5 long 28mm</t>
  </si>
  <si>
    <t>Vis à corticale diam 3,5 long 36mm</t>
  </si>
  <si>
    <t>Vis à corticale diam 3,5 long 45mm</t>
  </si>
  <si>
    <t>Vis à corticale diam 3,5 long 60mm</t>
  </si>
  <si>
    <t>Vis verrouillage 2,0 long 11mm</t>
  </si>
  <si>
    <t>Vis verrouillage 2,0 long 13mm</t>
  </si>
  <si>
    <t>Vis verrouillage 2,0 long 7mm</t>
  </si>
  <si>
    <t>Vis verrouillage 2,0 long 9mm</t>
  </si>
  <si>
    <t>Vis verrouillage 2,4mm long 11mm</t>
  </si>
  <si>
    <t>Vis verrouillage 2,4mm long 26mm</t>
  </si>
  <si>
    <t>Bandelette Clean &amp; Check</t>
  </si>
  <si>
    <t>Bandelettes Lactate</t>
  </si>
  <si>
    <t>Papier imprimante</t>
  </si>
  <si>
    <t>Pointes de pipette (500)</t>
  </si>
  <si>
    <t>Reflovet CREAT (30 tests)</t>
  </si>
  <si>
    <t>Reflovet UREE (15 tests)</t>
  </si>
  <si>
    <t>Ruban encreur</t>
  </si>
  <si>
    <t>Agrafeuse à peau - 35 agrafes - 3,9x5,7mm</t>
  </si>
  <si>
    <t>Mandrin intubation 335mm pour sonde 3,5 à 4mm</t>
  </si>
  <si>
    <t>Ote agrafe stérile - Inox/Plastique embout métallique</t>
  </si>
  <si>
    <t>Sonde intubation trachéale 2,5mm</t>
  </si>
  <si>
    <t>Sonde intubation trachéale 3,5mm</t>
  </si>
  <si>
    <t>Sonde intubation trachéale 3mm</t>
  </si>
  <si>
    <t>Sonde intubation trachéale 4,5mm</t>
  </si>
  <si>
    <t>Sonde intubation trachéale 4mm</t>
  </si>
  <si>
    <t>Sonde intubation trachéale 5,5mm</t>
  </si>
  <si>
    <t>Sonde intubation trachéale 5mm</t>
  </si>
  <si>
    <t>Sonde intubation trachéale 6mm</t>
  </si>
  <si>
    <t>Sonde intubation trachéale 7mm</t>
  </si>
  <si>
    <t>Sonde intubation trachéale 8mm</t>
  </si>
  <si>
    <t>Sonde intubation trachéale 9mm</t>
  </si>
  <si>
    <t>Sonde intubation trachéale10mm</t>
  </si>
  <si>
    <t>Seringue 10ml</t>
  </si>
  <si>
    <t>Seringue 20ml</t>
  </si>
  <si>
    <t>Seringue 50ml</t>
  </si>
  <si>
    <t>Seringue 50ml gavage</t>
  </si>
  <si>
    <t>Seringue 5ml</t>
  </si>
  <si>
    <t>Adrénaline 1 mg/ml</t>
  </si>
  <si>
    <t>Algoplaque 10 x 10</t>
  </si>
  <si>
    <t>Algoplaque 30 g</t>
  </si>
  <si>
    <t>Anesderm 5%</t>
  </si>
  <si>
    <t>Aracytine 100 mg</t>
  </si>
  <si>
    <t>Atropine inj 0,25mg/ml</t>
  </si>
  <si>
    <t>Azantac inj 50mg/2ml</t>
  </si>
  <si>
    <t>Bétadine gel 10%</t>
  </si>
  <si>
    <t>Biafine émulsion</t>
  </si>
  <si>
    <t>Biogaze comp impreg</t>
  </si>
  <si>
    <t>Bricanyl inj 0,5mg/ml</t>
  </si>
  <si>
    <t>Cébésine collyre 0,4%</t>
  </si>
  <si>
    <t>Ciloxan col. 0,3%</t>
  </si>
  <si>
    <t>Compresses 7,5 x 7,5</t>
  </si>
  <si>
    <t>Diamox inj</t>
  </si>
  <si>
    <t>Dicynone inj 250mg/2ml</t>
  </si>
  <si>
    <t>Digoxine 0,25 mg</t>
  </si>
  <si>
    <t>Duphalac 66,5%</t>
  </si>
  <si>
    <t>Flagyl  comp 250 mg</t>
  </si>
  <si>
    <t>Flagyl comp 500 mg</t>
  </si>
  <si>
    <t>Flagyl susp buv 125mg/5ml</t>
  </si>
  <si>
    <t>Flammazine crème 50 g</t>
  </si>
  <si>
    <t>Gardénal inj 40 mg/2ml</t>
  </si>
  <si>
    <t>Gluconate de calcium ampoule inj 10%</t>
  </si>
  <si>
    <t>Gluconate de potassium sirop</t>
  </si>
  <si>
    <t>Héparine Choay 25000 UI/5ml</t>
  </si>
  <si>
    <t>Hibiscrub 4%</t>
  </si>
  <si>
    <t>Intralipide 20% Poche</t>
  </si>
  <si>
    <t>Kidrolase 10.000UI</t>
  </si>
  <si>
    <t>Klean Prep</t>
  </si>
  <si>
    <t>Lantus 100 UI/ml</t>
  </si>
  <si>
    <t>Lopéramide 2 mg</t>
  </si>
  <si>
    <t>Mannitol 20% 500ml</t>
  </si>
  <si>
    <t>Microlax bébé</t>
  </si>
  <si>
    <t>Micropaque</t>
  </si>
  <si>
    <t>Morphine 10 mg/ml</t>
  </si>
  <si>
    <t>Mucomystendo 1g/5ml</t>
  </si>
  <si>
    <t>Mydriaticum collyre 0,5%</t>
  </si>
  <si>
    <t>Natispray 0,15</t>
  </si>
  <si>
    <t>Néosynéphrine collyre 10%</t>
  </si>
  <si>
    <t>Oméprazone 10 mg</t>
  </si>
  <si>
    <t>Oméprazone 20 mg</t>
  </si>
  <si>
    <t>Oncovin 1 mg inj</t>
  </si>
  <si>
    <t>Pilocarpine Collyre 1%</t>
  </si>
  <si>
    <t>Potassium chlorure inj 10%</t>
  </si>
  <si>
    <t>Prostigmine inj 0,5mg/ml</t>
  </si>
  <si>
    <t>Radioselectan 30% urinaire</t>
  </si>
  <si>
    <t>Smecta</t>
  </si>
  <si>
    <t>Sodium Bicarbonate</t>
  </si>
  <si>
    <t>Timoptol Collyre 0,50%</t>
  </si>
  <si>
    <t>Tobrex col. 0,3%</t>
  </si>
  <si>
    <t>Tramadol 50</t>
  </si>
  <si>
    <t>Travatan collyre 0,5 %</t>
  </si>
  <si>
    <t>Tronothane 1%</t>
  </si>
  <si>
    <t>Trusopt collyre 2%</t>
  </si>
  <si>
    <t>Tulle Gras</t>
  </si>
  <si>
    <t>Ulcar sachet 1g</t>
  </si>
  <si>
    <t>Valium inj 10 mg/2ml</t>
  </si>
  <si>
    <t>Vaseline pure 50 ml</t>
  </si>
  <si>
    <t>Vitamines K1 inj 10mg/ml</t>
  </si>
  <si>
    <t>Voluven inj 6 %</t>
  </si>
  <si>
    <t>Xatral comp 2,5 mg</t>
  </si>
  <si>
    <t>Xylocaïne 2% sans conserv.</t>
  </si>
  <si>
    <t>Xylocaïne 5% naph.</t>
  </si>
  <si>
    <t>Xylocaïne 5% nébulisat</t>
  </si>
  <si>
    <t>Urgostrapping 2,50 x 3cm</t>
  </si>
  <si>
    <t>Urgostrapping 2,50 x 6cm</t>
  </si>
  <si>
    <t>Urgostrapping 2,50 x 8cm</t>
  </si>
  <si>
    <t>Bouchon Male Luer Lock</t>
  </si>
  <si>
    <t>Dispositif pour Dialyse Péritonéale</t>
  </si>
  <si>
    <t>Drain de Redon CH 10 7cm</t>
  </si>
  <si>
    <t>Drain de Redon CH 12 14cm</t>
  </si>
  <si>
    <t>Drain thoracique CH 06 - EasyDrain</t>
  </si>
  <si>
    <t>Drain thoracique CH 08 - EasyDrain</t>
  </si>
  <si>
    <t>Drain thoracique CH 10 - EasyDrain</t>
  </si>
  <si>
    <t>Opturateur membrane</t>
  </si>
  <si>
    <t>Solution Anti-buée</t>
  </si>
  <si>
    <t>TELEFLEX</t>
  </si>
  <si>
    <t>VW1005.15.10</t>
  </si>
  <si>
    <t>VW1205.15.10</t>
  </si>
  <si>
    <t>VW0803.15.10</t>
  </si>
  <si>
    <t>VW2503.28.10</t>
  </si>
  <si>
    <t>532 042</t>
  </si>
  <si>
    <t>532 041</t>
  </si>
  <si>
    <t>532 044</t>
  </si>
  <si>
    <t>532 046</t>
  </si>
  <si>
    <t>532 063</t>
  </si>
  <si>
    <t>532 067</t>
  </si>
  <si>
    <t>03 000 390</t>
  </si>
  <si>
    <t>03 000 392</t>
  </si>
  <si>
    <t>03 000 394</t>
  </si>
  <si>
    <t>03 000 396</t>
  </si>
  <si>
    <t>323 027</t>
  </si>
  <si>
    <t>310 210</t>
  </si>
  <si>
    <t>310 100</t>
  </si>
  <si>
    <t>310 140</t>
  </si>
  <si>
    <t>315 210</t>
  </si>
  <si>
    <t>310 160</t>
  </si>
  <si>
    <t>310 520</t>
  </si>
  <si>
    <t>310 110</t>
  </si>
  <si>
    <t>513 130</t>
  </si>
  <si>
    <t>310 288</t>
  </si>
  <si>
    <t>02 114 014</t>
  </si>
  <si>
    <t>VP1010.50</t>
  </si>
  <si>
    <t>VP1030.50</t>
  </si>
  <si>
    <t>314 320</t>
  </si>
  <si>
    <t>VS112 010</t>
  </si>
  <si>
    <t>VS112 011</t>
  </si>
  <si>
    <t>VS112 012</t>
  </si>
  <si>
    <t>VS112 013</t>
  </si>
  <si>
    <t>VS112 014</t>
  </si>
  <si>
    <t>VS112 016</t>
  </si>
  <si>
    <t>VS112 018</t>
  </si>
  <si>
    <t>VS112 020</t>
  </si>
  <si>
    <t>VS112 006</t>
  </si>
  <si>
    <t>VS112 007</t>
  </si>
  <si>
    <t>VS112 008</t>
  </si>
  <si>
    <t>VS112 009</t>
  </si>
  <si>
    <t>VS212 010</t>
  </si>
  <si>
    <t>VS212 012</t>
  </si>
  <si>
    <t>VS212 014</t>
  </si>
  <si>
    <t>VS212 016</t>
  </si>
  <si>
    <t>VS212 018</t>
  </si>
  <si>
    <t>VS212 020</t>
  </si>
  <si>
    <t>VS212 024</t>
  </si>
  <si>
    <t>VS212 026</t>
  </si>
  <si>
    <t>VS212 028</t>
  </si>
  <si>
    <t>VS212 030</t>
  </si>
  <si>
    <t>VS212 032</t>
  </si>
  <si>
    <t>VS212 034</t>
  </si>
  <si>
    <t>VS212 036</t>
  </si>
  <si>
    <t>VS212 038</t>
  </si>
  <si>
    <t>VS212 006</t>
  </si>
  <si>
    <t>VS212 008</t>
  </si>
  <si>
    <t>VS210 024</t>
  </si>
  <si>
    <t>VS210 026</t>
  </si>
  <si>
    <t>VS210 028</t>
  </si>
  <si>
    <t>VS204 010</t>
  </si>
  <si>
    <t>VS204 012</t>
  </si>
  <si>
    <t>VS204 014</t>
  </si>
  <si>
    <t>VS204 016</t>
  </si>
  <si>
    <t>VS204 018</t>
  </si>
  <si>
    <t>VS204 020</t>
  </si>
  <si>
    <t>VS204 022</t>
  </si>
  <si>
    <t>VS204 024</t>
  </si>
  <si>
    <t>VS204 026</t>
  </si>
  <si>
    <t>VS204 028</t>
  </si>
  <si>
    <t>VS204 030</t>
  </si>
  <si>
    <t>VS204 032</t>
  </si>
  <si>
    <t>VS204 034</t>
  </si>
  <si>
    <t>VS204 036</t>
  </si>
  <si>
    <t>VS204 038</t>
  </si>
  <si>
    <t>VS301 014</t>
  </si>
  <si>
    <t>VS301 016</t>
  </si>
  <si>
    <t>VS301 018</t>
  </si>
  <si>
    <t>VS301 020</t>
  </si>
  <si>
    <t>VS301 022</t>
  </si>
  <si>
    <t>VS301 024</t>
  </si>
  <si>
    <t>VS301 026</t>
  </si>
  <si>
    <t>VS301 028</t>
  </si>
  <si>
    <t>VS301 030</t>
  </si>
  <si>
    <t>VS301 032</t>
  </si>
  <si>
    <t>VS301 034</t>
  </si>
  <si>
    <t>VS301 036</t>
  </si>
  <si>
    <t>VS301 038</t>
  </si>
  <si>
    <t>VS301 040</t>
  </si>
  <si>
    <t>VS301 045</t>
  </si>
  <si>
    <t>VS301 060</t>
  </si>
  <si>
    <t>VS207 011</t>
  </si>
  <si>
    <t>VS207 013</t>
  </si>
  <si>
    <t>VS207 007</t>
  </si>
  <si>
    <t>VS207 009</t>
  </si>
  <si>
    <t>VS208 011</t>
  </si>
  <si>
    <t>VS208 026</t>
  </si>
  <si>
    <t>WK528135</t>
  </si>
  <si>
    <t>503700-000100</t>
  </si>
  <si>
    <t>WK525980</t>
  </si>
  <si>
    <t>112480-000025</t>
  </si>
  <si>
    <t>112480-000035</t>
  </si>
  <si>
    <t>112480-000030</t>
  </si>
  <si>
    <t>112480-000045</t>
  </si>
  <si>
    <t>112480-000040</t>
  </si>
  <si>
    <t>112480-000055</t>
  </si>
  <si>
    <t>112480-000050</t>
  </si>
  <si>
    <t>112480-000060</t>
  </si>
  <si>
    <t>112480-000070</t>
  </si>
  <si>
    <t>112480-000080</t>
  </si>
  <si>
    <t>112480-000090</t>
  </si>
  <si>
    <t>112480-000100</t>
  </si>
  <si>
    <t>250097 - MG245548</t>
  </si>
  <si>
    <t>250098 - MG245567</t>
  </si>
  <si>
    <t>250099 - MG245550</t>
  </si>
  <si>
    <t>239410</t>
  </si>
  <si>
    <t>Seringue 2ml</t>
  </si>
  <si>
    <t>Seringue Luer Lock 3 ml</t>
  </si>
  <si>
    <t>Seringue Luer Lock 10 ml</t>
  </si>
  <si>
    <t>Aiguille Ponction Lombaire 18347</t>
  </si>
  <si>
    <t>Aiguille Ponction Lombaire 18399</t>
  </si>
  <si>
    <t>Tube 30 g</t>
  </si>
  <si>
    <t>Flacon 20 ml</t>
  </si>
  <si>
    <t>Bte 5 x 20 ml</t>
  </si>
  <si>
    <t>Unitaire</t>
  </si>
  <si>
    <t>Bte de 10</t>
  </si>
  <si>
    <t>Carton de 100</t>
  </si>
  <si>
    <t>Bte de 12</t>
  </si>
  <si>
    <t>Bte de 100</t>
  </si>
  <si>
    <t>Bte de 25</t>
  </si>
  <si>
    <t>Bte de 6</t>
  </si>
  <si>
    <t>Bte de 50</t>
  </si>
  <si>
    <t>Bte 5 gel</t>
  </si>
  <si>
    <t>Bte de 8</t>
  </si>
  <si>
    <t>Bte 5 x 1,5 ml</t>
  </si>
  <si>
    <t>Bte de 5</t>
  </si>
  <si>
    <t>Bte de 15</t>
  </si>
  <si>
    <t>Bte de 20</t>
  </si>
  <si>
    <t>Bte de 150</t>
  </si>
  <si>
    <t>Carton de 2500</t>
  </si>
  <si>
    <t>Carton de 18</t>
  </si>
  <si>
    <t>Bte 10 amp</t>
  </si>
  <si>
    <t>Boite de 10</t>
  </si>
  <si>
    <t>Présentation</t>
  </si>
  <si>
    <t>Flacon 500 ml</t>
  </si>
  <si>
    <t>Carton de 10</t>
  </si>
  <si>
    <t>Masivet 150</t>
  </si>
  <si>
    <t xml:space="preserve">Pyjama Bloc Tunique+Pantalon taille L </t>
  </si>
  <si>
    <t>Mannitol 10 %</t>
  </si>
  <si>
    <t>Bte 20 amp 4 ml</t>
  </si>
  <si>
    <t>Applicateur clips sls petit jaune 19cm</t>
  </si>
  <si>
    <t>Applicateur clips sls petit/moy violet 19cm</t>
  </si>
  <si>
    <t>Champs STERI DRAPE 2 Collant 20x20 cm</t>
  </si>
  <si>
    <t>Clips SLS Grand Orange LG 12,3mm x 6</t>
  </si>
  <si>
    <t>Bte de 30</t>
  </si>
  <si>
    <t>Clips SLS Moy/Gra Vert LG 9mm x 6</t>
  </si>
  <si>
    <t>Gants de contention</t>
  </si>
  <si>
    <t>Gel Echo 250 ml</t>
  </si>
  <si>
    <t>1200097</t>
  </si>
  <si>
    <t>1081299</t>
  </si>
  <si>
    <t>347129</t>
  </si>
  <si>
    <t>Anse polypectomie diam 25mm diam 2,5 long 230cm</t>
  </si>
  <si>
    <t>Robinet 3 voies</t>
  </si>
  <si>
    <t>Iopamiron 300</t>
  </si>
  <si>
    <t>BC545R</t>
  </si>
  <si>
    <t>FK676R</t>
  </si>
  <si>
    <t>DC241R</t>
  </si>
  <si>
    <t>OG182R</t>
  </si>
  <si>
    <t>FO116R</t>
  </si>
  <si>
    <t>BV512R</t>
  </si>
  <si>
    <t>OL165R</t>
  </si>
  <si>
    <t>BD589R</t>
  </si>
  <si>
    <t>LX157R</t>
  </si>
  <si>
    <t>FB408R</t>
  </si>
  <si>
    <t>GA059</t>
  </si>
  <si>
    <t>Perfuseur Intrafix</t>
  </si>
  <si>
    <t>0086662V</t>
  </si>
  <si>
    <t>Co-Plus blanc pack 10cm</t>
  </si>
  <si>
    <t>Co-Plus blanc pack 5cm</t>
  </si>
  <si>
    <t>Co-Plus blanc pack 7,5cm</t>
  </si>
  <si>
    <t>Jersey coton 10cmx25m</t>
  </si>
  <si>
    <t>Jersey coton 3cmx25m</t>
  </si>
  <si>
    <t>Jersey coton 5cmx25m</t>
  </si>
  <si>
    <t>Solution d'irrigation</t>
  </si>
  <si>
    <t>Embout garde fraise longue</t>
  </si>
  <si>
    <t>1375-11</t>
  </si>
  <si>
    <t>Embout garde fraise medium</t>
  </si>
  <si>
    <t>1375-12</t>
  </si>
  <si>
    <t>Fraise carbure ovale 4x8mm moyen</t>
  </si>
  <si>
    <t>Fraise carbure ovale longue 4x10mm</t>
  </si>
  <si>
    <t>Fraise carbure ovale longue 5,5x10mm</t>
  </si>
  <si>
    <t>Fraise carbure ronde 2mm moyen</t>
  </si>
  <si>
    <t>Fraise carbure ronde 3mm moyen</t>
  </si>
  <si>
    <t>Fraise carbure ronde 4mm moyen</t>
  </si>
  <si>
    <t>Fraise carbure ronde 5mm moyen</t>
  </si>
  <si>
    <t>Fraise carbure ronde 6,5mm moyen</t>
  </si>
  <si>
    <t>Fraise carbure ronde longue 2mm</t>
  </si>
  <si>
    <t>Fraise carbure ronde longue 3mm</t>
  </si>
  <si>
    <t>Fraise carbure ronde longue 4mm</t>
  </si>
  <si>
    <t>Fraise carbure ronde longue 5mm</t>
  </si>
  <si>
    <t>030458</t>
  </si>
  <si>
    <t>Canule de Charleux</t>
  </si>
  <si>
    <t>SD5106</t>
  </si>
  <si>
    <t>Couteau Angule</t>
  </si>
  <si>
    <t>SD3.2ABU</t>
  </si>
  <si>
    <t>Couteau droit 45°</t>
  </si>
  <si>
    <t>SD45</t>
  </si>
  <si>
    <t>Crescent Bevel Up</t>
  </si>
  <si>
    <t>SD CRBU</t>
  </si>
  <si>
    <t>Hydrodissecteurs</t>
  </si>
  <si>
    <t>SD5155</t>
  </si>
  <si>
    <t>Reservoir rectangulaire 450ml - Blake</t>
  </si>
  <si>
    <t>Capillaire héparine 1,4x50mm</t>
  </si>
  <si>
    <t>Cat Stent soft 2,5 F x 12 cm with pusher/dilator</t>
  </si>
  <si>
    <t>Cat Stent soft 2,5 F x 14 cm with pusher/dilator</t>
  </si>
  <si>
    <t>Cat Stent soft 2,5 F x 16 cm with pusher/dilator</t>
  </si>
  <si>
    <t>Cat Stent stiff 2,5 F x 12 cm with pusher/dilator</t>
  </si>
  <si>
    <t>Cat Stent stiff 2,5 F x 14 cm with pusher/dilator</t>
  </si>
  <si>
    <t>Cat Stent stiff 2,5 F x 16 cm with pusher/dilator</t>
  </si>
  <si>
    <t>Marker Catheter-Straight</t>
  </si>
  <si>
    <t>Vet Stent-Trachea 10x72</t>
  </si>
  <si>
    <t>Vet Stent-Trachea 12x65</t>
  </si>
  <si>
    <t>Vet Stent-Trachea 12x77</t>
  </si>
  <si>
    <t>Vet Stent-Trachea 14x58</t>
  </si>
  <si>
    <t>Weasel Wire 150-018 angled</t>
  </si>
  <si>
    <t>Weasel Wire 150-035 (STRAIGHT)</t>
  </si>
  <si>
    <t>Circuit Bain de luxe 1,6m</t>
  </si>
  <si>
    <t>Circuit en cercle 2,4m</t>
  </si>
  <si>
    <t>Circuit interieur lisse 1,6m</t>
  </si>
  <si>
    <t>Valve 22M-22F</t>
  </si>
  <si>
    <t>Bte de 75</t>
  </si>
  <si>
    <t>Valve 22M-22M</t>
  </si>
  <si>
    <t>Bte de 40</t>
  </si>
  <si>
    <t>Cellona</t>
  </si>
  <si>
    <t>Bte de 48</t>
  </si>
  <si>
    <t>Mollelast 10cm</t>
  </si>
  <si>
    <t>Carton de 36</t>
  </si>
  <si>
    <t>Mollelast 6cm</t>
  </si>
  <si>
    <t>Mollelast 8cm</t>
  </si>
  <si>
    <t>Rouleau stérilisation 66m/l</t>
  </si>
  <si>
    <t>Sachets stérilisation 250x100</t>
  </si>
  <si>
    <t>Sachets stérilisation 340x160</t>
  </si>
  <si>
    <t>Sachets stérilisation 500x320</t>
  </si>
  <si>
    <t>Sachets stérilisation 75x150</t>
  </si>
  <si>
    <t>83873</t>
  </si>
  <si>
    <t>Surchaussures</t>
  </si>
  <si>
    <t>359000-01</t>
  </si>
  <si>
    <t>Sugi microsponge</t>
  </si>
  <si>
    <t>Bte de 10 amp</t>
  </si>
  <si>
    <t>Bte de 50 amp</t>
  </si>
  <si>
    <t>Cage cervicale T1</t>
  </si>
  <si>
    <t>BP-CERVLOCK-01</t>
  </si>
  <si>
    <t>Cage cervicale T2</t>
  </si>
  <si>
    <t>BP-CERVLOCK-02</t>
  </si>
  <si>
    <t>Plaque dysplasique ortho Droite</t>
  </si>
  <si>
    <t>BP-DPO-30-D</t>
  </si>
  <si>
    <t>Plaque dysplasique ortho Gauche</t>
  </si>
  <si>
    <t>BP-DPO-30-G</t>
  </si>
  <si>
    <t>Cassette de capteur SC80</t>
  </si>
  <si>
    <t>945-670</t>
  </si>
  <si>
    <t>Pack de Solution de l'ABL80</t>
  </si>
  <si>
    <t>944-174</t>
  </si>
  <si>
    <t>Papier imprimante ABL80</t>
  </si>
  <si>
    <t>984-077</t>
  </si>
  <si>
    <t>Clips SLS Petit/Moy Violet LG 4,7mm x6</t>
  </si>
  <si>
    <t>Bte de 2</t>
  </si>
  <si>
    <t>Aniosafe Savon doux</t>
  </si>
  <si>
    <t>Aniosyme DD1 200</t>
  </si>
  <si>
    <t>Anioxyde 1000</t>
  </si>
  <si>
    <t>Aseptanios Terminal HPH</t>
  </si>
  <si>
    <t>Surfasafe Premium</t>
  </si>
  <si>
    <t>Surfanios citron</t>
  </si>
  <si>
    <t>Carton de 12</t>
  </si>
  <si>
    <t>Carton de 50</t>
  </si>
  <si>
    <t>Carton de 15</t>
  </si>
  <si>
    <t>Tuyau Universel 3 mètres</t>
  </si>
  <si>
    <t>Bte de 200</t>
  </si>
  <si>
    <t>Bte de 10 x 20ml</t>
  </si>
  <si>
    <t>Bte de 10 x 100ml</t>
  </si>
  <si>
    <t>Bte de 35</t>
  </si>
  <si>
    <t>Sac de 18 KG</t>
  </si>
  <si>
    <t>Sel regénérant</t>
  </si>
  <si>
    <t>Carton de 20</t>
  </si>
  <si>
    <t>Carton de 1000</t>
  </si>
  <si>
    <t>Carton de 500</t>
  </si>
  <si>
    <t>Carton de 2400</t>
  </si>
  <si>
    <t>Carton de 240</t>
  </si>
  <si>
    <t>Carton de 200</t>
  </si>
  <si>
    <t>Carton de 360</t>
  </si>
  <si>
    <t>Adaptateur de flacon</t>
  </si>
  <si>
    <t>Adaptateur de seringue</t>
  </si>
  <si>
    <t>Adaptateur lueur lock</t>
  </si>
  <si>
    <t>Bte 1 tube</t>
  </si>
  <si>
    <t>Bte 1 fl</t>
  </si>
  <si>
    <t>Aspegic nourisson</t>
  </si>
  <si>
    <t>Atropine collyre 0,3%</t>
  </si>
  <si>
    <t>Augmentin 1g inj</t>
  </si>
  <si>
    <t>Bte 5 amp</t>
  </si>
  <si>
    <t>Tube 30g</t>
  </si>
  <si>
    <t>Bte 10 comp</t>
  </si>
  <si>
    <t>Bte 1 flacon</t>
  </si>
  <si>
    <t>Champ opératoire troue adhesif 45x45</t>
  </si>
  <si>
    <t>Fl 5 ml</t>
  </si>
  <si>
    <t>Compresses</t>
  </si>
  <si>
    <t>14122L</t>
  </si>
  <si>
    <t>Paquet de 50</t>
  </si>
  <si>
    <t>Fl</t>
  </si>
  <si>
    <t>Bte 6 amp</t>
  </si>
  <si>
    <t>Bte 30 comp</t>
  </si>
  <si>
    <t>Drain de Redon CH 8 14cm</t>
  </si>
  <si>
    <t>Fl 200 ml</t>
  </si>
  <si>
    <t>Bte 20 comp</t>
  </si>
  <si>
    <t>Bte 14 comp</t>
  </si>
  <si>
    <t>Flagyl inj 500mg/100ml</t>
  </si>
  <si>
    <t>Bte 1 amp</t>
  </si>
  <si>
    <t>Fl 250 ml</t>
  </si>
  <si>
    <t>Hemocath</t>
  </si>
  <si>
    <t>Fl 500ml</t>
  </si>
  <si>
    <t>1 flacon</t>
  </si>
  <si>
    <t>Intraflon 2 (Kt Bleu)</t>
  </si>
  <si>
    <t>Intraflon 2 (Kt Jaune)</t>
  </si>
  <si>
    <t>Intraflon 2 (Kt Rose)</t>
  </si>
  <si>
    <t>Intraflon 2 (Kt Vert)</t>
  </si>
  <si>
    <t>Flacon</t>
  </si>
  <si>
    <t>Intranule (Kt Rouge)</t>
  </si>
  <si>
    <t>bte de 30cp</t>
  </si>
  <si>
    <t>Bte 4 sachets</t>
  </si>
  <si>
    <t>Fl 10 ml</t>
  </si>
  <si>
    <t>Bte 20 gel</t>
  </si>
  <si>
    <t>315 250</t>
  </si>
  <si>
    <t>513 080</t>
  </si>
  <si>
    <t>310 250</t>
  </si>
  <si>
    <t>Microflex (Bleu)</t>
  </si>
  <si>
    <t>Microflex (Jaune)</t>
  </si>
  <si>
    <t>Microflex (Rose)</t>
  </si>
  <si>
    <t>Bte 4 doses</t>
  </si>
  <si>
    <t>Fl 500 ml</t>
  </si>
  <si>
    <t>Mini Redon 20</t>
  </si>
  <si>
    <t>Mini Redon 50</t>
  </si>
  <si>
    <t>Bte</t>
  </si>
  <si>
    <t>Opturateur Male/Femelle Luer Lock</t>
  </si>
  <si>
    <t>Plaque DCP 2.0 10tr long 52mm</t>
  </si>
  <si>
    <t>243 000 510</t>
  </si>
  <si>
    <t>Plaque DCP 2.0 12tr long 62mm</t>
  </si>
  <si>
    <t>243 000 512</t>
  </si>
  <si>
    <t>VP4012 10</t>
  </si>
  <si>
    <t>VP4012 12</t>
  </si>
  <si>
    <t>VP4012 14</t>
  </si>
  <si>
    <t>VP4011 04</t>
  </si>
  <si>
    <t>VP4011 05</t>
  </si>
  <si>
    <t>VP4012 06</t>
  </si>
  <si>
    <t>VP4012 07</t>
  </si>
  <si>
    <t>VP4012 08</t>
  </si>
  <si>
    <t>VP4012 09</t>
  </si>
  <si>
    <t>Plaque LCP 2,0 en T</t>
  </si>
  <si>
    <t>VP4312 07</t>
  </si>
  <si>
    <t>Plaque LCP 2,4 10trous long 80mm</t>
  </si>
  <si>
    <t>VP4022 10</t>
  </si>
  <si>
    <t>Plaque LCP 2,4 12trous long 96mm</t>
  </si>
  <si>
    <t>VP4022 12</t>
  </si>
  <si>
    <t>Plaque LCP 2,4 14trous long 112mm</t>
  </si>
  <si>
    <t>VP4022 14</t>
  </si>
  <si>
    <t>Plaque LCP 2,4 4trous long 32mm</t>
  </si>
  <si>
    <t>VP4021 04</t>
  </si>
  <si>
    <t>Plaque LCP 2,4 5trous long 40mm</t>
  </si>
  <si>
    <t>VP4021 05</t>
  </si>
  <si>
    <t>Plaque LCP 2,4 6trous long 48mm</t>
  </si>
  <si>
    <t>VP4021 06</t>
  </si>
  <si>
    <t>Plaque LCP 2,4 7trous long 56mm</t>
  </si>
  <si>
    <t>VP4021 07</t>
  </si>
  <si>
    <t>Plaque LCP 2,4 8trous long 64mm</t>
  </si>
  <si>
    <t>VP4022 08</t>
  </si>
  <si>
    <t>Plaque LCP 2,4 9trous long 72mm</t>
  </si>
  <si>
    <t>VP4022 09</t>
  </si>
  <si>
    <t>Plaque LCP 2,4 en T</t>
  </si>
  <si>
    <t>VP4322 07</t>
  </si>
  <si>
    <t>Plaque LCP 2,7 10trous long 90mm</t>
  </si>
  <si>
    <t>VP4031 10</t>
  </si>
  <si>
    <t>Plaque LCP 2,7 12trous long 108mm</t>
  </si>
  <si>
    <t>VP4031 12</t>
  </si>
  <si>
    <t>Plaque LCP 2,7 14trous long 126mm</t>
  </si>
  <si>
    <t>VP4031 14</t>
  </si>
  <si>
    <t>Plaque LCP 2,7 16trous long 144mm</t>
  </si>
  <si>
    <t>VP4031 16</t>
  </si>
  <si>
    <t>Plaque LCP 2,7 4trous long 36mm</t>
  </si>
  <si>
    <t>VP4031 04</t>
  </si>
  <si>
    <t>Plaque LCP 2,7 5trous long 45mm</t>
  </si>
  <si>
    <t>VP4031 05</t>
  </si>
  <si>
    <t>Plaque LCP 2,7 6trous long 54mm</t>
  </si>
  <si>
    <t>VP4031 06</t>
  </si>
  <si>
    <t>Plaque LCP 2,7 7trous long 63mm</t>
  </si>
  <si>
    <t>VP4031 07</t>
  </si>
  <si>
    <t>Plaque LCP 2,7 8trous long 72mm</t>
  </si>
  <si>
    <t>VP4031 08</t>
  </si>
  <si>
    <t>Plaque LCP 2,7 9trous long 81mm</t>
  </si>
  <si>
    <t>VP4031 09</t>
  </si>
  <si>
    <t>Plaque LCP 2,7 en T</t>
  </si>
  <si>
    <t>VP4332 07</t>
  </si>
  <si>
    <t>Plaque LCP 3,5 10trous long 131mm</t>
  </si>
  <si>
    <t>VP4041 10</t>
  </si>
  <si>
    <t>Plaque LCP 3,5 11trous long 144mm</t>
  </si>
  <si>
    <t>VP4041 11</t>
  </si>
  <si>
    <t>Plaque LCP 3,5 12trous long 157mm</t>
  </si>
  <si>
    <t>VP4041 12</t>
  </si>
  <si>
    <t>Plaque LCP 3,5 13trous long 170mm</t>
  </si>
  <si>
    <t>VP4041 13</t>
  </si>
  <si>
    <t>Plaque LCP 3,5 14trous long 183mm</t>
  </si>
  <si>
    <t>VP4041 14</t>
  </si>
  <si>
    <t>Plaque LCP 3,5 4trous long 53mm</t>
  </si>
  <si>
    <t>VP4041 04</t>
  </si>
  <si>
    <t>Plaque LCP 3,5 5trous long 66mm</t>
  </si>
  <si>
    <t>VP4041 05</t>
  </si>
  <si>
    <t>Plaque LCP 3,5 6trous long 79mm</t>
  </si>
  <si>
    <t>VP4041 06</t>
  </si>
  <si>
    <t>Plaque LCP 3,5 7trous long 92mm</t>
  </si>
  <si>
    <t>VP4041 07</t>
  </si>
  <si>
    <t>Plaque LCP 3,5 8trous long 105mm</t>
  </si>
  <si>
    <t>VP4041 08</t>
  </si>
  <si>
    <t>Plaque LCP 3,5 9trous long 118mm</t>
  </si>
  <si>
    <t>VP4041 09</t>
  </si>
  <si>
    <t>Plaque LCP 3,5 Large 10trous long 133mm</t>
  </si>
  <si>
    <t>VP4045 10</t>
  </si>
  <si>
    <t>Plaque LCP 3,5 Large 11trous long 146mm</t>
  </si>
  <si>
    <t>VP4045 11</t>
  </si>
  <si>
    <t>Plaque LCP 3,5 Large 12trous long 159mm</t>
  </si>
  <si>
    <t>VP4045 12</t>
  </si>
  <si>
    <t>Plaque LCP 3,5 Large 13trous long 172mm</t>
  </si>
  <si>
    <t>VP4045 13</t>
  </si>
  <si>
    <t>Plaque LCP 3,5 Large 14trous long 185mm</t>
  </si>
  <si>
    <t>VP4045 14</t>
  </si>
  <si>
    <t>Plaque LCP 3,5 Large 15trous long198mm</t>
  </si>
  <si>
    <t>VP4045 15</t>
  </si>
  <si>
    <t>Plaque LCP 3,5 Large 16trous long 211mm</t>
  </si>
  <si>
    <t>VP4045 16</t>
  </si>
  <si>
    <t>Plaque LCP 3,5 Large 7trous long 94mm</t>
  </si>
  <si>
    <t>VP4045 07</t>
  </si>
  <si>
    <t>Plaque LCP 3,5 Large 8trous long 107mm</t>
  </si>
  <si>
    <t>VP4045 08</t>
  </si>
  <si>
    <t>Plaque LCP 3,5 Large 9trous long 120mm</t>
  </si>
  <si>
    <t>VP4045 09</t>
  </si>
  <si>
    <t>Plaque TPLO 2 droite</t>
  </si>
  <si>
    <t>VP4405.R3</t>
  </si>
  <si>
    <t>Plaque TPLO 2 gauche</t>
  </si>
  <si>
    <t>VP4405.L3</t>
  </si>
  <si>
    <t>Plaque TPLO 2,4 droite</t>
  </si>
  <si>
    <t>VP4404.R3</t>
  </si>
  <si>
    <t>Plaque TPLO 2,4 gauche</t>
  </si>
  <si>
    <t>VP4404.L3</t>
  </si>
  <si>
    <t>Plaque TPLO 2,7 droite</t>
  </si>
  <si>
    <t>VP4400.R3</t>
  </si>
  <si>
    <t>Plaque TPLO 2,7 gauche</t>
  </si>
  <si>
    <t>VP4400.L3</t>
  </si>
  <si>
    <t>Plaque TPLO 3,5 large Droite</t>
  </si>
  <si>
    <t>VP4402.R4</t>
  </si>
  <si>
    <t>Plaque TPLO 3,5 large Gauche</t>
  </si>
  <si>
    <t>VP4402.L4</t>
  </si>
  <si>
    <t>Plaque TPLO 3,5 mini Droite</t>
  </si>
  <si>
    <t>VP4403.R3</t>
  </si>
  <si>
    <t>Plaque TPLO 3,5 mini Gauche</t>
  </si>
  <si>
    <t>VP4403.L3</t>
  </si>
  <si>
    <t>Plaque TPLO 3,5 standard Droite</t>
  </si>
  <si>
    <t>VP4401.R3</t>
  </si>
  <si>
    <t>Plaque TPLO 3,5 standard Gauche</t>
  </si>
  <si>
    <t>VP4401.L3</t>
  </si>
  <si>
    <t>Polaramine inj 5mg/ml</t>
  </si>
  <si>
    <t>Bte de 30 tests</t>
  </si>
  <si>
    <t>Bte de 15 tests</t>
  </si>
  <si>
    <t>Seringue 1ml</t>
  </si>
  <si>
    <t>Seringue insuline 30 UI 0,3ml</t>
  </si>
  <si>
    <t>Bte 60 sachets</t>
  </si>
  <si>
    <t>Sonde Gastro. Duod.</t>
  </si>
  <si>
    <t>Tarauds pour vis corticale de 2mm</t>
  </si>
  <si>
    <t>311 190</t>
  </si>
  <si>
    <t>314 467</t>
  </si>
  <si>
    <t>Fl 2,5 ml</t>
  </si>
  <si>
    <t>Bte 30 sachets</t>
  </si>
  <si>
    <t>Urgotul Orange</t>
  </si>
  <si>
    <t>Bte de 6 amp</t>
  </si>
  <si>
    <t>Bte de 1 tube</t>
  </si>
  <si>
    <t>Vis à corticale diam 1,5 long 20mm</t>
  </si>
  <si>
    <t>Vis à corticale diam 2,0mm long 10mm</t>
  </si>
  <si>
    <t>Vis à corticale diam 2,0mm long 12mm</t>
  </si>
  <si>
    <t>Vis à corticale diam 2,0mm long 14mm</t>
  </si>
  <si>
    <t>Vis à corticale diam 2,0mm long 16mm</t>
  </si>
  <si>
    <t>Vis à corticale diam 2,0mm long 26mm</t>
  </si>
  <si>
    <t>Vis à corticale diam 2,0mm long 28mm</t>
  </si>
  <si>
    <t>Vis à corticale diam 2,0mm long 30mm</t>
  </si>
  <si>
    <t>Vis à corticale diam 2,0mm long 6mm</t>
  </si>
  <si>
    <t>Vis à corticale diam 2,0mm long 8mm</t>
  </si>
  <si>
    <t>Vis à corticale diam 2,4mm long 10mm</t>
  </si>
  <si>
    <t>VS210 010</t>
  </si>
  <si>
    <t>Vis à corticale diam 2,4mm long 12mm</t>
  </si>
  <si>
    <t>VS210 012</t>
  </si>
  <si>
    <t>Vis à corticale diam 2,4mm long 14mm</t>
  </si>
  <si>
    <t>VS210 014</t>
  </si>
  <si>
    <t>Vis à corticale diam 2,4mm long 16mm</t>
  </si>
  <si>
    <t>VS210 016</t>
  </si>
  <si>
    <t>Vis à corticale diam 2,4mm long 18mm</t>
  </si>
  <si>
    <t>VS210 018</t>
  </si>
  <si>
    <t>Vis à corticale diam 2,4mm long 20mm</t>
  </si>
  <si>
    <t>VS210 020</t>
  </si>
  <si>
    <t>Vis à corticale diam 2,4mm long 22mm</t>
  </si>
  <si>
    <t>VS210 022</t>
  </si>
  <si>
    <t>Vis à corticale diam 2,4mm long 24mm</t>
  </si>
  <si>
    <t>Vis à corticale diam 2,4mm long 8mm</t>
  </si>
  <si>
    <t>VS210 008</t>
  </si>
  <si>
    <t>Vis à corticale diam 2,7 long 14mm</t>
  </si>
  <si>
    <t>Vis à corticale diam 2,7 long 16mm</t>
  </si>
  <si>
    <t>Vis à corticale diam 2,7 long 18mm</t>
  </si>
  <si>
    <t>Vis à corticale diam 2,7 long 20mm</t>
  </si>
  <si>
    <t>Vis à corticale diam 2,7 long 22mm</t>
  </si>
  <si>
    <t>Vis à corticale diam 2,7 long 24mm</t>
  </si>
  <si>
    <t>Vis à corticale diam 2,7 long 26mm</t>
  </si>
  <si>
    <t>Vis à corticale diam 2,7 long 28mm</t>
  </si>
  <si>
    <t>Vis à corticale diam 2,7 long 30mm</t>
  </si>
  <si>
    <t>Vis à corticale diam 2,7 long 32mm</t>
  </si>
  <si>
    <t>Vis à corticale diam 2,7 long 34mm</t>
  </si>
  <si>
    <t>Vis à corticale diam 2,7 long 36mm</t>
  </si>
  <si>
    <t>Vis à corticale diam 2,7 long 38mm</t>
  </si>
  <si>
    <t>Vis à corticale diam 3,5 long 14mm</t>
  </si>
  <si>
    <t>Vis à corticale diam 3,5 long 16mm</t>
  </si>
  <si>
    <t>Vis à corticale diam 3,5 long 18mm</t>
  </si>
  <si>
    <t>Vis à corticale diam 3,5 long 20mm</t>
  </si>
  <si>
    <t>Vis à corticale diam 3,5 long 22mm</t>
  </si>
  <si>
    <t>Vis à corticale diam 3,5 long 24mm</t>
  </si>
  <si>
    <t>Vis à corticale diam 3,5 long 30mm</t>
  </si>
  <si>
    <t>Vis à corticale diam 3,5 long 32mm</t>
  </si>
  <si>
    <t>Vis à corticale diam 3,5 long 34mm</t>
  </si>
  <si>
    <t>Vis à corticale diam 3,5 long 38mm</t>
  </si>
  <si>
    <t>Vis à corticale diam 3,5 long 40mm</t>
  </si>
  <si>
    <t>Vis verrouillage 2,0 long 10mm</t>
  </si>
  <si>
    <t>VS207 010</t>
  </si>
  <si>
    <t>Vis verrouillage 2,0 long 12mm</t>
  </si>
  <si>
    <t>VS207 012</t>
  </si>
  <si>
    <t>Vis verrouillage 2,0 long 14mm</t>
  </si>
  <si>
    <t>VS207 014</t>
  </si>
  <si>
    <t>Vis verrouillage 2,0 long 16mm</t>
  </si>
  <si>
    <t>VS207 016</t>
  </si>
  <si>
    <t>Vis verrouillage 2,0 long 18mm</t>
  </si>
  <si>
    <t>VS207 018</t>
  </si>
  <si>
    <t>Vis verrouillage 2,0 long 20mm</t>
  </si>
  <si>
    <t>VS207 020</t>
  </si>
  <si>
    <t>Vis verrouillage 2,0 long 6mm</t>
  </si>
  <si>
    <t>VS207 006</t>
  </si>
  <si>
    <t>Vis verrouillage 2,0 long 8mm</t>
  </si>
  <si>
    <t>VS207 008</t>
  </si>
  <si>
    <t>Vis verrouillage 2,4mm long 10mm</t>
  </si>
  <si>
    <t>VS208 010</t>
  </si>
  <si>
    <t>Vis verrouillage 2,4mm long 12mm</t>
  </si>
  <si>
    <t>VS208 012</t>
  </si>
  <si>
    <t>Vis verrouillage 2,4mm long 14mm</t>
  </si>
  <si>
    <t>VS208 014</t>
  </si>
  <si>
    <t>Vis verrouillage 2,4mm long 16mm</t>
  </si>
  <si>
    <t>VS208 016</t>
  </si>
  <si>
    <t>Vis verrouillage 2,4mm long 18mm</t>
  </si>
  <si>
    <t>VS208 018</t>
  </si>
  <si>
    <t>Vis verrouillage 2,4mm long 20mm</t>
  </si>
  <si>
    <t>VS208 020</t>
  </si>
  <si>
    <t>Vis verrouillage 2,4mm long 22mm</t>
  </si>
  <si>
    <t>VS208 022</t>
  </si>
  <si>
    <t>Vis verrouillage 2,4mm long 24mm</t>
  </si>
  <si>
    <t>VS208 024</t>
  </si>
  <si>
    <t>Vis verrouillage 2,4mm long 6mm</t>
  </si>
  <si>
    <t>VS208 006</t>
  </si>
  <si>
    <t>Vis verrouillage 2,4mm long 7mm</t>
  </si>
  <si>
    <t>VS208 007</t>
  </si>
  <si>
    <t>Vis verrouillage 2,4mm long 8mm</t>
  </si>
  <si>
    <t>VS208 008</t>
  </si>
  <si>
    <t>Vis verrouillage 2,7mm long 10mm</t>
  </si>
  <si>
    <t>VS206 010</t>
  </si>
  <si>
    <t>Vis verrouillage 2,7mm long 12mm</t>
  </si>
  <si>
    <t>VS206 012</t>
  </si>
  <si>
    <t>Vis verrouillage 2,7mm long 14mm</t>
  </si>
  <si>
    <t>VS206 014</t>
  </si>
  <si>
    <t>Vis verrouillage 2,7mm long 16mm</t>
  </si>
  <si>
    <t>VS206 016</t>
  </si>
  <si>
    <t>Vis verrouillage 2,7mm long 18mm</t>
  </si>
  <si>
    <t>VS206 018</t>
  </si>
  <si>
    <t>Vis verrouillage 2,7mm long 20mm</t>
  </si>
  <si>
    <t>VS206 020</t>
  </si>
  <si>
    <t>Vis verrouillage 2,7mm long 22mm</t>
  </si>
  <si>
    <t>VS206 022</t>
  </si>
  <si>
    <t>Vis verrouillage 2,7mm long 24mm</t>
  </si>
  <si>
    <t>VS206 024</t>
  </si>
  <si>
    <t>Vis verrouillage 2,7mm long 26mm</t>
  </si>
  <si>
    <t>VS206 026</t>
  </si>
  <si>
    <t>Vis verrouillage 2,7mm long 28mm</t>
  </si>
  <si>
    <t>VS206 028</t>
  </si>
  <si>
    <t>Vis verrouillage 2,7mm long 30mm</t>
  </si>
  <si>
    <t>VS206 030</t>
  </si>
  <si>
    <t>Vis verrouillage 2,7mm long 32mm</t>
  </si>
  <si>
    <t>VS206 032</t>
  </si>
  <si>
    <t>Vis verrouillage 2,7mm long 34mm</t>
  </si>
  <si>
    <t>VS206 034</t>
  </si>
  <si>
    <t>Vis verrouillage 3,5mm long 10mm</t>
  </si>
  <si>
    <t>VS303 010</t>
  </si>
  <si>
    <t>Vis verrouillage 3,5mm long 12mm</t>
  </si>
  <si>
    <t>VS303 012</t>
  </si>
  <si>
    <t>Vis verrouillage 3,5mm long 14mm</t>
  </si>
  <si>
    <t>VS303 014</t>
  </si>
  <si>
    <t>Vis verrouillage 3,5mm long 16mm</t>
  </si>
  <si>
    <t>VS303 016</t>
  </si>
  <si>
    <t>Vis verrouillage 3,5mm long 18mm</t>
  </si>
  <si>
    <t>VS303 018</t>
  </si>
  <si>
    <t>Vis verrouillage 3,5mm long 20mm</t>
  </si>
  <si>
    <t>VS303 020</t>
  </si>
  <si>
    <t>Vis verrouillage 3,5mm long 22mm</t>
  </si>
  <si>
    <t>VS303 022</t>
  </si>
  <si>
    <t>Vis verrouillage 3,5mm long 24mm</t>
  </si>
  <si>
    <t>VS303 024</t>
  </si>
  <si>
    <t>Vis verrouillage 3,5mm long 26mm</t>
  </si>
  <si>
    <t>VS303 026</t>
  </si>
  <si>
    <t>Vis verrouillage 3,5mm long 28mm</t>
  </si>
  <si>
    <t>VS303 028</t>
  </si>
  <si>
    <t>Vis verrouillage 3,5mm long 30mm</t>
  </si>
  <si>
    <t>VS303 030</t>
  </si>
  <si>
    <t>Vis verrouillage 3,5mm long 32mm</t>
  </si>
  <si>
    <t>VS303 032</t>
  </si>
  <si>
    <t>Vis verrouillage 3,5mm long 34mm</t>
  </si>
  <si>
    <t>VS303 034</t>
  </si>
  <si>
    <t>Vis verrouillage 3,5mm long 36mm</t>
  </si>
  <si>
    <t>VS303 036</t>
  </si>
  <si>
    <t>Vis verrouillage 3,5mm long 38mm</t>
  </si>
  <si>
    <t>VS303 038</t>
  </si>
  <si>
    <t>Vis verrouillage 3,5mm long 40mm</t>
  </si>
  <si>
    <t>VS303 040</t>
  </si>
  <si>
    <t>Vis verrouillage 3,5mm long 45mm</t>
  </si>
  <si>
    <t>VS303 045</t>
  </si>
  <si>
    <t>Vis verrouillage 3,5mm long 50mm</t>
  </si>
  <si>
    <t>VS303 050</t>
  </si>
  <si>
    <t>Vis verrouillage 3,5mm long 55mm</t>
  </si>
  <si>
    <t>VS303 055</t>
  </si>
  <si>
    <t>Vis verrouillage 3,5mm long 60mm</t>
  </si>
  <si>
    <t>VS303 060</t>
  </si>
  <si>
    <t>Bte 3 amp</t>
  </si>
  <si>
    <t>Poche 500 ml</t>
  </si>
  <si>
    <t>Fl 20 ml</t>
  </si>
  <si>
    <t>fl de 20g</t>
  </si>
  <si>
    <t>Carton de 25 poches</t>
  </si>
  <si>
    <t>Bte de 500</t>
  </si>
  <si>
    <t>Seringue Luer Lock 1 ml</t>
  </si>
  <si>
    <t>Seringue insuline 1 ml</t>
  </si>
  <si>
    <t>Paquet de 100</t>
  </si>
  <si>
    <t>Keal comprimés</t>
  </si>
  <si>
    <t>RENAUDIN</t>
  </si>
  <si>
    <t>ZA Errobi</t>
  </si>
  <si>
    <t>64250 ITXASSOU</t>
  </si>
  <si>
    <t>FR12315533919</t>
  </si>
  <si>
    <t>RENAUDIN1</t>
  </si>
  <si>
    <t>hgouspy@labo-renaudin.com</t>
  </si>
  <si>
    <t>Sonde Gastro. Duod. Silicone</t>
  </si>
  <si>
    <t>Sonde Gastro. Duod. Type Levin</t>
  </si>
  <si>
    <t>Valve simple Drainage Thoracique</t>
  </si>
  <si>
    <t>Sonde Gastro. Duod. lestée orx</t>
  </si>
  <si>
    <t>HIPPOCAMPE</t>
  </si>
  <si>
    <t>Darvall warm air heater cage door adapter</t>
  </si>
  <si>
    <t>Sub device cats and small dogs</t>
  </si>
  <si>
    <t>Darvall warm air heater hose complete</t>
  </si>
  <si>
    <t>Washable warm air blanket medium (90cm x 60cm)</t>
  </si>
  <si>
    <t>Stefle distractor (spread : minimum 8mm maximum 30mm)</t>
  </si>
  <si>
    <t>Darvall warm air heater crocodile clip hosse holder</t>
  </si>
  <si>
    <t>MA150Z02</t>
  </si>
  <si>
    <t>MA50Z02</t>
  </si>
  <si>
    <t>20 x 100 ml</t>
  </si>
  <si>
    <t>SUR DEMANDE GP</t>
  </si>
  <si>
    <t>Coapteur diam 12 - barre 2mm - broche 1,0mm</t>
  </si>
  <si>
    <t>Coapteur diam 12 - barre 2mm - broche 1,2mm</t>
  </si>
  <si>
    <t>Coapteur diam 14 - barre 3mm - broche 2mm</t>
  </si>
  <si>
    <t>SI RUPTURE TETRA</t>
  </si>
  <si>
    <t>SUR DEMANDE CP</t>
  </si>
  <si>
    <t>SI RUPTURE CENTRAVET</t>
  </si>
  <si>
    <t>4 x 5L</t>
  </si>
  <si>
    <t>Carton de 25</t>
  </si>
  <si>
    <t>Liasse pour FX 7202 142 FEUILLES</t>
  </si>
  <si>
    <t>Papier ECG Cardioline Delta 3 300 FEUILLES</t>
  </si>
  <si>
    <t>Carton de 375</t>
  </si>
  <si>
    <t>SI RUPTURE BRAUN</t>
  </si>
  <si>
    <t>BH166R</t>
  </si>
  <si>
    <t>BH445R</t>
  </si>
  <si>
    <t>FB415R</t>
  </si>
  <si>
    <t>BT007R</t>
  </si>
  <si>
    <t>BT008R</t>
  </si>
  <si>
    <t>BT021R</t>
  </si>
  <si>
    <t>EA020R</t>
  </si>
  <si>
    <t>BM067R</t>
  </si>
  <si>
    <t>BC265R</t>
  </si>
  <si>
    <t>BC262R</t>
  </si>
  <si>
    <t>FB600R</t>
  </si>
  <si>
    <t>BC802R</t>
  </si>
  <si>
    <t>BD217R</t>
  </si>
  <si>
    <t>BD801R</t>
  </si>
  <si>
    <t>LS005R</t>
  </si>
  <si>
    <t>BD156R</t>
  </si>
  <si>
    <t>GF862C</t>
  </si>
  <si>
    <t>SI RUPTURE DEPUY</t>
  </si>
  <si>
    <t>Carton de 16</t>
  </si>
  <si>
    <t>Carton de 24</t>
  </si>
  <si>
    <t>SUR DEMANDE</t>
  </si>
  <si>
    <t>Carton de 80</t>
  </si>
  <si>
    <t>SUR DEMANDE CP/ASV</t>
  </si>
  <si>
    <t>FACTURE GP</t>
  </si>
  <si>
    <t xml:space="preserve">SUR DEMANDE </t>
  </si>
  <si>
    <t>Raucodrape Gaine cable caméra</t>
  </si>
  <si>
    <t>Carton de 2</t>
  </si>
  <si>
    <t>1902-02</t>
  </si>
  <si>
    <t>640102-00</t>
  </si>
  <si>
    <t>Casaques dos droit</t>
  </si>
  <si>
    <t>Carton de 22</t>
  </si>
  <si>
    <t>80215-01</t>
  </si>
  <si>
    <t>620910-15</t>
  </si>
  <si>
    <t>657000-11</t>
  </si>
  <si>
    <t>CQ38</t>
  </si>
  <si>
    <t>Dobutamine</t>
  </si>
  <si>
    <t>CQ59</t>
  </si>
  <si>
    <t>Dopamine 40mg/ml</t>
  </si>
  <si>
    <t>3400956272419</t>
  </si>
  <si>
    <t>3400956272648</t>
  </si>
  <si>
    <t>SUR DEMANDE LC</t>
  </si>
  <si>
    <t>SUR DEMANDE GR</t>
  </si>
  <si>
    <t>VW1403.15.10</t>
  </si>
  <si>
    <t>SUR DEMANDE GR/ASV</t>
  </si>
  <si>
    <t>Mèche 2 tranchants diam 2.0 125mm x 100mm</t>
  </si>
  <si>
    <t>Mèche 3 tranchant diam 2 125mm x 100mm</t>
  </si>
  <si>
    <t>Mèche 2 tranchants diam 1,1 45mm x 30mm</t>
  </si>
  <si>
    <t>Mèche 2 tranchants diam 1,5 70mm x 55mm</t>
  </si>
  <si>
    <t>Mèche 3 tranchant diam 2,5 110mm x 85mm</t>
  </si>
  <si>
    <t>Meche à 2 tranchants diam 1,5 110mm x 85mm</t>
  </si>
  <si>
    <t>Meche à 2 tranchants diam 1,8 125mm x 100mm</t>
  </si>
  <si>
    <t>Mèche à 2 tranchants diam 1,1mm 60mm x 35mm</t>
  </si>
  <si>
    <t>Meche embase dentaire diam 1,5mm 52mm x 40mm</t>
  </si>
  <si>
    <t>Mèche embase dentaire diam 2 52mm x 40mm</t>
  </si>
  <si>
    <t>Mèche à 2 tranchants diam 1,8mm 125mm x 100mm</t>
  </si>
  <si>
    <t>Mèche à 2 tranchants diam 2,5 110mm x 85mm</t>
  </si>
  <si>
    <t>Meche à 2 tranchants diam 2,8 165mm</t>
  </si>
  <si>
    <t>Plaque LCP 2,0 10trous long 70mm</t>
  </si>
  <si>
    <t>Plaque LCP 2,0 12trous long 84mm</t>
  </si>
  <si>
    <t>Plaque LCP 2,0 14trous long 98mm</t>
  </si>
  <si>
    <t>Plaque LCP 2,0 4trous long 27mm</t>
  </si>
  <si>
    <t>Plaque LCP 2,0 5trous long 34mm</t>
  </si>
  <si>
    <t>Plaque LCP 2,0 6trous long 42mm</t>
  </si>
  <si>
    <t>Plaque LCP 2,0 7trous long 49mm</t>
  </si>
  <si>
    <t>Plaque LCP 2,0 8trous long 56mm</t>
  </si>
  <si>
    <t>Plaque LCP 2,0 9trous long 63mm</t>
  </si>
  <si>
    <t>Tournevis amovible Stardrive pour vis 2,4-2,7</t>
  </si>
  <si>
    <t>Aiguille Rose 18G L40</t>
  </si>
  <si>
    <t>Aiguille Bleue 23G L25</t>
  </si>
  <si>
    <t>Aiguille Jaune 20G L25</t>
  </si>
  <si>
    <t>Aiguille Orange 25G L16</t>
  </si>
  <si>
    <t>Aiguille Verte 21G L50</t>
  </si>
  <si>
    <t>Aiguille Athroscopie 19G L40</t>
  </si>
  <si>
    <t>Seringue Luer Lock 5 ml</t>
  </si>
  <si>
    <t>Bte de 80</t>
  </si>
  <si>
    <t>Bte de 60</t>
  </si>
  <si>
    <t>Bte de 125</t>
  </si>
  <si>
    <t>Velbe 10mg Inj</t>
  </si>
  <si>
    <t>Chlorure de sodium hypertonique aguettant 10% solution diluer inj.</t>
  </si>
  <si>
    <t>Sulfate de magnésium Lavoisier 15% solution injectable IV</t>
  </si>
  <si>
    <t>Inipomp 40 en inj IV</t>
  </si>
  <si>
    <t>Apokinon 5mg/ml</t>
  </si>
  <si>
    <t>Exacyl 0,5g/5ml solution injectable IV</t>
  </si>
  <si>
    <t>Actrapid 100UI/ml solution injectable</t>
  </si>
  <si>
    <t>Minirin 0,1 mg/ml solution endonasale</t>
  </si>
  <si>
    <t>Flacon de 10ml</t>
  </si>
  <si>
    <t>Kit groupage Cn</t>
  </si>
  <si>
    <t xml:space="preserve">Kit groupage Ct </t>
  </si>
  <si>
    <t xml:space="preserve">Cathéters pour péricardocenthèse + pleural </t>
  </si>
  <si>
    <t>Cathéters pour péricardocenthèse + pleural</t>
  </si>
  <si>
    <t xml:space="preserve">Méthocarbamol Lumiremax </t>
  </si>
  <si>
    <t>Bte de 3</t>
  </si>
  <si>
    <t>038210413</t>
  </si>
  <si>
    <t>Fentanyl 500μg 10ml</t>
  </si>
  <si>
    <t>Phosphate dipotassique Renaudin 174,20 mg/ml solution pour perfusion</t>
  </si>
  <si>
    <t>Ondansetron 2mg/ml injectable</t>
  </si>
  <si>
    <t>Bte 10 x 5 ml</t>
  </si>
  <si>
    <t>Carton de 40</t>
  </si>
  <si>
    <t>Masivet 50</t>
  </si>
  <si>
    <t>Drainobag 150ml tubulure 0,60m</t>
  </si>
  <si>
    <t>Carton de 30</t>
  </si>
  <si>
    <t>Prolongateur Polyéthylène luer lock</t>
  </si>
  <si>
    <t>Ciseau Mayo drt 155mm</t>
  </si>
  <si>
    <t>Curette Mastoidienne Lempert #000</t>
  </si>
  <si>
    <t>Excavateur #141/142 double</t>
  </si>
  <si>
    <t>Curette double house tranch. D1,5 &amp; 1,8</t>
  </si>
  <si>
    <t>Pince à réduction Reill 170mm crb.</t>
  </si>
  <si>
    <t>Ecarteur abdominal Hertzler 20x25mm</t>
  </si>
  <si>
    <t>Elévateur Freer tranch./Mousse 185mm</t>
  </si>
  <si>
    <t>GC315R</t>
  </si>
  <si>
    <t>Mèche diam. 2,5mm L110/85mm embase AO</t>
  </si>
  <si>
    <t>Pincette a dissequer 3x4G 160mm</t>
  </si>
  <si>
    <t>BF431R</t>
  </si>
  <si>
    <t>Pince à champs Bakhaus 90mm</t>
  </si>
  <si>
    <t>Pince coupe fil 235mm</t>
  </si>
  <si>
    <t>Pinc. Atr. de Bakey Mors L3,5mm Drt. 300mm</t>
  </si>
  <si>
    <t>GC437R</t>
  </si>
  <si>
    <t>Tarraud diam 1,5 L50/20 mm embase dentaire</t>
  </si>
  <si>
    <t>Tournevis SW  1,5 L120mm</t>
  </si>
  <si>
    <t>LB142S</t>
  </si>
  <si>
    <t>Vis corticale et de doigt 2,7x22mm</t>
  </si>
  <si>
    <t>LB151S</t>
  </si>
  <si>
    <t>Vis corticale et de doigt 2,7x32mm</t>
  </si>
  <si>
    <t>LB20S8</t>
  </si>
  <si>
    <t>Vis corticale 3,5x40mm</t>
  </si>
  <si>
    <t>LB209S</t>
  </si>
  <si>
    <t>Vis corticale 3,5x45mm</t>
  </si>
  <si>
    <t>LB211S</t>
  </si>
  <si>
    <t>Vis corticale 3,5x50mm</t>
  </si>
  <si>
    <t>LB213S</t>
  </si>
  <si>
    <t>Vis corticale 3,5x55mm</t>
  </si>
  <si>
    <t>Pince hémostatique crile drt 160mm</t>
  </si>
  <si>
    <t>Pince Hemostat. Rochester-pean crb 160mm</t>
  </si>
  <si>
    <t>Pinc. Atr. de Bakey mors L2,8mm drt 200mm</t>
  </si>
  <si>
    <t>BD51R1</t>
  </si>
  <si>
    <t>Pincette a dissequer Adson fin 1x2G 120mm</t>
  </si>
  <si>
    <t>Ecarteur baby Senn-Miller emouss 8x7/22x7mm</t>
  </si>
  <si>
    <t>Ecarteur Senn-Miller double 8x7/18x5,5mm</t>
  </si>
  <si>
    <t>Ecarteur Farabeuf 23x16/28x16-20x16/24x16mm</t>
  </si>
  <si>
    <t>Pince intestinale Allis-thoms 6x7D. 200mm</t>
  </si>
  <si>
    <t>Durogrip Porte aigu. Hegar-Mayo 205mm</t>
  </si>
  <si>
    <t>Durotip Ciseaux Diss. Metzb. Crb 200mm</t>
  </si>
  <si>
    <t>Durotip Ciseaux Lig Metzb. Drt 180mm</t>
  </si>
  <si>
    <t>FB432R</t>
  </si>
  <si>
    <t>Pince Bulldog Glover atr. Drt. 25/68mm</t>
  </si>
  <si>
    <t>Clamp vasculaire Baby satinsky 150mm</t>
  </si>
  <si>
    <t>Ciseaux à fil 115mm</t>
  </si>
  <si>
    <t>Pincette dissec sans GR Mors 1,5mm 155mm</t>
  </si>
  <si>
    <t>Pincette préhen. Tuttle P. Poumon 230mm</t>
  </si>
  <si>
    <t>Durogrip pincette 180mm</t>
  </si>
  <si>
    <t>Canule a aspiration pool charr 30</t>
  </si>
  <si>
    <t>Sterilit Power systems huil cpte gouttes</t>
  </si>
  <si>
    <t>Mèche D1,1mm L65/35 embase dentaire</t>
  </si>
  <si>
    <t>Mèche D1,5mm L75/45 embase dentaire</t>
  </si>
  <si>
    <t>Aspegic 1000 30 sachets</t>
  </si>
  <si>
    <t>Aspegic 500 30 sachets</t>
  </si>
  <si>
    <t>Huile de paraffine 500ml</t>
  </si>
  <si>
    <t>Neurontin 100mg 90 gel</t>
  </si>
  <si>
    <t>Tildiem 60mg</t>
  </si>
  <si>
    <t>Fl 10ml</t>
  </si>
  <si>
    <t>Broche 2 pointes trocart, filetées 1,5mm x 20cm</t>
  </si>
  <si>
    <t>Broche 2 pointes trocart, filetées 1,8mm x 20cm</t>
  </si>
  <si>
    <t>Broche 2 pointes trocart, filetées 2mm x 20cm</t>
  </si>
  <si>
    <t>Broche 2 pointes trocart, filetées 3mm x 20cm</t>
  </si>
  <si>
    <t>Broche 2 pointes trocart, non filetées 0,8mm x 12cm</t>
  </si>
  <si>
    <t>Broche 2 pointes trocart, non filetées 1,2mm x 20cm</t>
  </si>
  <si>
    <t>Broche 2 pointes trocart, non filetées 1,5mm x 20cm</t>
  </si>
  <si>
    <t>Broche 2 pointes trocart, non filetées 1,8mm x 20cm</t>
  </si>
  <si>
    <t>Broche 2 pointes trocart, non filetées 1mm x 20cm</t>
  </si>
  <si>
    <t>Broche 2 pointes trocart, non filetées 2mm x 20cm</t>
  </si>
  <si>
    <t>SUR DEMANDE ASV</t>
  </si>
  <si>
    <t>Sonde vésicale Foley CH 10 ballonet 3ml</t>
  </si>
  <si>
    <t>Sonde vésicale Foley CH 12 ballonet 5ml</t>
  </si>
  <si>
    <t>Sonde vésicale Foley CH 22 ballonet 5ml</t>
  </si>
  <si>
    <t>Sonde vésicale Foley CH 26 ballonet 5ml</t>
  </si>
  <si>
    <t>Sonde vésicale Foley CH 06 ballonet 3ml</t>
  </si>
  <si>
    <t>Sonde vésicale Foley CH 08 ballonet 3ml</t>
  </si>
  <si>
    <t>Sonde aspi. Trachéobronchique CH 12</t>
  </si>
  <si>
    <t>Canule aspi. yankauer CH18</t>
  </si>
  <si>
    <t>Pince préhension diam 5mm Endo Clinch II</t>
  </si>
  <si>
    <t>Plaque électrochirurgicale précablée cable 2,7m</t>
  </si>
  <si>
    <t>Plaque électrochirurgicale 2 zones 120cm2</t>
  </si>
  <si>
    <t>Rocaltrol</t>
  </si>
  <si>
    <t>Ruban indicateur poupinel</t>
  </si>
  <si>
    <t>Date</t>
  </si>
  <si>
    <t>Prix HT au 1er janvier</t>
  </si>
  <si>
    <t>Quantité à commander (lots)</t>
  </si>
  <si>
    <t>Stock Mini</t>
  </si>
  <si>
    <t>Stock Maxi</t>
  </si>
  <si>
    <t>CAHPP (taper 1)</t>
  </si>
  <si>
    <t>PU (HT) unité utilisateur</t>
  </si>
  <si>
    <t>PU (HT) du lot fournisseur</t>
  </si>
  <si>
    <t>Lot unitaire vendeur</t>
  </si>
  <si>
    <t>PUHT frs / lot unitaire vendeur</t>
  </si>
  <si>
    <t>Remarques particulières (ou mots clés)</t>
  </si>
  <si>
    <r>
      <t xml:space="preserve">TOTAL
année
</t>
    </r>
    <r>
      <rPr>
        <sz val="10"/>
        <rFont val="Geneva"/>
      </rPr>
      <t>(CA HT actualisé)</t>
    </r>
  </si>
  <si>
    <r>
      <t xml:space="preserve">TOTAL
année
</t>
    </r>
    <r>
      <rPr>
        <sz val="10"/>
        <rFont val="Geneva"/>
      </rPr>
      <t>(en unités)</t>
    </r>
  </si>
  <si>
    <t>Commande</t>
  </si>
  <si>
    <t>TOTAL € HT</t>
  </si>
  <si>
    <t>Année</t>
  </si>
  <si>
    <t>somme total annee ca ht actualisé</t>
  </si>
  <si>
    <t>Version du</t>
  </si>
  <si>
    <t>FRANCO DE PORT À :</t>
  </si>
  <si>
    <t>N° Client :</t>
  </si>
  <si>
    <t>Fax fournisseur :</t>
  </si>
  <si>
    <t>TEL : 01 49 85 81 65</t>
  </si>
  <si>
    <t>Arcueil, le</t>
  </si>
  <si>
    <t>BON DE COMMANDE</t>
  </si>
  <si>
    <t>Référence
produit</t>
  </si>
  <si>
    <t>DÉSIGNATION</t>
  </si>
  <si>
    <t>Présentation et
Conditionnement</t>
  </si>
  <si>
    <t>QUANTITÉ</t>
  </si>
  <si>
    <t>PU € HT</t>
  </si>
  <si>
    <t>Total € HT</t>
  </si>
  <si>
    <t>Contrôle
livraison</t>
  </si>
  <si>
    <t>Contrôle
facture</t>
  </si>
  <si>
    <t>Acheteur</t>
  </si>
  <si>
    <t>Produit CAHPP</t>
  </si>
  <si>
    <t>SI('7-Pré-Commande'!P4&lt;&gt;'7-Pré-Commande'!$P$3;'2-Paramétrage'!$F$12;'2-Paramétrage'!$F$13)</t>
  </si>
  <si>
    <t>Livraison reçue par :</t>
  </si>
  <si>
    <t>Le :</t>
  </si>
  <si>
    <t>Vérifiée par</t>
  </si>
  <si>
    <t>Remarques éventuelles concernant la livraison</t>
  </si>
  <si>
    <t>PAS DE LIVRAISON LE LUNDI OU LE SAMEDI - MERCI</t>
  </si>
  <si>
    <t>CONDITIONS DE PAIEMENT :</t>
  </si>
  <si>
    <t>Usage professionnel</t>
  </si>
  <si>
    <t>Dr Vét. Jean-Philippe CORLOUER</t>
  </si>
  <si>
    <t>n° ordinal 6485</t>
  </si>
  <si>
    <t>Ajouter pour Aguettant</t>
  </si>
  <si>
    <t>Attestation : produits utilisés sur des animaux dont la chair n'est pas destinée à la consommation humaine</t>
  </si>
  <si>
    <t>Gestion des commandes : Mlle FERNANDEZ</t>
  </si>
  <si>
    <t>N° D'ORDRE</t>
  </si>
  <si>
    <t>Nom Société</t>
  </si>
  <si>
    <t>adresse</t>
  </si>
  <si>
    <t>ville</t>
  </si>
  <si>
    <t>téléphone</t>
  </si>
  <si>
    <t>fax</t>
  </si>
  <si>
    <t>raison sociale</t>
  </si>
  <si>
    <t>Code APE</t>
  </si>
  <si>
    <t>N° SIRET</t>
  </si>
  <si>
    <t>N° TVA</t>
  </si>
  <si>
    <t>RCS</t>
  </si>
  <si>
    <t>Centre Hospitalier Vétérinaire Frégis</t>
  </si>
  <si>
    <t>43, avenue Aristide Briand</t>
  </si>
  <si>
    <t>Tél. 01 49 85 83 00</t>
  </si>
  <si>
    <t>Fax 01 49 85 83 01</t>
  </si>
  <si>
    <t>SCP CORLOUER BOUVY CAUZINILLE PONCET HERNANDEZ GABRIEL</t>
  </si>
  <si>
    <t>7500Z</t>
  </si>
  <si>
    <t>334 162 559 000 28</t>
  </si>
  <si>
    <t>FR6133416255900028</t>
  </si>
  <si>
    <t>RCS Créteil D 334 162 559</t>
  </si>
  <si>
    <t>Base données acheteurs de A3 à K5</t>
  </si>
  <si>
    <t>Responsable Chimiothérapie</t>
  </si>
  <si>
    <t>JP CORLOUER</t>
  </si>
  <si>
    <t>n° Ordinal</t>
  </si>
  <si>
    <t>Responsable adminsitratif</t>
  </si>
  <si>
    <t>JPC</t>
  </si>
  <si>
    <t>Messages d'erreur :</t>
  </si>
  <si>
    <t>Responsable achat</t>
  </si>
  <si>
    <t>C PONCET</t>
  </si>
  <si>
    <t>CP</t>
  </si>
  <si>
    <t>Erreur acheteur</t>
  </si>
  <si>
    <t>acheteur OK</t>
  </si>
  <si>
    <t>N° enregistrement</t>
  </si>
  <si>
    <t>CF0009 Fournisseur</t>
  </si>
  <si>
    <t>Erreur fournisseur</t>
  </si>
  <si>
    <t>N° seul</t>
  </si>
  <si>
    <t>CF0009</t>
  </si>
  <si>
    <t>Fournisseur OK</t>
  </si>
  <si>
    <t>N° Adhérent CAHPP</t>
  </si>
  <si>
    <t>RUBRIQUES DES FOURNITURES</t>
  </si>
  <si>
    <t>UTILISATEURS AU CHV</t>
  </si>
  <si>
    <t>LIEUX DE STOCKAGE</t>
  </si>
  <si>
    <t>Médicaments humains</t>
  </si>
  <si>
    <t>MH</t>
  </si>
  <si>
    <t>Médecine</t>
  </si>
  <si>
    <t>M</t>
  </si>
  <si>
    <t>Stock étage</t>
  </si>
  <si>
    <t>S</t>
  </si>
  <si>
    <t>Chirurgie</t>
  </si>
  <si>
    <t>C</t>
  </si>
  <si>
    <t>Frigo Hall</t>
  </si>
  <si>
    <t>FH</t>
  </si>
  <si>
    <t>Produits d'entretien</t>
  </si>
  <si>
    <t>E</t>
  </si>
  <si>
    <t>Neurologie</t>
  </si>
  <si>
    <t>N</t>
  </si>
  <si>
    <t>Frigo stock</t>
  </si>
  <si>
    <t>FS</t>
  </si>
  <si>
    <t>Médicaments vétérinaires</t>
  </si>
  <si>
    <t>MV</t>
  </si>
  <si>
    <t>Ophtalmologie</t>
  </si>
  <si>
    <t>O</t>
  </si>
  <si>
    <t>Pharmacie</t>
  </si>
  <si>
    <t>P</t>
  </si>
  <si>
    <t>Fournitures bureau</t>
  </si>
  <si>
    <t>FB</t>
  </si>
  <si>
    <t>NAC</t>
  </si>
  <si>
    <t>Armoire à clé bloc</t>
  </si>
  <si>
    <t>A</t>
  </si>
  <si>
    <t>Matériel</t>
  </si>
  <si>
    <t>Administration</t>
  </si>
  <si>
    <t>Bureau associés</t>
  </si>
  <si>
    <t>BA</t>
  </si>
  <si>
    <t>Chimio humaine</t>
  </si>
  <si>
    <t>Chimio</t>
  </si>
  <si>
    <t>Entretien</t>
  </si>
  <si>
    <t>Pré-chir</t>
    <phoneticPr fontId="0"/>
  </si>
  <si>
    <t>PC</t>
    <phoneticPr fontId="0"/>
  </si>
  <si>
    <t>Bon de commande N°</t>
  </si>
  <si>
    <t>liste code barre</t>
  </si>
  <si>
    <t>Référence Fournisseur</t>
  </si>
  <si>
    <t>Comptage</t>
  </si>
  <si>
    <t>Code Barre</t>
  </si>
  <si>
    <t>Qté</t>
  </si>
  <si>
    <t>Étiquettes de lignes</t>
  </si>
  <si>
    <t>Somme sur Qté</t>
  </si>
  <si>
    <t>Somme</t>
  </si>
  <si>
    <t>(vide)</t>
  </si>
  <si>
    <t>Quantité à commander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</si>
</sst>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-* #,##0.00\ _€_-;\-* #,##0.00\ _€_-;_-* &quot;-&quot;??\ _€_-;_-@_-"/>
    <numFmt numFmtId="164" formatCode="0#&quot; &quot;##&quot; &quot;##&quot; &quot;##&quot; &quot;##"/>
    <numFmt numFmtId="165" formatCode="_-* #,##0.000\ _€_-;\-* #,##0.000\ _€_-;_-* &quot;-&quot;??\ _€_-;_-@_-"/>
    <numFmt numFmtId="166" formatCode="yyyy"/>
    <numFmt numFmtId="167" formatCode="General;;"/>
    <numFmt numFmtId="168" formatCode="0#&quot; &quot;##&quot; &quot;##&quot; &quot;##&quot; &quot;##;;"/>
    <numFmt numFmtId="169" formatCode="0;;"/>
    <numFmt numFmtId="170" formatCode="#,##0.00;;"/>
    <numFmt numFmtId="171" formatCode="#,##0.00_ _F"/>
    <numFmt numFmtId="172" formatCode="yyyymmdd"/>
  </numFmts>
  <fonts count="44" x14ac:knownFonts="1">
    <font>
      <sz val="12"/>
      <color theme="1"/>
      <name val="Calibri"/>
      <family val="2"/>
      <scheme val="minor"/>
    </font>
    <font>
      <b/>
      <sz val="9"/>
      <color indexed="81"/>
      <name val="Geneva"/>
    </font>
    <font>
      <sz val="9"/>
      <color indexed="81"/>
      <name val="Geneva"/>
    </font>
    <font>
      <sz val="12"/>
      <name val="Arial"/>
    </font>
    <font>
      <sz val="9"/>
      <name val="Geneva"/>
    </font>
    <font>
      <sz val="9"/>
      <color indexed="9"/>
      <name val="Geneva"/>
    </font>
    <font>
      <b/>
      <sz val="10"/>
      <name val="Geneva"/>
    </font>
    <font>
      <sz val="10"/>
      <name val="Geneva"/>
    </font>
    <font>
      <b/>
      <sz val="10"/>
      <color indexed="9"/>
      <name val="Geneva"/>
    </font>
    <font>
      <i/>
      <sz val="8"/>
      <color indexed="22"/>
      <name val="Geneva"/>
    </font>
    <font>
      <sz val="24"/>
      <name val="Geneva"/>
    </font>
    <font>
      <sz val="22"/>
      <name val="Geneva"/>
    </font>
    <font>
      <b/>
      <sz val="22"/>
      <name val="Geneva"/>
    </font>
    <font>
      <sz val="14"/>
      <name val="Geneva"/>
    </font>
    <font>
      <sz val="12"/>
      <name val="Geneva"/>
    </font>
    <font>
      <b/>
      <sz val="9"/>
      <name val="Geneva"/>
    </font>
    <font>
      <sz val="9"/>
      <color indexed="22"/>
      <name val="Geneva"/>
    </font>
    <font>
      <sz val="9"/>
      <color indexed="55"/>
      <name val="Geneva"/>
    </font>
    <font>
      <b/>
      <sz val="14"/>
      <name val="Geneva"/>
    </font>
    <font>
      <sz val="9"/>
      <color indexed="23"/>
      <name val="Geneva"/>
    </font>
    <font>
      <sz val="9"/>
      <color indexed="14"/>
      <name val="Geneva"/>
    </font>
    <font>
      <b/>
      <u/>
      <sz val="10"/>
      <name val="Geneva"/>
    </font>
    <font>
      <u/>
      <sz val="9"/>
      <name val="Geneva"/>
    </font>
    <font>
      <i/>
      <sz val="8"/>
      <name val="Geneva"/>
    </font>
    <font>
      <i/>
      <sz val="9"/>
      <name val="Geneva"/>
    </font>
    <font>
      <b/>
      <sz val="12"/>
      <name val="Geneva"/>
    </font>
    <font>
      <b/>
      <sz val="10"/>
      <color indexed="10"/>
      <name val="Geneva"/>
    </font>
    <font>
      <sz val="9"/>
      <color indexed="13"/>
      <name val="Geneva"/>
    </font>
    <font>
      <sz val="9"/>
      <color indexed="18"/>
      <name val="Geneva"/>
    </font>
    <font>
      <sz val="12"/>
      <color indexed="14"/>
      <name val="Geneva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theme="1"/>
      <name val="Arial"/>
    </font>
    <font>
      <sz val="12"/>
      <name val="Calibri"/>
      <scheme val="minor"/>
    </font>
    <font>
      <b/>
      <sz val="16"/>
      <color theme="1"/>
      <name val="Arial"/>
    </font>
    <font>
      <u/>
      <sz val="12"/>
      <color theme="10"/>
      <name val="Arial"/>
    </font>
    <font>
      <sz val="11"/>
      <color theme="1"/>
      <name val="Arial"/>
    </font>
    <font>
      <sz val="11"/>
      <color theme="1"/>
      <name val="Calibri"/>
      <family val="2"/>
      <scheme val="minor"/>
    </font>
    <font>
      <sz val="9"/>
      <color theme="0"/>
      <name val="Geneva"/>
    </font>
    <font>
      <sz val="9"/>
      <color rgb="FFFF0000"/>
      <name val="Geneva"/>
    </font>
    <font>
      <b/>
      <sz val="10"/>
      <color rgb="FFFF0000"/>
      <name val="Geneva"/>
    </font>
    <font>
      <sz val="10"/>
      <color rgb="FFFF0000"/>
      <name val="Geneva"/>
    </font>
    <font>
      <sz val="10"/>
      <color theme="1"/>
      <name val="Arial"/>
    </font>
    <font>
      <sz val="10"/>
      <color rgb="FF0000FF"/>
      <name val="Arial"/>
    </font>
  </fonts>
  <fills count="19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66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31" fillId="0" borderId="0" applyNumberFormat="0" applyFill="0" applyBorder="0" applyAlignment="0" applyProtection="0"/>
    <xf numFmtId="43" fontId="30" fillId="0" borderId="0" applyFont="0" applyFill="0" applyBorder="0" applyAlignment="0" applyProtection="0"/>
  </cellStyleXfs>
  <cellXfs count="237">
    <xf numFmtId="0" fontId="0" fillId="0" borderId="0" xfId="0"/>
    <xf numFmtId="0" fontId="32" fillId="0" borderId="0" xfId="0" applyFont="1" applyFill="1"/>
    <xf numFmtId="0" fontId="32" fillId="0" borderId="0" xfId="0" applyFont="1" applyFill="1" applyAlignment="1">
      <alignment horizontal="right"/>
    </xf>
    <xf numFmtId="0" fontId="32" fillId="0" borderId="0" xfId="0" applyFont="1" applyFill="1" applyAlignment="1">
      <alignment horizontal="center"/>
    </xf>
    <xf numFmtId="0" fontId="32" fillId="0" borderId="0" xfId="0" applyFont="1" applyFill="1" applyAlignment="1">
      <alignment horizontal="left"/>
    </xf>
    <xf numFmtId="0" fontId="3" fillId="0" borderId="0" xfId="0" applyFont="1" applyFill="1"/>
    <xf numFmtId="0" fontId="32" fillId="0" borderId="0" xfId="0" applyFont="1" applyFill="1" applyBorder="1"/>
    <xf numFmtId="165" fontId="32" fillId="0" borderId="0" xfId="2" applyNumberFormat="1" applyFont="1" applyFill="1"/>
    <xf numFmtId="165" fontId="3" fillId="0" borderId="0" xfId="2" applyNumberFormat="1" applyFont="1" applyFill="1"/>
    <xf numFmtId="165" fontId="32" fillId="0" borderId="0" xfId="2" applyNumberFormat="1" applyFont="1" applyFill="1" applyAlignment="1">
      <alignment horizontal="left"/>
    </xf>
    <xf numFmtId="165" fontId="3" fillId="0" borderId="0" xfId="2" applyNumberFormat="1" applyFont="1" applyFill="1" applyBorder="1"/>
    <xf numFmtId="0" fontId="33" fillId="0" borderId="0" xfId="0" applyFont="1" applyFill="1"/>
    <xf numFmtId="165" fontId="3" fillId="0" borderId="0" xfId="2" quotePrefix="1" applyNumberFormat="1" applyFont="1" applyFill="1"/>
    <xf numFmtId="0" fontId="34" fillId="16" borderId="1" xfId="0" applyFont="1" applyFill="1" applyBorder="1" applyAlignment="1">
      <alignment horizontal="center" vertical="center"/>
    </xf>
    <xf numFmtId="164" fontId="34" fillId="16" borderId="1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2" fillId="0" borderId="1" xfId="0" applyFont="1" applyBorder="1"/>
    <xf numFmtId="164" fontId="32" fillId="0" borderId="1" xfId="0" applyNumberFormat="1" applyFont="1" applyBorder="1"/>
    <xf numFmtId="164" fontId="32" fillId="0" borderId="1" xfId="0" applyNumberFormat="1" applyFont="1" applyBorder="1" applyAlignment="1">
      <alignment horizontal="right"/>
    </xf>
    <xf numFmtId="0" fontId="32" fillId="0" borderId="0" xfId="0" applyFont="1"/>
    <xf numFmtId="0" fontId="35" fillId="0" borderId="1" xfId="1" applyFont="1" applyBorder="1"/>
    <xf numFmtId="164" fontId="32" fillId="0" borderId="0" xfId="0" applyNumberFormat="1" applyFont="1"/>
    <xf numFmtId="0" fontId="32" fillId="0" borderId="1" xfId="0" applyFont="1" applyBorder="1" applyAlignment="1">
      <alignment horizontal="center"/>
    </xf>
    <xf numFmtId="0" fontId="32" fillId="0" borderId="0" xfId="0" applyFont="1" applyAlignment="1">
      <alignment horizontal="center"/>
    </xf>
    <xf numFmtId="4" fontId="4" fillId="2" borderId="0" xfId="0" applyNumberFormat="1" applyFont="1" applyFill="1" applyAlignment="1">
      <alignment horizontal="center"/>
    </xf>
    <xf numFmtId="4" fontId="4" fillId="0" borderId="0" xfId="0" applyNumberFormat="1" applyFont="1" applyFill="1" applyAlignment="1">
      <alignment horizontal="center"/>
    </xf>
    <xf numFmtId="0" fontId="0" fillId="2" borderId="0" xfId="0" applyFill="1"/>
    <xf numFmtId="0" fontId="32" fillId="17" borderId="0" xfId="0" applyFont="1" applyFill="1"/>
    <xf numFmtId="0" fontId="32" fillId="17" borderId="0" xfId="0" applyFont="1" applyFill="1" applyAlignment="1">
      <alignment horizontal="left"/>
    </xf>
    <xf numFmtId="0" fontId="32" fillId="17" borderId="0" xfId="0" applyFont="1" applyFill="1" applyAlignment="1">
      <alignment horizontal="right"/>
    </xf>
    <xf numFmtId="0" fontId="32" fillId="17" borderId="0" xfId="0" applyFont="1" applyFill="1" applyAlignment="1">
      <alignment horizontal="center"/>
    </xf>
    <xf numFmtId="165" fontId="32" fillId="17" borderId="0" xfId="2" applyNumberFormat="1" applyFont="1" applyFill="1"/>
    <xf numFmtId="4" fontId="4" fillId="0" borderId="0" xfId="0" applyNumberFormat="1" applyFont="1" applyFill="1" applyBorder="1" applyAlignment="1">
      <alignment horizontal="center"/>
    </xf>
    <xf numFmtId="0" fontId="36" fillId="18" borderId="2" xfId="0" applyFont="1" applyFill="1" applyBorder="1" applyAlignment="1">
      <alignment horizontal="center" vertical="center" wrapText="1"/>
    </xf>
    <xf numFmtId="0" fontId="37" fillId="2" borderId="0" xfId="0" applyFont="1" applyFill="1"/>
    <xf numFmtId="0" fontId="36" fillId="0" borderId="0" xfId="0" applyFont="1" applyFill="1" applyAlignment="1">
      <alignment horizontal="center" vertical="center" wrapText="1"/>
    </xf>
    <xf numFmtId="4" fontId="4" fillId="17" borderId="0" xfId="0" applyNumberFormat="1" applyFont="1" applyFill="1" applyAlignment="1">
      <alignment horizontal="center"/>
    </xf>
    <xf numFmtId="0" fontId="0" fillId="0" borderId="0" xfId="0" applyFill="1"/>
    <xf numFmtId="0" fontId="38" fillId="4" borderId="1" xfId="0" applyFont="1" applyFill="1" applyBorder="1" applyAlignment="1">
      <alignment horizontal="center" vertical="center" wrapText="1"/>
    </xf>
    <xf numFmtId="0" fontId="39" fillId="4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/>
    </xf>
    <xf numFmtId="14" fontId="4" fillId="5" borderId="5" xfId="0" applyNumberFormat="1" applyFont="1" applyFill="1" applyBorder="1" applyAlignment="1">
      <alignment horizontal="center"/>
    </xf>
    <xf numFmtId="0" fontId="6" fillId="5" borderId="3" xfId="0" applyFont="1" applyFill="1" applyBorder="1" applyAlignment="1">
      <alignment horizontal="centerContinuous" vertical="center" wrapText="1"/>
    </xf>
    <xf numFmtId="0" fontId="8" fillId="4" borderId="4" xfId="0" applyFont="1" applyFill="1" applyBorder="1" applyAlignment="1">
      <alignment horizontal="center"/>
    </xf>
    <xf numFmtId="0" fontId="4" fillId="0" borderId="0" xfId="0" applyFont="1"/>
    <xf numFmtId="166" fontId="40" fillId="0" borderId="3" xfId="0" applyNumberFormat="1" applyFont="1" applyFill="1" applyBorder="1" applyAlignment="1">
      <alignment horizontal="center"/>
    </xf>
    <xf numFmtId="4" fontId="41" fillId="0" borderId="5" xfId="0" applyNumberFormat="1" applyFont="1" applyFill="1" applyBorder="1" applyAlignment="1">
      <alignment horizontal="center"/>
    </xf>
    <xf numFmtId="0" fontId="36" fillId="17" borderId="0" xfId="0" applyFont="1" applyFill="1" applyAlignment="1">
      <alignment horizontal="center" vertical="center" wrapText="1"/>
    </xf>
    <xf numFmtId="0" fontId="33" fillId="17" borderId="0" xfId="0" applyFont="1" applyFill="1"/>
    <xf numFmtId="0" fontId="3" fillId="17" borderId="0" xfId="0" applyFont="1" applyFill="1"/>
    <xf numFmtId="0" fontId="32" fillId="17" borderId="0" xfId="0" applyFont="1" applyFill="1" applyBorder="1"/>
    <xf numFmtId="0" fontId="0" fillId="17" borderId="0" xfId="0" applyFill="1"/>
    <xf numFmtId="0" fontId="33" fillId="0" borderId="1" xfId="0" applyFont="1" applyFill="1" applyBorder="1"/>
    <xf numFmtId="0" fontId="33" fillId="17" borderId="1" xfId="0" applyFont="1" applyFill="1" applyBorder="1"/>
    <xf numFmtId="0" fontId="3" fillId="0" borderId="1" xfId="0" applyFont="1" applyFill="1" applyBorder="1"/>
    <xf numFmtId="0" fontId="3" fillId="17" borderId="1" xfId="0" applyFont="1" applyFill="1" applyBorder="1"/>
    <xf numFmtId="0" fontId="32" fillId="0" borderId="1" xfId="0" applyFont="1" applyFill="1" applyBorder="1"/>
    <xf numFmtId="0" fontId="32" fillId="17" borderId="1" xfId="0" applyFont="1" applyFill="1" applyBorder="1"/>
    <xf numFmtId="0" fontId="33" fillId="0" borderId="6" xfId="0" applyFont="1" applyFill="1" applyBorder="1"/>
    <xf numFmtId="0" fontId="33" fillId="17" borderId="6" xfId="0" applyFont="1" applyFill="1" applyBorder="1"/>
    <xf numFmtId="0" fontId="33" fillId="0" borderId="1" xfId="0" applyFont="1" applyFill="1" applyBorder="1" applyAlignment="1">
      <alignment horizontal="left"/>
    </xf>
    <xf numFmtId="2" fontId="3" fillId="0" borderId="1" xfId="0" applyNumberFormat="1" applyFont="1" applyFill="1" applyBorder="1"/>
    <xf numFmtId="0" fontId="3" fillId="0" borderId="1" xfId="0" applyFont="1" applyFill="1" applyBorder="1" applyAlignment="1">
      <alignment horizontal="right"/>
    </xf>
    <xf numFmtId="0" fontId="3" fillId="0" borderId="1" xfId="0" applyFont="1" applyFill="1" applyBorder="1" applyAlignment="1">
      <alignment horizontal="center"/>
    </xf>
    <xf numFmtId="165" fontId="3" fillId="0" borderId="1" xfId="2" applyNumberFormat="1" applyFont="1" applyFill="1" applyBorder="1"/>
    <xf numFmtId="0" fontId="3" fillId="0" borderId="1" xfId="0" applyFont="1" applyBorder="1"/>
    <xf numFmtId="0" fontId="3" fillId="0" borderId="1" xfId="0" applyFont="1" applyFill="1" applyBorder="1" applyAlignment="1"/>
    <xf numFmtId="0" fontId="3" fillId="0" borderId="1" xfId="0" applyNumberFormat="1" applyFont="1" applyFill="1" applyBorder="1" applyAlignment="1">
      <alignment horizontal="center"/>
    </xf>
    <xf numFmtId="165" fontId="3" fillId="0" borderId="1" xfId="2" quotePrefix="1" applyNumberFormat="1" applyFont="1" applyFill="1" applyBorder="1"/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quotePrefix="1" applyFont="1" applyFill="1" applyBorder="1" applyAlignment="1">
      <alignment horizontal="right"/>
    </xf>
    <xf numFmtId="0" fontId="3" fillId="0" borderId="1" xfId="2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right"/>
    </xf>
    <xf numFmtId="0" fontId="3" fillId="0" borderId="1" xfId="2" quotePrefix="1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0" fontId="32" fillId="0" borderId="1" xfId="0" applyFont="1" applyFill="1" applyBorder="1" applyAlignment="1">
      <alignment horizontal="right"/>
    </xf>
    <xf numFmtId="0" fontId="32" fillId="0" borderId="1" xfId="0" applyFont="1" applyFill="1" applyBorder="1" applyAlignment="1">
      <alignment horizontal="center"/>
    </xf>
    <xf numFmtId="165" fontId="32" fillId="0" borderId="1" xfId="2" applyNumberFormat="1" applyFont="1" applyFill="1" applyBorder="1"/>
    <xf numFmtId="165" fontId="32" fillId="0" borderId="1" xfId="2" applyNumberFormat="1" applyFont="1" applyFill="1" applyBorder="1" applyAlignment="1">
      <alignment horizontal="left"/>
    </xf>
    <xf numFmtId="0" fontId="32" fillId="0" borderId="1" xfId="0" quotePrefix="1" applyFont="1" applyFill="1" applyBorder="1" applyAlignment="1">
      <alignment horizontal="right"/>
    </xf>
    <xf numFmtId="0" fontId="0" fillId="5" borderId="0" xfId="0" applyFill="1"/>
    <xf numFmtId="0" fontId="9" fillId="0" borderId="0" xfId="0" applyFont="1"/>
    <xf numFmtId="0" fontId="9" fillId="0" borderId="0" xfId="0" applyFont="1" applyAlignment="1">
      <alignment horizontal="right"/>
    </xf>
    <xf numFmtId="14" fontId="9" fillId="0" borderId="0" xfId="0" applyNumberFormat="1" applyFont="1" applyAlignment="1">
      <alignment horizontal="left"/>
    </xf>
    <xf numFmtId="0" fontId="0" fillId="5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10" fillId="0" borderId="0" xfId="0" applyFont="1" applyAlignment="1">
      <alignment horizontal="center"/>
    </xf>
    <xf numFmtId="0" fontId="11" fillId="0" borderId="7" xfId="0" applyFont="1" applyFill="1" applyBorder="1"/>
    <xf numFmtId="0" fontId="0" fillId="0" borderId="8" xfId="0" applyFill="1" applyBorder="1" applyAlignment="1">
      <alignment horizontal="center"/>
    </xf>
    <xf numFmtId="0" fontId="0" fillId="0" borderId="8" xfId="0" applyBorder="1"/>
    <xf numFmtId="4" fontId="12" fillId="0" borderId="9" xfId="0" applyNumberFormat="1" applyFont="1" applyFill="1" applyBorder="1"/>
    <xf numFmtId="0" fontId="13" fillId="0" borderId="0" xfId="0" applyFont="1" applyAlignment="1">
      <alignment horizontal="center" vertical="justify"/>
    </xf>
    <xf numFmtId="0" fontId="14" fillId="0" borderId="0" xfId="0" applyFont="1" applyAlignment="1">
      <alignment horizontal="right"/>
    </xf>
    <xf numFmtId="0" fontId="15" fillId="0" borderId="7" xfId="0" applyFont="1" applyBorder="1" applyAlignment="1">
      <alignment horizontal="left" vertical="center"/>
    </xf>
    <xf numFmtId="0" fontId="16" fillId="3" borderId="1" xfId="0" applyFont="1" applyFill="1" applyBorder="1"/>
    <xf numFmtId="167" fontId="6" fillId="0" borderId="9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right"/>
    </xf>
    <xf numFmtId="0" fontId="17" fillId="5" borderId="0" xfId="0" applyFont="1" applyFill="1"/>
    <xf numFmtId="0" fontId="4" fillId="0" borderId="0" xfId="0" applyFont="1" applyAlignment="1">
      <alignment horizontal="left" vertical="center"/>
    </xf>
    <xf numFmtId="0" fontId="0" fillId="0" borderId="0" xfId="0" applyFont="1"/>
    <xf numFmtId="169" fontId="0" fillId="0" borderId="10" xfId="0" applyNumberFormat="1" applyFont="1" applyBorder="1"/>
    <xf numFmtId="0" fontId="4" fillId="0" borderId="11" xfId="0" applyFont="1" applyBorder="1"/>
    <xf numFmtId="169" fontId="4" fillId="0" borderId="12" xfId="0" applyNumberFormat="1" applyFont="1" applyBorder="1"/>
    <xf numFmtId="0" fontId="0" fillId="0" borderId="13" xfId="0" applyFont="1" applyBorder="1" applyAlignment="1">
      <alignment horizontal="center"/>
    </xf>
    <xf numFmtId="15" fontId="7" fillId="0" borderId="0" xfId="0" applyNumberFormat="1" applyFont="1" applyAlignment="1">
      <alignment horizontal="left"/>
    </xf>
    <xf numFmtId="14" fontId="7" fillId="0" borderId="0" xfId="0" applyNumberFormat="1" applyFont="1" applyFill="1" applyAlignment="1">
      <alignment horizontal="center"/>
    </xf>
    <xf numFmtId="0" fontId="19" fillId="5" borderId="1" xfId="0" applyFont="1" applyFill="1" applyBorder="1"/>
    <xf numFmtId="0" fontId="15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20" fillId="2" borderId="0" xfId="0" applyFont="1" applyFill="1"/>
    <xf numFmtId="167" fontId="7" fillId="0" borderId="17" xfId="0" applyNumberFormat="1" applyFont="1" applyFill="1" applyBorder="1" applyAlignment="1">
      <alignment horizontal="left" vertical="center"/>
    </xf>
    <xf numFmtId="167" fontId="7" fillId="0" borderId="1" xfId="0" applyNumberFormat="1" applyFont="1" applyFill="1" applyBorder="1" applyAlignment="1">
      <alignment vertical="center"/>
    </xf>
    <xf numFmtId="167" fontId="7" fillId="0" borderId="18" xfId="0" applyNumberFormat="1" applyFont="1" applyFill="1" applyBorder="1" applyAlignment="1">
      <alignment horizontal="right" vertical="center"/>
    </xf>
    <xf numFmtId="167" fontId="7" fillId="0" borderId="19" xfId="0" applyNumberFormat="1" applyFont="1" applyFill="1" applyBorder="1" applyAlignment="1">
      <alignment horizontal="left" vertical="center"/>
    </xf>
    <xf numFmtId="167" fontId="7" fillId="0" borderId="20" xfId="0" applyNumberFormat="1" applyFont="1" applyFill="1" applyBorder="1" applyAlignment="1">
      <alignment horizontal="center" vertical="center"/>
    </xf>
    <xf numFmtId="170" fontId="6" fillId="0" borderId="6" xfId="0" applyNumberFormat="1" applyFont="1" applyFill="1" applyBorder="1" applyAlignment="1">
      <alignment horizontal="center" vertical="center"/>
    </xf>
    <xf numFmtId="170" fontId="6" fillId="0" borderId="1" xfId="0" applyNumberFormat="1" applyFont="1" applyFill="1" applyBorder="1" applyAlignment="1">
      <alignment horizontal="center" vertical="center"/>
    </xf>
    <xf numFmtId="170" fontId="6" fillId="0" borderId="6" xfId="0" applyNumberFormat="1" applyFont="1" applyBorder="1" applyAlignment="1">
      <alignment horizontal="center" vertical="center"/>
    </xf>
    <xf numFmtId="170" fontId="6" fillId="0" borderId="21" xfId="0" applyNumberFormat="1" applyFont="1" applyBorder="1" applyAlignment="1">
      <alignment horizontal="center" vertical="center"/>
    </xf>
    <xf numFmtId="0" fontId="0" fillId="6" borderId="1" xfId="0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167" fontId="0" fillId="6" borderId="1" xfId="0" applyNumberFormat="1" applyFill="1" applyBorder="1" applyAlignment="1">
      <alignment vertical="center"/>
    </xf>
    <xf numFmtId="167" fontId="0" fillId="8" borderId="1" xfId="0" applyNumberFormat="1" applyFill="1" applyBorder="1" applyAlignment="1">
      <alignment vertical="center"/>
    </xf>
    <xf numFmtId="0" fontId="19" fillId="3" borderId="0" xfId="0" applyFont="1" applyFill="1"/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horizontal="right" vertical="center"/>
    </xf>
    <xf numFmtId="0" fontId="0" fillId="0" borderId="9" xfId="0" applyBorder="1"/>
    <xf numFmtId="0" fontId="0" fillId="0" borderId="0" xfId="0" applyBorder="1"/>
    <xf numFmtId="0" fontId="21" fillId="0" borderId="10" xfId="0" applyFont="1" applyBorder="1"/>
    <xf numFmtId="0" fontId="0" fillId="0" borderId="22" xfId="0" applyBorder="1"/>
    <xf numFmtId="0" fontId="0" fillId="0" borderId="11" xfId="0" applyBorder="1"/>
    <xf numFmtId="0" fontId="0" fillId="0" borderId="23" xfId="0" applyBorder="1"/>
    <xf numFmtId="0" fontId="0" fillId="0" borderId="24" xfId="0" applyBorder="1"/>
    <xf numFmtId="0" fontId="4" fillId="0" borderId="12" xfId="0" applyFont="1" applyBorder="1"/>
    <xf numFmtId="0" fontId="4" fillId="0" borderId="2" xfId="0" applyFont="1" applyBorder="1"/>
    <xf numFmtId="0" fontId="15" fillId="0" borderId="2" xfId="0" applyFont="1" applyBorder="1"/>
    <xf numFmtId="0" fontId="0" fillId="0" borderId="2" xfId="0" applyBorder="1"/>
    <xf numFmtId="0" fontId="0" fillId="0" borderId="13" xfId="0" applyBorder="1"/>
    <xf numFmtId="0" fontId="15" fillId="0" borderId="0" xfId="0" applyFont="1" applyBorder="1"/>
    <xf numFmtId="0" fontId="22" fillId="0" borderId="0" xfId="0" applyFont="1"/>
    <xf numFmtId="0" fontId="15" fillId="0" borderId="0" xfId="0" applyFont="1" applyFill="1"/>
    <xf numFmtId="0" fontId="23" fillId="0" borderId="0" xfId="0" applyFont="1" applyFill="1"/>
    <xf numFmtId="0" fontId="24" fillId="0" borderId="0" xfId="0" applyFont="1"/>
    <xf numFmtId="0" fontId="6" fillId="0" borderId="0" xfId="0" applyFont="1" applyAlignment="1">
      <alignment horizontal="right"/>
    </xf>
    <xf numFmtId="0" fontId="23" fillId="0" borderId="0" xfId="0" applyFont="1" applyFill="1" applyAlignment="1">
      <alignment horizontal="left"/>
    </xf>
    <xf numFmtId="0" fontId="23" fillId="0" borderId="0" xfId="0" applyFont="1" applyFill="1" applyAlignment="1">
      <alignment horizontal="right"/>
    </xf>
    <xf numFmtId="0" fontId="15" fillId="2" borderId="0" xfId="0" applyFont="1" applyFill="1"/>
    <xf numFmtId="170" fontId="0" fillId="8" borderId="1" xfId="0" applyNumberFormat="1" applyFill="1" applyBorder="1"/>
    <xf numFmtId="0" fontId="0" fillId="0" borderId="3" xfId="0" applyFill="1" applyBorder="1" applyAlignment="1">
      <alignment horizontal="center"/>
    </xf>
    <xf numFmtId="0" fontId="4" fillId="5" borderId="0" xfId="0" applyFont="1" applyFill="1"/>
    <xf numFmtId="171" fontId="6" fillId="5" borderId="0" xfId="0" applyNumberFormat="1" applyFont="1" applyFill="1" applyAlignment="1"/>
    <xf numFmtId="171" fontId="6" fillId="5" borderId="0" xfId="0" applyNumberFormat="1" applyFont="1" applyFill="1"/>
    <xf numFmtId="167" fontId="7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6" fillId="9" borderId="1" xfId="0" applyFont="1" applyFill="1" applyBorder="1" applyAlignment="1">
      <alignment horizontal="center"/>
    </xf>
    <xf numFmtId="0" fontId="27" fillId="4" borderId="1" xfId="0" applyFont="1" applyFill="1" applyBorder="1" applyAlignment="1">
      <alignment horizontal="center"/>
    </xf>
    <xf numFmtId="0" fontId="25" fillId="10" borderId="1" xfId="0" applyFont="1" applyFill="1" applyBorder="1" applyAlignment="1">
      <alignment horizontal="center" vertical="center"/>
    </xf>
    <xf numFmtId="0" fontId="28" fillId="10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2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9" borderId="0" xfId="0" applyFill="1"/>
    <xf numFmtId="0" fontId="29" fillId="9" borderId="0" xfId="0" applyFont="1" applyFill="1"/>
    <xf numFmtId="0" fontId="28" fillId="9" borderId="0" xfId="0" applyFont="1" applyFill="1"/>
    <xf numFmtId="0" fontId="27" fillId="0" borderId="0" xfId="0" applyFont="1" applyFill="1"/>
    <xf numFmtId="0" fontId="28" fillId="0" borderId="0" xfId="0" applyFont="1" applyFill="1"/>
    <xf numFmtId="0" fontId="0" fillId="10" borderId="1" xfId="0" applyFill="1" applyBorder="1"/>
    <xf numFmtId="0" fontId="28" fillId="10" borderId="1" xfId="0" applyFont="1" applyFill="1" applyBorder="1"/>
    <xf numFmtId="0" fontId="28" fillId="0" borderId="1" xfId="0" applyFont="1" applyFill="1" applyBorder="1" applyAlignment="1">
      <alignment horizontal="center"/>
    </xf>
    <xf numFmtId="0" fontId="5" fillId="11" borderId="1" xfId="0" applyFont="1" applyFill="1" applyBorder="1"/>
    <xf numFmtId="0" fontId="4" fillId="10" borderId="7" xfId="0" applyFont="1" applyFill="1" applyBorder="1"/>
    <xf numFmtId="0" fontId="0" fillId="10" borderId="7" xfId="0" applyFill="1" applyBorder="1"/>
    <xf numFmtId="0" fontId="0" fillId="0" borderId="1" xfId="0" applyFill="1" applyBorder="1"/>
    <xf numFmtId="0" fontId="0" fillId="10" borderId="7" xfId="0" applyFill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0" fontId="15" fillId="0" borderId="3" xfId="0" applyNumberFormat="1" applyFont="1" applyBorder="1" applyAlignment="1">
      <alignment horizontal="center"/>
    </xf>
    <xf numFmtId="0" fontId="0" fillId="12" borderId="1" xfId="0" applyFill="1" applyBorder="1"/>
    <xf numFmtId="0" fontId="0" fillId="13" borderId="1" xfId="0" applyFill="1" applyBorder="1"/>
    <xf numFmtId="0" fontId="0" fillId="14" borderId="25" xfId="0" applyFill="1" applyBorder="1"/>
    <xf numFmtId="0" fontId="0" fillId="15" borderId="1" xfId="0" applyFill="1" applyBorder="1"/>
    <xf numFmtId="0" fontId="0" fillId="9" borderId="1" xfId="0" applyFill="1" applyBorder="1"/>
    <xf numFmtId="0" fontId="0" fillId="0" borderId="26" xfId="0" applyBorder="1"/>
    <xf numFmtId="0" fontId="4" fillId="7" borderId="1" xfId="0" applyFont="1" applyFill="1" applyBorder="1" applyAlignment="1">
      <alignment horizontal="left"/>
    </xf>
    <xf numFmtId="0" fontId="15" fillId="0" borderId="1" xfId="0" applyFont="1" applyBorder="1" applyAlignment="1">
      <alignment horizontal="center"/>
    </xf>
    <xf numFmtId="0" fontId="0" fillId="7" borderId="1" xfId="0" applyFill="1" applyBorder="1"/>
    <xf numFmtId="0" fontId="4" fillId="0" borderId="7" xfId="0" applyFont="1" applyBorder="1"/>
    <xf numFmtId="4" fontId="4" fillId="0" borderId="0" xfId="0" applyNumberFormat="1" applyFont="1" applyFill="1" applyAlignment="1">
      <alignment horizontal="left"/>
    </xf>
    <xf numFmtId="0" fontId="42" fillId="0" borderId="0" xfId="0" applyFont="1" applyAlignment="1">
      <alignment vertical="center"/>
    </xf>
    <xf numFmtId="0" fontId="42" fillId="2" borderId="0" xfId="0" applyFont="1" applyFill="1"/>
    <xf numFmtId="0" fontId="42" fillId="0" borderId="0" xfId="0" pivotButton="1" applyFont="1" applyAlignment="1">
      <alignment vertical="center"/>
    </xf>
    <xf numFmtId="0" fontId="42" fillId="0" borderId="0" xfId="0" applyFont="1"/>
    <xf numFmtId="0" fontId="42" fillId="0" borderId="0" xfId="0" applyFont="1" applyAlignment="1">
      <alignment horizontal="left" vertical="center"/>
    </xf>
    <xf numFmtId="0" fontId="42" fillId="0" borderId="0" xfId="0" applyNumberFormat="1" applyFont="1" applyAlignment="1">
      <alignment vertical="center"/>
    </xf>
    <xf numFmtId="0" fontId="42" fillId="0" borderId="0" xfId="0" applyFont="1" applyBorder="1"/>
    <xf numFmtId="0" fontId="43" fillId="0" borderId="0" xfId="0" applyFont="1"/>
    <xf numFmtId="0" fontId="0" fillId="0" borderId="0" xfId="0" applyAlignment="1">
      <alignment horizontal="center" vertical="center" wrapText="1"/>
    </xf>
    <xf numFmtId="172" fontId="4" fillId="0" borderId="9" xfId="0" applyNumberFormat="1" applyFont="1" applyBorder="1"/>
    <xf numFmtId="0" fontId="4" fillId="0" borderId="8" xfId="0" applyFont="1" applyBorder="1" applyAlignment="1">
      <alignment horizontal="right"/>
    </xf>
    <xf numFmtId="167" fontId="7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7" fontId="6" fillId="0" borderId="27" xfId="0" applyNumberFormat="1" applyFont="1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67" fontId="6" fillId="0" borderId="8" xfId="0" applyNumberFormat="1" applyFont="1" applyFill="1" applyBorder="1" applyAlignment="1">
      <alignment horizontal="center" vertical="center"/>
    </xf>
    <xf numFmtId="167" fontId="7" fillId="0" borderId="9" xfId="0" applyNumberFormat="1" applyFont="1" applyBorder="1" applyAlignment="1">
      <alignment horizontal="center" vertical="center"/>
    </xf>
    <xf numFmtId="167" fontId="6" fillId="0" borderId="3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167" fontId="6" fillId="0" borderId="7" xfId="0" applyNumberFormat="1" applyFont="1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167" fontId="6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center"/>
    </xf>
    <xf numFmtId="0" fontId="7" fillId="0" borderId="9" xfId="0" applyFont="1" applyFill="1" applyBorder="1" applyAlignment="1">
      <alignment horizontal="left" vertical="center"/>
    </xf>
    <xf numFmtId="168" fontId="0" fillId="0" borderId="0" xfId="0" applyNumberFormat="1" applyFill="1" applyAlignment="1">
      <alignment horizontal="left" vertical="center"/>
    </xf>
    <xf numFmtId="0" fontId="18" fillId="0" borderId="0" xfId="0" applyFont="1" applyAlignment="1">
      <alignment horizontal="center" vertical="center" wrapText="1"/>
    </xf>
    <xf numFmtId="0" fontId="0" fillId="0" borderId="0" xfId="0" applyAlignment="1"/>
    <xf numFmtId="0" fontId="6" fillId="0" borderId="35" xfId="0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Fill="1" applyAlignment="1"/>
    <xf numFmtId="0" fontId="10" fillId="0" borderId="0" xfId="0" applyFont="1" applyFill="1" applyAlignment="1">
      <alignment horizontal="center" vertical="justify"/>
    </xf>
    <xf numFmtId="0" fontId="11" fillId="0" borderId="7" xfId="0" applyFont="1" applyFill="1" applyBorder="1" applyAlignment="1"/>
    <xf numFmtId="0" fontId="0" fillId="0" borderId="8" xfId="0" applyFill="1" applyBorder="1" applyAlignment="1"/>
    <xf numFmtId="0" fontId="0" fillId="0" borderId="9" xfId="0" applyFill="1" applyBorder="1" applyAlignment="1"/>
    <xf numFmtId="0" fontId="13" fillId="0" borderId="0" xfId="0" applyFont="1" applyFill="1" applyAlignment="1">
      <alignment horizontal="center" vertical="justify"/>
    </xf>
  </cellXfs>
  <cellStyles count="3">
    <cellStyle name="Lien hypertexte" xfId="1" builtinId="8"/>
    <cellStyle name="Milliers" xfId="2" builtinId="3"/>
    <cellStyle name="Normal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auto="1"/>
      </font>
      <fill>
        <patternFill>
          <bgColor indexed="5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general" vertical="center" textRotation="0" wrapText="0" justifyLastLine="0" shrinkToFit="0"/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z val="10"/>
      </font>
    </dxf>
    <dxf>
      <font>
        <name val="Arial"/>
        <scheme val="none"/>
      </font>
    </dxf>
    <dxf>
      <alignment vertical="center"/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pivotCacheDefinition" Target="pivotCache/pivotCacheDefinition1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Relationship Id="rId1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de Microsoft Office" refreshedDate="42378.863110995371" createdVersion="4" refreshedVersion="4" minRefreshableVersion="3" recordCount="999">
  <cacheSource type="worksheet">
    <worksheetSource name="Table3"/>
  </cacheSource>
  <cacheFields count="2">
    <cacheField name="Code Barre" numFmtId="0">
      <sharedItems containsString="0" containsBlank="1" containsNumber="1" containsInteger="1" minValue="100000" maxValue="100900" count="18">
        <n v="100576"/>
        <n v="100577"/>
        <n v="100578"/>
        <n v="100581"/>
        <n v="100539"/>
        <n v="100647"/>
        <n v="100646"/>
        <n v="100634"/>
        <n v="100633"/>
        <n v="100636"/>
        <m/>
        <n v="100800" u="1"/>
        <n v="100002" u="1"/>
        <n v="100300" u="1"/>
        <n v="100500" u="1"/>
        <n v="100700" u="1"/>
        <n v="100900" u="1"/>
        <n v="100000" u="1"/>
      </sharedItems>
    </cacheField>
    <cacheField name="Qté" numFmtId="0">
      <sharedItems containsMixedTypes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9">
  <r>
    <x v="0"/>
    <n v="1"/>
  </r>
  <r>
    <x v="0"/>
    <n v="1"/>
  </r>
  <r>
    <x v="0"/>
    <n v="1"/>
  </r>
  <r>
    <x v="1"/>
    <n v="1"/>
  </r>
  <r>
    <x v="1"/>
    <n v="1"/>
  </r>
  <r>
    <x v="1"/>
    <n v="1"/>
  </r>
  <r>
    <x v="1"/>
    <n v="1"/>
  </r>
  <r>
    <x v="2"/>
    <n v="1"/>
  </r>
  <r>
    <x v="2"/>
    <n v="1"/>
  </r>
  <r>
    <x v="3"/>
    <n v="1"/>
  </r>
  <r>
    <x v="4"/>
    <n v="1"/>
  </r>
  <r>
    <x v="5"/>
    <n v="1"/>
  </r>
  <r>
    <x v="5"/>
    <n v="1"/>
  </r>
  <r>
    <x v="5"/>
    <n v="1"/>
  </r>
  <r>
    <x v="6"/>
    <n v="1"/>
  </r>
  <r>
    <x v="6"/>
    <n v="1"/>
  </r>
  <r>
    <x v="6"/>
    <n v="1"/>
  </r>
  <r>
    <x v="6"/>
    <n v="1"/>
  </r>
  <r>
    <x v="6"/>
    <n v="1"/>
  </r>
  <r>
    <x v="6"/>
    <n v="1"/>
  </r>
  <r>
    <x v="7"/>
    <n v="1"/>
  </r>
  <r>
    <x v="8"/>
    <n v="1"/>
  </r>
  <r>
    <x v="9"/>
    <n v="1"/>
  </r>
  <r>
    <x v="9"/>
    <n v="1"/>
  </r>
  <r>
    <x v="9"/>
    <n v="1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  <r>
    <x v="10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12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4" indent="0" outline="1" outlineData="1" gridDropZones="1" multipleFieldFilters="0">
  <location ref="D1:E13" firstHeaderRow="2" firstDataRow="2" firstDataCol="1"/>
  <pivotFields count="2">
    <pivotField axis="axisRow" showAll="0" sortType="ascending">
      <items count="19">
        <item m="1" x="17"/>
        <item m="1" x="12"/>
        <item m="1" x="13"/>
        <item m="1" x="14"/>
        <item x="4"/>
        <item x="0"/>
        <item x="1"/>
        <item x="2"/>
        <item x="3"/>
        <item x="8"/>
        <item x="7"/>
        <item x="9"/>
        <item x="6"/>
        <item x="5"/>
        <item m="1" x="15"/>
        <item m="1" x="11"/>
        <item m="1" x="16"/>
        <item x="10"/>
        <item t="default"/>
      </items>
    </pivotField>
    <pivotField dataField="1" showAll="0"/>
  </pivotFields>
  <rowFields count="1">
    <field x="0"/>
  </rowFields>
  <rowItems count="11"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7"/>
    </i>
  </rowItems>
  <colItems count="1">
    <i/>
  </colItems>
  <dataFields count="1">
    <dataField name="Somme sur Qté" fld="1" baseField="0" baseItem="0"/>
  </dataFields>
  <formats count="3">
    <format dxfId="13">
      <pivotArea type="all" dataOnly="0" outline="0" collapsedLevelsAreSubtotals="1" fieldPosition="0"/>
    </format>
    <format dxfId="12">
      <pivotArea type="all" dataOnly="0" outline="0" collapsedLevelsAreSubtotals="1" fieldPosition="0"/>
    </format>
    <format dxfId="11">
      <pivotArea type="all" dataOnly="0" outline="0" collapsedLevelsAreSubtotals="1" fieldPosition="0"/>
    </format>
  </formats>
  <pivotTableStyleInfo name="PivotStyleMedium4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3" name="Table3" displayName="Table3" ref="A1:B1000" totalsRowShown="0" headerRowDxfId="8" dataDxfId="7">
  <autoFilter ref="A1:B1000"/>
  <tableColumns count="2">
    <tableColumn id="1" name="Code Barre" dataDxfId="10"/>
    <tableColumn id="2" name="Qté" dataDxfId="9">
      <calculatedColumnFormula>IF('7-Import'!$A2,1,"")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A1:I1000" totalsRowShown="0">
  <autoFilter ref="A1:I1000"/>
  <tableColumns count="9">
    <tableColumn id="1" name="liste code barre"/>
    <tableColumn id="2" name="Fournisseur">
      <calculatedColumnFormula>VLOOKUP(A2,Base_Articles,2)</calculatedColumnFormula>
    </tableColumn>
    <tableColumn id="3" name="Référence Fournisseur">
      <calculatedColumnFormula>VLOOKUP(A2,Base_Articles,3)</calculatedColumnFormula>
    </tableColumn>
    <tableColumn id="4" name="Désignation">
      <calculatedColumnFormula>VLOOKUP(A2,Base_Articles,4)</calculatedColumnFormula>
    </tableColumn>
    <tableColumn id="5" name="Présentation">
      <calculatedColumnFormula>VLOOKUP(A2,Base_Articles,5)</calculatedColumnFormula>
    </tableColumn>
    <tableColumn id="6" name="Lot unitaire vendeur">
      <calculatedColumnFormula>VLOOKUP(A2,Base_Articles,6)</calculatedColumnFormula>
    </tableColumn>
    <tableColumn id="7" name="CAHPP (taper 1)">
      <calculatedColumnFormula>VLOOKUP(A2,Base_Articles,7)</calculatedColumnFormula>
    </tableColumn>
    <tableColumn id="8" name="PU (HT) du lot fournisseur">
      <calculatedColumnFormula>VLOOKUP(A2,Base_Articles,8)</calculatedColumnFormula>
    </tableColumn>
    <tableColumn id="9" name="Comptag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mailto:hgouspy@labo-renaudin.com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Relationship Id="rId2" Type="http://schemas.openxmlformats.org/officeDocument/2006/relationships/table" Target="../tables/table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"/>
  <sheetViews>
    <sheetView workbookViewId="0">
      <selection activeCell="D34" sqref="D34"/>
    </sheetView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K32"/>
  <sheetViews>
    <sheetView workbookViewId="0">
      <selection activeCell="K12" sqref="K12"/>
    </sheetView>
  </sheetViews>
  <sheetFormatPr baseColWidth="10" defaultRowHeight="15" x14ac:dyDescent="0"/>
  <cols>
    <col min="2" max="2" width="29.83203125" customWidth="1"/>
    <col min="3" max="3" width="22.33203125" customWidth="1"/>
    <col min="4" max="5" width="17.5" customWidth="1"/>
    <col min="6" max="6" width="17" customWidth="1"/>
    <col min="7" max="7" width="27" customWidth="1"/>
    <col min="9" max="9" width="18.5" customWidth="1"/>
    <col min="10" max="10" width="18.83203125" customWidth="1"/>
    <col min="11" max="11" width="21.5" customWidth="1"/>
  </cols>
  <sheetData>
    <row r="1" spans="1:11">
      <c r="A1" s="162">
        <v>1</v>
      </c>
      <c r="B1" s="162">
        <f>A1+1</f>
        <v>2</v>
      </c>
      <c r="C1" s="162">
        <f>B1+1</f>
        <v>3</v>
      </c>
      <c r="D1" s="162">
        <f>C1+1</f>
        <v>4</v>
      </c>
      <c r="E1" s="162">
        <f>D1+1</f>
        <v>5</v>
      </c>
      <c r="F1" s="162">
        <f t="shared" ref="F1:K1" si="0">E1+1</f>
        <v>6</v>
      </c>
      <c r="G1" s="162">
        <f t="shared" si="0"/>
        <v>7</v>
      </c>
      <c r="H1" s="162">
        <f t="shared" si="0"/>
        <v>8</v>
      </c>
      <c r="I1" s="162">
        <f t="shared" si="0"/>
        <v>9</v>
      </c>
      <c r="J1" s="162">
        <f t="shared" si="0"/>
        <v>10</v>
      </c>
      <c r="K1" s="162">
        <f t="shared" si="0"/>
        <v>11</v>
      </c>
    </row>
    <row r="2" spans="1:11">
      <c r="A2" s="163" t="s">
        <v>1508</v>
      </c>
      <c r="B2" s="163" t="s">
        <v>1509</v>
      </c>
      <c r="C2" s="163" t="s">
        <v>1510</v>
      </c>
      <c r="D2" s="163" t="s">
        <v>1511</v>
      </c>
      <c r="E2" s="163" t="s">
        <v>1512</v>
      </c>
      <c r="F2" s="163" t="s">
        <v>1513</v>
      </c>
      <c r="G2" s="163" t="s">
        <v>1514</v>
      </c>
      <c r="H2" s="163" t="s">
        <v>1515</v>
      </c>
      <c r="I2" s="163" t="s">
        <v>1516</v>
      </c>
      <c r="J2" s="163" t="s">
        <v>1517</v>
      </c>
      <c r="K2" s="163" t="s">
        <v>1518</v>
      </c>
    </row>
    <row r="3" spans="1:11" s="37" customFormat="1" ht="22">
      <c r="A3" s="164">
        <v>1</v>
      </c>
      <c r="B3" s="165" t="s">
        <v>1519</v>
      </c>
      <c r="C3" s="166" t="s">
        <v>1520</v>
      </c>
      <c r="D3" s="166" t="s">
        <v>286</v>
      </c>
      <c r="E3" s="167" t="s">
        <v>1521</v>
      </c>
      <c r="F3" s="167" t="s">
        <v>1522</v>
      </c>
      <c r="G3" s="168" t="s">
        <v>1523</v>
      </c>
      <c r="H3" s="166" t="s">
        <v>1524</v>
      </c>
      <c r="I3" s="166" t="s">
        <v>1525</v>
      </c>
      <c r="J3" s="166" t="s">
        <v>1526</v>
      </c>
      <c r="K3" s="166" t="s">
        <v>1527</v>
      </c>
    </row>
    <row r="4" spans="1:11" s="37" customFormat="1" ht="16">
      <c r="A4" s="164"/>
      <c r="B4" s="165"/>
      <c r="C4" s="166"/>
      <c r="D4" s="166"/>
      <c r="E4" s="167"/>
      <c r="F4" s="167"/>
      <c r="G4" s="166"/>
      <c r="H4" s="169"/>
      <c r="I4" s="169"/>
      <c r="J4" s="169"/>
      <c r="K4" s="166"/>
    </row>
    <row r="5" spans="1:11" s="37" customFormat="1" ht="16">
      <c r="A5" s="164"/>
      <c r="B5" s="165"/>
      <c r="C5" s="166"/>
      <c r="D5" s="166"/>
      <c r="E5" s="167"/>
      <c r="F5" s="167"/>
      <c r="G5" s="170"/>
      <c r="H5" s="170"/>
      <c r="I5" s="170"/>
      <c r="J5" s="170"/>
      <c r="K5" s="170"/>
    </row>
    <row r="6" spans="1:11" s="37" customFormat="1" ht="16">
      <c r="A6" s="171"/>
      <c r="B6" s="172" t="s">
        <v>1528</v>
      </c>
      <c r="C6" s="173"/>
      <c r="D6" s="173"/>
      <c r="E6" s="173"/>
      <c r="F6" s="171"/>
      <c r="G6" s="171"/>
      <c r="H6" s="171"/>
      <c r="I6" s="171"/>
      <c r="J6" s="171"/>
      <c r="K6" s="171"/>
    </row>
    <row r="7" spans="1:11" s="37" customFormat="1">
      <c r="B7" s="174"/>
      <c r="C7" s="175"/>
      <c r="D7" s="175"/>
      <c r="E7" s="175"/>
    </row>
    <row r="8" spans="1:11" s="37" customFormat="1">
      <c r="C8" s="175"/>
      <c r="D8" s="175"/>
      <c r="E8" s="175"/>
    </row>
    <row r="9" spans="1:11" s="37" customFormat="1">
      <c r="B9" s="174"/>
      <c r="C9" s="175"/>
      <c r="D9" s="175"/>
      <c r="E9" s="175"/>
    </row>
    <row r="10" spans="1:11" s="37" customFormat="1">
      <c r="B10" s="176" t="s">
        <v>1529</v>
      </c>
      <c r="C10" s="160" t="s">
        <v>1530</v>
      </c>
      <c r="D10" s="177" t="s">
        <v>1531</v>
      </c>
      <c r="E10" s="178">
        <v>6485</v>
      </c>
    </row>
    <row r="11" spans="1:11" s="37" customFormat="1">
      <c r="B11" s="176" t="s">
        <v>1532</v>
      </c>
      <c r="C11" s="160" t="s">
        <v>1530</v>
      </c>
      <c r="D11" s="160" t="s">
        <v>1533</v>
      </c>
      <c r="E11" s="175"/>
      <c r="F11" s="179" t="s">
        <v>1534</v>
      </c>
    </row>
    <row r="12" spans="1:11" s="37" customFormat="1">
      <c r="B12" s="176" t="s">
        <v>1535</v>
      </c>
      <c r="C12" s="160" t="s">
        <v>1536</v>
      </c>
      <c r="D12" s="160" t="s">
        <v>1537</v>
      </c>
      <c r="E12" s="175"/>
      <c r="F12" s="160" t="s">
        <v>1538</v>
      </c>
    </row>
    <row r="13" spans="1:11" ht="16" thickBot="1">
      <c r="F13" s="160" t="s">
        <v>1539</v>
      </c>
    </row>
    <row r="14" spans="1:11" ht="16" thickBot="1">
      <c r="B14" s="180" t="s">
        <v>1540</v>
      </c>
      <c r="C14" s="132" t="s">
        <v>1541</v>
      </c>
      <c r="F14" s="160" t="s">
        <v>1542</v>
      </c>
    </row>
    <row r="15" spans="1:11" ht="16" thickBot="1">
      <c r="B15" s="181" t="s">
        <v>1543</v>
      </c>
      <c r="C15" s="132" t="s">
        <v>1544</v>
      </c>
      <c r="F15" s="182" t="s">
        <v>1545</v>
      </c>
    </row>
    <row r="16" spans="1:11" ht="16" thickBot="1"/>
    <row r="17" spans="2:7" ht="16" thickBot="1">
      <c r="B17" s="183" t="s">
        <v>1476</v>
      </c>
      <c r="C17" s="184"/>
    </row>
    <row r="18" spans="2:7" ht="16" thickBot="1">
      <c r="C18" s="185"/>
    </row>
    <row r="19" spans="2:7" ht="16" thickBot="1"/>
    <row r="20" spans="2:7" ht="16" thickBot="1">
      <c r="B20" s="181" t="s">
        <v>1546</v>
      </c>
      <c r="C20" s="132">
        <v>72940699</v>
      </c>
    </row>
    <row r="24" spans="2:7">
      <c r="B24" s="186" t="s">
        <v>1547</v>
      </c>
      <c r="C24" s="186"/>
      <c r="D24" s="187" t="s">
        <v>1548</v>
      </c>
      <c r="E24" s="187"/>
      <c r="F24" s="188" t="s">
        <v>1549</v>
      </c>
      <c r="G24" s="188"/>
    </row>
    <row r="25" spans="2:7">
      <c r="B25" s="189" t="s">
        <v>1550</v>
      </c>
      <c r="C25" s="160" t="s">
        <v>1551</v>
      </c>
      <c r="D25" s="190" t="s">
        <v>1552</v>
      </c>
      <c r="E25" s="191" t="s">
        <v>1553</v>
      </c>
      <c r="F25" s="192" t="s">
        <v>1554</v>
      </c>
      <c r="G25" s="193" t="s">
        <v>1555</v>
      </c>
    </row>
    <row r="26" spans="2:7">
      <c r="B26" s="189" t="s">
        <v>1556</v>
      </c>
      <c r="C26" s="160" t="s">
        <v>1557</v>
      </c>
      <c r="D26" s="190" t="s">
        <v>1556</v>
      </c>
      <c r="E26" s="191" t="s">
        <v>1557</v>
      </c>
      <c r="F26" s="192" t="s">
        <v>1558</v>
      </c>
      <c r="G26" s="193" t="s">
        <v>1559</v>
      </c>
    </row>
    <row r="27" spans="2:7">
      <c r="B27" s="189" t="s">
        <v>1560</v>
      </c>
      <c r="C27" s="160" t="s">
        <v>1561</v>
      </c>
      <c r="D27" s="190" t="s">
        <v>1562</v>
      </c>
      <c r="E27" s="191" t="s">
        <v>1563</v>
      </c>
      <c r="F27" s="192" t="s">
        <v>1564</v>
      </c>
      <c r="G27" s="193" t="s">
        <v>1565</v>
      </c>
    </row>
    <row r="28" spans="2:7">
      <c r="B28" s="189" t="s">
        <v>1566</v>
      </c>
      <c r="C28" s="160" t="s">
        <v>1567</v>
      </c>
      <c r="D28" s="190" t="s">
        <v>1568</v>
      </c>
      <c r="E28" s="191" t="s">
        <v>1569</v>
      </c>
      <c r="F28" s="192" t="s">
        <v>1570</v>
      </c>
      <c r="G28" s="193" t="s">
        <v>1571</v>
      </c>
    </row>
    <row r="29" spans="2:7">
      <c r="B29" s="189" t="s">
        <v>1572</v>
      </c>
      <c r="C29" s="160" t="s">
        <v>1573</v>
      </c>
      <c r="D29" s="190" t="s">
        <v>1574</v>
      </c>
      <c r="E29" s="191" t="s">
        <v>1574</v>
      </c>
      <c r="F29" s="192" t="s">
        <v>1575</v>
      </c>
      <c r="G29" s="193" t="s">
        <v>1576</v>
      </c>
    </row>
    <row r="30" spans="2:7">
      <c r="B30" s="189" t="s">
        <v>1577</v>
      </c>
      <c r="C30" s="160" t="s">
        <v>1553</v>
      </c>
      <c r="D30" s="190" t="s">
        <v>1578</v>
      </c>
      <c r="E30" s="160" t="s">
        <v>1576</v>
      </c>
      <c r="F30" s="194" t="s">
        <v>1579</v>
      </c>
      <c r="G30" s="161" t="s">
        <v>1580</v>
      </c>
    </row>
    <row r="31" spans="2:7">
      <c r="B31" s="189" t="s">
        <v>1581</v>
      </c>
      <c r="C31" s="160" t="s">
        <v>1582</v>
      </c>
      <c r="D31" s="190" t="s">
        <v>1583</v>
      </c>
      <c r="E31" s="160" t="s">
        <v>1561</v>
      </c>
      <c r="F31" s="194" t="s">
        <v>1584</v>
      </c>
      <c r="G31" s="161" t="s">
        <v>1585</v>
      </c>
    </row>
    <row r="32" spans="2:7">
      <c r="B32" s="189"/>
      <c r="C32" s="160"/>
      <c r="D32" s="190"/>
      <c r="E32" s="160"/>
      <c r="F32" s="194"/>
      <c r="G32" s="160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IV139"/>
  <sheetViews>
    <sheetView workbookViewId="0">
      <selection activeCell="F18" sqref="F18"/>
    </sheetView>
  </sheetViews>
  <sheetFormatPr baseColWidth="10" defaultRowHeight="15" x14ac:dyDescent="0"/>
  <cols>
    <col min="2" max="2" width="2" customWidth="1"/>
    <col min="3" max="3" width="2.6640625" customWidth="1"/>
    <col min="12" max="12" width="2" customWidth="1"/>
  </cols>
  <sheetData>
    <row r="1" spans="1:256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  <c r="CN1" s="24"/>
      <c r="CO1" s="24"/>
      <c r="CP1" s="24"/>
      <c r="CQ1" s="2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4"/>
      <c r="FB1" s="24"/>
      <c r="FC1" s="24"/>
      <c r="FD1" s="24"/>
      <c r="FE1" s="24"/>
      <c r="FF1" s="24"/>
      <c r="FG1" s="24"/>
      <c r="FH1" s="24"/>
      <c r="FI1" s="24"/>
      <c r="FJ1" s="24"/>
      <c r="FK1" s="24"/>
      <c r="FL1" s="24"/>
      <c r="FM1" s="24"/>
      <c r="FN1" s="24"/>
      <c r="FO1" s="24"/>
      <c r="FP1" s="24"/>
      <c r="FQ1" s="24"/>
      <c r="FR1" s="24"/>
      <c r="FS1" s="24"/>
      <c r="FT1" s="24"/>
      <c r="FU1" s="24"/>
      <c r="FV1" s="24"/>
      <c r="FW1" s="24"/>
      <c r="FX1" s="24"/>
      <c r="FY1" s="24"/>
      <c r="FZ1" s="24"/>
      <c r="GA1" s="24"/>
      <c r="GB1" s="24"/>
      <c r="GC1" s="24"/>
      <c r="GD1" s="24"/>
      <c r="GE1" s="24"/>
      <c r="GF1" s="24"/>
      <c r="GG1" s="24"/>
      <c r="GH1" s="24"/>
      <c r="GI1" s="24"/>
      <c r="GJ1" s="24"/>
      <c r="GK1" s="24"/>
      <c r="GL1" s="24"/>
      <c r="GM1" s="24"/>
      <c r="GN1" s="24"/>
      <c r="GO1" s="24"/>
      <c r="GP1" s="24"/>
      <c r="GQ1" s="24"/>
      <c r="GR1" s="24"/>
      <c r="GS1" s="24"/>
      <c r="GT1" s="24"/>
      <c r="GU1" s="24"/>
      <c r="GV1" s="24"/>
      <c r="GW1" s="24"/>
      <c r="GX1" s="24"/>
      <c r="GY1" s="24"/>
      <c r="GZ1" s="24"/>
      <c r="HA1" s="24"/>
      <c r="HB1" s="24"/>
      <c r="HC1" s="24"/>
      <c r="HD1" s="24"/>
      <c r="HE1" s="24"/>
      <c r="HF1" s="24"/>
      <c r="HG1" s="24"/>
      <c r="HH1" s="24"/>
      <c r="HI1" s="24"/>
      <c r="HJ1" s="24"/>
      <c r="HK1" s="24"/>
      <c r="HL1" s="24"/>
      <c r="HM1" s="24"/>
      <c r="HN1" s="24"/>
      <c r="HO1" s="24"/>
      <c r="HP1" s="24"/>
      <c r="HQ1" s="24"/>
      <c r="HR1" s="24"/>
      <c r="HS1" s="24"/>
      <c r="HT1" s="24"/>
      <c r="HU1" s="24"/>
      <c r="HV1" s="24"/>
      <c r="HW1" s="24"/>
      <c r="HX1" s="24"/>
      <c r="HY1" s="24"/>
      <c r="HZ1" s="24"/>
      <c r="IA1" s="24"/>
      <c r="IB1" s="24"/>
      <c r="IC1" s="24"/>
      <c r="ID1" s="24"/>
      <c r="IE1" s="24"/>
      <c r="IF1" s="24"/>
      <c r="IG1" s="24"/>
      <c r="IH1" s="24"/>
      <c r="II1" s="24"/>
      <c r="IJ1" s="24"/>
      <c r="IK1" s="24"/>
      <c r="IL1" s="24"/>
      <c r="IM1" s="24"/>
      <c r="IN1" s="24"/>
      <c r="IO1" s="24"/>
      <c r="IP1" s="24"/>
      <c r="IQ1" s="24"/>
      <c r="IR1" s="24"/>
      <c r="IS1" s="24"/>
      <c r="IT1" s="24"/>
      <c r="IU1" s="24"/>
      <c r="IV1" s="24"/>
    </row>
    <row r="2" spans="1:256">
      <c r="B2" s="24"/>
      <c r="L2" s="24"/>
    </row>
    <row r="3" spans="1:256">
      <c r="B3" s="24"/>
      <c r="L3" s="24"/>
    </row>
    <row r="4" spans="1:256">
      <c r="B4" s="24"/>
      <c r="L4" s="24"/>
    </row>
    <row r="5" spans="1:256">
      <c r="B5" s="24"/>
      <c r="L5" s="24"/>
    </row>
    <row r="6" spans="1:256">
      <c r="B6" s="24"/>
      <c r="L6" s="24"/>
    </row>
    <row r="7" spans="1:256">
      <c r="B7" s="24"/>
      <c r="L7" s="24"/>
    </row>
    <row r="8" spans="1:256">
      <c r="B8" s="24"/>
      <c r="L8" s="24"/>
    </row>
    <row r="9" spans="1:256">
      <c r="B9" s="24"/>
      <c r="L9" s="24"/>
    </row>
    <row r="10" spans="1:256">
      <c r="B10" s="24"/>
      <c r="L10" s="24"/>
    </row>
    <row r="11" spans="1:256">
      <c r="B11" s="24"/>
      <c r="L11" s="24"/>
    </row>
    <row r="12" spans="1:256">
      <c r="B12" s="24"/>
      <c r="L12" s="24"/>
    </row>
    <row r="13" spans="1:256">
      <c r="B13" s="24"/>
      <c r="L13" s="24"/>
    </row>
    <row r="14" spans="1:256">
      <c r="B14" s="24"/>
      <c r="L14" s="24"/>
    </row>
    <row r="15" spans="1:256">
      <c r="B15" s="24"/>
      <c r="L15" s="24"/>
    </row>
    <row r="16" spans="1:256">
      <c r="B16" s="24"/>
      <c r="L16" s="24"/>
    </row>
    <row r="17" spans="2:12">
      <c r="B17" s="24"/>
      <c r="L17" s="24"/>
    </row>
    <row r="18" spans="2:12">
      <c r="B18" s="24"/>
      <c r="L18" s="24"/>
    </row>
    <row r="19" spans="2:12">
      <c r="B19" s="24"/>
      <c r="L19" s="24"/>
    </row>
    <row r="20" spans="2:12">
      <c r="B20" s="24"/>
      <c r="L20" s="24"/>
    </row>
    <row r="21" spans="2:12">
      <c r="B21" s="24"/>
      <c r="L21" s="24"/>
    </row>
    <row r="22" spans="2:12">
      <c r="B22" s="24"/>
      <c r="L22" s="24"/>
    </row>
    <row r="23" spans="2:12">
      <c r="B23" s="24"/>
      <c r="L23" s="24"/>
    </row>
    <row r="24" spans="2:12">
      <c r="B24" s="24"/>
      <c r="L24" s="24"/>
    </row>
    <row r="25" spans="2:12">
      <c r="B25" s="24"/>
      <c r="L25" s="24"/>
    </row>
    <row r="26" spans="2:12">
      <c r="B26" s="24"/>
      <c r="L26" s="24"/>
    </row>
    <row r="27" spans="2:12">
      <c r="B27" s="24"/>
      <c r="L27" s="24"/>
    </row>
    <row r="28" spans="2:12">
      <c r="B28" s="24"/>
      <c r="L28" s="24"/>
    </row>
    <row r="29" spans="2:12">
      <c r="B29" s="24"/>
      <c r="L29" s="24"/>
    </row>
    <row r="30" spans="2:12">
      <c r="B30" s="24"/>
      <c r="L30" s="24"/>
    </row>
    <row r="31" spans="2:12">
      <c r="B31" s="24"/>
      <c r="L31" s="24"/>
    </row>
    <row r="32" spans="2:12">
      <c r="B32" s="24"/>
      <c r="L32" s="24"/>
    </row>
    <row r="33" spans="2:12">
      <c r="B33" s="24"/>
      <c r="L33" s="24"/>
    </row>
    <row r="34" spans="2:12">
      <c r="B34" s="24"/>
      <c r="L34" s="24"/>
    </row>
    <row r="35" spans="2:12">
      <c r="B35" s="24"/>
      <c r="L35" s="24"/>
    </row>
    <row r="36" spans="2:12">
      <c r="B36" s="24"/>
      <c r="L36" s="24"/>
    </row>
    <row r="37" spans="2:12">
      <c r="B37" s="24"/>
      <c r="L37" s="24"/>
    </row>
    <row r="38" spans="2:12">
      <c r="B38" s="24"/>
      <c r="L38" s="24"/>
    </row>
    <row r="39" spans="2:12">
      <c r="B39" s="24"/>
      <c r="L39" s="24"/>
    </row>
    <row r="40" spans="2:12">
      <c r="B40" s="24"/>
      <c r="L40" s="24"/>
    </row>
    <row r="41" spans="2:12">
      <c r="B41" s="24"/>
      <c r="L41" s="24"/>
    </row>
    <row r="42" spans="2:12">
      <c r="B42" s="24"/>
      <c r="L42" s="24"/>
    </row>
    <row r="43" spans="2:12">
      <c r="B43" s="24"/>
      <c r="L43" s="24"/>
    </row>
    <row r="44" spans="2:12">
      <c r="B44" s="24"/>
      <c r="L44" s="24"/>
    </row>
    <row r="45" spans="2:12">
      <c r="B45" s="24"/>
      <c r="L45" s="24"/>
    </row>
    <row r="46" spans="2:12">
      <c r="B46" s="24"/>
      <c r="L46" s="24"/>
    </row>
    <row r="47" spans="2:12">
      <c r="B47" s="24"/>
      <c r="L47" s="24"/>
    </row>
    <row r="48" spans="2:12">
      <c r="B48" s="24"/>
      <c r="L48" s="24"/>
    </row>
    <row r="49" spans="2:12">
      <c r="B49" s="24"/>
      <c r="L49" s="24"/>
    </row>
    <row r="50" spans="2:12">
      <c r="B50" s="24"/>
      <c r="L50" s="24"/>
    </row>
    <row r="51" spans="2:12">
      <c r="B51" s="24"/>
      <c r="L51" s="24"/>
    </row>
    <row r="52" spans="2:12">
      <c r="B52" s="24"/>
      <c r="L52" s="24"/>
    </row>
    <row r="53" spans="2:12">
      <c r="B53" s="24"/>
      <c r="L53" s="24"/>
    </row>
    <row r="54" spans="2:12">
      <c r="B54" s="24"/>
      <c r="L54" s="24"/>
    </row>
    <row r="55" spans="2:12">
      <c r="B55" s="24"/>
      <c r="L55" s="24"/>
    </row>
    <row r="56" spans="2:12">
      <c r="B56" s="24"/>
      <c r="L56" s="24"/>
    </row>
    <row r="57" spans="2:12">
      <c r="B57" s="24"/>
      <c r="L57" s="24"/>
    </row>
    <row r="58" spans="2:12">
      <c r="B58" s="24"/>
      <c r="L58" s="24"/>
    </row>
    <row r="59" spans="2:12">
      <c r="B59" s="24"/>
      <c r="L59" s="24"/>
    </row>
    <row r="60" spans="2:12">
      <c r="B60" s="24"/>
      <c r="L60" s="24"/>
    </row>
    <row r="61" spans="2:12">
      <c r="B61" s="24"/>
      <c r="L61" s="24"/>
    </row>
    <row r="62" spans="2:12">
      <c r="B62" s="24"/>
      <c r="L62" s="24"/>
    </row>
    <row r="63" spans="2:12">
      <c r="B63" s="24"/>
      <c r="L63" s="24"/>
    </row>
    <row r="64" spans="2:12">
      <c r="B64" s="24"/>
      <c r="L64" s="24"/>
    </row>
    <row r="65" spans="2:12">
      <c r="B65" s="24"/>
      <c r="L65" s="24"/>
    </row>
    <row r="66" spans="2:12">
      <c r="B66" s="24"/>
      <c r="L66" s="24"/>
    </row>
    <row r="67" spans="2:12">
      <c r="B67" s="24"/>
      <c r="L67" s="24"/>
    </row>
    <row r="68" spans="2:12">
      <c r="B68" s="24"/>
      <c r="L68" s="24"/>
    </row>
    <row r="69" spans="2:12">
      <c r="B69" s="24"/>
      <c r="L69" s="24"/>
    </row>
    <row r="70" spans="2:12">
      <c r="B70" s="24"/>
      <c r="L70" s="24"/>
    </row>
    <row r="71" spans="2:12">
      <c r="B71" s="24"/>
      <c r="L71" s="24"/>
    </row>
    <row r="72" spans="2:12">
      <c r="B72" s="24"/>
      <c r="L72" s="24"/>
    </row>
    <row r="73" spans="2:12">
      <c r="B73" s="24"/>
      <c r="L73" s="24"/>
    </row>
    <row r="74" spans="2:12">
      <c r="B74" s="24"/>
      <c r="L74" s="24"/>
    </row>
    <row r="75" spans="2:12">
      <c r="B75" s="24"/>
      <c r="L75" s="24"/>
    </row>
    <row r="76" spans="2:12">
      <c r="B76" s="24"/>
      <c r="L76" s="24"/>
    </row>
    <row r="77" spans="2:12">
      <c r="B77" s="24"/>
      <c r="L77" s="24"/>
    </row>
    <row r="78" spans="2:12">
      <c r="B78" s="24"/>
      <c r="L78" s="24"/>
    </row>
    <row r="79" spans="2:12">
      <c r="B79" s="24"/>
      <c r="L79" s="24"/>
    </row>
    <row r="80" spans="2:12">
      <c r="B80" s="24"/>
      <c r="L80" s="24"/>
    </row>
    <row r="81" spans="2:12">
      <c r="B81" s="24"/>
      <c r="L81" s="24"/>
    </row>
    <row r="82" spans="2:12">
      <c r="B82" s="24"/>
      <c r="L82" s="24"/>
    </row>
    <row r="83" spans="2:12">
      <c r="B83" s="24"/>
      <c r="L83" s="24"/>
    </row>
    <row r="84" spans="2:12">
      <c r="B84" s="24"/>
      <c r="L84" s="24"/>
    </row>
    <row r="85" spans="2:12">
      <c r="B85" s="24"/>
      <c r="L85" s="24"/>
    </row>
    <row r="86" spans="2:12">
      <c r="B86" s="24"/>
      <c r="L86" s="24"/>
    </row>
    <row r="87" spans="2:12">
      <c r="B87" s="24"/>
      <c r="L87" s="24"/>
    </row>
    <row r="88" spans="2:12">
      <c r="B88" s="24"/>
      <c r="L88" s="24"/>
    </row>
    <row r="89" spans="2:12">
      <c r="B89" s="24"/>
      <c r="L89" s="24"/>
    </row>
    <row r="90" spans="2:12">
      <c r="B90" s="24"/>
      <c r="L90" s="24"/>
    </row>
    <row r="91" spans="2:12">
      <c r="B91" s="24"/>
      <c r="L91" s="24"/>
    </row>
    <row r="92" spans="2:12">
      <c r="B92" s="24"/>
      <c r="L92" s="24"/>
    </row>
    <row r="93" spans="2:12">
      <c r="B93" s="24"/>
      <c r="L93" s="24"/>
    </row>
    <row r="94" spans="2:12">
      <c r="B94" s="24"/>
      <c r="L94" s="24"/>
    </row>
    <row r="95" spans="2:12">
      <c r="B95" s="24"/>
      <c r="L95" s="24"/>
    </row>
    <row r="96" spans="2:12">
      <c r="B96" s="24"/>
      <c r="L96" s="24"/>
    </row>
    <row r="97" spans="2:12">
      <c r="B97" s="24"/>
      <c r="L97" s="24"/>
    </row>
    <row r="98" spans="2:12">
      <c r="B98" s="24"/>
      <c r="L98" s="24"/>
    </row>
    <row r="99" spans="2:12">
      <c r="B99" s="24"/>
      <c r="L99" s="24"/>
    </row>
    <row r="100" spans="2:12">
      <c r="B100" s="24"/>
      <c r="L100" s="24"/>
    </row>
    <row r="101" spans="2:12">
      <c r="B101" s="24"/>
      <c r="L101" s="24"/>
    </row>
    <row r="102" spans="2:12">
      <c r="B102" s="24"/>
      <c r="L102" s="24"/>
    </row>
    <row r="103" spans="2:12">
      <c r="B103" s="24"/>
      <c r="L103" s="24"/>
    </row>
    <row r="104" spans="2:12">
      <c r="B104" s="24"/>
      <c r="L104" s="24"/>
    </row>
    <row r="105" spans="2:12">
      <c r="B105" s="24"/>
      <c r="L105" s="24"/>
    </row>
    <row r="106" spans="2:12">
      <c r="B106" s="24"/>
      <c r="L106" s="24"/>
    </row>
    <row r="107" spans="2:12">
      <c r="B107" s="24"/>
      <c r="L107" s="24"/>
    </row>
    <row r="108" spans="2:12">
      <c r="B108" s="24"/>
      <c r="L108" s="24"/>
    </row>
    <row r="109" spans="2:12">
      <c r="B109" s="24"/>
      <c r="L109" s="24"/>
    </row>
    <row r="110" spans="2:12">
      <c r="B110" s="24"/>
      <c r="L110" s="24"/>
    </row>
    <row r="111" spans="2:12">
      <c r="B111" s="24"/>
      <c r="L111" s="24"/>
    </row>
    <row r="112" spans="2:12">
      <c r="B112" s="24"/>
      <c r="L112" s="24"/>
    </row>
    <row r="113" spans="2:12">
      <c r="B113" s="24"/>
      <c r="L113" s="24"/>
    </row>
    <row r="114" spans="2:12">
      <c r="B114" s="24"/>
      <c r="L114" s="24"/>
    </row>
    <row r="115" spans="2:12">
      <c r="B115" s="24"/>
      <c r="L115" s="24"/>
    </row>
    <row r="116" spans="2:12">
      <c r="B116" s="24"/>
      <c r="L116" s="24"/>
    </row>
    <row r="117" spans="2:12">
      <c r="B117" s="24"/>
      <c r="L117" s="24"/>
    </row>
    <row r="118" spans="2:12">
      <c r="B118" s="24"/>
      <c r="L118" s="24"/>
    </row>
    <row r="119" spans="2:12">
      <c r="B119" s="24"/>
      <c r="L119" s="24"/>
    </row>
    <row r="120" spans="2:12">
      <c r="B120" s="24"/>
      <c r="L120" s="24"/>
    </row>
    <row r="121" spans="2:12">
      <c r="B121" s="24"/>
      <c r="L121" s="24"/>
    </row>
    <row r="122" spans="2:12">
      <c r="B122" s="24"/>
      <c r="L122" s="24"/>
    </row>
    <row r="123" spans="2:12">
      <c r="B123" s="24"/>
      <c r="L123" s="24"/>
    </row>
    <row r="124" spans="2:12">
      <c r="B124" s="24"/>
      <c r="L124" s="24"/>
    </row>
    <row r="125" spans="2:12">
      <c r="B125" s="24"/>
      <c r="L125" s="24"/>
    </row>
    <row r="126" spans="2:12">
      <c r="B126" s="24"/>
      <c r="L126" s="24"/>
    </row>
    <row r="127" spans="2:12">
      <c r="B127" s="24"/>
      <c r="L127" s="24"/>
    </row>
    <row r="128" spans="2:12">
      <c r="B128" s="24"/>
      <c r="L128" s="24"/>
    </row>
    <row r="129" spans="1:256">
      <c r="B129" s="24"/>
      <c r="L129" s="24"/>
    </row>
    <row r="130" spans="1:256">
      <c r="B130" s="24"/>
      <c r="L130" s="24"/>
    </row>
    <row r="131" spans="1:256">
      <c r="B131" s="24"/>
      <c r="L131" s="24"/>
    </row>
    <row r="132" spans="1:256">
      <c r="B132" s="24"/>
      <c r="L132" s="24"/>
    </row>
    <row r="133" spans="1:256">
      <c r="B133" s="24"/>
      <c r="L133" s="24"/>
    </row>
    <row r="134" spans="1:256">
      <c r="B134" s="24"/>
      <c r="L134" s="24"/>
    </row>
    <row r="135" spans="1:256">
      <c r="B135" s="24"/>
      <c r="L135" s="24"/>
    </row>
    <row r="136" spans="1:256">
      <c r="B136" s="24"/>
      <c r="L136" s="24"/>
    </row>
    <row r="137" spans="1:256">
      <c r="B137" s="24"/>
      <c r="L137" s="24"/>
    </row>
    <row r="138" spans="1:256">
      <c r="B138" s="24"/>
      <c r="L138" s="24"/>
    </row>
    <row r="139" spans="1:256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V139" s="24"/>
      <c r="AW139" s="24"/>
      <c r="AX139" s="24"/>
      <c r="AY139" s="24"/>
      <c r="AZ139" s="24"/>
      <c r="BA139" s="24"/>
      <c r="BB139" s="24"/>
      <c r="BC139" s="24"/>
      <c r="BD139" s="24"/>
      <c r="BE139" s="24"/>
      <c r="BF139" s="24"/>
      <c r="BG139" s="24"/>
      <c r="BH139" s="24"/>
      <c r="BI139" s="24"/>
      <c r="BJ139" s="24"/>
      <c r="BK139" s="24"/>
      <c r="BL139" s="24"/>
      <c r="BM139" s="24"/>
      <c r="BN139" s="24"/>
      <c r="BO139" s="24"/>
      <c r="BP139" s="24"/>
      <c r="BQ139" s="24"/>
      <c r="BR139" s="24"/>
      <c r="BS139" s="24"/>
      <c r="BT139" s="24"/>
      <c r="BU139" s="24"/>
      <c r="BV139" s="24"/>
      <c r="BW139" s="24"/>
      <c r="BX139" s="24"/>
      <c r="BY139" s="24"/>
      <c r="BZ139" s="24"/>
      <c r="CA139" s="24"/>
      <c r="CB139" s="24"/>
      <c r="CC139" s="24"/>
      <c r="CD139" s="24"/>
      <c r="CE139" s="24"/>
      <c r="CF139" s="24"/>
      <c r="CG139" s="24"/>
      <c r="CH139" s="24"/>
      <c r="CI139" s="24"/>
      <c r="CJ139" s="24"/>
      <c r="CK139" s="24"/>
      <c r="CL139" s="24"/>
      <c r="CM139" s="24"/>
      <c r="CN139" s="24"/>
      <c r="CO139" s="24"/>
      <c r="CP139" s="24"/>
      <c r="CQ139" s="24"/>
      <c r="CR139" s="24"/>
      <c r="CS139" s="24"/>
      <c r="CT139" s="24"/>
      <c r="CU139" s="24"/>
      <c r="CV139" s="24"/>
      <c r="CW139" s="24"/>
      <c r="CX139" s="24"/>
      <c r="CY139" s="24"/>
      <c r="CZ139" s="24"/>
      <c r="DA139" s="24"/>
      <c r="DB139" s="24"/>
      <c r="DC139" s="24"/>
      <c r="DD139" s="24"/>
      <c r="DE139" s="24"/>
      <c r="DF139" s="24"/>
      <c r="DG139" s="24"/>
      <c r="DH139" s="24"/>
      <c r="DI139" s="24"/>
      <c r="DJ139" s="24"/>
      <c r="DK139" s="24"/>
      <c r="DL139" s="24"/>
      <c r="DM139" s="24"/>
      <c r="DN139" s="24"/>
      <c r="DO139" s="24"/>
      <c r="DP139" s="24"/>
      <c r="DQ139" s="24"/>
      <c r="DR139" s="24"/>
      <c r="DS139" s="24"/>
      <c r="DT139" s="24"/>
      <c r="DU139" s="24"/>
      <c r="DV139" s="24"/>
      <c r="DW139" s="24"/>
      <c r="DX139" s="24"/>
      <c r="DY139" s="24"/>
      <c r="DZ139" s="24"/>
      <c r="EA139" s="24"/>
      <c r="EB139" s="24"/>
      <c r="EC139" s="24"/>
      <c r="ED139" s="24"/>
      <c r="EE139" s="24"/>
      <c r="EF139" s="24"/>
      <c r="EG139" s="24"/>
      <c r="EH139" s="24"/>
      <c r="EI139" s="24"/>
      <c r="EJ139" s="24"/>
      <c r="EK139" s="24"/>
      <c r="EL139" s="24"/>
      <c r="EM139" s="24"/>
      <c r="EN139" s="24"/>
      <c r="EO139" s="24"/>
      <c r="EP139" s="24"/>
      <c r="EQ139" s="24"/>
      <c r="ER139" s="24"/>
      <c r="ES139" s="24"/>
      <c r="ET139" s="24"/>
      <c r="EU139" s="24"/>
      <c r="EV139" s="24"/>
      <c r="EW139" s="24"/>
      <c r="EX139" s="24"/>
      <c r="EY139" s="24"/>
      <c r="EZ139" s="24"/>
      <c r="FA139" s="24"/>
      <c r="FB139" s="24"/>
      <c r="FC139" s="24"/>
      <c r="FD139" s="24"/>
      <c r="FE139" s="24"/>
      <c r="FF139" s="24"/>
      <c r="FG139" s="24"/>
      <c r="FH139" s="24"/>
      <c r="FI139" s="24"/>
      <c r="FJ139" s="24"/>
      <c r="FK139" s="24"/>
      <c r="FL139" s="24"/>
      <c r="FM139" s="24"/>
      <c r="FN139" s="24"/>
      <c r="FO139" s="24"/>
      <c r="FP139" s="24"/>
      <c r="FQ139" s="24"/>
      <c r="FR139" s="24"/>
      <c r="FS139" s="24"/>
      <c r="FT139" s="24"/>
      <c r="FU139" s="24"/>
      <c r="FV139" s="24"/>
      <c r="FW139" s="24"/>
      <c r="FX139" s="24"/>
      <c r="FY139" s="24"/>
      <c r="FZ139" s="24"/>
      <c r="GA139" s="24"/>
      <c r="GB139" s="24"/>
      <c r="GC139" s="24"/>
      <c r="GD139" s="24"/>
      <c r="GE139" s="24"/>
      <c r="GF139" s="24"/>
      <c r="GG139" s="24"/>
      <c r="GH139" s="24"/>
      <c r="GI139" s="24"/>
      <c r="GJ139" s="24"/>
      <c r="GK139" s="24"/>
      <c r="GL139" s="24"/>
      <c r="GM139" s="24"/>
      <c r="GN139" s="24"/>
      <c r="GO139" s="24"/>
      <c r="GP139" s="24"/>
      <c r="GQ139" s="24"/>
      <c r="GR139" s="24"/>
      <c r="GS139" s="24"/>
      <c r="GT139" s="24"/>
      <c r="GU139" s="24"/>
      <c r="GV139" s="24"/>
      <c r="GW139" s="24"/>
      <c r="GX139" s="24"/>
      <c r="GY139" s="24"/>
      <c r="GZ139" s="24"/>
      <c r="HA139" s="24"/>
      <c r="HB139" s="24"/>
      <c r="HC139" s="24"/>
      <c r="HD139" s="24"/>
      <c r="HE139" s="24"/>
      <c r="HF139" s="24"/>
      <c r="HG139" s="24"/>
      <c r="HH139" s="24"/>
      <c r="HI139" s="24"/>
      <c r="HJ139" s="24"/>
      <c r="HK139" s="24"/>
      <c r="HL139" s="24"/>
      <c r="HM139" s="24"/>
      <c r="HN139" s="24"/>
      <c r="HO139" s="24"/>
      <c r="HP139" s="24"/>
      <c r="HQ139" s="24"/>
      <c r="HR139" s="24"/>
      <c r="HS139" s="24"/>
      <c r="HT139" s="24"/>
      <c r="HU139" s="24"/>
      <c r="HV139" s="24"/>
      <c r="HW139" s="24"/>
      <c r="HX139" s="24"/>
      <c r="HY139" s="24"/>
      <c r="HZ139" s="24"/>
      <c r="IA139" s="24"/>
      <c r="IB139" s="24"/>
      <c r="IC139" s="24"/>
      <c r="ID139" s="24"/>
      <c r="IE139" s="24"/>
      <c r="IF139" s="24"/>
      <c r="IG139" s="24"/>
      <c r="IH139" s="24"/>
      <c r="II139" s="24"/>
      <c r="IJ139" s="24"/>
      <c r="IK139" s="24"/>
      <c r="IL139" s="24"/>
      <c r="IM139" s="24"/>
      <c r="IN139" s="24"/>
      <c r="IO139" s="24"/>
      <c r="IP139" s="24"/>
      <c r="IQ139" s="24"/>
      <c r="IR139" s="24"/>
      <c r="IS139" s="24"/>
      <c r="IT139" s="24"/>
      <c r="IU139" s="24"/>
      <c r="IV139" s="24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IV139"/>
  <sheetViews>
    <sheetView workbookViewId="0">
      <selection activeCell="F18" sqref="F18"/>
    </sheetView>
  </sheetViews>
  <sheetFormatPr baseColWidth="10" defaultRowHeight="15" x14ac:dyDescent="0"/>
  <cols>
    <col min="2" max="2" width="2" customWidth="1"/>
    <col min="3" max="3" width="2.6640625" customWidth="1"/>
    <col min="12" max="12" width="2" customWidth="1"/>
  </cols>
  <sheetData>
    <row r="1" spans="1:256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  <c r="CN1" s="24"/>
      <c r="CO1" s="24"/>
      <c r="CP1" s="24"/>
      <c r="CQ1" s="2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4"/>
      <c r="FB1" s="24"/>
      <c r="FC1" s="24"/>
      <c r="FD1" s="24"/>
      <c r="FE1" s="24"/>
      <c r="FF1" s="24"/>
      <c r="FG1" s="24"/>
      <c r="FH1" s="24"/>
      <c r="FI1" s="24"/>
      <c r="FJ1" s="24"/>
      <c r="FK1" s="24"/>
      <c r="FL1" s="24"/>
      <c r="FM1" s="24"/>
      <c r="FN1" s="24"/>
      <c r="FO1" s="24"/>
      <c r="FP1" s="24"/>
      <c r="FQ1" s="24"/>
      <c r="FR1" s="24"/>
      <c r="FS1" s="24"/>
      <c r="FT1" s="24"/>
      <c r="FU1" s="24"/>
      <c r="FV1" s="24"/>
      <c r="FW1" s="24"/>
      <c r="FX1" s="24"/>
      <c r="FY1" s="24"/>
      <c r="FZ1" s="24"/>
      <c r="GA1" s="24"/>
      <c r="GB1" s="24"/>
      <c r="GC1" s="24"/>
      <c r="GD1" s="24"/>
      <c r="GE1" s="24"/>
      <c r="GF1" s="24"/>
      <c r="GG1" s="24"/>
      <c r="GH1" s="24"/>
      <c r="GI1" s="24"/>
      <c r="GJ1" s="24"/>
      <c r="GK1" s="24"/>
      <c r="GL1" s="24"/>
      <c r="GM1" s="24"/>
      <c r="GN1" s="24"/>
      <c r="GO1" s="24"/>
      <c r="GP1" s="24"/>
      <c r="GQ1" s="24"/>
      <c r="GR1" s="24"/>
      <c r="GS1" s="24"/>
      <c r="GT1" s="24"/>
      <c r="GU1" s="24"/>
      <c r="GV1" s="24"/>
      <c r="GW1" s="24"/>
      <c r="GX1" s="24"/>
      <c r="GY1" s="24"/>
      <c r="GZ1" s="24"/>
      <c r="HA1" s="24"/>
      <c r="HB1" s="24"/>
      <c r="HC1" s="24"/>
      <c r="HD1" s="24"/>
      <c r="HE1" s="24"/>
      <c r="HF1" s="24"/>
      <c r="HG1" s="24"/>
      <c r="HH1" s="24"/>
      <c r="HI1" s="24"/>
      <c r="HJ1" s="24"/>
      <c r="HK1" s="24"/>
      <c r="HL1" s="24"/>
      <c r="HM1" s="24"/>
      <c r="HN1" s="24"/>
      <c r="HO1" s="24"/>
      <c r="HP1" s="24"/>
      <c r="HQ1" s="24"/>
      <c r="HR1" s="24"/>
      <c r="HS1" s="24"/>
      <c r="HT1" s="24"/>
      <c r="HU1" s="24"/>
      <c r="HV1" s="24"/>
      <c r="HW1" s="24"/>
      <c r="HX1" s="24"/>
      <c r="HY1" s="24"/>
      <c r="HZ1" s="24"/>
      <c r="IA1" s="24"/>
      <c r="IB1" s="24"/>
      <c r="IC1" s="24"/>
      <c r="ID1" s="24"/>
      <c r="IE1" s="24"/>
      <c r="IF1" s="24"/>
      <c r="IG1" s="24"/>
      <c r="IH1" s="24"/>
      <c r="II1" s="24"/>
      <c r="IJ1" s="24"/>
      <c r="IK1" s="24"/>
      <c r="IL1" s="24"/>
      <c r="IM1" s="24"/>
      <c r="IN1" s="24"/>
      <c r="IO1" s="24"/>
      <c r="IP1" s="24"/>
      <c r="IQ1" s="24"/>
      <c r="IR1" s="24"/>
      <c r="IS1" s="24"/>
      <c r="IT1" s="24"/>
      <c r="IU1" s="24"/>
      <c r="IV1" s="24"/>
    </row>
    <row r="2" spans="1:256">
      <c r="B2" s="24"/>
      <c r="L2" s="24"/>
    </row>
    <row r="3" spans="1:256">
      <c r="B3" s="24"/>
      <c r="L3" s="24"/>
    </row>
    <row r="4" spans="1:256">
      <c r="B4" s="24"/>
      <c r="L4" s="24"/>
    </row>
    <row r="5" spans="1:256">
      <c r="B5" s="24"/>
      <c r="L5" s="24"/>
    </row>
    <row r="6" spans="1:256">
      <c r="B6" s="24"/>
      <c r="L6" s="24"/>
    </row>
    <row r="7" spans="1:256">
      <c r="B7" s="24"/>
      <c r="L7" s="24"/>
    </row>
    <row r="8" spans="1:256">
      <c r="B8" s="24"/>
      <c r="L8" s="24"/>
    </row>
    <row r="9" spans="1:256">
      <c r="B9" s="24"/>
      <c r="L9" s="24"/>
    </row>
    <row r="10" spans="1:256">
      <c r="B10" s="24"/>
      <c r="L10" s="24"/>
    </row>
    <row r="11" spans="1:256">
      <c r="B11" s="24"/>
      <c r="L11" s="24"/>
    </row>
    <row r="12" spans="1:256">
      <c r="B12" s="24"/>
      <c r="L12" s="24"/>
    </row>
    <row r="13" spans="1:256">
      <c r="B13" s="24"/>
      <c r="L13" s="24"/>
    </row>
    <row r="14" spans="1:256">
      <c r="B14" s="24"/>
      <c r="L14" s="24"/>
    </row>
    <row r="15" spans="1:256">
      <c r="B15" s="24"/>
      <c r="L15" s="24"/>
    </row>
    <row r="16" spans="1:256">
      <c r="B16" s="24"/>
      <c r="L16" s="24"/>
    </row>
    <row r="17" spans="2:12">
      <c r="B17" s="24"/>
      <c r="L17" s="24"/>
    </row>
    <row r="18" spans="2:12">
      <c r="B18" s="24"/>
      <c r="L18" s="24"/>
    </row>
    <row r="19" spans="2:12">
      <c r="B19" s="24"/>
      <c r="L19" s="24"/>
    </row>
    <row r="20" spans="2:12">
      <c r="B20" s="24"/>
      <c r="L20" s="24"/>
    </row>
    <row r="21" spans="2:12">
      <c r="B21" s="24"/>
      <c r="L21" s="24"/>
    </row>
    <row r="22" spans="2:12">
      <c r="B22" s="24"/>
      <c r="L22" s="24"/>
    </row>
    <row r="23" spans="2:12">
      <c r="B23" s="24"/>
      <c r="L23" s="24"/>
    </row>
    <row r="24" spans="2:12">
      <c r="B24" s="24"/>
      <c r="L24" s="24"/>
    </row>
    <row r="25" spans="2:12">
      <c r="B25" s="24"/>
      <c r="L25" s="24"/>
    </row>
    <row r="26" spans="2:12">
      <c r="B26" s="24"/>
      <c r="L26" s="24"/>
    </row>
    <row r="27" spans="2:12">
      <c r="B27" s="24"/>
      <c r="L27" s="24"/>
    </row>
    <row r="28" spans="2:12">
      <c r="B28" s="24"/>
      <c r="L28" s="24"/>
    </row>
    <row r="29" spans="2:12">
      <c r="B29" s="24"/>
      <c r="L29" s="24"/>
    </row>
    <row r="30" spans="2:12">
      <c r="B30" s="24"/>
      <c r="L30" s="24"/>
    </row>
    <row r="31" spans="2:12">
      <c r="B31" s="24"/>
      <c r="L31" s="24"/>
    </row>
    <row r="32" spans="2:12">
      <c r="B32" s="24"/>
      <c r="L32" s="24"/>
    </row>
    <row r="33" spans="2:12">
      <c r="B33" s="24"/>
      <c r="L33" s="24"/>
    </row>
    <row r="34" spans="2:12">
      <c r="B34" s="24"/>
      <c r="L34" s="24"/>
    </row>
    <row r="35" spans="2:12">
      <c r="B35" s="24"/>
      <c r="L35" s="24"/>
    </row>
    <row r="36" spans="2:12">
      <c r="B36" s="24"/>
      <c r="L36" s="24"/>
    </row>
    <row r="37" spans="2:12">
      <c r="B37" s="24"/>
      <c r="L37" s="24"/>
    </row>
    <row r="38" spans="2:12">
      <c r="B38" s="24"/>
      <c r="L38" s="24"/>
    </row>
    <row r="39" spans="2:12">
      <c r="B39" s="24"/>
      <c r="L39" s="24"/>
    </row>
    <row r="40" spans="2:12">
      <c r="B40" s="24"/>
      <c r="L40" s="24"/>
    </row>
    <row r="41" spans="2:12">
      <c r="B41" s="24"/>
      <c r="L41" s="24"/>
    </row>
    <row r="42" spans="2:12">
      <c r="B42" s="24"/>
      <c r="L42" s="24"/>
    </row>
    <row r="43" spans="2:12">
      <c r="B43" s="24"/>
      <c r="L43" s="24"/>
    </row>
    <row r="44" spans="2:12">
      <c r="B44" s="24"/>
      <c r="L44" s="24"/>
    </row>
    <row r="45" spans="2:12">
      <c r="B45" s="24"/>
      <c r="L45" s="24"/>
    </row>
    <row r="46" spans="2:12">
      <c r="B46" s="24"/>
      <c r="L46" s="24"/>
    </row>
    <row r="47" spans="2:12">
      <c r="B47" s="24"/>
      <c r="L47" s="24"/>
    </row>
    <row r="48" spans="2:12">
      <c r="B48" s="24"/>
      <c r="L48" s="24"/>
    </row>
    <row r="49" spans="2:12">
      <c r="B49" s="24"/>
      <c r="L49" s="24"/>
    </row>
    <row r="50" spans="2:12">
      <c r="B50" s="24"/>
      <c r="L50" s="24"/>
    </row>
    <row r="51" spans="2:12">
      <c r="B51" s="24"/>
      <c r="L51" s="24"/>
    </row>
    <row r="52" spans="2:12">
      <c r="B52" s="24"/>
      <c r="L52" s="24"/>
    </row>
    <row r="53" spans="2:12">
      <c r="B53" s="24"/>
      <c r="L53" s="24"/>
    </row>
    <row r="54" spans="2:12">
      <c r="B54" s="24"/>
      <c r="L54" s="24"/>
    </row>
    <row r="55" spans="2:12">
      <c r="B55" s="24"/>
      <c r="L55" s="24"/>
    </row>
    <row r="56" spans="2:12">
      <c r="B56" s="24"/>
      <c r="L56" s="24"/>
    </row>
    <row r="57" spans="2:12">
      <c r="B57" s="24"/>
      <c r="L57" s="24"/>
    </row>
    <row r="58" spans="2:12">
      <c r="B58" s="24"/>
      <c r="L58" s="24"/>
    </row>
    <row r="59" spans="2:12">
      <c r="B59" s="24"/>
      <c r="L59" s="24"/>
    </row>
    <row r="60" spans="2:12">
      <c r="B60" s="24"/>
      <c r="L60" s="24"/>
    </row>
    <row r="61" spans="2:12">
      <c r="B61" s="24"/>
      <c r="L61" s="24"/>
    </row>
    <row r="62" spans="2:12">
      <c r="B62" s="24"/>
      <c r="L62" s="24"/>
    </row>
    <row r="63" spans="2:12">
      <c r="B63" s="24"/>
      <c r="L63" s="24"/>
    </row>
    <row r="64" spans="2:12">
      <c r="B64" s="24"/>
      <c r="L64" s="24"/>
    </row>
    <row r="65" spans="2:12">
      <c r="B65" s="24"/>
      <c r="L65" s="24"/>
    </row>
    <row r="66" spans="2:12">
      <c r="B66" s="24"/>
      <c r="L66" s="24"/>
    </row>
    <row r="67" spans="2:12">
      <c r="B67" s="24"/>
      <c r="L67" s="24"/>
    </row>
    <row r="68" spans="2:12">
      <c r="B68" s="24"/>
      <c r="L68" s="24"/>
    </row>
    <row r="69" spans="2:12">
      <c r="B69" s="24"/>
      <c r="L69" s="24"/>
    </row>
    <row r="70" spans="2:12">
      <c r="B70" s="24"/>
      <c r="L70" s="24"/>
    </row>
    <row r="71" spans="2:12">
      <c r="B71" s="24"/>
      <c r="L71" s="24"/>
    </row>
    <row r="72" spans="2:12">
      <c r="B72" s="24"/>
      <c r="L72" s="24"/>
    </row>
    <row r="73" spans="2:12">
      <c r="B73" s="24"/>
      <c r="L73" s="24"/>
    </row>
    <row r="74" spans="2:12">
      <c r="B74" s="24"/>
      <c r="L74" s="24"/>
    </row>
    <row r="75" spans="2:12">
      <c r="B75" s="24"/>
      <c r="L75" s="24"/>
    </row>
    <row r="76" spans="2:12">
      <c r="B76" s="24"/>
      <c r="L76" s="24"/>
    </row>
    <row r="77" spans="2:12">
      <c r="B77" s="24"/>
      <c r="L77" s="24"/>
    </row>
    <row r="78" spans="2:12">
      <c r="B78" s="24"/>
      <c r="L78" s="24"/>
    </row>
    <row r="79" spans="2:12">
      <c r="B79" s="24"/>
      <c r="L79" s="24"/>
    </row>
    <row r="80" spans="2:12">
      <c r="B80" s="24"/>
      <c r="L80" s="24"/>
    </row>
    <row r="81" spans="2:12">
      <c r="B81" s="24"/>
      <c r="L81" s="24"/>
    </row>
    <row r="82" spans="2:12">
      <c r="B82" s="24"/>
      <c r="L82" s="24"/>
    </row>
    <row r="83" spans="2:12">
      <c r="B83" s="24"/>
      <c r="L83" s="24"/>
    </row>
    <row r="84" spans="2:12">
      <c r="B84" s="24"/>
      <c r="L84" s="24"/>
    </row>
    <row r="85" spans="2:12">
      <c r="B85" s="24"/>
      <c r="L85" s="24"/>
    </row>
    <row r="86" spans="2:12">
      <c r="B86" s="24"/>
      <c r="L86" s="24"/>
    </row>
    <row r="87" spans="2:12">
      <c r="B87" s="24"/>
      <c r="L87" s="24"/>
    </row>
    <row r="88" spans="2:12">
      <c r="B88" s="24"/>
      <c r="L88" s="24"/>
    </row>
    <row r="89" spans="2:12">
      <c r="B89" s="24"/>
      <c r="L89" s="24"/>
    </row>
    <row r="90" spans="2:12">
      <c r="B90" s="24"/>
      <c r="L90" s="24"/>
    </row>
    <row r="91" spans="2:12">
      <c r="B91" s="24"/>
      <c r="L91" s="24"/>
    </row>
    <row r="92" spans="2:12">
      <c r="B92" s="24"/>
      <c r="L92" s="24"/>
    </row>
    <row r="93" spans="2:12">
      <c r="B93" s="24"/>
      <c r="L93" s="24"/>
    </row>
    <row r="94" spans="2:12">
      <c r="B94" s="24"/>
      <c r="L94" s="24"/>
    </row>
    <row r="95" spans="2:12">
      <c r="B95" s="24"/>
      <c r="L95" s="24"/>
    </row>
    <row r="96" spans="2:12">
      <c r="B96" s="24"/>
      <c r="L96" s="24"/>
    </row>
    <row r="97" spans="2:12">
      <c r="B97" s="24"/>
      <c r="L97" s="24"/>
    </row>
    <row r="98" spans="2:12">
      <c r="B98" s="24"/>
      <c r="L98" s="24"/>
    </row>
    <row r="99" spans="2:12">
      <c r="B99" s="24"/>
      <c r="L99" s="24"/>
    </row>
    <row r="100" spans="2:12">
      <c r="B100" s="24"/>
      <c r="L100" s="24"/>
    </row>
    <row r="101" spans="2:12">
      <c r="B101" s="24"/>
      <c r="L101" s="24"/>
    </row>
    <row r="102" spans="2:12">
      <c r="B102" s="24"/>
      <c r="L102" s="24"/>
    </row>
    <row r="103" spans="2:12">
      <c r="B103" s="24"/>
      <c r="L103" s="24"/>
    </row>
    <row r="104" spans="2:12">
      <c r="B104" s="24"/>
      <c r="L104" s="24"/>
    </row>
    <row r="105" spans="2:12">
      <c r="B105" s="24"/>
      <c r="L105" s="24"/>
    </row>
    <row r="106" spans="2:12">
      <c r="B106" s="24"/>
      <c r="L106" s="24"/>
    </row>
    <row r="107" spans="2:12">
      <c r="B107" s="24"/>
      <c r="L107" s="24"/>
    </row>
    <row r="108" spans="2:12">
      <c r="B108" s="24"/>
      <c r="L108" s="24"/>
    </row>
    <row r="109" spans="2:12">
      <c r="B109" s="24"/>
      <c r="L109" s="24"/>
    </row>
    <row r="110" spans="2:12">
      <c r="B110" s="24"/>
      <c r="L110" s="24"/>
    </row>
    <row r="111" spans="2:12">
      <c r="B111" s="24"/>
      <c r="L111" s="24"/>
    </row>
    <row r="112" spans="2:12">
      <c r="B112" s="24"/>
      <c r="L112" s="24"/>
    </row>
    <row r="113" spans="2:12">
      <c r="B113" s="24"/>
      <c r="L113" s="24"/>
    </row>
    <row r="114" spans="2:12">
      <c r="B114" s="24"/>
      <c r="L114" s="24"/>
    </row>
    <row r="115" spans="2:12">
      <c r="B115" s="24"/>
      <c r="L115" s="24"/>
    </row>
    <row r="116" spans="2:12">
      <c r="B116" s="24"/>
      <c r="L116" s="24"/>
    </row>
    <row r="117" spans="2:12">
      <c r="B117" s="24"/>
      <c r="L117" s="24"/>
    </row>
    <row r="118" spans="2:12">
      <c r="B118" s="24"/>
      <c r="L118" s="24"/>
    </row>
    <row r="119" spans="2:12">
      <c r="B119" s="24"/>
      <c r="L119" s="24"/>
    </row>
    <row r="120" spans="2:12">
      <c r="B120" s="24"/>
      <c r="L120" s="24"/>
    </row>
    <row r="121" spans="2:12">
      <c r="B121" s="24"/>
      <c r="L121" s="24"/>
    </row>
    <row r="122" spans="2:12">
      <c r="B122" s="24"/>
      <c r="L122" s="24"/>
    </row>
    <row r="123" spans="2:12">
      <c r="B123" s="24"/>
      <c r="L123" s="24"/>
    </row>
    <row r="124" spans="2:12">
      <c r="B124" s="24"/>
      <c r="L124" s="24"/>
    </row>
    <row r="125" spans="2:12">
      <c r="B125" s="24"/>
      <c r="L125" s="24"/>
    </row>
    <row r="126" spans="2:12">
      <c r="B126" s="24"/>
      <c r="L126" s="24"/>
    </row>
    <row r="127" spans="2:12">
      <c r="B127" s="24"/>
      <c r="L127" s="24"/>
    </row>
    <row r="128" spans="2:12">
      <c r="B128" s="24"/>
      <c r="L128" s="24"/>
    </row>
    <row r="129" spans="1:256">
      <c r="B129" s="24"/>
      <c r="L129" s="24"/>
    </row>
    <row r="130" spans="1:256">
      <c r="B130" s="24"/>
      <c r="L130" s="24"/>
    </row>
    <row r="131" spans="1:256">
      <c r="B131" s="24"/>
      <c r="L131" s="24"/>
    </row>
    <row r="132" spans="1:256">
      <c r="B132" s="24"/>
      <c r="L132" s="24"/>
    </row>
    <row r="133" spans="1:256">
      <c r="B133" s="24"/>
      <c r="L133" s="24"/>
    </row>
    <row r="134" spans="1:256">
      <c r="B134" s="24"/>
      <c r="L134" s="24"/>
    </row>
    <row r="135" spans="1:256">
      <c r="B135" s="24"/>
      <c r="L135" s="24"/>
    </row>
    <row r="136" spans="1:256">
      <c r="B136" s="24"/>
      <c r="L136" s="24"/>
    </row>
    <row r="137" spans="1:256">
      <c r="B137" s="24"/>
      <c r="L137" s="24"/>
    </row>
    <row r="138" spans="1:256">
      <c r="B138" s="24"/>
      <c r="L138" s="24"/>
    </row>
    <row r="139" spans="1:256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V139" s="24"/>
      <c r="AW139" s="24"/>
      <c r="AX139" s="24"/>
      <c r="AY139" s="24"/>
      <c r="AZ139" s="24"/>
      <c r="BA139" s="24"/>
      <c r="BB139" s="24"/>
      <c r="BC139" s="24"/>
      <c r="BD139" s="24"/>
      <c r="BE139" s="24"/>
      <c r="BF139" s="24"/>
      <c r="BG139" s="24"/>
      <c r="BH139" s="24"/>
      <c r="BI139" s="24"/>
      <c r="BJ139" s="24"/>
      <c r="BK139" s="24"/>
      <c r="BL139" s="24"/>
      <c r="BM139" s="24"/>
      <c r="BN139" s="24"/>
      <c r="BO139" s="24"/>
      <c r="BP139" s="24"/>
      <c r="BQ139" s="24"/>
      <c r="BR139" s="24"/>
      <c r="BS139" s="24"/>
      <c r="BT139" s="24"/>
      <c r="BU139" s="24"/>
      <c r="BV139" s="24"/>
      <c r="BW139" s="24"/>
      <c r="BX139" s="24"/>
      <c r="BY139" s="24"/>
      <c r="BZ139" s="24"/>
      <c r="CA139" s="24"/>
      <c r="CB139" s="24"/>
      <c r="CC139" s="24"/>
      <c r="CD139" s="24"/>
      <c r="CE139" s="24"/>
      <c r="CF139" s="24"/>
      <c r="CG139" s="24"/>
      <c r="CH139" s="24"/>
      <c r="CI139" s="24"/>
      <c r="CJ139" s="24"/>
      <c r="CK139" s="24"/>
      <c r="CL139" s="24"/>
      <c r="CM139" s="24"/>
      <c r="CN139" s="24"/>
      <c r="CO139" s="24"/>
      <c r="CP139" s="24"/>
      <c r="CQ139" s="24"/>
      <c r="CR139" s="24"/>
      <c r="CS139" s="24"/>
      <c r="CT139" s="24"/>
      <c r="CU139" s="24"/>
      <c r="CV139" s="24"/>
      <c r="CW139" s="24"/>
      <c r="CX139" s="24"/>
      <c r="CY139" s="24"/>
      <c r="CZ139" s="24"/>
      <c r="DA139" s="24"/>
      <c r="DB139" s="24"/>
      <c r="DC139" s="24"/>
      <c r="DD139" s="24"/>
      <c r="DE139" s="24"/>
      <c r="DF139" s="24"/>
      <c r="DG139" s="24"/>
      <c r="DH139" s="24"/>
      <c r="DI139" s="24"/>
      <c r="DJ139" s="24"/>
      <c r="DK139" s="24"/>
      <c r="DL139" s="24"/>
      <c r="DM139" s="24"/>
      <c r="DN139" s="24"/>
      <c r="DO139" s="24"/>
      <c r="DP139" s="24"/>
      <c r="DQ139" s="24"/>
      <c r="DR139" s="24"/>
      <c r="DS139" s="24"/>
      <c r="DT139" s="24"/>
      <c r="DU139" s="24"/>
      <c r="DV139" s="24"/>
      <c r="DW139" s="24"/>
      <c r="DX139" s="24"/>
      <c r="DY139" s="24"/>
      <c r="DZ139" s="24"/>
      <c r="EA139" s="24"/>
      <c r="EB139" s="24"/>
      <c r="EC139" s="24"/>
      <c r="ED139" s="24"/>
      <c r="EE139" s="24"/>
      <c r="EF139" s="24"/>
      <c r="EG139" s="24"/>
      <c r="EH139" s="24"/>
      <c r="EI139" s="24"/>
      <c r="EJ139" s="24"/>
      <c r="EK139" s="24"/>
      <c r="EL139" s="24"/>
      <c r="EM139" s="24"/>
      <c r="EN139" s="24"/>
      <c r="EO139" s="24"/>
      <c r="EP139" s="24"/>
      <c r="EQ139" s="24"/>
      <c r="ER139" s="24"/>
      <c r="ES139" s="24"/>
      <c r="ET139" s="24"/>
      <c r="EU139" s="24"/>
      <c r="EV139" s="24"/>
      <c r="EW139" s="24"/>
      <c r="EX139" s="24"/>
      <c r="EY139" s="24"/>
      <c r="EZ139" s="24"/>
      <c r="FA139" s="24"/>
      <c r="FB139" s="24"/>
      <c r="FC139" s="24"/>
      <c r="FD139" s="24"/>
      <c r="FE139" s="24"/>
      <c r="FF139" s="24"/>
      <c r="FG139" s="24"/>
      <c r="FH139" s="24"/>
      <c r="FI139" s="24"/>
      <c r="FJ139" s="24"/>
      <c r="FK139" s="24"/>
      <c r="FL139" s="24"/>
      <c r="FM139" s="24"/>
      <c r="FN139" s="24"/>
      <c r="FO139" s="24"/>
      <c r="FP139" s="24"/>
      <c r="FQ139" s="24"/>
      <c r="FR139" s="24"/>
      <c r="FS139" s="24"/>
      <c r="FT139" s="24"/>
      <c r="FU139" s="24"/>
      <c r="FV139" s="24"/>
      <c r="FW139" s="24"/>
      <c r="FX139" s="24"/>
      <c r="FY139" s="24"/>
      <c r="FZ139" s="24"/>
      <c r="GA139" s="24"/>
      <c r="GB139" s="24"/>
      <c r="GC139" s="24"/>
      <c r="GD139" s="24"/>
      <c r="GE139" s="24"/>
      <c r="GF139" s="24"/>
      <c r="GG139" s="24"/>
      <c r="GH139" s="24"/>
      <c r="GI139" s="24"/>
      <c r="GJ139" s="24"/>
      <c r="GK139" s="24"/>
      <c r="GL139" s="24"/>
      <c r="GM139" s="24"/>
      <c r="GN139" s="24"/>
      <c r="GO139" s="24"/>
      <c r="GP139" s="24"/>
      <c r="GQ139" s="24"/>
      <c r="GR139" s="24"/>
      <c r="GS139" s="24"/>
      <c r="GT139" s="24"/>
      <c r="GU139" s="24"/>
      <c r="GV139" s="24"/>
      <c r="GW139" s="24"/>
      <c r="GX139" s="24"/>
      <c r="GY139" s="24"/>
      <c r="GZ139" s="24"/>
      <c r="HA139" s="24"/>
      <c r="HB139" s="24"/>
      <c r="HC139" s="24"/>
      <c r="HD139" s="24"/>
      <c r="HE139" s="24"/>
      <c r="HF139" s="24"/>
      <c r="HG139" s="24"/>
      <c r="HH139" s="24"/>
      <c r="HI139" s="24"/>
      <c r="HJ139" s="24"/>
      <c r="HK139" s="24"/>
      <c r="HL139" s="24"/>
      <c r="HM139" s="24"/>
      <c r="HN139" s="24"/>
      <c r="HO139" s="24"/>
      <c r="HP139" s="24"/>
      <c r="HQ139" s="24"/>
      <c r="HR139" s="24"/>
      <c r="HS139" s="24"/>
      <c r="HT139" s="24"/>
      <c r="HU139" s="24"/>
      <c r="HV139" s="24"/>
      <c r="HW139" s="24"/>
      <c r="HX139" s="24"/>
      <c r="HY139" s="24"/>
      <c r="HZ139" s="24"/>
      <c r="IA139" s="24"/>
      <c r="IB139" s="24"/>
      <c r="IC139" s="24"/>
      <c r="ID139" s="24"/>
      <c r="IE139" s="24"/>
      <c r="IF139" s="24"/>
      <c r="IG139" s="24"/>
      <c r="IH139" s="24"/>
      <c r="II139" s="24"/>
      <c r="IJ139" s="24"/>
      <c r="IK139" s="24"/>
      <c r="IL139" s="24"/>
      <c r="IM139" s="24"/>
      <c r="IN139" s="24"/>
      <c r="IO139" s="24"/>
      <c r="IP139" s="24"/>
      <c r="IQ139" s="24"/>
      <c r="IR139" s="24"/>
      <c r="IS139" s="24"/>
      <c r="IT139" s="24"/>
      <c r="IU139" s="24"/>
      <c r="IV139" s="24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O52"/>
  <sheetViews>
    <sheetView topLeftCell="G1" workbookViewId="0">
      <selection activeCell="K2" sqref="K2"/>
    </sheetView>
  </sheetViews>
  <sheetFormatPr baseColWidth="10" defaultRowHeight="15" x14ac:dyDescent="0"/>
  <cols>
    <col min="1" max="1" width="25.33203125" style="19" bestFit="1" customWidth="1"/>
    <col min="2" max="2" width="45.1640625" style="19" bestFit="1" customWidth="1"/>
    <col min="3" max="3" width="27.83203125" style="19" bestFit="1" customWidth="1"/>
    <col min="4" max="4" width="10.6640625" style="19" bestFit="1" customWidth="1"/>
    <col min="5" max="5" width="18.6640625" style="21" customWidth="1"/>
    <col min="6" max="6" width="26" style="21" bestFit="1" customWidth="1"/>
    <col min="7" max="7" width="15.33203125" style="19" bestFit="1" customWidth="1"/>
    <col min="8" max="8" width="27.6640625" style="19" bestFit="1" customWidth="1"/>
    <col min="9" max="9" width="26.5" style="19" bestFit="1" customWidth="1"/>
    <col min="10" max="10" width="21.33203125" style="23" bestFit="1" customWidth="1"/>
    <col min="11" max="11" width="21.5" style="19" bestFit="1" customWidth="1"/>
    <col min="12" max="12" width="23.33203125" style="19" bestFit="1" customWidth="1"/>
    <col min="13" max="13" width="19.5" style="19" bestFit="1" customWidth="1"/>
    <col min="14" max="14" width="36.83203125" style="19" bestFit="1" customWidth="1"/>
    <col min="15" max="15" width="26.33203125" style="19" bestFit="1" customWidth="1"/>
    <col min="16" max="16384" width="10.83203125" style="19"/>
  </cols>
  <sheetData>
    <row r="1" spans="1:15" s="15" customFormat="1" ht="63" customHeight="1">
      <c r="A1" s="13" t="s">
        <v>140</v>
      </c>
      <c r="B1" s="13" t="s">
        <v>141</v>
      </c>
      <c r="C1" s="13" t="s">
        <v>142</v>
      </c>
      <c r="D1" s="13" t="s">
        <v>143</v>
      </c>
      <c r="E1" s="14" t="s">
        <v>144</v>
      </c>
      <c r="F1" s="14" t="s">
        <v>145</v>
      </c>
      <c r="G1" s="13" t="s">
        <v>146</v>
      </c>
      <c r="H1" s="13" t="s">
        <v>147</v>
      </c>
      <c r="I1" s="13" t="s">
        <v>148</v>
      </c>
      <c r="J1" s="13" t="s">
        <v>149</v>
      </c>
      <c r="K1" s="13" t="s">
        <v>150</v>
      </c>
      <c r="L1" s="13" t="s">
        <v>151</v>
      </c>
      <c r="M1" s="13" t="s">
        <v>152</v>
      </c>
      <c r="N1" s="13" t="s">
        <v>153</v>
      </c>
      <c r="O1" s="13" t="s">
        <v>154</v>
      </c>
    </row>
    <row r="2" spans="1:15">
      <c r="A2" s="16" t="s">
        <v>299</v>
      </c>
      <c r="B2" s="16"/>
      <c r="C2" s="16"/>
      <c r="D2" s="16" t="s">
        <v>167</v>
      </c>
      <c r="E2" s="17">
        <v>147208332</v>
      </c>
      <c r="F2" s="18" t="s">
        <v>155</v>
      </c>
      <c r="G2" s="16"/>
      <c r="H2" s="16"/>
      <c r="I2" s="16" t="s">
        <v>300</v>
      </c>
      <c r="J2" s="22"/>
      <c r="K2" s="16"/>
      <c r="L2" s="16"/>
      <c r="M2" s="16"/>
      <c r="N2" s="16" t="s">
        <v>301</v>
      </c>
      <c r="O2" s="16"/>
    </row>
    <row r="3" spans="1:15">
      <c r="A3" s="16" t="s">
        <v>302</v>
      </c>
      <c r="B3" s="16" t="s">
        <v>303</v>
      </c>
      <c r="C3" s="16" t="s">
        <v>304</v>
      </c>
      <c r="D3" s="16" t="s">
        <v>167</v>
      </c>
      <c r="E3" s="17">
        <v>344656880</v>
      </c>
      <c r="F3" s="17">
        <v>344656898</v>
      </c>
      <c r="G3" s="16"/>
      <c r="H3" s="16" t="s">
        <v>305</v>
      </c>
      <c r="I3" s="16" t="s">
        <v>306</v>
      </c>
      <c r="J3" s="22" t="s">
        <v>307</v>
      </c>
      <c r="K3" s="16">
        <v>150</v>
      </c>
      <c r="L3" s="16" t="s">
        <v>198</v>
      </c>
      <c r="M3" s="16" t="s">
        <v>156</v>
      </c>
      <c r="N3" s="16"/>
      <c r="O3" s="16"/>
    </row>
    <row r="4" spans="1:15">
      <c r="A4" s="16" t="s">
        <v>431</v>
      </c>
      <c r="B4" s="16" t="s">
        <v>157</v>
      </c>
      <c r="C4" s="16" t="s">
        <v>158</v>
      </c>
      <c r="D4" s="16" t="s">
        <v>159</v>
      </c>
      <c r="E4" s="18" t="s">
        <v>308</v>
      </c>
      <c r="F4" s="18" t="s">
        <v>309</v>
      </c>
      <c r="G4" s="16" t="s">
        <v>160</v>
      </c>
      <c r="H4" s="16"/>
      <c r="I4" s="16" t="s">
        <v>310</v>
      </c>
      <c r="J4" s="22">
        <v>295</v>
      </c>
      <c r="K4" s="16">
        <v>0</v>
      </c>
      <c r="L4" s="16" t="s">
        <v>161</v>
      </c>
      <c r="M4" s="16" t="s">
        <v>162</v>
      </c>
      <c r="N4" s="16" t="s">
        <v>163</v>
      </c>
      <c r="O4" s="16" t="s">
        <v>164</v>
      </c>
    </row>
    <row r="5" spans="1:15">
      <c r="A5" s="16" t="s">
        <v>311</v>
      </c>
      <c r="B5" s="16" t="s">
        <v>312</v>
      </c>
      <c r="C5" s="16" t="s">
        <v>313</v>
      </c>
      <c r="D5" s="16" t="s">
        <v>167</v>
      </c>
      <c r="E5" s="17">
        <v>478615141</v>
      </c>
      <c r="F5" s="17">
        <v>478677108</v>
      </c>
      <c r="G5" s="16" t="s">
        <v>314</v>
      </c>
      <c r="H5" s="16"/>
      <c r="I5" s="16" t="s">
        <v>315</v>
      </c>
      <c r="J5" s="22">
        <v>9400106960</v>
      </c>
      <c r="K5" s="16">
        <v>150</v>
      </c>
      <c r="L5" s="16" t="s">
        <v>189</v>
      </c>
      <c r="M5" s="16" t="s">
        <v>156</v>
      </c>
      <c r="N5" s="16"/>
      <c r="O5" s="16"/>
    </row>
    <row r="6" spans="1:15">
      <c r="A6" s="16" t="s">
        <v>91</v>
      </c>
      <c r="B6" s="16" t="s">
        <v>165</v>
      </c>
      <c r="C6" s="16" t="s">
        <v>166</v>
      </c>
      <c r="D6" s="16" t="s">
        <v>167</v>
      </c>
      <c r="E6" s="17">
        <v>143131134</v>
      </c>
      <c r="F6" s="17">
        <v>143775016</v>
      </c>
      <c r="G6" s="16"/>
      <c r="H6" s="16"/>
      <c r="I6" s="16" t="s">
        <v>316</v>
      </c>
      <c r="J6" s="22">
        <v>10319568</v>
      </c>
      <c r="K6" s="16"/>
      <c r="L6" s="16"/>
      <c r="M6" s="16"/>
      <c r="N6" s="16"/>
      <c r="O6" s="16"/>
    </row>
    <row r="7" spans="1:15">
      <c r="A7" s="16" t="s">
        <v>92</v>
      </c>
      <c r="B7" s="16" t="s">
        <v>168</v>
      </c>
      <c r="C7" s="16" t="s">
        <v>169</v>
      </c>
      <c r="D7" s="16" t="s">
        <v>167</v>
      </c>
      <c r="E7" s="17">
        <v>298854610</v>
      </c>
      <c r="F7" s="17">
        <v>298854609</v>
      </c>
      <c r="G7" s="16" t="s">
        <v>170</v>
      </c>
      <c r="H7" s="16" t="s">
        <v>171</v>
      </c>
      <c r="I7" s="16" t="s">
        <v>317</v>
      </c>
      <c r="J7" s="22">
        <v>100501</v>
      </c>
      <c r="K7" s="16">
        <v>0</v>
      </c>
      <c r="L7" s="16" t="s">
        <v>172</v>
      </c>
      <c r="M7" s="16" t="s">
        <v>173</v>
      </c>
      <c r="N7" s="16"/>
      <c r="O7" s="16" t="s">
        <v>174</v>
      </c>
    </row>
    <row r="8" spans="1:15">
      <c r="A8" s="16" t="s">
        <v>94</v>
      </c>
      <c r="B8" s="16"/>
      <c r="C8" s="16"/>
      <c r="D8" s="16" t="s">
        <v>167</v>
      </c>
      <c r="E8" s="17"/>
      <c r="F8" s="17">
        <v>475418742</v>
      </c>
      <c r="G8" s="16"/>
      <c r="H8" s="16"/>
      <c r="I8" s="16" t="s">
        <v>318</v>
      </c>
      <c r="J8" s="22" t="s">
        <v>175</v>
      </c>
      <c r="K8" s="16"/>
      <c r="L8" s="16"/>
      <c r="M8" s="16" t="s">
        <v>156</v>
      </c>
      <c r="N8" s="16"/>
      <c r="O8" s="16"/>
    </row>
    <row r="9" spans="1:15">
      <c r="A9" s="16" t="s">
        <v>97</v>
      </c>
      <c r="B9" s="16" t="s">
        <v>176</v>
      </c>
      <c r="C9" s="16" t="s">
        <v>177</v>
      </c>
      <c r="D9" s="16" t="s">
        <v>167</v>
      </c>
      <c r="E9" s="17">
        <v>320676767</v>
      </c>
      <c r="F9" s="17">
        <v>320676799</v>
      </c>
      <c r="G9" s="16"/>
      <c r="H9" s="16"/>
      <c r="I9" s="16" t="s">
        <v>319</v>
      </c>
      <c r="J9" s="22">
        <v>58967</v>
      </c>
      <c r="K9" s="16">
        <v>250</v>
      </c>
      <c r="L9" s="16"/>
      <c r="M9" s="16" t="s">
        <v>156</v>
      </c>
      <c r="N9" s="16"/>
      <c r="O9" s="16"/>
    </row>
    <row r="10" spans="1:15">
      <c r="A10" s="16" t="s">
        <v>178</v>
      </c>
      <c r="B10" s="16" t="s">
        <v>179</v>
      </c>
      <c r="C10" s="16" t="s">
        <v>180</v>
      </c>
      <c r="D10" s="16" t="s">
        <v>167</v>
      </c>
      <c r="E10" s="17">
        <v>442185200</v>
      </c>
      <c r="F10" s="17">
        <v>442035502</v>
      </c>
      <c r="G10" s="16"/>
      <c r="H10" s="16"/>
      <c r="I10" s="16" t="s">
        <v>320</v>
      </c>
      <c r="J10" s="22">
        <v>4123435005</v>
      </c>
      <c r="K10" s="16"/>
      <c r="L10" s="16" t="s">
        <v>321</v>
      </c>
      <c r="M10" s="16" t="s">
        <v>156</v>
      </c>
      <c r="N10" s="16" t="s">
        <v>181</v>
      </c>
      <c r="O10" s="16" t="s">
        <v>182</v>
      </c>
    </row>
    <row r="11" spans="1:15">
      <c r="A11" s="16" t="s">
        <v>101</v>
      </c>
      <c r="B11" s="16" t="s">
        <v>184</v>
      </c>
      <c r="C11" s="16" t="s">
        <v>185</v>
      </c>
      <c r="D11" s="16" t="s">
        <v>167</v>
      </c>
      <c r="E11" s="17">
        <v>366190332</v>
      </c>
      <c r="F11" s="17">
        <v>320057270</v>
      </c>
      <c r="G11" s="16" t="s">
        <v>186</v>
      </c>
      <c r="H11" s="16" t="s">
        <v>187</v>
      </c>
      <c r="I11" s="16" t="s">
        <v>322</v>
      </c>
      <c r="J11" s="22" t="s">
        <v>188</v>
      </c>
      <c r="K11" s="16"/>
      <c r="L11" s="16" t="s">
        <v>189</v>
      </c>
      <c r="M11" s="16" t="s">
        <v>156</v>
      </c>
      <c r="N11" s="16" t="s">
        <v>190</v>
      </c>
      <c r="O11" s="16" t="s">
        <v>191</v>
      </c>
    </row>
    <row r="12" spans="1:15">
      <c r="A12" s="16" t="s">
        <v>104</v>
      </c>
      <c r="B12" s="16" t="s">
        <v>192</v>
      </c>
      <c r="C12" s="16" t="s">
        <v>193</v>
      </c>
      <c r="D12" s="16" t="s">
        <v>167</v>
      </c>
      <c r="E12" s="17">
        <v>562576900</v>
      </c>
      <c r="F12" s="17">
        <v>562576901</v>
      </c>
      <c r="G12" s="16"/>
      <c r="H12" s="16"/>
      <c r="I12" s="16" t="s">
        <v>323</v>
      </c>
      <c r="J12" s="22">
        <v>10311</v>
      </c>
      <c r="K12" s="16">
        <v>250</v>
      </c>
      <c r="L12" s="16"/>
      <c r="M12" s="16" t="s">
        <v>156</v>
      </c>
      <c r="N12" s="16"/>
      <c r="O12" s="16"/>
    </row>
    <row r="13" spans="1:15">
      <c r="A13" s="16" t="s">
        <v>106</v>
      </c>
      <c r="B13" s="16" t="s">
        <v>194</v>
      </c>
      <c r="C13" s="16" t="s">
        <v>195</v>
      </c>
      <c r="D13" s="16" t="s">
        <v>167</v>
      </c>
      <c r="E13" s="17">
        <v>139305858</v>
      </c>
      <c r="F13" s="17">
        <v>139305878</v>
      </c>
      <c r="G13" s="16" t="s">
        <v>196</v>
      </c>
      <c r="H13" s="16"/>
      <c r="I13" s="16" t="s">
        <v>324</v>
      </c>
      <c r="J13" s="22" t="s">
        <v>197</v>
      </c>
      <c r="K13" s="16"/>
      <c r="L13" s="16" t="s">
        <v>198</v>
      </c>
      <c r="M13" s="16" t="s">
        <v>156</v>
      </c>
      <c r="N13" s="16"/>
      <c r="O13" s="16"/>
    </row>
    <row r="14" spans="1:15">
      <c r="A14" s="16" t="s">
        <v>108</v>
      </c>
      <c r="B14" s="16" t="s">
        <v>325</v>
      </c>
      <c r="C14" s="16" t="s">
        <v>326</v>
      </c>
      <c r="D14" s="16" t="s">
        <v>167</v>
      </c>
      <c r="E14" s="17">
        <v>328163434</v>
      </c>
      <c r="F14" s="17">
        <v>328163934</v>
      </c>
      <c r="G14" s="16" t="s">
        <v>199</v>
      </c>
      <c r="H14" s="16"/>
      <c r="I14" s="16" t="s">
        <v>327</v>
      </c>
      <c r="J14" s="22">
        <v>3111984</v>
      </c>
      <c r="K14" s="16"/>
      <c r="L14" s="16" t="s">
        <v>198</v>
      </c>
      <c r="M14" s="16" t="s">
        <v>156</v>
      </c>
      <c r="N14" s="16" t="s">
        <v>200</v>
      </c>
      <c r="O14" s="16"/>
    </row>
    <row r="15" spans="1:15">
      <c r="A15" s="16" t="s">
        <v>328</v>
      </c>
      <c r="B15" s="16" t="s">
        <v>329</v>
      </c>
      <c r="C15" s="16" t="s">
        <v>201</v>
      </c>
      <c r="D15" s="16" t="s">
        <v>167</v>
      </c>
      <c r="E15" s="17">
        <v>160798276</v>
      </c>
      <c r="F15" s="17">
        <v>437288081</v>
      </c>
      <c r="G15" s="16" t="s">
        <v>330</v>
      </c>
      <c r="H15" s="16"/>
      <c r="I15" s="16" t="s">
        <v>331</v>
      </c>
      <c r="J15" s="22" t="s">
        <v>332</v>
      </c>
      <c r="K15" s="16"/>
      <c r="L15" s="16" t="s">
        <v>189</v>
      </c>
      <c r="M15" s="16" t="s">
        <v>156</v>
      </c>
      <c r="N15" s="16"/>
      <c r="O15" s="16"/>
    </row>
    <row r="16" spans="1:15">
      <c r="A16" s="16" t="s">
        <v>109</v>
      </c>
      <c r="B16" s="16"/>
      <c r="C16" s="16"/>
      <c r="D16" s="16" t="s">
        <v>167</v>
      </c>
      <c r="E16" s="17"/>
      <c r="F16" s="17">
        <v>141105203</v>
      </c>
      <c r="G16" s="16"/>
      <c r="H16" s="16"/>
      <c r="I16" s="16" t="s">
        <v>333</v>
      </c>
      <c r="J16" s="22">
        <v>101753</v>
      </c>
      <c r="K16" s="16"/>
      <c r="L16" s="16"/>
      <c r="M16" s="16" t="s">
        <v>156</v>
      </c>
      <c r="N16" s="16"/>
      <c r="O16" s="16"/>
    </row>
    <row r="17" spans="1:15">
      <c r="A17" s="16" t="s">
        <v>110</v>
      </c>
      <c r="B17" s="16" t="s">
        <v>202</v>
      </c>
      <c r="C17" s="16" t="s">
        <v>203</v>
      </c>
      <c r="D17" s="16" t="s">
        <v>167</v>
      </c>
      <c r="E17" s="17">
        <v>141107438</v>
      </c>
      <c r="F17" s="17">
        <v>141105201</v>
      </c>
      <c r="G17" s="16" t="s">
        <v>204</v>
      </c>
      <c r="H17" s="16" t="s">
        <v>205</v>
      </c>
      <c r="I17" s="16" t="s">
        <v>334</v>
      </c>
      <c r="J17" s="22">
        <v>20228180</v>
      </c>
      <c r="K17" s="16">
        <v>200</v>
      </c>
      <c r="L17" s="16" t="s">
        <v>183</v>
      </c>
      <c r="M17" s="16" t="s">
        <v>156</v>
      </c>
      <c r="N17" s="16"/>
      <c r="O17" s="16" t="s">
        <v>206</v>
      </c>
    </row>
    <row r="18" spans="1:15">
      <c r="A18" s="16" t="s">
        <v>116</v>
      </c>
      <c r="B18" s="16" t="s">
        <v>207</v>
      </c>
      <c r="C18" s="16" t="s">
        <v>208</v>
      </c>
      <c r="D18" s="16" t="s">
        <v>167</v>
      </c>
      <c r="E18" s="17">
        <v>243834040</v>
      </c>
      <c r="F18" s="17">
        <v>243834041</v>
      </c>
      <c r="G18" s="16" t="s">
        <v>209</v>
      </c>
      <c r="H18" s="16"/>
      <c r="I18" s="16" t="s">
        <v>335</v>
      </c>
      <c r="J18" s="22" t="s">
        <v>210</v>
      </c>
      <c r="K18" s="16">
        <v>150</v>
      </c>
      <c r="L18" s="16" t="s">
        <v>189</v>
      </c>
      <c r="M18" s="16" t="s">
        <v>156</v>
      </c>
      <c r="N18" s="16"/>
      <c r="O18" s="16"/>
    </row>
    <row r="19" spans="1:15">
      <c r="A19" s="16" t="s">
        <v>336</v>
      </c>
      <c r="B19" s="16" t="s">
        <v>337</v>
      </c>
      <c r="C19" s="16" t="s">
        <v>338</v>
      </c>
      <c r="D19" s="16" t="s">
        <v>167</v>
      </c>
      <c r="E19" s="17">
        <v>485880033</v>
      </c>
      <c r="F19" s="17">
        <v>488714057</v>
      </c>
      <c r="G19" s="16"/>
      <c r="H19" s="16"/>
      <c r="I19" s="16" t="s">
        <v>339</v>
      </c>
      <c r="J19" s="22" t="s">
        <v>340</v>
      </c>
      <c r="K19" s="16">
        <v>270</v>
      </c>
      <c r="L19" s="16"/>
      <c r="M19" s="16" t="s">
        <v>156</v>
      </c>
      <c r="N19" s="16"/>
      <c r="O19" s="16"/>
    </row>
    <row r="20" spans="1:15">
      <c r="A20" s="16" t="s">
        <v>117</v>
      </c>
      <c r="B20" s="16" t="s">
        <v>211</v>
      </c>
      <c r="C20" s="16" t="s">
        <v>212</v>
      </c>
      <c r="D20" s="16" t="s">
        <v>167</v>
      </c>
      <c r="E20" s="17">
        <v>156701005</v>
      </c>
      <c r="F20" s="17">
        <v>156701010</v>
      </c>
      <c r="G20" s="16" t="s">
        <v>213</v>
      </c>
      <c r="H20" s="16"/>
      <c r="I20" s="16" t="s">
        <v>341</v>
      </c>
      <c r="J20" s="22">
        <v>60752800015</v>
      </c>
      <c r="K20" s="16"/>
      <c r="L20" s="16" t="s">
        <v>198</v>
      </c>
      <c r="M20" s="16" t="s">
        <v>156</v>
      </c>
      <c r="N20" s="16" t="s">
        <v>214</v>
      </c>
      <c r="O20" s="16"/>
    </row>
    <row r="21" spans="1:15">
      <c r="A21" s="16" t="s">
        <v>118</v>
      </c>
      <c r="B21" s="16" t="s">
        <v>215</v>
      </c>
      <c r="C21" s="16" t="s">
        <v>216</v>
      </c>
      <c r="D21" s="16" t="s">
        <v>167</v>
      </c>
      <c r="E21" s="17">
        <v>157323510</v>
      </c>
      <c r="F21" s="17">
        <v>157323511</v>
      </c>
      <c r="G21" s="16" t="s">
        <v>217</v>
      </c>
      <c r="H21" s="16" t="s">
        <v>218</v>
      </c>
      <c r="I21" s="16" t="s">
        <v>342</v>
      </c>
      <c r="J21" s="22" t="s">
        <v>219</v>
      </c>
      <c r="K21" s="16">
        <v>250</v>
      </c>
      <c r="L21" s="16" t="s">
        <v>189</v>
      </c>
      <c r="M21" s="16" t="s">
        <v>156</v>
      </c>
      <c r="N21" s="16"/>
      <c r="O21" s="16"/>
    </row>
    <row r="22" spans="1:15">
      <c r="A22" s="16" t="s">
        <v>122</v>
      </c>
      <c r="B22" s="16" t="s">
        <v>343</v>
      </c>
      <c r="C22" s="16" t="s">
        <v>344</v>
      </c>
      <c r="D22" s="16" t="s">
        <v>167</v>
      </c>
      <c r="E22" s="17">
        <v>145156060</v>
      </c>
      <c r="F22" s="17">
        <v>146586291</v>
      </c>
      <c r="G22" s="16" t="s">
        <v>345</v>
      </c>
      <c r="H22" s="16"/>
      <c r="I22" s="16" t="s">
        <v>346</v>
      </c>
      <c r="J22" s="22"/>
      <c r="K22" s="16"/>
      <c r="L22" s="16"/>
      <c r="M22" s="16"/>
      <c r="N22" s="16"/>
      <c r="O22" s="16"/>
    </row>
    <row r="23" spans="1:15">
      <c r="A23" s="16" t="s">
        <v>123</v>
      </c>
      <c r="B23" s="16" t="s">
        <v>220</v>
      </c>
      <c r="C23" s="16" t="s">
        <v>221</v>
      </c>
      <c r="D23" s="16" t="s">
        <v>167</v>
      </c>
      <c r="E23" s="17">
        <v>160038000</v>
      </c>
      <c r="F23" s="17">
        <v>473698944</v>
      </c>
      <c r="G23" s="16" t="s">
        <v>222</v>
      </c>
      <c r="H23" s="16"/>
      <c r="I23" s="16" t="s">
        <v>347</v>
      </c>
      <c r="J23" s="22">
        <v>118412</v>
      </c>
      <c r="K23" s="16"/>
      <c r="L23" s="16" t="s">
        <v>189</v>
      </c>
      <c r="M23" s="16" t="s">
        <v>156</v>
      </c>
      <c r="N23" s="16"/>
      <c r="O23" s="16"/>
    </row>
    <row r="24" spans="1:15">
      <c r="A24" s="16" t="s">
        <v>125</v>
      </c>
      <c r="B24" s="16" t="s">
        <v>223</v>
      </c>
      <c r="C24" s="16" t="s">
        <v>224</v>
      </c>
      <c r="D24" s="16" t="s">
        <v>167</v>
      </c>
      <c r="E24" s="17">
        <v>141383720</v>
      </c>
      <c r="F24" s="17" t="s">
        <v>225</v>
      </c>
      <c r="G24" s="16" t="s">
        <v>226</v>
      </c>
      <c r="H24" s="16"/>
      <c r="I24" s="16" t="s">
        <v>348</v>
      </c>
      <c r="J24" s="22"/>
      <c r="K24" s="16"/>
      <c r="L24" s="16"/>
      <c r="M24" s="16" t="s">
        <v>162</v>
      </c>
      <c r="N24" s="16"/>
      <c r="O24" s="16"/>
    </row>
    <row r="25" spans="1:15">
      <c r="A25" s="16" t="s">
        <v>127</v>
      </c>
      <c r="B25" s="16" t="s">
        <v>227</v>
      </c>
      <c r="C25" s="16" t="s">
        <v>228</v>
      </c>
      <c r="D25" s="16" t="s">
        <v>167</v>
      </c>
      <c r="E25" s="17">
        <v>534301244</v>
      </c>
      <c r="F25" s="17">
        <v>561610995</v>
      </c>
      <c r="G25" s="16" t="s">
        <v>229</v>
      </c>
      <c r="H25" s="16"/>
      <c r="I25" s="16" t="s">
        <v>349</v>
      </c>
      <c r="J25" s="22"/>
      <c r="K25" s="16"/>
      <c r="L25" s="16" t="s">
        <v>189</v>
      </c>
      <c r="M25" s="16" t="s">
        <v>156</v>
      </c>
      <c r="N25" s="16"/>
      <c r="O25" s="16"/>
    </row>
    <row r="26" spans="1:15">
      <c r="A26" s="16" t="s">
        <v>350</v>
      </c>
      <c r="B26" s="16" t="s">
        <v>351</v>
      </c>
      <c r="C26" s="16" t="s">
        <v>244</v>
      </c>
      <c r="D26" s="16" t="s">
        <v>167</v>
      </c>
      <c r="E26" s="17">
        <v>155002245</v>
      </c>
      <c r="F26" s="17">
        <v>155002811</v>
      </c>
      <c r="G26" s="16"/>
      <c r="H26" s="16"/>
      <c r="I26" s="16" t="s">
        <v>352</v>
      </c>
      <c r="J26" s="22">
        <v>3247391</v>
      </c>
      <c r="K26" s="16">
        <v>0</v>
      </c>
      <c r="L26" s="16" t="s">
        <v>189</v>
      </c>
      <c r="M26" s="16" t="s">
        <v>156</v>
      </c>
      <c r="N26" s="16"/>
      <c r="O26" s="16"/>
    </row>
    <row r="27" spans="1:15">
      <c r="A27" s="16" t="s">
        <v>432</v>
      </c>
      <c r="B27" s="16" t="s">
        <v>230</v>
      </c>
      <c r="C27" s="16" t="s">
        <v>231</v>
      </c>
      <c r="D27" s="16" t="s">
        <v>167</v>
      </c>
      <c r="E27" s="17">
        <v>388671414</v>
      </c>
      <c r="F27" s="17">
        <v>388671168</v>
      </c>
      <c r="G27" s="16" t="s">
        <v>232</v>
      </c>
      <c r="H27" s="16"/>
      <c r="I27" s="16" t="s">
        <v>353</v>
      </c>
      <c r="J27" s="22">
        <v>19430549</v>
      </c>
      <c r="K27" s="16"/>
      <c r="L27" s="16" t="s">
        <v>189</v>
      </c>
      <c r="M27" s="16" t="s">
        <v>156</v>
      </c>
      <c r="N27" s="16" t="s">
        <v>233</v>
      </c>
      <c r="O27" s="16" t="s">
        <v>234</v>
      </c>
    </row>
    <row r="28" spans="1:15">
      <c r="A28" s="16" t="s">
        <v>129</v>
      </c>
      <c r="B28" s="16" t="s">
        <v>235</v>
      </c>
      <c r="C28" s="16" t="s">
        <v>236</v>
      </c>
      <c r="D28" s="16" t="s">
        <v>167</v>
      </c>
      <c r="E28" s="17">
        <v>134495454</v>
      </c>
      <c r="F28" s="17">
        <v>157317153</v>
      </c>
      <c r="G28" s="16"/>
      <c r="H28" s="16" t="s">
        <v>237</v>
      </c>
      <c r="I28" s="16" t="s">
        <v>354</v>
      </c>
      <c r="J28" s="22">
        <v>152091</v>
      </c>
      <c r="K28" s="16"/>
      <c r="L28" s="16" t="s">
        <v>238</v>
      </c>
      <c r="M28" s="16" t="s">
        <v>156</v>
      </c>
      <c r="N28" s="16" t="s">
        <v>239</v>
      </c>
      <c r="O28" s="16"/>
    </row>
    <row r="29" spans="1:15">
      <c r="A29" s="16" t="s">
        <v>240</v>
      </c>
      <c r="B29" s="16" t="s">
        <v>241</v>
      </c>
      <c r="C29" s="16" t="s">
        <v>242</v>
      </c>
      <c r="D29" s="16" t="s">
        <v>167</v>
      </c>
      <c r="E29" s="17">
        <v>825007676</v>
      </c>
      <c r="F29" s="17">
        <v>825897083</v>
      </c>
      <c r="G29" s="16"/>
      <c r="H29" s="16"/>
      <c r="I29" s="16" t="s">
        <v>355</v>
      </c>
      <c r="J29" s="22">
        <v>12083</v>
      </c>
      <c r="K29" s="16"/>
      <c r="L29" s="16" t="s">
        <v>189</v>
      </c>
      <c r="M29" s="16" t="s">
        <v>156</v>
      </c>
      <c r="N29" s="16"/>
      <c r="O29" s="16" t="s">
        <v>243</v>
      </c>
    </row>
    <row r="30" spans="1:15">
      <c r="A30" s="16" t="s">
        <v>131</v>
      </c>
      <c r="B30" s="16" t="s">
        <v>356</v>
      </c>
      <c r="C30" s="16" t="s">
        <v>357</v>
      </c>
      <c r="D30" s="16" t="s">
        <v>167</v>
      </c>
      <c r="E30" s="17">
        <v>805540298</v>
      </c>
      <c r="F30" s="17">
        <v>805540299</v>
      </c>
      <c r="G30" s="16"/>
      <c r="H30" s="16" t="s">
        <v>358</v>
      </c>
      <c r="I30" s="16" t="s">
        <v>359</v>
      </c>
      <c r="J30" s="22">
        <v>54247141</v>
      </c>
      <c r="K30" s="16"/>
      <c r="L30" s="16"/>
      <c r="M30" s="16" t="s">
        <v>156</v>
      </c>
      <c r="N30" s="16"/>
      <c r="O30" s="16"/>
    </row>
    <row r="31" spans="1:15">
      <c r="A31" s="16" t="s">
        <v>360</v>
      </c>
      <c r="B31" s="16" t="s">
        <v>361</v>
      </c>
      <c r="C31" s="16" t="s">
        <v>362</v>
      </c>
      <c r="D31" s="16" t="s">
        <v>363</v>
      </c>
      <c r="E31" s="18" t="s">
        <v>364</v>
      </c>
      <c r="F31" s="18" t="s">
        <v>365</v>
      </c>
      <c r="G31" s="16"/>
      <c r="H31" s="16" t="s">
        <v>366</v>
      </c>
      <c r="I31" s="16" t="s">
        <v>367</v>
      </c>
      <c r="J31" s="22"/>
      <c r="K31" s="16"/>
      <c r="L31" s="16" t="s">
        <v>368</v>
      </c>
      <c r="M31" s="16" t="s">
        <v>369</v>
      </c>
      <c r="N31" s="16" t="s">
        <v>370</v>
      </c>
      <c r="O31" s="16"/>
    </row>
    <row r="32" spans="1:15">
      <c r="A32" s="16" t="s">
        <v>134</v>
      </c>
      <c r="B32" s="16" t="s">
        <v>371</v>
      </c>
      <c r="C32" s="16" t="s">
        <v>372</v>
      </c>
      <c r="D32" s="16" t="s">
        <v>167</v>
      </c>
      <c r="E32" s="17">
        <v>148767230</v>
      </c>
      <c r="F32" s="17">
        <v>148769138</v>
      </c>
      <c r="G32" s="16"/>
      <c r="H32" s="16"/>
      <c r="I32" s="16" t="s">
        <v>373</v>
      </c>
      <c r="J32" s="22" t="s">
        <v>374</v>
      </c>
      <c r="K32" s="16">
        <v>200</v>
      </c>
      <c r="L32" s="16" t="s">
        <v>375</v>
      </c>
      <c r="M32" s="16" t="s">
        <v>156</v>
      </c>
      <c r="N32" s="16" t="s">
        <v>376</v>
      </c>
      <c r="O32" s="16" t="s">
        <v>377</v>
      </c>
    </row>
    <row r="33" spans="1:15">
      <c r="A33" s="16" t="s">
        <v>441</v>
      </c>
      <c r="B33" s="16"/>
      <c r="C33" s="16" t="s">
        <v>286</v>
      </c>
      <c r="D33" s="16" t="s">
        <v>167</v>
      </c>
      <c r="E33" s="17"/>
      <c r="F33" s="17"/>
      <c r="G33" s="16"/>
      <c r="H33" s="16"/>
      <c r="I33" s="16"/>
      <c r="J33" s="22"/>
      <c r="K33" s="16"/>
      <c r="L33" s="16" t="s">
        <v>321</v>
      </c>
      <c r="M33" s="16" t="s">
        <v>442</v>
      </c>
      <c r="N33" s="16"/>
      <c r="O33" s="16"/>
    </row>
    <row r="34" spans="1:15">
      <c r="A34" s="16" t="s">
        <v>136</v>
      </c>
      <c r="B34" s="16" t="s">
        <v>378</v>
      </c>
      <c r="C34" s="16" t="s">
        <v>379</v>
      </c>
      <c r="D34" s="16" t="s">
        <v>167</v>
      </c>
      <c r="E34" s="17">
        <v>329623606</v>
      </c>
      <c r="F34" s="17">
        <v>329623607</v>
      </c>
      <c r="G34" s="16" t="s">
        <v>380</v>
      </c>
      <c r="H34" s="16" t="s">
        <v>245</v>
      </c>
      <c r="I34" s="16" t="s">
        <v>381</v>
      </c>
      <c r="J34" s="22">
        <v>10402538</v>
      </c>
      <c r="K34" s="16">
        <v>300</v>
      </c>
      <c r="L34" s="16" t="s">
        <v>189</v>
      </c>
      <c r="M34" s="16" t="s">
        <v>156</v>
      </c>
      <c r="N34" s="16"/>
      <c r="O34" s="16"/>
    </row>
    <row r="35" spans="1:15">
      <c r="A35" s="16" t="s">
        <v>382</v>
      </c>
      <c r="B35" s="16" t="s">
        <v>246</v>
      </c>
      <c r="C35" s="16" t="s">
        <v>247</v>
      </c>
      <c r="D35" s="16" t="s">
        <v>167</v>
      </c>
      <c r="E35" s="17">
        <v>156384250</v>
      </c>
      <c r="F35" s="17">
        <v>800915073</v>
      </c>
      <c r="G35" s="16" t="s">
        <v>248</v>
      </c>
      <c r="H35" s="16" t="s">
        <v>249</v>
      </c>
      <c r="I35" s="16" t="s">
        <v>383</v>
      </c>
      <c r="J35" s="22">
        <v>127565</v>
      </c>
      <c r="K35" s="16">
        <v>300</v>
      </c>
      <c r="L35" s="16" t="s">
        <v>250</v>
      </c>
      <c r="M35" s="16" t="s">
        <v>156</v>
      </c>
      <c r="N35" s="16"/>
      <c r="O35" s="16" t="s">
        <v>251</v>
      </c>
    </row>
    <row r="36" spans="1:15">
      <c r="A36" s="16" t="s">
        <v>384</v>
      </c>
      <c r="B36" s="16" t="s">
        <v>385</v>
      </c>
      <c r="C36" s="16" t="s">
        <v>252</v>
      </c>
      <c r="D36" s="16" t="s">
        <v>167</v>
      </c>
      <c r="E36" s="17">
        <v>146744674</v>
      </c>
      <c r="F36" s="17">
        <v>146744670</v>
      </c>
      <c r="G36" s="16" t="s">
        <v>386</v>
      </c>
      <c r="H36" s="16"/>
      <c r="I36" s="16" t="s">
        <v>387</v>
      </c>
      <c r="J36" s="22">
        <v>19499999</v>
      </c>
      <c r="K36" s="16">
        <v>90</v>
      </c>
      <c r="L36" s="16"/>
      <c r="M36" s="16" t="s">
        <v>156</v>
      </c>
      <c r="N36" s="16" t="s">
        <v>253</v>
      </c>
      <c r="O36" s="16" t="s">
        <v>254</v>
      </c>
    </row>
    <row r="37" spans="1:15">
      <c r="A37" s="16" t="s">
        <v>137</v>
      </c>
      <c r="B37" s="16" t="s">
        <v>255</v>
      </c>
      <c r="C37" s="16" t="s">
        <v>256</v>
      </c>
      <c r="D37" s="16" t="s">
        <v>167</v>
      </c>
      <c r="E37" s="17">
        <v>810697069</v>
      </c>
      <c r="F37" s="17">
        <v>810697070</v>
      </c>
      <c r="G37" s="16" t="s">
        <v>388</v>
      </c>
      <c r="H37" s="16"/>
      <c r="I37" s="16" t="s">
        <v>389</v>
      </c>
      <c r="J37" s="22">
        <v>146945</v>
      </c>
      <c r="K37" s="16">
        <v>100</v>
      </c>
      <c r="L37" s="16" t="s">
        <v>189</v>
      </c>
      <c r="M37" s="16" t="s">
        <v>156</v>
      </c>
      <c r="N37" s="16"/>
      <c r="O37" s="16"/>
    </row>
    <row r="38" spans="1:15">
      <c r="A38" s="16" t="s">
        <v>257</v>
      </c>
      <c r="B38" s="16" t="s">
        <v>258</v>
      </c>
      <c r="C38" s="16" t="s">
        <v>259</v>
      </c>
      <c r="D38" s="16" t="s">
        <v>167</v>
      </c>
      <c r="E38" s="17">
        <v>148106265</v>
      </c>
      <c r="F38" s="17">
        <v>148106272</v>
      </c>
      <c r="G38" s="16"/>
      <c r="H38" s="16" t="s">
        <v>260</v>
      </c>
      <c r="I38" s="16" t="s">
        <v>390</v>
      </c>
      <c r="J38" s="22">
        <v>941102</v>
      </c>
      <c r="K38" s="16">
        <v>100</v>
      </c>
      <c r="L38" s="16" t="s">
        <v>198</v>
      </c>
      <c r="M38" s="16" t="s">
        <v>156</v>
      </c>
      <c r="N38" s="16" t="s">
        <v>261</v>
      </c>
      <c r="O38" s="16" t="s">
        <v>262</v>
      </c>
    </row>
    <row r="39" spans="1:15">
      <c r="A39" s="16" t="s">
        <v>138</v>
      </c>
      <c r="B39" s="16" t="s">
        <v>263</v>
      </c>
      <c r="C39" s="16" t="s">
        <v>264</v>
      </c>
      <c r="D39" s="16" t="s">
        <v>167</v>
      </c>
      <c r="E39" s="18" t="s">
        <v>265</v>
      </c>
      <c r="F39" s="17">
        <v>158074252</v>
      </c>
      <c r="G39" s="16" t="s">
        <v>266</v>
      </c>
      <c r="H39" s="16" t="s">
        <v>267</v>
      </c>
      <c r="I39" s="16" t="s">
        <v>391</v>
      </c>
      <c r="J39" s="22">
        <v>363255</v>
      </c>
      <c r="K39" s="16">
        <v>91</v>
      </c>
      <c r="L39" s="16" t="s">
        <v>183</v>
      </c>
      <c r="M39" s="16" t="s">
        <v>156</v>
      </c>
      <c r="N39" s="16"/>
      <c r="O39" s="16"/>
    </row>
    <row r="40" spans="1:15">
      <c r="A40" s="16" t="s">
        <v>392</v>
      </c>
      <c r="B40" s="16" t="s">
        <v>393</v>
      </c>
      <c r="C40" s="16" t="s">
        <v>394</v>
      </c>
      <c r="D40" s="16" t="s">
        <v>167</v>
      </c>
      <c r="E40" s="17">
        <v>323550242</v>
      </c>
      <c r="F40" s="17">
        <v>970634147</v>
      </c>
      <c r="G40" s="16" t="s">
        <v>395</v>
      </c>
      <c r="H40" s="16" t="s">
        <v>396</v>
      </c>
      <c r="I40" s="16" t="s">
        <v>397</v>
      </c>
      <c r="J40" s="22">
        <v>41103030</v>
      </c>
      <c r="K40" s="16"/>
      <c r="L40" s="16" t="s">
        <v>368</v>
      </c>
      <c r="M40" s="16" t="s">
        <v>156</v>
      </c>
      <c r="N40" s="16" t="s">
        <v>398</v>
      </c>
      <c r="O40" s="16"/>
    </row>
    <row r="41" spans="1:15">
      <c r="A41" s="16" t="s">
        <v>399</v>
      </c>
      <c r="B41" s="16" t="s">
        <v>400</v>
      </c>
      <c r="C41" s="16" t="s">
        <v>401</v>
      </c>
      <c r="D41" s="16" t="s">
        <v>167</v>
      </c>
      <c r="E41" s="17">
        <v>149443550</v>
      </c>
      <c r="F41" s="17">
        <v>143098141</v>
      </c>
      <c r="G41" s="16" t="s">
        <v>402</v>
      </c>
      <c r="H41" s="16"/>
      <c r="I41" s="16" t="s">
        <v>403</v>
      </c>
      <c r="J41" s="22">
        <v>879872</v>
      </c>
      <c r="K41" s="16"/>
      <c r="L41" s="16"/>
      <c r="M41" s="16" t="s">
        <v>156</v>
      </c>
      <c r="N41" s="16"/>
      <c r="O41" s="16"/>
    </row>
    <row r="42" spans="1:15">
      <c r="A42" s="16" t="s">
        <v>1244</v>
      </c>
      <c r="B42" s="16" t="s">
        <v>1245</v>
      </c>
      <c r="C42" s="16" t="s">
        <v>1246</v>
      </c>
      <c r="D42" s="16" t="s">
        <v>167</v>
      </c>
      <c r="E42" s="17">
        <v>559299896</v>
      </c>
      <c r="F42" s="17">
        <v>559297489</v>
      </c>
      <c r="G42" s="16" t="s">
        <v>1247</v>
      </c>
      <c r="H42" s="16"/>
      <c r="I42" s="16" t="s">
        <v>1248</v>
      </c>
      <c r="J42" s="22">
        <v>105077</v>
      </c>
      <c r="K42" s="16"/>
      <c r="L42" s="16" t="s">
        <v>238</v>
      </c>
      <c r="M42" s="16" t="s">
        <v>156</v>
      </c>
      <c r="N42" s="20" t="s">
        <v>1249</v>
      </c>
      <c r="O42" s="16"/>
    </row>
    <row r="43" spans="1:15">
      <c r="A43" s="16" t="s">
        <v>268</v>
      </c>
      <c r="B43" s="16" t="s">
        <v>269</v>
      </c>
      <c r="C43" s="16" t="s">
        <v>270</v>
      </c>
      <c r="D43" s="16" t="s">
        <v>167</v>
      </c>
      <c r="E43" s="17">
        <v>476763000</v>
      </c>
      <c r="F43" s="17">
        <v>476764670</v>
      </c>
      <c r="G43" s="16" t="s">
        <v>271</v>
      </c>
      <c r="H43" s="16"/>
      <c r="I43" s="16" t="s">
        <v>404</v>
      </c>
      <c r="J43" s="22">
        <v>3170012719</v>
      </c>
      <c r="K43" s="16">
        <v>230</v>
      </c>
      <c r="L43" s="16" t="s">
        <v>189</v>
      </c>
      <c r="M43" s="16" t="s">
        <v>156</v>
      </c>
      <c r="N43" s="16"/>
      <c r="O43" s="16" t="s">
        <v>272</v>
      </c>
    </row>
    <row r="44" spans="1:15">
      <c r="A44" s="16" t="s">
        <v>405</v>
      </c>
      <c r="B44" s="16" t="s">
        <v>406</v>
      </c>
      <c r="C44" s="16"/>
      <c r="D44" s="16" t="s">
        <v>167</v>
      </c>
      <c r="E44" s="17">
        <v>157633333</v>
      </c>
      <c r="F44" s="17">
        <v>800835903</v>
      </c>
      <c r="G44" s="16"/>
      <c r="H44" s="16"/>
      <c r="I44" s="16" t="s">
        <v>407</v>
      </c>
      <c r="J44" s="22"/>
      <c r="K44" s="16"/>
      <c r="L44" s="16"/>
      <c r="M44" s="16" t="s">
        <v>156</v>
      </c>
      <c r="N44" s="16"/>
      <c r="O44" s="16"/>
    </row>
    <row r="45" spans="1:15">
      <c r="A45" s="16" t="s">
        <v>273</v>
      </c>
      <c r="B45" s="16" t="s">
        <v>274</v>
      </c>
      <c r="C45" s="16" t="s">
        <v>275</v>
      </c>
      <c r="D45" s="16" t="s">
        <v>167</v>
      </c>
      <c r="E45" s="17">
        <v>390201640</v>
      </c>
      <c r="F45" s="17">
        <v>390201645</v>
      </c>
      <c r="G45" s="16"/>
      <c r="H45" s="16" t="s">
        <v>276</v>
      </c>
      <c r="I45" s="16" t="s">
        <v>408</v>
      </c>
      <c r="J45" s="22"/>
      <c r="K45" s="16"/>
      <c r="L45" s="16"/>
      <c r="M45" s="16" t="s">
        <v>156</v>
      </c>
      <c r="N45" s="16" t="s">
        <v>277</v>
      </c>
      <c r="O45" s="16"/>
    </row>
    <row r="46" spans="1:15">
      <c r="A46" s="16" t="s">
        <v>409</v>
      </c>
      <c r="B46" s="16" t="s">
        <v>410</v>
      </c>
      <c r="C46" s="16" t="s">
        <v>411</v>
      </c>
      <c r="D46" s="16" t="s">
        <v>167</v>
      </c>
      <c r="E46" s="17">
        <v>130484200</v>
      </c>
      <c r="F46" s="17">
        <v>130484201</v>
      </c>
      <c r="G46" s="16"/>
      <c r="H46" s="16"/>
      <c r="I46" s="16" t="s">
        <v>412</v>
      </c>
      <c r="J46" s="22" t="s">
        <v>413</v>
      </c>
      <c r="K46" s="16"/>
      <c r="L46" s="16"/>
      <c r="M46" s="16"/>
      <c r="N46" s="16"/>
      <c r="O46" s="16"/>
    </row>
    <row r="47" spans="1:15">
      <c r="A47" s="16" t="s">
        <v>278</v>
      </c>
      <c r="B47" s="16" t="s">
        <v>279</v>
      </c>
      <c r="C47" s="16" t="s">
        <v>280</v>
      </c>
      <c r="D47" s="16" t="s">
        <v>167</v>
      </c>
      <c r="E47" s="17">
        <v>472792899</v>
      </c>
      <c r="F47" s="17">
        <v>484881640</v>
      </c>
      <c r="G47" s="16" t="s">
        <v>414</v>
      </c>
      <c r="H47" s="16" t="s">
        <v>415</v>
      </c>
      <c r="I47" s="16" t="s">
        <v>416</v>
      </c>
      <c r="J47" s="22">
        <v>123536</v>
      </c>
      <c r="K47" s="16">
        <v>150</v>
      </c>
      <c r="L47" s="16" t="s">
        <v>198</v>
      </c>
      <c r="M47" s="16" t="s">
        <v>156</v>
      </c>
      <c r="N47" s="16" t="s">
        <v>281</v>
      </c>
      <c r="O47" s="16"/>
    </row>
    <row r="48" spans="1:15">
      <c r="A48" s="16" t="s">
        <v>417</v>
      </c>
      <c r="B48" s="16" t="s">
        <v>418</v>
      </c>
      <c r="C48" s="16" t="s">
        <v>419</v>
      </c>
      <c r="D48" s="16" t="s">
        <v>167</v>
      </c>
      <c r="E48" s="17">
        <v>475332934</v>
      </c>
      <c r="F48" s="17">
        <v>475677840</v>
      </c>
      <c r="G48" s="16" t="s">
        <v>420</v>
      </c>
      <c r="H48" s="16"/>
      <c r="I48" s="16" t="s">
        <v>421</v>
      </c>
      <c r="J48" s="22">
        <v>940442</v>
      </c>
      <c r="K48" s="16">
        <v>230</v>
      </c>
      <c r="L48" s="16" t="s">
        <v>250</v>
      </c>
      <c r="M48" s="16" t="s">
        <v>156</v>
      </c>
      <c r="N48" s="16"/>
      <c r="O48" s="16"/>
    </row>
    <row r="49" spans="1:15">
      <c r="A49" s="16" t="s">
        <v>422</v>
      </c>
      <c r="B49" s="16" t="s">
        <v>282</v>
      </c>
      <c r="C49" s="16" t="s">
        <v>283</v>
      </c>
      <c r="D49" s="16" t="s">
        <v>167</v>
      </c>
      <c r="E49" s="17">
        <v>155917800</v>
      </c>
      <c r="F49" s="17">
        <v>155917875</v>
      </c>
      <c r="G49" s="16" t="s">
        <v>423</v>
      </c>
      <c r="H49" s="16" t="s">
        <v>424</v>
      </c>
      <c r="I49" s="16" t="s">
        <v>425</v>
      </c>
      <c r="J49" s="22"/>
      <c r="K49" s="16">
        <v>0</v>
      </c>
      <c r="L49" s="16"/>
      <c r="M49" s="16" t="s">
        <v>156</v>
      </c>
      <c r="N49" s="16" t="s">
        <v>426</v>
      </c>
      <c r="O49" s="16"/>
    </row>
    <row r="50" spans="1:15">
      <c r="A50" s="16" t="s">
        <v>284</v>
      </c>
      <c r="B50" s="16" t="s">
        <v>285</v>
      </c>
      <c r="C50" s="16" t="s">
        <v>286</v>
      </c>
      <c r="D50" s="16" t="s">
        <v>167</v>
      </c>
      <c r="E50" s="17">
        <v>145460450</v>
      </c>
      <c r="F50" s="17">
        <v>145460450</v>
      </c>
      <c r="G50" s="16"/>
      <c r="H50" s="16"/>
      <c r="I50" s="16" t="s">
        <v>427</v>
      </c>
      <c r="J50" s="22"/>
      <c r="K50" s="16">
        <v>0</v>
      </c>
      <c r="L50" s="16" t="s">
        <v>189</v>
      </c>
      <c r="M50" s="16" t="s">
        <v>156</v>
      </c>
      <c r="N50" s="16"/>
      <c r="O50" s="16"/>
    </row>
    <row r="51" spans="1:15">
      <c r="A51" s="16" t="s">
        <v>287</v>
      </c>
      <c r="B51" s="16" t="s">
        <v>288</v>
      </c>
      <c r="C51" s="16" t="s">
        <v>289</v>
      </c>
      <c r="D51" s="16" t="s">
        <v>167</v>
      </c>
      <c r="E51" s="17">
        <v>380442679</v>
      </c>
      <c r="F51" s="17">
        <v>380447452</v>
      </c>
      <c r="G51" s="16" t="s">
        <v>290</v>
      </c>
      <c r="H51" s="16"/>
      <c r="I51" s="16" t="s">
        <v>428</v>
      </c>
      <c r="J51" s="22">
        <v>167073</v>
      </c>
      <c r="K51" s="16">
        <v>150</v>
      </c>
      <c r="L51" s="16" t="s">
        <v>189</v>
      </c>
      <c r="M51" s="16" t="s">
        <v>156</v>
      </c>
      <c r="N51" s="16"/>
      <c r="O51" s="16" t="s">
        <v>291</v>
      </c>
    </row>
    <row r="52" spans="1:15">
      <c r="A52" s="16" t="s">
        <v>292</v>
      </c>
      <c r="B52" s="16" t="s">
        <v>293</v>
      </c>
      <c r="C52" s="16" t="s">
        <v>294</v>
      </c>
      <c r="D52" s="16" t="s">
        <v>167</v>
      </c>
      <c r="E52" s="17">
        <v>139926363</v>
      </c>
      <c r="F52" s="17">
        <v>139902937</v>
      </c>
      <c r="G52" s="16" t="s">
        <v>295</v>
      </c>
      <c r="H52" s="16" t="s">
        <v>429</v>
      </c>
      <c r="I52" s="16" t="s">
        <v>430</v>
      </c>
      <c r="J52" s="22" t="s">
        <v>296</v>
      </c>
      <c r="K52" s="16">
        <v>60</v>
      </c>
      <c r="L52" s="16" t="s">
        <v>189</v>
      </c>
      <c r="M52" s="16" t="s">
        <v>156</v>
      </c>
      <c r="N52" s="16" t="s">
        <v>297</v>
      </c>
      <c r="O52" s="16" t="s">
        <v>298</v>
      </c>
    </row>
  </sheetData>
  <hyperlinks>
    <hyperlink ref="N42" r:id="rId1"/>
  </hyperlink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 enableFormatConditionsCalculation="0"/>
  <dimension ref="A1:IV707"/>
  <sheetViews>
    <sheetView topLeftCell="E1" zoomScale="125" zoomScaleNormal="125" zoomScalePageLayoutView="125" workbookViewId="0">
      <pane ySplit="4" topLeftCell="A5" activePane="bottomLeft" state="frozen"/>
      <selection pane="bottomLeft" activeCell="I5" sqref="I5"/>
    </sheetView>
  </sheetViews>
  <sheetFormatPr baseColWidth="10" defaultColWidth="7" defaultRowHeight="15" x14ac:dyDescent="0"/>
  <cols>
    <col min="1" max="1" width="15.33203125" style="1" bestFit="1" customWidth="1"/>
    <col min="2" max="2" width="2" style="1" customWidth="1"/>
    <col min="3" max="3" width="11.6640625" style="4" customWidth="1"/>
    <col min="4" max="4" width="30" style="1" bestFit="1" customWidth="1"/>
    <col min="5" max="5" width="12.5" style="2" customWidth="1"/>
    <col min="6" max="6" width="65.1640625" style="1" bestFit="1" customWidth="1"/>
    <col min="7" max="7" width="19.83203125" style="3" customWidth="1"/>
    <col min="8" max="8" width="10" style="3" customWidth="1"/>
    <col min="9" max="9" width="9.5" style="3" customWidth="1"/>
    <col min="10" max="11" width="12.83203125" style="7" customWidth="1"/>
    <col min="12" max="12" width="44" style="1" customWidth="1"/>
    <col min="13" max="13" width="7" style="1"/>
    <col min="14" max="14" width="14.83203125" style="1" customWidth="1"/>
    <col min="15" max="15" width="13.83203125" style="1" customWidth="1"/>
    <col min="16" max="16" width="3.1640625" style="1" customWidth="1"/>
    <col min="17" max="17" width="12.1640625" style="1" bestFit="1" customWidth="1"/>
    <col min="18" max="18" width="10.83203125" style="1" customWidth="1"/>
    <col min="19" max="19" width="15.6640625" style="1" customWidth="1"/>
    <col min="20" max="20" width="10.1640625" style="1" customWidth="1"/>
    <col min="21" max="16384" width="7" style="1"/>
  </cols>
  <sheetData>
    <row r="1" spans="1:256" ht="16" thickBot="1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36"/>
      <c r="W1" s="36"/>
      <c r="X1" s="36"/>
      <c r="Y1" s="36"/>
      <c r="Z1" s="36"/>
      <c r="AA1" s="36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  <c r="BN1" s="25"/>
      <c r="BO1" s="25"/>
      <c r="BP1" s="25"/>
      <c r="BQ1" s="25"/>
      <c r="BR1" s="25"/>
      <c r="BS1" s="25"/>
      <c r="BT1" s="25"/>
      <c r="BU1" s="25"/>
      <c r="BV1" s="25"/>
      <c r="BW1" s="25"/>
      <c r="BX1" s="25"/>
      <c r="BY1" s="25"/>
      <c r="BZ1" s="25"/>
      <c r="CA1" s="25"/>
      <c r="CB1" s="25"/>
      <c r="CC1" s="25"/>
      <c r="CD1" s="25"/>
      <c r="CE1" s="25"/>
      <c r="CF1" s="25"/>
      <c r="CG1" s="25"/>
      <c r="CH1" s="25"/>
      <c r="CI1" s="25"/>
      <c r="CJ1" s="25"/>
      <c r="CK1" s="25"/>
      <c r="CL1" s="25"/>
      <c r="CM1" s="25"/>
      <c r="CN1" s="25"/>
      <c r="CO1" s="25"/>
      <c r="CP1" s="25"/>
      <c r="CQ1" s="25"/>
      <c r="CR1" s="25"/>
      <c r="CS1" s="25"/>
      <c r="CT1" s="25"/>
      <c r="CU1" s="25"/>
      <c r="CV1" s="25"/>
      <c r="CW1" s="25"/>
      <c r="CX1" s="25"/>
      <c r="CY1" s="25"/>
      <c r="CZ1" s="25"/>
      <c r="DA1" s="25"/>
      <c r="DB1" s="25"/>
      <c r="DC1" s="25"/>
      <c r="DD1" s="25"/>
      <c r="DE1" s="25"/>
      <c r="DF1" s="25"/>
      <c r="DG1" s="25"/>
      <c r="DH1" s="25"/>
      <c r="DI1" s="25"/>
      <c r="DJ1" s="25"/>
      <c r="DK1" s="25"/>
      <c r="DL1" s="25"/>
      <c r="DM1" s="25"/>
      <c r="DN1" s="25"/>
      <c r="DO1" s="25"/>
      <c r="DP1" s="25"/>
      <c r="DQ1" s="25"/>
      <c r="DR1" s="25"/>
      <c r="DS1" s="25"/>
      <c r="DT1" s="25"/>
      <c r="DU1" s="25"/>
      <c r="DV1" s="25"/>
      <c r="DW1" s="25"/>
      <c r="DX1" s="25"/>
      <c r="DY1" s="25"/>
      <c r="DZ1" s="25"/>
      <c r="EA1" s="25"/>
      <c r="EB1" s="25"/>
      <c r="EC1" s="25"/>
      <c r="ED1" s="25"/>
      <c r="EE1" s="25"/>
      <c r="EF1" s="25"/>
      <c r="EG1" s="25"/>
      <c r="EH1" s="25"/>
      <c r="EI1" s="25"/>
      <c r="EJ1" s="25"/>
      <c r="EK1" s="25"/>
      <c r="EL1" s="25"/>
      <c r="EM1" s="25"/>
      <c r="EN1" s="25"/>
      <c r="EO1" s="25"/>
      <c r="EP1" s="25"/>
      <c r="EQ1" s="25"/>
      <c r="ER1" s="25"/>
      <c r="ES1" s="25"/>
      <c r="ET1" s="25"/>
      <c r="EU1" s="25"/>
      <c r="EV1" s="25"/>
      <c r="EW1" s="25"/>
      <c r="EX1" s="25"/>
      <c r="EY1" s="25"/>
      <c r="EZ1" s="25"/>
      <c r="FA1" s="25"/>
      <c r="FB1" s="25"/>
      <c r="FC1" s="25"/>
      <c r="FD1" s="25"/>
      <c r="FE1" s="25"/>
      <c r="FF1" s="25"/>
      <c r="FG1" s="25"/>
      <c r="FH1" s="25"/>
      <c r="FI1" s="25"/>
      <c r="FJ1" s="25"/>
      <c r="FK1" s="25"/>
      <c r="FL1" s="25"/>
      <c r="FM1" s="25"/>
      <c r="FN1" s="25"/>
      <c r="FO1" s="25"/>
      <c r="FP1" s="25"/>
      <c r="FQ1" s="25"/>
      <c r="FR1" s="25"/>
      <c r="FS1" s="25"/>
      <c r="FT1" s="25"/>
      <c r="FU1" s="25"/>
      <c r="FV1" s="25"/>
      <c r="FW1" s="25"/>
      <c r="FX1" s="25"/>
      <c r="FY1" s="25"/>
      <c r="FZ1" s="25"/>
      <c r="GA1" s="25"/>
      <c r="GB1" s="25"/>
      <c r="GC1" s="25"/>
      <c r="GD1" s="25"/>
      <c r="GE1" s="25"/>
      <c r="GF1" s="25"/>
      <c r="GG1" s="25"/>
      <c r="GH1" s="25"/>
      <c r="GI1" s="25"/>
      <c r="GJ1" s="25"/>
      <c r="GK1" s="25"/>
      <c r="GL1" s="25"/>
      <c r="GM1" s="25"/>
      <c r="GN1" s="25"/>
      <c r="GO1" s="25"/>
      <c r="GP1" s="25"/>
      <c r="GQ1" s="25"/>
      <c r="GR1" s="25"/>
      <c r="GS1" s="25"/>
      <c r="GT1" s="25"/>
      <c r="GU1" s="25"/>
      <c r="GV1" s="25"/>
      <c r="GW1" s="25"/>
      <c r="GX1" s="25"/>
      <c r="GY1" s="25"/>
      <c r="GZ1" s="25"/>
      <c r="HA1" s="25"/>
      <c r="HB1" s="25"/>
      <c r="HC1" s="25"/>
      <c r="HD1" s="25"/>
      <c r="HE1" s="25"/>
      <c r="HF1" s="25"/>
      <c r="HG1" s="25"/>
      <c r="HH1" s="25"/>
      <c r="HI1" s="25"/>
      <c r="HJ1" s="25"/>
      <c r="HK1" s="25"/>
      <c r="HL1" s="25"/>
      <c r="HM1" s="25"/>
      <c r="HN1" s="25"/>
      <c r="HO1" s="25"/>
      <c r="HP1" s="25"/>
      <c r="HQ1" s="25"/>
      <c r="HR1" s="25"/>
      <c r="HS1" s="25"/>
      <c r="HT1" s="25"/>
      <c r="HU1" s="25"/>
      <c r="HV1" s="25"/>
      <c r="HW1" s="25"/>
      <c r="HX1" s="25"/>
      <c r="HY1" s="25"/>
      <c r="HZ1" s="25"/>
      <c r="IA1" s="25"/>
      <c r="IB1" s="25"/>
      <c r="IC1" s="25"/>
      <c r="ID1" s="25"/>
      <c r="IE1" s="25"/>
      <c r="IF1" s="25"/>
      <c r="IG1" s="25"/>
      <c r="IH1" s="25"/>
      <c r="II1" s="25"/>
      <c r="IJ1" s="25"/>
      <c r="IK1" s="25"/>
      <c r="IL1" s="25"/>
      <c r="IM1" s="25"/>
      <c r="IN1" s="25"/>
      <c r="IO1" s="25"/>
      <c r="IP1" s="25"/>
      <c r="IQ1" s="25"/>
      <c r="IR1" s="25"/>
      <c r="IS1" s="25"/>
      <c r="IT1" s="25"/>
      <c r="IU1" s="25"/>
      <c r="IV1" s="25"/>
    </row>
    <row r="2" spans="1:256" ht="16" thickBot="1">
      <c r="A2" s="25"/>
      <c r="B2" s="26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6"/>
      <c r="Q2" s="44" t="s">
        <v>1475</v>
      </c>
      <c r="R2" s="46" t="s">
        <v>1476</v>
      </c>
      <c r="S2" s="25"/>
      <c r="T2" s="41" t="s">
        <v>1461</v>
      </c>
      <c r="U2" s="26"/>
      <c r="V2" s="36"/>
      <c r="W2" s="36"/>
      <c r="X2" s="36"/>
      <c r="Y2" s="36"/>
      <c r="Z2" s="36"/>
      <c r="AA2" s="36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  <c r="HC2" s="25"/>
      <c r="HD2" s="25"/>
      <c r="HE2" s="25"/>
      <c r="HF2" s="25"/>
      <c r="HG2" s="25"/>
      <c r="HH2" s="25"/>
      <c r="HI2" s="25"/>
      <c r="HJ2" s="25"/>
      <c r="HK2" s="25"/>
      <c r="HL2" s="25"/>
      <c r="HM2" s="25"/>
      <c r="HN2" s="25"/>
      <c r="HO2" s="25"/>
      <c r="HP2" s="25"/>
      <c r="HQ2" s="25"/>
      <c r="HR2" s="25"/>
      <c r="HS2" s="25"/>
      <c r="HT2" s="25"/>
      <c r="HU2" s="25"/>
      <c r="HV2" s="25"/>
      <c r="HW2" s="25"/>
      <c r="HX2" s="25"/>
      <c r="HY2" s="25"/>
      <c r="HZ2" s="25"/>
      <c r="IA2" s="25"/>
      <c r="IB2" s="25"/>
      <c r="IC2" s="25"/>
      <c r="ID2" s="25"/>
      <c r="IE2" s="25"/>
      <c r="IF2" s="25"/>
      <c r="IG2" s="25"/>
      <c r="IH2" s="25"/>
      <c r="II2" s="25"/>
      <c r="IJ2" s="25"/>
      <c r="IK2" s="25"/>
      <c r="IL2" s="25"/>
      <c r="IM2" s="25"/>
      <c r="IN2" s="25"/>
      <c r="IO2" s="25"/>
      <c r="IP2" s="25"/>
      <c r="IQ2" s="25"/>
      <c r="IR2" s="25"/>
      <c r="IS2" s="25"/>
      <c r="IT2" s="25"/>
      <c r="IU2" s="25"/>
      <c r="IV2" s="25"/>
    </row>
    <row r="3" spans="1:256" ht="16" thickBot="1">
      <c r="A3" s="32"/>
      <c r="B3" s="26"/>
      <c r="C3" s="196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6"/>
      <c r="Q3" s="47" t="s">
        <v>1477</v>
      </c>
      <c r="R3" s="45"/>
      <c r="S3" s="25"/>
      <c r="T3" s="42"/>
      <c r="U3" s="26"/>
      <c r="V3" s="36"/>
      <c r="W3" s="36"/>
      <c r="X3" s="36"/>
      <c r="Y3" s="36"/>
      <c r="Z3" s="36"/>
      <c r="AA3" s="36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  <c r="HI3" s="25"/>
      <c r="HJ3" s="25"/>
      <c r="HK3" s="25"/>
      <c r="HL3" s="25"/>
      <c r="HM3" s="25"/>
      <c r="HN3" s="25"/>
      <c r="HO3" s="25"/>
      <c r="HP3" s="25"/>
      <c r="HQ3" s="25"/>
      <c r="HR3" s="25"/>
      <c r="HS3" s="25"/>
      <c r="HT3" s="25"/>
      <c r="HU3" s="25"/>
      <c r="HV3" s="25"/>
      <c r="HW3" s="25"/>
      <c r="HX3" s="25"/>
      <c r="HY3" s="25"/>
      <c r="HZ3" s="25"/>
      <c r="IA3" s="25"/>
      <c r="IB3" s="25"/>
      <c r="IC3" s="25"/>
      <c r="ID3" s="25"/>
      <c r="IE3" s="25"/>
      <c r="IF3" s="25"/>
      <c r="IG3" s="25"/>
      <c r="IH3" s="25"/>
      <c r="II3" s="25"/>
      <c r="IJ3" s="25"/>
      <c r="IK3" s="25"/>
      <c r="IL3" s="25"/>
      <c r="IM3" s="25"/>
      <c r="IN3" s="25"/>
      <c r="IO3" s="25"/>
      <c r="IP3" s="25"/>
      <c r="IQ3" s="25"/>
      <c r="IR3" s="25"/>
      <c r="IS3" s="25"/>
      <c r="IT3" s="25"/>
      <c r="IU3" s="25"/>
      <c r="IV3" s="25"/>
    </row>
    <row r="4" spans="1:256" s="35" customFormat="1" ht="58" customHeight="1" thickBot="1">
      <c r="A4" s="33" t="s">
        <v>1462</v>
      </c>
      <c r="B4" s="34"/>
      <c r="C4" s="38" t="s">
        <v>0</v>
      </c>
      <c r="D4" s="38" t="s">
        <v>140</v>
      </c>
      <c r="E4" s="38" t="s">
        <v>1</v>
      </c>
      <c r="F4" s="38" t="s">
        <v>2</v>
      </c>
      <c r="G4" s="38" t="s">
        <v>743</v>
      </c>
      <c r="H4" s="38" t="s">
        <v>1469</v>
      </c>
      <c r="I4" s="38" t="s">
        <v>1466</v>
      </c>
      <c r="J4" s="38" t="s">
        <v>1468</v>
      </c>
      <c r="K4" s="39" t="s">
        <v>1467</v>
      </c>
      <c r="L4" s="38" t="s">
        <v>1471</v>
      </c>
      <c r="M4" s="38" t="s">
        <v>1464</v>
      </c>
      <c r="N4" s="38" t="s">
        <v>1465</v>
      </c>
      <c r="O4" s="38" t="s">
        <v>1463</v>
      </c>
      <c r="P4" s="26"/>
      <c r="Q4" s="40" t="s">
        <v>1472</v>
      </c>
      <c r="R4" s="40" t="s">
        <v>1473</v>
      </c>
      <c r="T4" s="43" t="s">
        <v>1474</v>
      </c>
      <c r="U4" s="26"/>
      <c r="V4" s="48"/>
      <c r="W4" s="48"/>
      <c r="X4" s="48"/>
      <c r="Y4" s="48"/>
      <c r="Z4" s="48"/>
      <c r="AA4" s="48"/>
    </row>
    <row r="5" spans="1:256" s="11" customFormat="1">
      <c r="A5" s="10">
        <v>75.2</v>
      </c>
      <c r="B5" s="26"/>
      <c r="C5" s="61">
        <v>100000</v>
      </c>
      <c r="D5" s="62" t="s">
        <v>299</v>
      </c>
      <c r="E5" s="63" t="s">
        <v>1261</v>
      </c>
      <c r="F5" s="55" t="s">
        <v>746</v>
      </c>
      <c r="G5" s="64" t="s">
        <v>724</v>
      </c>
      <c r="H5" s="64"/>
      <c r="I5" s="64"/>
      <c r="J5" s="65">
        <v>75.2</v>
      </c>
      <c r="K5" s="65" t="s">
        <v>1470</v>
      </c>
      <c r="L5" s="53"/>
      <c r="M5" s="64">
        <v>1</v>
      </c>
      <c r="N5" s="64">
        <v>2</v>
      </c>
      <c r="O5" s="64">
        <v>1</v>
      </c>
      <c r="P5" s="26"/>
      <c r="Q5" s="59"/>
      <c r="R5" s="59"/>
      <c r="S5" s="53"/>
      <c r="T5" s="60"/>
      <c r="U5" s="26"/>
      <c r="V5" s="49"/>
      <c r="W5" s="49"/>
      <c r="X5" s="49"/>
      <c r="Y5" s="49"/>
      <c r="Z5" s="49"/>
      <c r="AA5" s="49"/>
    </row>
    <row r="6" spans="1:256" s="11" customFormat="1">
      <c r="A6" s="10">
        <v>33.6</v>
      </c>
      <c r="B6" s="26"/>
      <c r="C6" s="61">
        <v>100001</v>
      </c>
      <c r="D6" s="62" t="s">
        <v>299</v>
      </c>
      <c r="E6" s="63" t="s">
        <v>1262</v>
      </c>
      <c r="F6" s="55" t="s">
        <v>1375</v>
      </c>
      <c r="G6" s="64" t="s">
        <v>724</v>
      </c>
      <c r="H6" s="64"/>
      <c r="I6" s="64"/>
      <c r="J6" s="65">
        <v>33.6</v>
      </c>
      <c r="K6" s="65"/>
      <c r="L6" s="53"/>
      <c r="M6" s="64">
        <v>1</v>
      </c>
      <c r="N6" s="64">
        <v>2</v>
      </c>
      <c r="O6" s="64">
        <v>1</v>
      </c>
      <c r="P6" s="26"/>
      <c r="Q6" s="53"/>
      <c r="R6" s="53"/>
      <c r="S6" s="53"/>
      <c r="T6" s="54"/>
      <c r="U6" s="26"/>
      <c r="V6" s="49"/>
      <c r="W6" s="49"/>
      <c r="X6" s="49"/>
      <c r="Y6" s="49"/>
      <c r="Z6" s="49"/>
      <c r="AA6" s="49"/>
    </row>
    <row r="7" spans="1:256" s="11" customFormat="1">
      <c r="A7" s="10">
        <v>82</v>
      </c>
      <c r="B7" s="26"/>
      <c r="C7" s="61">
        <v>100002</v>
      </c>
      <c r="D7" s="62" t="s">
        <v>302</v>
      </c>
      <c r="E7" s="63">
        <v>5311305</v>
      </c>
      <c r="F7" s="55" t="s">
        <v>747</v>
      </c>
      <c r="G7" s="64" t="s">
        <v>873</v>
      </c>
      <c r="H7" s="64"/>
      <c r="I7" s="64"/>
      <c r="J7" s="65">
        <v>82</v>
      </c>
      <c r="K7" s="65"/>
      <c r="L7" s="53"/>
      <c r="M7" s="64">
        <v>1</v>
      </c>
      <c r="N7" s="64">
        <v>6</v>
      </c>
      <c r="O7" s="64">
        <v>5</v>
      </c>
      <c r="P7" s="26"/>
      <c r="Q7" s="53"/>
      <c r="R7" s="53"/>
      <c r="S7" s="53"/>
      <c r="T7" s="54"/>
      <c r="U7" s="26"/>
      <c r="V7" s="49"/>
      <c r="W7" s="49"/>
      <c r="X7" s="49"/>
      <c r="Y7" s="49"/>
      <c r="Z7" s="49"/>
      <c r="AA7" s="49"/>
    </row>
    <row r="8" spans="1:256" s="11" customFormat="1">
      <c r="A8" s="8">
        <v>21.27</v>
      </c>
      <c r="B8" s="26"/>
      <c r="C8" s="61">
        <v>100003</v>
      </c>
      <c r="D8" s="55" t="s">
        <v>431</v>
      </c>
      <c r="E8" s="63"/>
      <c r="F8" s="55" t="s">
        <v>1367</v>
      </c>
      <c r="G8" s="64" t="s">
        <v>1368</v>
      </c>
      <c r="H8" s="64"/>
      <c r="I8" s="64"/>
      <c r="J8" s="65">
        <v>21.27</v>
      </c>
      <c r="K8" s="65"/>
      <c r="L8" s="53"/>
      <c r="M8" s="64">
        <v>1</v>
      </c>
      <c r="N8" s="64">
        <v>3</v>
      </c>
      <c r="O8" s="64">
        <v>2</v>
      </c>
      <c r="P8" s="26"/>
      <c r="Q8" s="53"/>
      <c r="R8" s="53"/>
      <c r="S8" s="53"/>
      <c r="T8" s="54"/>
      <c r="U8" s="26"/>
      <c r="V8" s="49"/>
      <c r="W8" s="49"/>
      <c r="X8" s="49"/>
      <c r="Y8" s="49"/>
      <c r="Z8" s="49"/>
      <c r="AA8" s="49"/>
    </row>
    <row r="9" spans="1:256" s="11" customFormat="1">
      <c r="A9" s="10">
        <v>3.48</v>
      </c>
      <c r="B9" s="26"/>
      <c r="C9" s="61">
        <v>100004</v>
      </c>
      <c r="D9" s="55" t="s">
        <v>431</v>
      </c>
      <c r="E9" s="63">
        <v>14755</v>
      </c>
      <c r="F9" s="55" t="s">
        <v>3</v>
      </c>
      <c r="G9" s="64" t="s">
        <v>721</v>
      </c>
      <c r="H9" s="64"/>
      <c r="I9" s="64"/>
      <c r="J9" s="65">
        <v>3.48</v>
      </c>
      <c r="K9" s="65"/>
      <c r="L9" s="53"/>
      <c r="M9" s="64">
        <v>5</v>
      </c>
      <c r="N9" s="64">
        <v>20</v>
      </c>
      <c r="O9" s="64">
        <v>15</v>
      </c>
      <c r="P9" s="26"/>
      <c r="Q9" s="53"/>
      <c r="R9" s="53"/>
      <c r="S9" s="53"/>
      <c r="T9" s="54"/>
      <c r="U9" s="26"/>
      <c r="V9" s="49"/>
      <c r="W9" s="49"/>
      <c r="X9" s="49"/>
      <c r="Y9" s="49"/>
      <c r="Z9" s="49"/>
      <c r="AA9" s="49"/>
    </row>
    <row r="10" spans="1:256" s="11" customFormat="1">
      <c r="A10" s="10">
        <v>2.63</v>
      </c>
      <c r="B10" s="26"/>
      <c r="C10" s="61">
        <v>100005</v>
      </c>
      <c r="D10" s="55" t="s">
        <v>431</v>
      </c>
      <c r="E10" s="63">
        <v>17009</v>
      </c>
      <c r="F10" s="55" t="s">
        <v>4</v>
      </c>
      <c r="G10" s="64" t="s">
        <v>722</v>
      </c>
      <c r="H10" s="64"/>
      <c r="I10" s="64"/>
      <c r="J10" s="65">
        <v>2.63</v>
      </c>
      <c r="K10" s="65"/>
      <c r="L10" s="53"/>
      <c r="M10" s="64">
        <v>5</v>
      </c>
      <c r="N10" s="64">
        <v>10</v>
      </c>
      <c r="O10" s="64">
        <v>5</v>
      </c>
      <c r="P10" s="26"/>
      <c r="Q10" s="53"/>
      <c r="R10" s="53"/>
      <c r="S10" s="53"/>
      <c r="T10" s="54"/>
      <c r="U10" s="26"/>
      <c r="V10" s="49"/>
      <c r="W10" s="49"/>
      <c r="X10" s="49"/>
      <c r="Y10" s="49"/>
      <c r="Z10" s="49"/>
      <c r="AA10" s="49"/>
    </row>
    <row r="11" spans="1:256" s="11" customFormat="1">
      <c r="A11" s="10">
        <v>182.85</v>
      </c>
      <c r="B11" s="26"/>
      <c r="C11" s="61">
        <v>100006</v>
      </c>
      <c r="D11" s="55" t="s">
        <v>431</v>
      </c>
      <c r="E11" s="63">
        <v>15572</v>
      </c>
      <c r="F11" s="55" t="s">
        <v>5</v>
      </c>
      <c r="G11" s="64" t="s">
        <v>1373</v>
      </c>
      <c r="H11" s="64"/>
      <c r="I11" s="64"/>
      <c r="J11" s="65">
        <v>182.85</v>
      </c>
      <c r="K11" s="65"/>
      <c r="L11" s="53"/>
      <c r="M11" s="64">
        <v>1</v>
      </c>
      <c r="N11" s="64">
        <v>1</v>
      </c>
      <c r="O11" s="64">
        <v>1</v>
      </c>
      <c r="P11" s="26"/>
      <c r="Q11" s="53"/>
      <c r="R11" s="53"/>
      <c r="S11" s="53"/>
      <c r="T11" s="54"/>
      <c r="U11" s="26"/>
      <c r="V11" s="49"/>
      <c r="W11" s="49"/>
      <c r="X11" s="49"/>
      <c r="Y11" s="49"/>
      <c r="Z11" s="49"/>
      <c r="AA11" s="49"/>
    </row>
    <row r="12" spans="1:256" s="11" customFormat="1">
      <c r="A12" s="10">
        <v>2.04</v>
      </c>
      <c r="B12" s="26"/>
      <c r="C12" s="61">
        <v>100007</v>
      </c>
      <c r="D12" s="55" t="s">
        <v>431</v>
      </c>
      <c r="E12" s="63">
        <v>6550</v>
      </c>
      <c r="F12" s="55" t="s">
        <v>748</v>
      </c>
      <c r="G12" s="64" t="s">
        <v>744</v>
      </c>
      <c r="H12" s="64"/>
      <c r="I12" s="64"/>
      <c r="J12" s="65">
        <v>2.04</v>
      </c>
      <c r="K12" s="65"/>
      <c r="L12" s="53"/>
      <c r="M12" s="64">
        <v>5</v>
      </c>
      <c r="N12" s="64">
        <v>10</v>
      </c>
      <c r="O12" s="64">
        <v>5</v>
      </c>
      <c r="P12" s="26"/>
      <c r="Q12" s="53"/>
      <c r="R12" s="53"/>
      <c r="S12" s="53"/>
      <c r="T12" s="54"/>
      <c r="U12" s="26"/>
      <c r="V12" s="49"/>
      <c r="W12" s="49"/>
      <c r="X12" s="49"/>
      <c r="Y12" s="49"/>
      <c r="Z12" s="49"/>
      <c r="AA12" s="49"/>
    </row>
    <row r="13" spans="1:256" s="11" customFormat="1">
      <c r="A13" s="10">
        <v>95.34</v>
      </c>
      <c r="B13" s="26"/>
      <c r="C13" s="61">
        <v>100008</v>
      </c>
      <c r="D13" s="55" t="s">
        <v>431</v>
      </c>
      <c r="E13" s="63"/>
      <c r="F13" s="55" t="s">
        <v>6</v>
      </c>
      <c r="G13" s="64" t="s">
        <v>1263</v>
      </c>
      <c r="H13" s="64"/>
      <c r="I13" s="64"/>
      <c r="J13" s="65">
        <v>95.34</v>
      </c>
      <c r="K13" s="65"/>
      <c r="L13" s="53"/>
      <c r="M13" s="64">
        <v>20</v>
      </c>
      <c r="N13" s="64">
        <v>40</v>
      </c>
      <c r="O13" s="64">
        <v>1</v>
      </c>
      <c r="P13" s="26"/>
      <c r="Q13" s="53"/>
      <c r="R13" s="53"/>
      <c r="S13" s="53"/>
      <c r="T13" s="54"/>
      <c r="U13" s="26"/>
      <c r="V13" s="49"/>
      <c r="W13" s="49"/>
      <c r="X13" s="49"/>
      <c r="Y13" s="49"/>
      <c r="Z13" s="49"/>
      <c r="AA13" s="49"/>
    </row>
    <row r="14" spans="1:256" s="11" customFormat="1">
      <c r="A14" s="10">
        <v>17.93</v>
      </c>
      <c r="B14" s="26"/>
      <c r="C14" s="61">
        <v>100009</v>
      </c>
      <c r="D14" s="55" t="s">
        <v>431</v>
      </c>
      <c r="E14" s="63"/>
      <c r="F14" s="55" t="s">
        <v>7</v>
      </c>
      <c r="G14" s="64" t="s">
        <v>723</v>
      </c>
      <c r="H14" s="64"/>
      <c r="I14" s="64"/>
      <c r="J14" s="65">
        <v>17.93</v>
      </c>
      <c r="K14" s="65"/>
      <c r="L14" s="53"/>
      <c r="M14" s="64">
        <v>70</v>
      </c>
      <c r="N14" s="64">
        <v>220</v>
      </c>
      <c r="O14" s="64">
        <v>150</v>
      </c>
      <c r="P14" s="26"/>
      <c r="Q14" s="53"/>
      <c r="R14" s="53"/>
      <c r="S14" s="53"/>
      <c r="T14" s="54"/>
      <c r="U14" s="26"/>
      <c r="V14" s="49"/>
      <c r="W14" s="49"/>
      <c r="X14" s="49"/>
      <c r="Y14" s="49"/>
      <c r="Z14" s="49"/>
      <c r="AA14" s="49"/>
    </row>
    <row r="15" spans="1:256" s="11" customFormat="1">
      <c r="A15" s="10">
        <v>14</v>
      </c>
      <c r="B15" s="26"/>
      <c r="C15" s="61">
        <v>100010</v>
      </c>
      <c r="D15" s="62" t="s">
        <v>311</v>
      </c>
      <c r="E15" s="63">
        <v>64773</v>
      </c>
      <c r="F15" s="55" t="s">
        <v>8</v>
      </c>
      <c r="G15" s="64" t="s">
        <v>749</v>
      </c>
      <c r="H15" s="64"/>
      <c r="I15" s="64"/>
      <c r="J15" s="65">
        <v>14</v>
      </c>
      <c r="K15" s="65"/>
      <c r="L15" s="53"/>
      <c r="M15" s="64">
        <v>1</v>
      </c>
      <c r="N15" s="64">
        <v>4</v>
      </c>
      <c r="O15" s="64">
        <v>3</v>
      </c>
      <c r="P15" s="26"/>
      <c r="Q15" s="53"/>
      <c r="R15" s="53"/>
      <c r="S15" s="53"/>
      <c r="T15" s="54"/>
      <c r="U15" s="26"/>
      <c r="V15" s="49"/>
      <c r="W15" s="49"/>
      <c r="X15" s="49"/>
      <c r="Y15" s="49"/>
      <c r="Z15" s="49"/>
      <c r="AA15" s="49"/>
    </row>
    <row r="16" spans="1:256" s="11" customFormat="1">
      <c r="A16" s="10">
        <v>13.01</v>
      </c>
      <c r="B16" s="26"/>
      <c r="C16" s="61">
        <v>100011</v>
      </c>
      <c r="D16" s="62" t="s">
        <v>92</v>
      </c>
      <c r="E16" s="63">
        <v>8379795</v>
      </c>
      <c r="F16" s="66" t="s">
        <v>1437</v>
      </c>
      <c r="G16" s="64" t="s">
        <v>735</v>
      </c>
      <c r="H16" s="64"/>
      <c r="I16" s="64"/>
      <c r="J16" s="65">
        <v>13.01</v>
      </c>
      <c r="K16" s="65"/>
      <c r="L16" s="53"/>
      <c r="M16" s="64"/>
      <c r="N16" s="64" t="s">
        <v>1447</v>
      </c>
      <c r="O16" s="64"/>
      <c r="P16" s="26"/>
      <c r="Q16" s="53"/>
      <c r="R16" s="53"/>
      <c r="S16" s="53"/>
      <c r="T16" s="54"/>
      <c r="U16" s="26"/>
      <c r="V16" s="49"/>
      <c r="W16" s="49"/>
      <c r="X16" s="49"/>
      <c r="Y16" s="49"/>
      <c r="Z16" s="49"/>
      <c r="AA16" s="49"/>
    </row>
    <row r="17" spans="1:27" s="11" customFormat="1">
      <c r="A17" s="10">
        <v>18.79</v>
      </c>
      <c r="B17" s="26"/>
      <c r="C17" s="61">
        <v>100012</v>
      </c>
      <c r="D17" s="62" t="s">
        <v>92</v>
      </c>
      <c r="E17" s="63">
        <v>8379803</v>
      </c>
      <c r="F17" s="66" t="s">
        <v>1438</v>
      </c>
      <c r="G17" s="64" t="s">
        <v>735</v>
      </c>
      <c r="H17" s="64"/>
      <c r="I17" s="64"/>
      <c r="J17" s="65">
        <v>18.79</v>
      </c>
      <c r="K17" s="65"/>
      <c r="L17" s="53"/>
      <c r="M17" s="64"/>
      <c r="N17" s="64" t="s">
        <v>1447</v>
      </c>
      <c r="O17" s="64"/>
      <c r="P17" s="26"/>
      <c r="Q17" s="53"/>
      <c r="R17" s="53"/>
      <c r="S17" s="53"/>
      <c r="T17" s="54"/>
      <c r="U17" s="26"/>
      <c r="V17" s="49"/>
      <c r="W17" s="49"/>
      <c r="X17" s="49"/>
      <c r="Y17" s="49"/>
      <c r="Z17" s="49"/>
      <c r="AA17" s="49"/>
    </row>
    <row r="18" spans="1:27" s="11" customFormat="1">
      <c r="A18" s="10">
        <v>19.21</v>
      </c>
      <c r="B18" s="26"/>
      <c r="C18" s="61">
        <v>100013</v>
      </c>
      <c r="D18" s="62" t="s">
        <v>92</v>
      </c>
      <c r="E18" s="63">
        <v>8379826</v>
      </c>
      <c r="F18" s="66" t="s">
        <v>1439</v>
      </c>
      <c r="G18" s="64" t="s">
        <v>735</v>
      </c>
      <c r="H18" s="64"/>
      <c r="I18" s="64"/>
      <c r="J18" s="65">
        <v>19.21</v>
      </c>
      <c r="K18" s="65"/>
      <c r="L18" s="53"/>
      <c r="M18" s="64"/>
      <c r="N18" s="64" t="s">
        <v>1447</v>
      </c>
      <c r="O18" s="64"/>
      <c r="P18" s="26"/>
      <c r="Q18" s="53"/>
      <c r="R18" s="53"/>
      <c r="S18" s="53"/>
      <c r="T18" s="54"/>
      <c r="U18" s="26"/>
      <c r="V18" s="49"/>
      <c r="W18" s="49"/>
      <c r="X18" s="49"/>
      <c r="Y18" s="49"/>
      <c r="Z18" s="49"/>
      <c r="AA18" s="49"/>
    </row>
    <row r="19" spans="1:27" s="11" customFormat="1">
      <c r="A19" s="10">
        <v>25.08</v>
      </c>
      <c r="B19" s="26"/>
      <c r="C19" s="61">
        <v>100014</v>
      </c>
      <c r="D19" s="62" t="s">
        <v>92</v>
      </c>
      <c r="E19" s="63">
        <v>8379832</v>
      </c>
      <c r="F19" s="66" t="s">
        <v>1440</v>
      </c>
      <c r="G19" s="64" t="s">
        <v>735</v>
      </c>
      <c r="H19" s="64"/>
      <c r="I19" s="64"/>
      <c r="J19" s="65">
        <v>25.08</v>
      </c>
      <c r="K19" s="65"/>
      <c r="L19" s="53"/>
      <c r="M19" s="64"/>
      <c r="N19" s="64" t="s">
        <v>1447</v>
      </c>
      <c r="O19" s="64"/>
      <c r="P19" s="26"/>
      <c r="Q19" s="53"/>
      <c r="R19" s="53"/>
      <c r="S19" s="53"/>
      <c r="T19" s="54"/>
      <c r="U19" s="26"/>
      <c r="V19" s="49"/>
      <c r="W19" s="49"/>
      <c r="X19" s="49"/>
      <c r="Y19" s="49"/>
      <c r="Z19" s="49"/>
      <c r="AA19" s="49"/>
    </row>
    <row r="20" spans="1:27" s="11" customFormat="1">
      <c r="A20" s="10">
        <v>6.48</v>
      </c>
      <c r="B20" s="26"/>
      <c r="C20" s="61">
        <v>100015</v>
      </c>
      <c r="D20" s="62" t="s">
        <v>92</v>
      </c>
      <c r="E20" s="63">
        <v>8379855</v>
      </c>
      <c r="F20" s="66" t="s">
        <v>1441</v>
      </c>
      <c r="G20" s="64" t="s">
        <v>735</v>
      </c>
      <c r="H20" s="64"/>
      <c r="I20" s="64"/>
      <c r="J20" s="65">
        <v>6.48</v>
      </c>
      <c r="K20" s="65"/>
      <c r="L20" s="53"/>
      <c r="M20" s="64"/>
      <c r="N20" s="64" t="s">
        <v>1447</v>
      </c>
      <c r="O20" s="64"/>
      <c r="P20" s="26"/>
      <c r="Q20" s="53"/>
      <c r="R20" s="53"/>
      <c r="S20" s="53"/>
      <c r="T20" s="54"/>
      <c r="U20" s="26"/>
      <c r="V20" s="49"/>
      <c r="W20" s="49"/>
      <c r="X20" s="49"/>
      <c r="Y20" s="49"/>
      <c r="Z20" s="49"/>
      <c r="AA20" s="49"/>
    </row>
    <row r="21" spans="1:27" s="11" customFormat="1">
      <c r="A21" s="10">
        <v>7.02</v>
      </c>
      <c r="B21" s="26"/>
      <c r="C21" s="61">
        <v>100016</v>
      </c>
      <c r="D21" s="62" t="s">
        <v>92</v>
      </c>
      <c r="E21" s="63">
        <v>8379950</v>
      </c>
      <c r="F21" s="66" t="s">
        <v>1442</v>
      </c>
      <c r="G21" s="64" t="s">
        <v>735</v>
      </c>
      <c r="H21" s="64"/>
      <c r="I21" s="64"/>
      <c r="J21" s="65">
        <v>7.02</v>
      </c>
      <c r="K21" s="65"/>
      <c r="L21" s="53"/>
      <c r="M21" s="64"/>
      <c r="N21" s="64" t="s">
        <v>1447</v>
      </c>
      <c r="O21" s="64"/>
      <c r="P21" s="26"/>
      <c r="Q21" s="53"/>
      <c r="R21" s="53"/>
      <c r="S21" s="53"/>
      <c r="T21" s="54"/>
      <c r="U21" s="26"/>
      <c r="V21" s="49"/>
      <c r="W21" s="49"/>
      <c r="X21" s="49"/>
      <c r="Y21" s="49"/>
      <c r="Z21" s="49"/>
      <c r="AA21" s="49"/>
    </row>
    <row r="22" spans="1:27" s="11" customFormat="1">
      <c r="A22" s="10">
        <v>7.11</v>
      </c>
      <c r="B22" s="26"/>
      <c r="C22" s="61">
        <v>100017</v>
      </c>
      <c r="D22" s="62" t="s">
        <v>92</v>
      </c>
      <c r="E22" s="63">
        <v>8379967</v>
      </c>
      <c r="F22" s="66" t="s">
        <v>1443</v>
      </c>
      <c r="G22" s="64" t="s">
        <v>735</v>
      </c>
      <c r="H22" s="64"/>
      <c r="I22" s="64"/>
      <c r="J22" s="65">
        <v>7.11</v>
      </c>
      <c r="K22" s="65"/>
      <c r="L22" s="53"/>
      <c r="M22" s="64"/>
      <c r="N22" s="64" t="s">
        <v>1447</v>
      </c>
      <c r="O22" s="64"/>
      <c r="P22" s="26"/>
      <c r="Q22" s="53"/>
      <c r="R22" s="53"/>
      <c r="S22" s="53"/>
      <c r="T22" s="54"/>
      <c r="U22" s="26"/>
      <c r="V22" s="49"/>
      <c r="W22" s="49"/>
      <c r="X22" s="49"/>
      <c r="Y22" s="49"/>
      <c r="Z22" s="49"/>
      <c r="AA22" s="49"/>
    </row>
    <row r="23" spans="1:27" s="11" customFormat="1">
      <c r="A23" s="10">
        <v>7.29</v>
      </c>
      <c r="B23" s="26"/>
      <c r="C23" s="61">
        <v>100018</v>
      </c>
      <c r="D23" s="62" t="s">
        <v>92</v>
      </c>
      <c r="E23" s="63">
        <v>8379973</v>
      </c>
      <c r="F23" s="66" t="s">
        <v>1444</v>
      </c>
      <c r="G23" s="64" t="s">
        <v>735</v>
      </c>
      <c r="H23" s="64"/>
      <c r="I23" s="64"/>
      <c r="J23" s="65">
        <v>7.29</v>
      </c>
      <c r="K23" s="65"/>
      <c r="L23" s="53"/>
      <c r="M23" s="64"/>
      <c r="N23" s="64" t="s">
        <v>1447</v>
      </c>
      <c r="O23" s="64"/>
      <c r="P23" s="26"/>
      <c r="Q23" s="53"/>
      <c r="R23" s="53"/>
      <c r="S23" s="53"/>
      <c r="T23" s="54"/>
      <c r="U23" s="26"/>
      <c r="V23" s="49"/>
      <c r="W23" s="49"/>
      <c r="X23" s="49"/>
      <c r="Y23" s="49"/>
      <c r="Z23" s="49"/>
      <c r="AA23" s="49"/>
    </row>
    <row r="24" spans="1:27" s="11" customFormat="1">
      <c r="A24" s="10">
        <v>7.02</v>
      </c>
      <c r="B24" s="26"/>
      <c r="C24" s="61">
        <v>100019</v>
      </c>
      <c r="D24" s="62" t="s">
        <v>92</v>
      </c>
      <c r="E24" s="63">
        <v>8379944</v>
      </c>
      <c r="F24" s="66" t="s">
        <v>1445</v>
      </c>
      <c r="G24" s="64" t="s">
        <v>735</v>
      </c>
      <c r="H24" s="64"/>
      <c r="I24" s="64"/>
      <c r="J24" s="65">
        <v>7.02</v>
      </c>
      <c r="K24" s="65"/>
      <c r="L24" s="53"/>
      <c r="M24" s="64"/>
      <c r="N24" s="64" t="s">
        <v>1447</v>
      </c>
      <c r="O24" s="64"/>
      <c r="P24" s="26"/>
      <c r="Q24" s="53"/>
      <c r="R24" s="53"/>
      <c r="S24" s="53"/>
      <c r="T24" s="54"/>
      <c r="U24" s="26"/>
      <c r="V24" s="49"/>
      <c r="W24" s="49"/>
      <c r="X24" s="49"/>
      <c r="Y24" s="49"/>
      <c r="Z24" s="49"/>
      <c r="AA24" s="49"/>
    </row>
    <row r="25" spans="1:27" s="11" customFormat="1">
      <c r="A25" s="10">
        <v>7.47</v>
      </c>
      <c r="B25" s="26"/>
      <c r="C25" s="61">
        <v>100020</v>
      </c>
      <c r="D25" s="62" t="s">
        <v>92</v>
      </c>
      <c r="E25" s="63">
        <v>8379996</v>
      </c>
      <c r="F25" s="66" t="s">
        <v>1446</v>
      </c>
      <c r="G25" s="64" t="s">
        <v>735</v>
      </c>
      <c r="H25" s="64"/>
      <c r="I25" s="64"/>
      <c r="J25" s="65">
        <v>7.47</v>
      </c>
      <c r="K25" s="65"/>
      <c r="L25" s="53"/>
      <c r="M25" s="64"/>
      <c r="N25" s="64" t="s">
        <v>1447</v>
      </c>
      <c r="O25" s="64"/>
      <c r="P25" s="26"/>
      <c r="Q25" s="53"/>
      <c r="R25" s="53"/>
      <c r="S25" s="53"/>
      <c r="T25" s="54"/>
      <c r="U25" s="26"/>
      <c r="V25" s="49"/>
      <c r="W25" s="49"/>
      <c r="X25" s="49"/>
      <c r="Y25" s="49"/>
      <c r="Z25" s="49"/>
      <c r="AA25" s="49"/>
    </row>
    <row r="26" spans="1:27" s="11" customFormat="1">
      <c r="A26" s="10">
        <v>4.4400000000000004</v>
      </c>
      <c r="B26" s="26"/>
      <c r="C26" s="61">
        <v>100021</v>
      </c>
      <c r="D26" s="62" t="s">
        <v>92</v>
      </c>
      <c r="E26" s="63">
        <v>6359819</v>
      </c>
      <c r="F26" s="55" t="s">
        <v>9</v>
      </c>
      <c r="G26" s="64" t="s">
        <v>725</v>
      </c>
      <c r="H26" s="64"/>
      <c r="I26" s="64"/>
      <c r="J26" s="65">
        <v>4.4400000000000004</v>
      </c>
      <c r="K26" s="65"/>
      <c r="L26" s="53"/>
      <c r="M26" s="64">
        <v>5</v>
      </c>
      <c r="N26" s="64">
        <v>25</v>
      </c>
      <c r="O26" s="64">
        <v>20</v>
      </c>
      <c r="P26" s="26"/>
      <c r="Q26" s="53"/>
      <c r="R26" s="53"/>
      <c r="S26" s="53"/>
      <c r="T26" s="54"/>
      <c r="U26" s="26"/>
      <c r="V26" s="49"/>
      <c r="W26" s="49"/>
      <c r="X26" s="49"/>
      <c r="Y26" s="49"/>
      <c r="Z26" s="49"/>
      <c r="AA26" s="49"/>
    </row>
    <row r="27" spans="1:27" s="11" customFormat="1">
      <c r="A27" s="10">
        <v>103.82</v>
      </c>
      <c r="B27" s="26"/>
      <c r="C27" s="61">
        <v>100022</v>
      </c>
      <c r="D27" s="62" t="s">
        <v>92</v>
      </c>
      <c r="E27" s="63">
        <v>8211297</v>
      </c>
      <c r="F27" s="55" t="s">
        <v>750</v>
      </c>
      <c r="G27" s="64" t="s">
        <v>724</v>
      </c>
      <c r="H27" s="64"/>
      <c r="I27" s="64"/>
      <c r="J27" s="65">
        <v>103.82</v>
      </c>
      <c r="K27" s="65"/>
      <c r="L27" s="53"/>
      <c r="M27" s="64">
        <v>1</v>
      </c>
      <c r="N27" s="64">
        <v>1</v>
      </c>
      <c r="O27" s="64">
        <v>1</v>
      </c>
      <c r="P27" s="26"/>
      <c r="Q27" s="53"/>
      <c r="R27" s="53"/>
      <c r="S27" s="53"/>
      <c r="T27" s="54"/>
      <c r="U27" s="26"/>
      <c r="V27" s="49"/>
      <c r="W27" s="49"/>
      <c r="X27" s="49"/>
      <c r="Y27" s="49"/>
      <c r="Z27" s="49"/>
      <c r="AA27" s="49"/>
    </row>
    <row r="28" spans="1:27" s="11" customFormat="1">
      <c r="A28" s="10">
        <v>103.82</v>
      </c>
      <c r="B28" s="26"/>
      <c r="C28" s="61">
        <v>100023</v>
      </c>
      <c r="D28" s="62" t="s">
        <v>92</v>
      </c>
      <c r="E28" s="63">
        <v>8211305</v>
      </c>
      <c r="F28" s="55" t="s">
        <v>751</v>
      </c>
      <c r="G28" s="64" t="s">
        <v>724</v>
      </c>
      <c r="H28" s="64"/>
      <c r="I28" s="64"/>
      <c r="J28" s="65">
        <v>103.82</v>
      </c>
      <c r="K28" s="65"/>
      <c r="L28" s="53"/>
      <c r="M28" s="64">
        <v>1</v>
      </c>
      <c r="N28" s="64">
        <v>1</v>
      </c>
      <c r="O28" s="64">
        <v>1</v>
      </c>
      <c r="P28" s="26"/>
      <c r="Q28" s="53"/>
      <c r="R28" s="53"/>
      <c r="S28" s="53"/>
      <c r="T28" s="54"/>
      <c r="U28" s="26"/>
      <c r="V28" s="49"/>
      <c r="W28" s="49"/>
      <c r="X28" s="49"/>
      <c r="Y28" s="49"/>
      <c r="Z28" s="49"/>
      <c r="AA28" s="49"/>
    </row>
    <row r="29" spans="1:27" s="11" customFormat="1">
      <c r="A29" s="10">
        <v>43.32</v>
      </c>
      <c r="B29" s="26"/>
      <c r="C29" s="61">
        <v>100024</v>
      </c>
      <c r="D29" s="62" t="s">
        <v>92</v>
      </c>
      <c r="E29" s="63">
        <v>8486539</v>
      </c>
      <c r="F29" s="55" t="s">
        <v>752</v>
      </c>
      <c r="G29" s="64" t="s">
        <v>725</v>
      </c>
      <c r="H29" s="64"/>
      <c r="I29" s="64"/>
      <c r="J29" s="65">
        <v>43.32</v>
      </c>
      <c r="K29" s="65"/>
      <c r="L29" s="53"/>
      <c r="M29" s="53"/>
      <c r="N29" s="64" t="s">
        <v>1264</v>
      </c>
      <c r="O29" s="67"/>
      <c r="P29" s="26"/>
      <c r="Q29" s="53"/>
      <c r="R29" s="53"/>
      <c r="S29" s="53"/>
      <c r="T29" s="54"/>
      <c r="U29" s="26"/>
      <c r="V29" s="49"/>
      <c r="W29" s="49"/>
      <c r="X29" s="49"/>
      <c r="Y29" s="49"/>
      <c r="Z29" s="49"/>
      <c r="AA29" s="49"/>
    </row>
    <row r="30" spans="1:27" s="11" customFormat="1">
      <c r="A30" s="10">
        <v>9.66</v>
      </c>
      <c r="B30" s="26"/>
      <c r="C30" s="61">
        <v>100025</v>
      </c>
      <c r="D30" s="62" t="s">
        <v>92</v>
      </c>
      <c r="E30" s="63">
        <v>8211400</v>
      </c>
      <c r="F30" s="55" t="s">
        <v>753</v>
      </c>
      <c r="G30" s="64" t="s">
        <v>730</v>
      </c>
      <c r="H30" s="64"/>
      <c r="I30" s="64"/>
      <c r="J30" s="65">
        <v>9.66</v>
      </c>
      <c r="K30" s="65"/>
      <c r="L30" s="53"/>
      <c r="M30" s="64">
        <v>2</v>
      </c>
      <c r="N30" s="64">
        <v>6</v>
      </c>
      <c r="O30" s="64">
        <v>4</v>
      </c>
      <c r="P30" s="26"/>
      <c r="Q30" s="53"/>
      <c r="R30" s="53"/>
      <c r="S30" s="53"/>
      <c r="T30" s="54"/>
      <c r="U30" s="26"/>
      <c r="V30" s="49"/>
      <c r="W30" s="49"/>
      <c r="X30" s="49"/>
      <c r="Y30" s="49"/>
      <c r="Z30" s="49"/>
      <c r="AA30" s="49"/>
    </row>
    <row r="31" spans="1:27" s="11" customFormat="1">
      <c r="A31" s="10">
        <v>7.07</v>
      </c>
      <c r="B31" s="26"/>
      <c r="C31" s="61">
        <v>100026</v>
      </c>
      <c r="D31" s="62" t="s">
        <v>92</v>
      </c>
      <c r="E31" s="63">
        <v>8211392</v>
      </c>
      <c r="F31" s="55" t="s">
        <v>755</v>
      </c>
      <c r="G31" s="64" t="s">
        <v>730</v>
      </c>
      <c r="H31" s="64"/>
      <c r="I31" s="64"/>
      <c r="J31" s="65">
        <v>7.07</v>
      </c>
      <c r="K31" s="65"/>
      <c r="L31" s="53"/>
      <c r="M31" s="64">
        <v>2</v>
      </c>
      <c r="N31" s="64">
        <v>6</v>
      </c>
      <c r="O31" s="64">
        <v>4</v>
      </c>
      <c r="P31" s="26"/>
      <c r="Q31" s="53"/>
      <c r="R31" s="53"/>
      <c r="S31" s="53"/>
      <c r="T31" s="54"/>
      <c r="U31" s="26"/>
      <c r="V31" s="49"/>
      <c r="W31" s="49"/>
      <c r="X31" s="49"/>
      <c r="Y31" s="49"/>
      <c r="Z31" s="49"/>
      <c r="AA31" s="49"/>
    </row>
    <row r="32" spans="1:27" s="11" customFormat="1">
      <c r="A32" s="10">
        <v>3.84</v>
      </c>
      <c r="B32" s="26"/>
      <c r="C32" s="61">
        <v>100027</v>
      </c>
      <c r="D32" s="62" t="s">
        <v>92</v>
      </c>
      <c r="E32" s="63">
        <v>8211386</v>
      </c>
      <c r="F32" s="55" t="s">
        <v>10</v>
      </c>
      <c r="G32" s="64" t="s">
        <v>730</v>
      </c>
      <c r="H32" s="64"/>
      <c r="I32" s="64"/>
      <c r="J32" s="65">
        <v>3.84</v>
      </c>
      <c r="K32" s="65"/>
      <c r="L32" s="53"/>
      <c r="M32" s="64">
        <v>2</v>
      </c>
      <c r="N32" s="64">
        <v>6</v>
      </c>
      <c r="O32" s="64">
        <v>4</v>
      </c>
      <c r="P32" s="26"/>
      <c r="Q32" s="53"/>
      <c r="R32" s="53"/>
      <c r="S32" s="53"/>
      <c r="T32" s="54"/>
      <c r="U32" s="26"/>
      <c r="V32" s="49"/>
      <c r="W32" s="49"/>
      <c r="X32" s="49"/>
      <c r="Y32" s="49"/>
      <c r="Z32" s="49"/>
      <c r="AA32" s="49"/>
    </row>
    <row r="33" spans="1:27" s="11" customFormat="1">
      <c r="A33" s="10">
        <v>3.84</v>
      </c>
      <c r="B33" s="26"/>
      <c r="C33" s="61">
        <v>100028</v>
      </c>
      <c r="D33" s="62" t="s">
        <v>92</v>
      </c>
      <c r="E33" s="63">
        <v>8211357</v>
      </c>
      <c r="F33" s="55" t="s">
        <v>433</v>
      </c>
      <c r="G33" s="64" t="s">
        <v>730</v>
      </c>
      <c r="H33" s="64"/>
      <c r="I33" s="64"/>
      <c r="J33" s="65">
        <v>3.84</v>
      </c>
      <c r="K33" s="65"/>
      <c r="L33" s="53"/>
      <c r="M33" s="64">
        <v>2</v>
      </c>
      <c r="N33" s="64">
        <v>6</v>
      </c>
      <c r="O33" s="64">
        <v>4</v>
      </c>
      <c r="P33" s="26"/>
      <c r="Q33" s="53"/>
      <c r="R33" s="53"/>
      <c r="S33" s="53"/>
      <c r="T33" s="54"/>
      <c r="U33" s="26"/>
      <c r="V33" s="49"/>
      <c r="W33" s="49"/>
      <c r="X33" s="49"/>
      <c r="Y33" s="49"/>
      <c r="Z33" s="49"/>
      <c r="AA33" s="49"/>
    </row>
    <row r="34" spans="1:27" s="11" customFormat="1">
      <c r="A34" s="10">
        <v>3.84</v>
      </c>
      <c r="B34" s="26"/>
      <c r="C34" s="61">
        <v>100029</v>
      </c>
      <c r="D34" s="62" t="s">
        <v>92</v>
      </c>
      <c r="E34" s="63">
        <v>8211363</v>
      </c>
      <c r="F34" s="55" t="s">
        <v>864</v>
      </c>
      <c r="G34" s="64" t="s">
        <v>730</v>
      </c>
      <c r="H34" s="64"/>
      <c r="I34" s="64"/>
      <c r="J34" s="65">
        <v>3.84</v>
      </c>
      <c r="K34" s="65"/>
      <c r="L34" s="53"/>
      <c r="M34" s="64">
        <v>2</v>
      </c>
      <c r="N34" s="64">
        <v>6</v>
      </c>
      <c r="O34" s="64">
        <v>4</v>
      </c>
      <c r="P34" s="26"/>
      <c r="Q34" s="53"/>
      <c r="R34" s="53"/>
      <c r="S34" s="53"/>
      <c r="T34" s="54"/>
      <c r="U34" s="26"/>
      <c r="V34" s="49"/>
      <c r="W34" s="49"/>
      <c r="X34" s="49"/>
      <c r="Y34" s="49"/>
      <c r="Z34" s="49"/>
      <c r="AA34" s="49"/>
    </row>
    <row r="35" spans="1:27" s="11" customFormat="1">
      <c r="A35" s="10">
        <v>3.13</v>
      </c>
      <c r="B35" s="26"/>
      <c r="C35" s="61">
        <v>100030</v>
      </c>
      <c r="D35" s="62" t="s">
        <v>92</v>
      </c>
      <c r="E35" s="63">
        <v>8277853</v>
      </c>
      <c r="F35" s="55" t="s">
        <v>1265</v>
      </c>
      <c r="G35" s="64" t="s">
        <v>724</v>
      </c>
      <c r="H35" s="64"/>
      <c r="I35" s="64"/>
      <c r="J35" s="65">
        <v>3.13</v>
      </c>
      <c r="K35" s="65"/>
      <c r="L35" s="53"/>
      <c r="M35" s="64">
        <v>2</v>
      </c>
      <c r="N35" s="64">
        <v>4</v>
      </c>
      <c r="O35" s="64">
        <v>2</v>
      </c>
      <c r="P35" s="26"/>
      <c r="Q35" s="53"/>
      <c r="R35" s="53"/>
      <c r="S35" s="53"/>
      <c r="T35" s="54"/>
      <c r="U35" s="26"/>
      <c r="V35" s="49"/>
      <c r="W35" s="49"/>
      <c r="X35" s="49"/>
      <c r="Y35" s="49"/>
      <c r="Z35" s="49"/>
      <c r="AA35" s="49"/>
    </row>
    <row r="36" spans="1:27" s="11" customFormat="1">
      <c r="A36" s="10">
        <v>2.89</v>
      </c>
      <c r="B36" s="26"/>
      <c r="C36" s="61">
        <v>100031</v>
      </c>
      <c r="D36" s="62" t="s">
        <v>92</v>
      </c>
      <c r="E36" s="63">
        <v>8239462</v>
      </c>
      <c r="F36" s="55" t="s">
        <v>1266</v>
      </c>
      <c r="G36" s="64" t="s">
        <v>724</v>
      </c>
      <c r="H36" s="64"/>
      <c r="I36" s="64"/>
      <c r="J36" s="65">
        <v>2.89</v>
      </c>
      <c r="K36" s="65"/>
      <c r="L36" s="53"/>
      <c r="M36" s="64">
        <v>2</v>
      </c>
      <c r="N36" s="64">
        <v>4</v>
      </c>
      <c r="O36" s="64">
        <v>2</v>
      </c>
      <c r="P36" s="26"/>
      <c r="Q36" s="53"/>
      <c r="R36" s="53"/>
      <c r="S36" s="53"/>
      <c r="T36" s="54"/>
      <c r="U36" s="26"/>
      <c r="V36" s="49"/>
      <c r="W36" s="49"/>
      <c r="X36" s="49"/>
      <c r="Y36" s="49"/>
      <c r="Z36" s="49"/>
      <c r="AA36" s="49"/>
    </row>
    <row r="37" spans="1:27" s="11" customFormat="1">
      <c r="A37" s="10">
        <v>3.11</v>
      </c>
      <c r="B37" s="26"/>
      <c r="C37" s="61">
        <v>100032</v>
      </c>
      <c r="D37" s="62" t="s">
        <v>92</v>
      </c>
      <c r="E37" s="63">
        <v>8366284</v>
      </c>
      <c r="F37" s="55" t="s">
        <v>1267</v>
      </c>
      <c r="G37" s="64" t="s">
        <v>724</v>
      </c>
      <c r="H37" s="64"/>
      <c r="I37" s="64"/>
      <c r="J37" s="65">
        <v>3.11</v>
      </c>
      <c r="K37" s="65"/>
      <c r="L37" s="53"/>
      <c r="M37" s="64">
        <v>2</v>
      </c>
      <c r="N37" s="64">
        <v>4</v>
      </c>
      <c r="O37" s="64">
        <v>2</v>
      </c>
      <c r="P37" s="26"/>
      <c r="Q37" s="53"/>
      <c r="R37" s="53"/>
      <c r="S37" s="53"/>
      <c r="T37" s="54"/>
      <c r="U37" s="26"/>
      <c r="V37" s="49"/>
      <c r="W37" s="49"/>
      <c r="X37" s="49"/>
      <c r="Y37" s="49"/>
      <c r="Z37" s="49"/>
      <c r="AA37" s="49"/>
    </row>
    <row r="38" spans="1:27" s="11" customFormat="1">
      <c r="A38" s="10">
        <v>3.17</v>
      </c>
      <c r="B38" s="26"/>
      <c r="C38" s="61">
        <v>100033</v>
      </c>
      <c r="D38" s="62" t="s">
        <v>92</v>
      </c>
      <c r="E38" s="63">
        <v>8007303</v>
      </c>
      <c r="F38" s="55" t="s">
        <v>11</v>
      </c>
      <c r="G38" s="64" t="s">
        <v>728</v>
      </c>
      <c r="H38" s="64"/>
      <c r="I38" s="64"/>
      <c r="J38" s="65">
        <v>3.17</v>
      </c>
      <c r="K38" s="65"/>
      <c r="L38" s="53"/>
      <c r="M38" s="53"/>
      <c r="N38" s="64" t="s">
        <v>1268</v>
      </c>
      <c r="O38" s="67"/>
      <c r="P38" s="26"/>
      <c r="Q38" s="53"/>
      <c r="R38" s="53"/>
      <c r="S38" s="53"/>
      <c r="T38" s="54"/>
      <c r="U38" s="26"/>
      <c r="V38" s="49"/>
      <c r="W38" s="49"/>
      <c r="X38" s="49"/>
      <c r="Y38" s="49"/>
      <c r="Z38" s="49"/>
      <c r="AA38" s="49"/>
    </row>
    <row r="39" spans="1:27" s="11" customFormat="1">
      <c r="A39" s="10">
        <v>21.01</v>
      </c>
      <c r="B39" s="26"/>
      <c r="C39" s="61">
        <v>100034</v>
      </c>
      <c r="D39" s="62" t="s">
        <v>92</v>
      </c>
      <c r="E39" s="63">
        <v>8007183</v>
      </c>
      <c r="F39" s="55" t="s">
        <v>12</v>
      </c>
      <c r="G39" s="64" t="s">
        <v>725</v>
      </c>
      <c r="H39" s="64"/>
      <c r="I39" s="64"/>
      <c r="J39" s="65">
        <v>21.01</v>
      </c>
      <c r="K39" s="65"/>
      <c r="L39" s="53"/>
      <c r="M39" s="64">
        <v>0</v>
      </c>
      <c r="N39" s="64">
        <v>1</v>
      </c>
      <c r="O39" s="64">
        <v>1</v>
      </c>
      <c r="P39" s="26"/>
      <c r="Q39" s="53"/>
      <c r="R39" s="53"/>
      <c r="S39" s="53"/>
      <c r="T39" s="54"/>
      <c r="U39" s="26"/>
      <c r="V39" s="49"/>
      <c r="W39" s="49"/>
      <c r="X39" s="49"/>
      <c r="Y39" s="49"/>
      <c r="Z39" s="49"/>
      <c r="AA39" s="49"/>
    </row>
    <row r="40" spans="1:27" s="11" customFormat="1">
      <c r="A40" s="10">
        <v>4.7300000000000004</v>
      </c>
      <c r="B40" s="26"/>
      <c r="C40" s="61">
        <v>100035</v>
      </c>
      <c r="D40" s="62" t="s">
        <v>92</v>
      </c>
      <c r="E40" s="63">
        <v>8355926</v>
      </c>
      <c r="F40" s="55" t="s">
        <v>13</v>
      </c>
      <c r="G40" s="64" t="s">
        <v>724</v>
      </c>
      <c r="H40" s="64"/>
      <c r="I40" s="64"/>
      <c r="J40" s="65">
        <v>4.7300000000000004</v>
      </c>
      <c r="K40" s="65"/>
      <c r="L40" s="53"/>
      <c r="M40" s="64">
        <v>5</v>
      </c>
      <c r="N40" s="64">
        <v>15</v>
      </c>
      <c r="O40" s="64">
        <v>10</v>
      </c>
      <c r="P40" s="26"/>
      <c r="Q40" s="53"/>
      <c r="R40" s="53"/>
      <c r="S40" s="53"/>
      <c r="T40" s="54"/>
      <c r="U40" s="26"/>
      <c r="V40" s="49"/>
      <c r="W40" s="49"/>
      <c r="X40" s="49"/>
      <c r="Y40" s="49"/>
      <c r="Z40" s="49"/>
      <c r="AA40" s="49"/>
    </row>
    <row r="41" spans="1:27" s="11" customFormat="1">
      <c r="A41" s="10">
        <v>26.3</v>
      </c>
      <c r="B41" s="26"/>
      <c r="C41" s="61">
        <v>100036</v>
      </c>
      <c r="D41" s="62" t="s">
        <v>92</v>
      </c>
      <c r="E41" s="63">
        <v>8043960</v>
      </c>
      <c r="F41" s="55" t="s">
        <v>756</v>
      </c>
      <c r="G41" s="64" t="s">
        <v>724</v>
      </c>
      <c r="H41" s="64"/>
      <c r="I41" s="64"/>
      <c r="J41" s="65">
        <v>26.3</v>
      </c>
      <c r="K41" s="65"/>
      <c r="L41" s="53"/>
      <c r="M41" s="53"/>
      <c r="N41" s="64" t="s">
        <v>1269</v>
      </c>
      <c r="O41" s="67"/>
      <c r="P41" s="26"/>
      <c r="Q41" s="53"/>
      <c r="R41" s="53"/>
      <c r="S41" s="53"/>
      <c r="T41" s="54"/>
      <c r="U41" s="26"/>
      <c r="V41" s="49"/>
      <c r="W41" s="49"/>
      <c r="X41" s="49"/>
      <c r="Y41" s="49"/>
      <c r="Z41" s="49"/>
      <c r="AA41" s="49"/>
    </row>
    <row r="42" spans="1:27" s="11" customFormat="1">
      <c r="A42" s="10">
        <v>1.22</v>
      </c>
      <c r="B42" s="26"/>
      <c r="C42" s="61">
        <v>100037</v>
      </c>
      <c r="D42" s="62" t="s">
        <v>92</v>
      </c>
      <c r="E42" s="63">
        <v>8242062</v>
      </c>
      <c r="F42" s="55" t="s">
        <v>757</v>
      </c>
      <c r="G42" s="64" t="s">
        <v>724</v>
      </c>
      <c r="H42" s="64"/>
      <c r="I42" s="64"/>
      <c r="J42" s="65">
        <v>1.22</v>
      </c>
      <c r="K42" s="65"/>
      <c r="L42" s="53"/>
      <c r="M42" s="64">
        <v>5</v>
      </c>
      <c r="N42" s="64">
        <v>15</v>
      </c>
      <c r="O42" s="64">
        <v>10</v>
      </c>
      <c r="P42" s="26"/>
      <c r="Q42" s="53"/>
      <c r="R42" s="53"/>
      <c r="S42" s="53"/>
      <c r="T42" s="54"/>
      <c r="U42" s="26"/>
      <c r="V42" s="49"/>
      <c r="W42" s="49"/>
      <c r="X42" s="49"/>
      <c r="Y42" s="49"/>
      <c r="Z42" s="49"/>
      <c r="AA42" s="49"/>
    </row>
    <row r="43" spans="1:27" s="11" customFormat="1">
      <c r="A43" s="10">
        <v>21.72</v>
      </c>
      <c r="B43" s="26"/>
      <c r="C43" s="61">
        <v>100038</v>
      </c>
      <c r="D43" s="62" t="s">
        <v>92</v>
      </c>
      <c r="E43" s="63">
        <v>8030584</v>
      </c>
      <c r="F43" s="55" t="s">
        <v>14</v>
      </c>
      <c r="G43" s="64" t="s">
        <v>724</v>
      </c>
      <c r="H43" s="64"/>
      <c r="I43" s="64"/>
      <c r="J43" s="65">
        <v>21.72</v>
      </c>
      <c r="K43" s="65"/>
      <c r="L43" s="53"/>
      <c r="M43" s="64">
        <v>0</v>
      </c>
      <c r="N43" s="64">
        <v>1</v>
      </c>
      <c r="O43" s="64">
        <v>1</v>
      </c>
      <c r="P43" s="26"/>
      <c r="Q43" s="53"/>
      <c r="R43" s="53"/>
      <c r="S43" s="53"/>
      <c r="T43" s="54"/>
      <c r="U43" s="26"/>
      <c r="V43" s="49"/>
      <c r="W43" s="49"/>
      <c r="X43" s="49"/>
      <c r="Y43" s="49"/>
      <c r="Z43" s="49"/>
      <c r="AA43" s="49"/>
    </row>
    <row r="44" spans="1:27" s="11" customFormat="1">
      <c r="A44" s="10">
        <v>1.23</v>
      </c>
      <c r="B44" s="26"/>
      <c r="C44" s="61">
        <v>100039</v>
      </c>
      <c r="D44" s="62" t="s">
        <v>92</v>
      </c>
      <c r="E44" s="63">
        <v>8014680</v>
      </c>
      <c r="F44" s="55" t="s">
        <v>15</v>
      </c>
      <c r="G44" s="64" t="s">
        <v>724</v>
      </c>
      <c r="H44" s="64"/>
      <c r="I44" s="64"/>
      <c r="J44" s="65">
        <v>1.23</v>
      </c>
      <c r="K44" s="65"/>
      <c r="L44" s="53"/>
      <c r="M44" s="64">
        <v>0</v>
      </c>
      <c r="N44" s="64">
        <v>5</v>
      </c>
      <c r="O44" s="64">
        <v>5</v>
      </c>
      <c r="P44" s="26"/>
      <c r="Q44" s="53"/>
      <c r="R44" s="53"/>
      <c r="S44" s="53"/>
      <c r="T44" s="54"/>
      <c r="U44" s="26"/>
      <c r="V44" s="49"/>
      <c r="W44" s="49"/>
      <c r="X44" s="49"/>
      <c r="Y44" s="49"/>
      <c r="Z44" s="49"/>
      <c r="AA44" s="49"/>
    </row>
    <row r="45" spans="1:27" s="11" customFormat="1">
      <c r="A45" s="10">
        <v>1.23</v>
      </c>
      <c r="B45" s="26"/>
      <c r="C45" s="61">
        <v>100040</v>
      </c>
      <c r="D45" s="62" t="s">
        <v>92</v>
      </c>
      <c r="E45" s="63">
        <v>8014674</v>
      </c>
      <c r="F45" s="55" t="s">
        <v>16</v>
      </c>
      <c r="G45" s="64" t="s">
        <v>724</v>
      </c>
      <c r="H45" s="64"/>
      <c r="I45" s="64"/>
      <c r="J45" s="65">
        <v>1.23</v>
      </c>
      <c r="K45" s="65"/>
      <c r="L45" s="53"/>
      <c r="M45" s="64">
        <v>0</v>
      </c>
      <c r="N45" s="64">
        <v>5</v>
      </c>
      <c r="O45" s="64">
        <v>5</v>
      </c>
      <c r="P45" s="26"/>
      <c r="Q45" s="53"/>
      <c r="R45" s="53"/>
      <c r="S45" s="53"/>
      <c r="T45" s="54"/>
      <c r="U45" s="26"/>
      <c r="V45" s="49"/>
      <c r="W45" s="49"/>
      <c r="X45" s="49"/>
      <c r="Y45" s="49"/>
      <c r="Z45" s="49"/>
      <c r="AA45" s="49"/>
    </row>
    <row r="46" spans="1:27" s="11" customFormat="1">
      <c r="A46" s="10">
        <v>8.4</v>
      </c>
      <c r="B46" s="26"/>
      <c r="C46" s="61">
        <v>100041</v>
      </c>
      <c r="D46" s="62" t="s">
        <v>92</v>
      </c>
      <c r="E46" s="63">
        <v>8034240</v>
      </c>
      <c r="F46" s="55" t="s">
        <v>17</v>
      </c>
      <c r="G46" s="64" t="s">
        <v>865</v>
      </c>
      <c r="H46" s="64"/>
      <c r="I46" s="64"/>
      <c r="J46" s="65">
        <v>8.4</v>
      </c>
      <c r="K46" s="65"/>
      <c r="L46" s="53"/>
      <c r="M46" s="64">
        <v>1</v>
      </c>
      <c r="N46" s="64">
        <v>2</v>
      </c>
      <c r="O46" s="64">
        <v>1</v>
      </c>
      <c r="P46" s="26"/>
      <c r="Q46" s="53"/>
      <c r="R46" s="53"/>
      <c r="S46" s="53"/>
      <c r="T46" s="54"/>
      <c r="U46" s="26"/>
      <c r="V46" s="49"/>
      <c r="W46" s="49"/>
      <c r="X46" s="49"/>
      <c r="Y46" s="49"/>
      <c r="Z46" s="49"/>
      <c r="AA46" s="49"/>
    </row>
    <row r="47" spans="1:27" s="11" customFormat="1">
      <c r="A47" s="10">
        <v>0.79</v>
      </c>
      <c r="B47" s="26"/>
      <c r="C47" s="61">
        <v>100042</v>
      </c>
      <c r="D47" s="62" t="s">
        <v>92</v>
      </c>
      <c r="E47" s="63">
        <v>8031201</v>
      </c>
      <c r="F47" s="55" t="s">
        <v>18</v>
      </c>
      <c r="G47" s="64" t="s">
        <v>724</v>
      </c>
      <c r="H47" s="64"/>
      <c r="I47" s="64"/>
      <c r="J47" s="65">
        <v>0.79</v>
      </c>
      <c r="K47" s="65"/>
      <c r="L47" s="53"/>
      <c r="M47" s="64">
        <v>10</v>
      </c>
      <c r="N47" s="64">
        <v>20</v>
      </c>
      <c r="O47" s="64">
        <v>10</v>
      </c>
      <c r="P47" s="26"/>
      <c r="Q47" s="53"/>
      <c r="R47" s="53"/>
      <c r="S47" s="53"/>
      <c r="T47" s="54"/>
      <c r="U47" s="26"/>
      <c r="V47" s="49"/>
      <c r="W47" s="49"/>
      <c r="X47" s="49"/>
      <c r="Y47" s="49"/>
      <c r="Z47" s="49"/>
      <c r="AA47" s="49"/>
    </row>
    <row r="48" spans="1:27" s="11" customFormat="1">
      <c r="A48" s="10">
        <v>5</v>
      </c>
      <c r="B48" s="26"/>
      <c r="C48" s="61">
        <v>100043</v>
      </c>
      <c r="D48" s="62" t="s">
        <v>92</v>
      </c>
      <c r="E48" s="63">
        <v>8031678</v>
      </c>
      <c r="F48" s="55" t="s">
        <v>19</v>
      </c>
      <c r="G48" s="64" t="s">
        <v>724</v>
      </c>
      <c r="H48" s="64"/>
      <c r="I48" s="64"/>
      <c r="J48" s="65">
        <v>5</v>
      </c>
      <c r="K48" s="65"/>
      <c r="L48" s="53"/>
      <c r="M48" s="53"/>
      <c r="N48" s="64" t="s">
        <v>1270</v>
      </c>
      <c r="O48" s="67"/>
      <c r="P48" s="26"/>
      <c r="Q48" s="53"/>
      <c r="R48" s="53"/>
      <c r="S48" s="53"/>
      <c r="T48" s="54"/>
      <c r="U48" s="26"/>
      <c r="V48" s="49"/>
      <c r="W48" s="49"/>
      <c r="X48" s="49"/>
      <c r="Y48" s="49"/>
      <c r="Z48" s="49"/>
      <c r="AA48" s="49"/>
    </row>
    <row r="49" spans="1:27" s="11" customFormat="1">
      <c r="A49" s="10">
        <v>4.87</v>
      </c>
      <c r="B49" s="26"/>
      <c r="C49" s="61">
        <v>100044</v>
      </c>
      <c r="D49" s="62" t="s">
        <v>92</v>
      </c>
      <c r="E49" s="63">
        <v>8031690</v>
      </c>
      <c r="F49" s="55" t="s">
        <v>20</v>
      </c>
      <c r="G49" s="64" t="s">
        <v>724</v>
      </c>
      <c r="H49" s="64"/>
      <c r="I49" s="64"/>
      <c r="J49" s="65">
        <v>4.87</v>
      </c>
      <c r="K49" s="65"/>
      <c r="L49" s="53"/>
      <c r="M49" s="53"/>
      <c r="N49" s="64" t="s">
        <v>1270</v>
      </c>
      <c r="O49" s="67"/>
      <c r="P49" s="26"/>
      <c r="Q49" s="53"/>
      <c r="R49" s="53"/>
      <c r="S49" s="53"/>
      <c r="T49" s="54"/>
      <c r="U49" s="26"/>
      <c r="V49" s="49"/>
      <c r="W49" s="49"/>
      <c r="X49" s="49"/>
      <c r="Y49" s="49"/>
      <c r="Z49" s="49"/>
      <c r="AA49" s="49"/>
    </row>
    <row r="50" spans="1:27" s="11" customFormat="1">
      <c r="A50" s="10">
        <v>1.35</v>
      </c>
      <c r="B50" s="26"/>
      <c r="C50" s="61">
        <v>100045</v>
      </c>
      <c r="D50" s="62" t="s">
        <v>92</v>
      </c>
      <c r="E50" s="63">
        <v>8031359</v>
      </c>
      <c r="F50" s="55" t="s">
        <v>21</v>
      </c>
      <c r="G50" s="64" t="s">
        <v>724</v>
      </c>
      <c r="H50" s="64"/>
      <c r="I50" s="64"/>
      <c r="J50" s="65">
        <v>1.35</v>
      </c>
      <c r="K50" s="65"/>
      <c r="L50" s="53"/>
      <c r="M50" s="53"/>
      <c r="N50" s="64" t="s">
        <v>1270</v>
      </c>
      <c r="O50" s="67"/>
      <c r="P50" s="26"/>
      <c r="Q50" s="53"/>
      <c r="R50" s="53"/>
      <c r="S50" s="53"/>
      <c r="T50" s="54"/>
      <c r="U50" s="26"/>
      <c r="V50" s="49"/>
      <c r="W50" s="49"/>
      <c r="X50" s="49"/>
      <c r="Y50" s="49"/>
      <c r="Z50" s="49"/>
      <c r="AA50" s="49"/>
    </row>
    <row r="51" spans="1:27" s="11" customFormat="1">
      <c r="A51" s="10">
        <v>1.33</v>
      </c>
      <c r="B51" s="26"/>
      <c r="C51" s="61">
        <v>100046</v>
      </c>
      <c r="D51" s="62" t="s">
        <v>92</v>
      </c>
      <c r="E51" s="63">
        <v>8031313</v>
      </c>
      <c r="F51" s="55" t="s">
        <v>22</v>
      </c>
      <c r="G51" s="64" t="s">
        <v>724</v>
      </c>
      <c r="H51" s="64"/>
      <c r="I51" s="64"/>
      <c r="J51" s="65">
        <v>1.33</v>
      </c>
      <c r="K51" s="65"/>
      <c r="L51" s="53"/>
      <c r="M51" s="53"/>
      <c r="N51" s="64" t="s">
        <v>1270</v>
      </c>
      <c r="O51" s="67"/>
      <c r="P51" s="26"/>
      <c r="Q51" s="53"/>
      <c r="R51" s="53"/>
      <c r="S51" s="53"/>
      <c r="T51" s="54"/>
      <c r="U51" s="26"/>
      <c r="V51" s="49"/>
      <c r="W51" s="49"/>
      <c r="X51" s="49"/>
      <c r="Y51" s="49"/>
      <c r="Z51" s="49"/>
      <c r="AA51" s="49"/>
    </row>
    <row r="52" spans="1:27" s="11" customFormat="1">
      <c r="A52" s="10">
        <v>1.35</v>
      </c>
      <c r="B52" s="26"/>
      <c r="C52" s="61">
        <v>100047</v>
      </c>
      <c r="D52" s="62" t="s">
        <v>92</v>
      </c>
      <c r="E52" s="63">
        <v>8031336</v>
      </c>
      <c r="F52" s="55" t="s">
        <v>23</v>
      </c>
      <c r="G52" s="64" t="s">
        <v>724</v>
      </c>
      <c r="H52" s="64"/>
      <c r="I52" s="64"/>
      <c r="J52" s="65">
        <v>1.35</v>
      </c>
      <c r="K52" s="65"/>
      <c r="L52" s="53"/>
      <c r="M52" s="53"/>
      <c r="N52" s="64" t="s">
        <v>1270</v>
      </c>
      <c r="O52" s="67"/>
      <c r="P52" s="26"/>
      <c r="Q52" s="53"/>
      <c r="R52" s="53"/>
      <c r="S52" s="53"/>
      <c r="T52" s="54"/>
      <c r="U52" s="26"/>
      <c r="V52" s="49"/>
      <c r="W52" s="49"/>
      <c r="X52" s="49"/>
      <c r="Y52" s="49"/>
      <c r="Z52" s="49"/>
      <c r="AA52" s="49"/>
    </row>
    <row r="53" spans="1:27" s="11" customFormat="1">
      <c r="A53" s="10">
        <v>1.35</v>
      </c>
      <c r="B53" s="26"/>
      <c r="C53" s="61">
        <v>100048</v>
      </c>
      <c r="D53" s="62" t="s">
        <v>92</v>
      </c>
      <c r="E53" s="63">
        <v>8031342</v>
      </c>
      <c r="F53" s="55" t="s">
        <v>24</v>
      </c>
      <c r="G53" s="64" t="s">
        <v>724</v>
      </c>
      <c r="H53" s="64"/>
      <c r="I53" s="64"/>
      <c r="J53" s="65">
        <v>1.35</v>
      </c>
      <c r="K53" s="65"/>
      <c r="L53" s="53"/>
      <c r="M53" s="53"/>
      <c r="N53" s="64" t="s">
        <v>1270</v>
      </c>
      <c r="O53" s="67"/>
      <c r="P53" s="26"/>
      <c r="Q53" s="53"/>
      <c r="R53" s="53"/>
      <c r="S53" s="53"/>
      <c r="T53" s="54"/>
      <c r="U53" s="26"/>
      <c r="V53" s="49"/>
      <c r="W53" s="49"/>
      <c r="X53" s="49"/>
      <c r="Y53" s="49"/>
      <c r="Z53" s="49"/>
      <c r="AA53" s="49"/>
    </row>
    <row r="54" spans="1:27" s="11" customFormat="1">
      <c r="A54" s="10">
        <v>11.44</v>
      </c>
      <c r="B54" s="26"/>
      <c r="C54" s="61">
        <v>100049</v>
      </c>
      <c r="D54" s="62" t="s">
        <v>92</v>
      </c>
      <c r="E54" s="63">
        <v>8008053</v>
      </c>
      <c r="F54" s="55" t="s">
        <v>25</v>
      </c>
      <c r="G54" s="64" t="s">
        <v>724</v>
      </c>
      <c r="H54" s="64"/>
      <c r="I54" s="64"/>
      <c r="J54" s="65">
        <v>11.44</v>
      </c>
      <c r="K54" s="65"/>
      <c r="L54" s="53"/>
      <c r="M54" s="64">
        <v>1</v>
      </c>
      <c r="N54" s="64">
        <v>2</v>
      </c>
      <c r="O54" s="64">
        <v>1</v>
      </c>
      <c r="P54" s="26"/>
      <c r="Q54" s="53"/>
      <c r="R54" s="53"/>
      <c r="S54" s="53"/>
      <c r="T54" s="54"/>
      <c r="U54" s="26"/>
      <c r="V54" s="49"/>
      <c r="W54" s="49"/>
      <c r="X54" s="49"/>
      <c r="Y54" s="49"/>
      <c r="Z54" s="49"/>
      <c r="AA54" s="49"/>
    </row>
    <row r="55" spans="1:27" s="11" customFormat="1">
      <c r="A55" s="10">
        <v>8</v>
      </c>
      <c r="B55" s="26"/>
      <c r="C55" s="61">
        <v>100050</v>
      </c>
      <c r="D55" s="62" t="s">
        <v>92</v>
      </c>
      <c r="E55" s="63">
        <v>8008030</v>
      </c>
      <c r="F55" s="55" t="s">
        <v>26</v>
      </c>
      <c r="G55" s="64" t="s">
        <v>724</v>
      </c>
      <c r="H55" s="64"/>
      <c r="I55" s="64"/>
      <c r="J55" s="65">
        <v>8</v>
      </c>
      <c r="K55" s="65"/>
      <c r="L55" s="53"/>
      <c r="M55" s="64">
        <v>1</v>
      </c>
      <c r="N55" s="64">
        <v>2</v>
      </c>
      <c r="O55" s="64">
        <v>1</v>
      </c>
      <c r="P55" s="26"/>
      <c r="Q55" s="53"/>
      <c r="R55" s="53"/>
      <c r="S55" s="53"/>
      <c r="T55" s="54"/>
      <c r="U55" s="26"/>
      <c r="V55" s="49"/>
      <c r="W55" s="49"/>
      <c r="X55" s="49"/>
      <c r="Y55" s="49"/>
      <c r="Z55" s="49"/>
      <c r="AA55" s="49"/>
    </row>
    <row r="56" spans="1:27" s="11" customFormat="1">
      <c r="A56" s="10">
        <v>9.57</v>
      </c>
      <c r="B56" s="26"/>
      <c r="C56" s="61">
        <v>100051</v>
      </c>
      <c r="D56" s="62" t="s">
        <v>92</v>
      </c>
      <c r="E56" s="63">
        <v>8008047</v>
      </c>
      <c r="F56" s="55" t="s">
        <v>27</v>
      </c>
      <c r="G56" s="64" t="s">
        <v>724</v>
      </c>
      <c r="H56" s="64"/>
      <c r="I56" s="64"/>
      <c r="J56" s="65">
        <v>9.57</v>
      </c>
      <c r="K56" s="65"/>
      <c r="L56" s="53"/>
      <c r="M56" s="64">
        <v>1</v>
      </c>
      <c r="N56" s="64">
        <v>2</v>
      </c>
      <c r="O56" s="64">
        <v>1</v>
      </c>
      <c r="P56" s="26"/>
      <c r="Q56" s="53"/>
      <c r="R56" s="53"/>
      <c r="S56" s="53"/>
      <c r="T56" s="54"/>
      <c r="U56" s="26"/>
      <c r="V56" s="49"/>
      <c r="W56" s="49"/>
      <c r="X56" s="49"/>
      <c r="Y56" s="49"/>
      <c r="Z56" s="49"/>
      <c r="AA56" s="49"/>
    </row>
    <row r="57" spans="1:27" s="11" customFormat="1">
      <c r="A57" s="10">
        <v>16.989999999999998</v>
      </c>
      <c r="B57" s="26"/>
      <c r="C57" s="61">
        <v>100052</v>
      </c>
      <c r="D57" s="55" t="s">
        <v>92</v>
      </c>
      <c r="E57" s="55">
        <v>8349191</v>
      </c>
      <c r="F57" s="55" t="s">
        <v>1363</v>
      </c>
      <c r="G57" s="64" t="s">
        <v>724</v>
      </c>
      <c r="H57" s="64"/>
      <c r="I57" s="64"/>
      <c r="J57" s="65">
        <v>16.989999999999998</v>
      </c>
      <c r="K57" s="65"/>
      <c r="L57" s="53"/>
      <c r="M57" s="68">
        <v>3</v>
      </c>
      <c r="N57" s="68">
        <v>10</v>
      </c>
      <c r="O57" s="68">
        <v>7</v>
      </c>
      <c r="P57" s="26"/>
      <c r="Q57" s="53"/>
      <c r="R57" s="53"/>
      <c r="S57" s="53"/>
      <c r="T57" s="54"/>
      <c r="U57" s="26"/>
      <c r="V57" s="49"/>
      <c r="W57" s="49"/>
      <c r="X57" s="49"/>
      <c r="Y57" s="49"/>
      <c r="Z57" s="49"/>
      <c r="AA57" s="49"/>
    </row>
    <row r="58" spans="1:27" s="11" customFormat="1">
      <c r="A58" s="10">
        <v>16.989999999999998</v>
      </c>
      <c r="B58" s="26"/>
      <c r="C58" s="61">
        <v>100053</v>
      </c>
      <c r="D58" s="55" t="s">
        <v>92</v>
      </c>
      <c r="E58" s="55">
        <v>8349216</v>
      </c>
      <c r="F58" s="55" t="s">
        <v>1364</v>
      </c>
      <c r="G58" s="64" t="s">
        <v>724</v>
      </c>
      <c r="H58" s="64"/>
      <c r="I58" s="64"/>
      <c r="J58" s="65">
        <v>16.989999999999998</v>
      </c>
      <c r="K58" s="65"/>
      <c r="L58" s="53"/>
      <c r="M58" s="64">
        <v>3</v>
      </c>
      <c r="N58" s="64">
        <v>10</v>
      </c>
      <c r="O58" s="64">
        <v>7</v>
      </c>
      <c r="P58" s="26"/>
      <c r="Q58" s="53"/>
      <c r="R58" s="53"/>
      <c r="S58" s="53"/>
      <c r="T58" s="54"/>
      <c r="U58" s="26"/>
      <c r="V58" s="49"/>
      <c r="W58" s="49"/>
      <c r="X58" s="49"/>
      <c r="Y58" s="49"/>
      <c r="Z58" s="49"/>
      <c r="AA58" s="49"/>
    </row>
    <row r="59" spans="1:27" s="11" customFormat="1">
      <c r="A59" s="10">
        <v>33.119999999999997</v>
      </c>
      <c r="B59" s="26"/>
      <c r="C59" s="61">
        <v>100054</v>
      </c>
      <c r="D59" s="62" t="s">
        <v>94</v>
      </c>
      <c r="E59" s="63" t="s">
        <v>93</v>
      </c>
      <c r="F59" s="55" t="s">
        <v>28</v>
      </c>
      <c r="G59" s="64" t="s">
        <v>724</v>
      </c>
      <c r="H59" s="64"/>
      <c r="I59" s="64"/>
      <c r="J59" s="65">
        <v>33.119999999999997</v>
      </c>
      <c r="K59" s="65"/>
      <c r="L59" s="53"/>
      <c r="M59" s="64">
        <v>1</v>
      </c>
      <c r="N59" s="64">
        <v>3</v>
      </c>
      <c r="O59" s="64">
        <v>2</v>
      </c>
      <c r="P59" s="26"/>
      <c r="Q59" s="53"/>
      <c r="R59" s="53"/>
      <c r="S59" s="53"/>
      <c r="T59" s="54"/>
      <c r="U59" s="26"/>
      <c r="V59" s="49"/>
      <c r="W59" s="49"/>
      <c r="X59" s="49"/>
      <c r="Y59" s="49"/>
      <c r="Z59" s="49"/>
      <c r="AA59" s="49"/>
    </row>
    <row r="60" spans="1:27" s="11" customFormat="1">
      <c r="A60" s="10">
        <v>47.75</v>
      </c>
      <c r="B60" s="26"/>
      <c r="C60" s="61">
        <v>100055</v>
      </c>
      <c r="D60" s="62" t="s">
        <v>94</v>
      </c>
      <c r="E60" s="63" t="s">
        <v>95</v>
      </c>
      <c r="F60" s="55" t="s">
        <v>29</v>
      </c>
      <c r="G60" s="64" t="s">
        <v>724</v>
      </c>
      <c r="H60" s="64"/>
      <c r="I60" s="64"/>
      <c r="J60" s="65">
        <v>47.75</v>
      </c>
      <c r="K60" s="65"/>
      <c r="L60" s="53"/>
      <c r="M60" s="64">
        <v>1</v>
      </c>
      <c r="N60" s="64">
        <v>3</v>
      </c>
      <c r="O60" s="64">
        <v>2</v>
      </c>
      <c r="P60" s="26"/>
      <c r="Q60" s="53"/>
      <c r="R60" s="53"/>
      <c r="S60" s="53"/>
      <c r="T60" s="54"/>
      <c r="U60" s="26"/>
      <c r="V60" s="49"/>
      <c r="W60" s="49"/>
      <c r="X60" s="49"/>
      <c r="Y60" s="49"/>
      <c r="Z60" s="49"/>
      <c r="AA60" s="49"/>
    </row>
    <row r="61" spans="1:27" s="11" customFormat="1">
      <c r="A61" s="10">
        <v>18.48</v>
      </c>
      <c r="B61" s="26"/>
      <c r="C61" s="61">
        <v>100056</v>
      </c>
      <c r="D61" s="62" t="s">
        <v>97</v>
      </c>
      <c r="E61" s="63" t="s">
        <v>96</v>
      </c>
      <c r="F61" s="55" t="s">
        <v>866</v>
      </c>
      <c r="G61" s="64" t="s">
        <v>872</v>
      </c>
      <c r="H61" s="64"/>
      <c r="I61" s="64"/>
      <c r="J61" s="65">
        <v>18.48</v>
      </c>
      <c r="K61" s="65"/>
      <c r="L61" s="53"/>
      <c r="M61" s="64">
        <v>1</v>
      </c>
      <c r="N61" s="64">
        <v>4</v>
      </c>
      <c r="O61" s="64">
        <v>3</v>
      </c>
      <c r="P61" s="26"/>
      <c r="Q61" s="53"/>
      <c r="R61" s="53"/>
      <c r="S61" s="53"/>
      <c r="T61" s="54"/>
      <c r="U61" s="26"/>
      <c r="V61" s="49"/>
      <c r="W61" s="49"/>
      <c r="X61" s="49"/>
      <c r="Y61" s="49"/>
      <c r="Z61" s="49"/>
      <c r="AA61" s="49"/>
    </row>
    <row r="62" spans="1:27" s="11" customFormat="1">
      <c r="A62" s="10">
        <v>78</v>
      </c>
      <c r="B62" s="26"/>
      <c r="C62" s="61">
        <v>100057</v>
      </c>
      <c r="D62" s="62" t="s">
        <v>97</v>
      </c>
      <c r="E62" s="63" t="s">
        <v>758</v>
      </c>
      <c r="F62" s="55" t="s">
        <v>867</v>
      </c>
      <c r="G62" s="64" t="s">
        <v>887</v>
      </c>
      <c r="H62" s="64"/>
      <c r="I62" s="64"/>
      <c r="J62" s="65">
        <v>78</v>
      </c>
      <c r="K62" s="65"/>
      <c r="L62" s="53"/>
      <c r="M62" s="64">
        <v>1</v>
      </c>
      <c r="N62" s="64">
        <v>2</v>
      </c>
      <c r="O62" s="64">
        <v>1</v>
      </c>
      <c r="P62" s="26"/>
      <c r="Q62" s="53"/>
      <c r="R62" s="53"/>
      <c r="S62" s="53"/>
      <c r="T62" s="54"/>
      <c r="U62" s="26"/>
      <c r="V62" s="49"/>
      <c r="W62" s="49"/>
      <c r="X62" s="49"/>
      <c r="Y62" s="49"/>
      <c r="Z62" s="49"/>
      <c r="AA62" s="49"/>
    </row>
    <row r="63" spans="1:27" s="11" customFormat="1">
      <c r="A63" s="10">
        <v>82.6</v>
      </c>
      <c r="B63" s="26"/>
      <c r="C63" s="61">
        <v>100058</v>
      </c>
      <c r="D63" s="62" t="s">
        <v>97</v>
      </c>
      <c r="E63" s="63" t="s">
        <v>759</v>
      </c>
      <c r="F63" s="55" t="s">
        <v>868</v>
      </c>
      <c r="G63" s="64" t="s">
        <v>1271</v>
      </c>
      <c r="H63" s="64"/>
      <c r="I63" s="64"/>
      <c r="J63" s="65">
        <v>82.6</v>
      </c>
      <c r="K63" s="65"/>
      <c r="L63" s="53"/>
      <c r="M63" s="64">
        <v>1</v>
      </c>
      <c r="N63" s="64">
        <v>5</v>
      </c>
      <c r="O63" s="64">
        <v>1</v>
      </c>
      <c r="P63" s="26"/>
      <c r="Q63" s="53"/>
      <c r="R63" s="53"/>
      <c r="S63" s="53"/>
      <c r="T63" s="54"/>
      <c r="U63" s="26"/>
      <c r="V63" s="49"/>
      <c r="W63" s="49"/>
      <c r="X63" s="49"/>
      <c r="Y63" s="49"/>
      <c r="Z63" s="49"/>
      <c r="AA63" s="49"/>
    </row>
    <row r="64" spans="1:27" s="11" customFormat="1">
      <c r="A64" s="10">
        <v>151.6</v>
      </c>
      <c r="B64" s="26"/>
      <c r="C64" s="61">
        <v>100059</v>
      </c>
      <c r="D64" s="62" t="s">
        <v>97</v>
      </c>
      <c r="E64" s="63" t="s">
        <v>98</v>
      </c>
      <c r="F64" s="55" t="s">
        <v>869</v>
      </c>
      <c r="G64" s="64" t="s">
        <v>1271</v>
      </c>
      <c r="H64" s="64"/>
      <c r="I64" s="64"/>
      <c r="J64" s="65">
        <v>151.6</v>
      </c>
      <c r="K64" s="65"/>
      <c r="L64" s="53"/>
      <c r="M64" s="64">
        <v>2</v>
      </c>
      <c r="N64" s="64">
        <v>6</v>
      </c>
      <c r="O64" s="64">
        <v>1</v>
      </c>
      <c r="P64" s="26"/>
      <c r="Q64" s="53"/>
      <c r="R64" s="53"/>
      <c r="S64" s="53"/>
      <c r="T64" s="54"/>
      <c r="U64" s="26"/>
      <c r="V64" s="49"/>
      <c r="W64" s="49"/>
      <c r="X64" s="49"/>
      <c r="Y64" s="49"/>
      <c r="Z64" s="49"/>
      <c r="AA64" s="49"/>
    </row>
    <row r="65" spans="1:27" s="11" customFormat="1">
      <c r="A65" s="10">
        <v>29.88</v>
      </c>
      <c r="B65" s="26"/>
      <c r="C65" s="61">
        <v>100060</v>
      </c>
      <c r="D65" s="62" t="s">
        <v>97</v>
      </c>
      <c r="E65" s="63" t="s">
        <v>99</v>
      </c>
      <c r="F65" s="55" t="s">
        <v>870</v>
      </c>
      <c r="G65" s="64" t="s">
        <v>872</v>
      </c>
      <c r="H65" s="64"/>
      <c r="I65" s="64"/>
      <c r="J65" s="65">
        <v>29.88</v>
      </c>
      <c r="K65" s="65"/>
      <c r="L65" s="53"/>
      <c r="M65" s="64">
        <v>1</v>
      </c>
      <c r="N65" s="64">
        <v>4</v>
      </c>
      <c r="O65" s="64">
        <v>3</v>
      </c>
      <c r="P65" s="26"/>
      <c r="Q65" s="53"/>
      <c r="R65" s="53"/>
      <c r="S65" s="53"/>
      <c r="T65" s="54"/>
      <c r="U65" s="26"/>
      <c r="V65" s="49"/>
      <c r="W65" s="49"/>
      <c r="X65" s="49"/>
      <c r="Y65" s="49"/>
      <c r="Z65" s="49"/>
      <c r="AA65" s="49"/>
    </row>
    <row r="66" spans="1:27" s="11" customFormat="1">
      <c r="A66" s="10">
        <v>105</v>
      </c>
      <c r="B66" s="26"/>
      <c r="C66" s="61">
        <v>100061</v>
      </c>
      <c r="D66" s="62" t="s">
        <v>97</v>
      </c>
      <c r="E66" s="63" t="s">
        <v>760</v>
      </c>
      <c r="F66" s="55" t="s">
        <v>871</v>
      </c>
      <c r="G66" s="64" t="s">
        <v>884</v>
      </c>
      <c r="H66" s="64"/>
      <c r="I66" s="64"/>
      <c r="J66" s="65">
        <v>105</v>
      </c>
      <c r="K66" s="65"/>
      <c r="L66" s="53"/>
      <c r="M66" s="64">
        <v>1</v>
      </c>
      <c r="N66" s="64">
        <v>2</v>
      </c>
      <c r="O66" s="64">
        <v>1</v>
      </c>
      <c r="P66" s="26"/>
      <c r="Q66" s="53"/>
      <c r="R66" s="53"/>
      <c r="S66" s="53"/>
      <c r="T66" s="54"/>
      <c r="U66" s="26"/>
      <c r="V66" s="49"/>
      <c r="W66" s="49"/>
      <c r="X66" s="49"/>
      <c r="Y66" s="49"/>
      <c r="Z66" s="49"/>
      <c r="AA66" s="49"/>
    </row>
    <row r="67" spans="1:27" s="11" customFormat="1">
      <c r="A67" s="12">
        <v>1.4790000000000001</v>
      </c>
      <c r="B67" s="26"/>
      <c r="C67" s="61">
        <v>100062</v>
      </c>
      <c r="D67" s="55" t="s">
        <v>178</v>
      </c>
      <c r="E67" s="63">
        <v>301500</v>
      </c>
      <c r="F67" s="55" t="s">
        <v>1349</v>
      </c>
      <c r="G67" s="64" t="s">
        <v>728</v>
      </c>
      <c r="H67" s="64"/>
      <c r="I67" s="64"/>
      <c r="J67" s="69">
        <v>1.4790000000000001</v>
      </c>
      <c r="K67" s="69"/>
      <c r="L67" s="53"/>
      <c r="M67" s="64">
        <v>2</v>
      </c>
      <c r="N67" s="64">
        <v>4</v>
      </c>
      <c r="O67" s="64">
        <v>2</v>
      </c>
      <c r="P67" s="26"/>
      <c r="Q67" s="53"/>
      <c r="R67" s="53"/>
      <c r="S67" s="53"/>
      <c r="T67" s="54"/>
      <c r="U67" s="26"/>
      <c r="V67" s="49"/>
      <c r="W67" s="49"/>
      <c r="X67" s="49"/>
      <c r="Y67" s="49"/>
      <c r="Z67" s="49"/>
      <c r="AA67" s="49"/>
    </row>
    <row r="68" spans="1:27" s="11" customFormat="1">
      <c r="A68" s="8">
        <v>1.4790000000000001</v>
      </c>
      <c r="B68" s="26"/>
      <c r="C68" s="61">
        <v>100063</v>
      </c>
      <c r="D68" s="55" t="s">
        <v>178</v>
      </c>
      <c r="E68" s="63">
        <v>300800</v>
      </c>
      <c r="F68" s="55" t="s">
        <v>1345</v>
      </c>
      <c r="G68" s="64" t="s">
        <v>728</v>
      </c>
      <c r="H68" s="64"/>
      <c r="I68" s="64"/>
      <c r="J68" s="65">
        <v>1.4790000000000001</v>
      </c>
      <c r="K68" s="65"/>
      <c r="L68" s="53"/>
      <c r="M68" s="64">
        <v>10</v>
      </c>
      <c r="N68" s="64">
        <v>40</v>
      </c>
      <c r="O68" s="64">
        <v>30</v>
      </c>
      <c r="P68" s="26"/>
      <c r="Q68" s="53"/>
      <c r="R68" s="53"/>
      <c r="S68" s="53"/>
      <c r="T68" s="54"/>
      <c r="U68" s="26"/>
      <c r="V68" s="49"/>
      <c r="W68" s="49"/>
      <c r="X68" s="49"/>
      <c r="Y68" s="49"/>
      <c r="Z68" s="49"/>
      <c r="AA68" s="49"/>
    </row>
    <row r="69" spans="1:27" s="11" customFormat="1">
      <c r="A69" s="8">
        <v>1.4790000000000001</v>
      </c>
      <c r="B69" s="26"/>
      <c r="C69" s="61">
        <v>100064</v>
      </c>
      <c r="D69" s="55" t="s">
        <v>178</v>
      </c>
      <c r="E69" s="63">
        <v>304827</v>
      </c>
      <c r="F69" s="55" t="s">
        <v>1346</v>
      </c>
      <c r="G69" s="64" t="s">
        <v>728</v>
      </c>
      <c r="H69" s="64"/>
      <c r="I69" s="64"/>
      <c r="J69" s="65">
        <v>1.4790000000000001</v>
      </c>
      <c r="K69" s="65"/>
      <c r="L69" s="53"/>
      <c r="M69" s="64">
        <v>10</v>
      </c>
      <c r="N69" s="64">
        <v>40</v>
      </c>
      <c r="O69" s="64">
        <v>30</v>
      </c>
      <c r="P69" s="26"/>
      <c r="Q69" s="53"/>
      <c r="R69" s="53"/>
      <c r="S69" s="53"/>
      <c r="T69" s="54"/>
      <c r="U69" s="26"/>
      <c r="V69" s="49"/>
      <c r="W69" s="49"/>
      <c r="X69" s="49"/>
      <c r="Y69" s="49"/>
      <c r="Z69" s="49"/>
      <c r="AA69" s="49"/>
    </row>
    <row r="70" spans="1:27" s="11" customFormat="1">
      <c r="A70" s="8">
        <v>1.4790000000000001</v>
      </c>
      <c r="B70" s="26"/>
      <c r="C70" s="61">
        <v>100065</v>
      </c>
      <c r="D70" s="55" t="s">
        <v>178</v>
      </c>
      <c r="E70" s="63">
        <v>300600</v>
      </c>
      <c r="F70" s="55" t="s">
        <v>1347</v>
      </c>
      <c r="G70" s="64" t="s">
        <v>728</v>
      </c>
      <c r="H70" s="64"/>
      <c r="I70" s="64"/>
      <c r="J70" s="65">
        <v>1.4790000000000001</v>
      </c>
      <c r="K70" s="65"/>
      <c r="L70" s="53"/>
      <c r="M70" s="64">
        <v>10</v>
      </c>
      <c r="N70" s="64">
        <v>40</v>
      </c>
      <c r="O70" s="64">
        <v>30</v>
      </c>
      <c r="P70" s="26"/>
      <c r="Q70" s="53"/>
      <c r="R70" s="53"/>
      <c r="S70" s="53"/>
      <c r="T70" s="54"/>
      <c r="U70" s="26"/>
      <c r="V70" s="49"/>
      <c r="W70" s="49"/>
      <c r="X70" s="49"/>
      <c r="Y70" s="49"/>
      <c r="Z70" s="49"/>
      <c r="AA70" s="49"/>
    </row>
    <row r="71" spans="1:27" s="11" customFormat="1">
      <c r="A71" s="8">
        <v>1.4790000000000001</v>
      </c>
      <c r="B71" s="26"/>
      <c r="C71" s="61">
        <v>100066</v>
      </c>
      <c r="D71" s="55" t="s">
        <v>178</v>
      </c>
      <c r="E71" s="63">
        <v>304622</v>
      </c>
      <c r="F71" s="55" t="s">
        <v>1344</v>
      </c>
      <c r="G71" s="64" t="s">
        <v>728</v>
      </c>
      <c r="H71" s="64"/>
      <c r="I71" s="64"/>
      <c r="J71" s="65">
        <v>1.4790000000000001</v>
      </c>
      <c r="K71" s="65"/>
      <c r="L71" s="53"/>
      <c r="M71" s="64">
        <v>5</v>
      </c>
      <c r="N71" s="64">
        <v>15</v>
      </c>
      <c r="O71" s="64">
        <v>10</v>
      </c>
      <c r="P71" s="26"/>
      <c r="Q71" s="53"/>
      <c r="R71" s="53"/>
      <c r="S71" s="53"/>
      <c r="T71" s="54"/>
      <c r="U71" s="26"/>
      <c r="V71" s="49"/>
      <c r="W71" s="49"/>
      <c r="X71" s="49"/>
      <c r="Y71" s="49"/>
      <c r="Z71" s="49"/>
      <c r="AA71" s="49"/>
    </row>
    <row r="72" spans="1:27" s="11" customFormat="1">
      <c r="A72" s="8">
        <v>1.48</v>
      </c>
      <c r="B72" s="26"/>
      <c r="C72" s="61">
        <v>100067</v>
      </c>
      <c r="D72" s="55" t="s">
        <v>178</v>
      </c>
      <c r="E72" s="63">
        <v>301155</v>
      </c>
      <c r="F72" s="55" t="s">
        <v>1348</v>
      </c>
      <c r="G72" s="64" t="s">
        <v>728</v>
      </c>
      <c r="H72" s="64"/>
      <c r="I72" s="64"/>
      <c r="J72" s="65">
        <v>1.48</v>
      </c>
      <c r="K72" s="65"/>
      <c r="L72" s="53"/>
      <c r="M72" s="64">
        <v>5</v>
      </c>
      <c r="N72" s="64">
        <v>15</v>
      </c>
      <c r="O72" s="64">
        <v>10</v>
      </c>
      <c r="P72" s="26"/>
      <c r="Q72" s="53"/>
      <c r="R72" s="53"/>
      <c r="S72" s="53"/>
      <c r="T72" s="54"/>
      <c r="U72" s="26"/>
      <c r="V72" s="49"/>
      <c r="W72" s="49"/>
      <c r="X72" s="49"/>
      <c r="Y72" s="49"/>
      <c r="Z72" s="49"/>
      <c r="AA72" s="49"/>
    </row>
    <row r="73" spans="1:27" s="11" customFormat="1">
      <c r="A73" s="8">
        <v>3.48</v>
      </c>
      <c r="B73" s="26"/>
      <c r="C73" s="61">
        <v>100068</v>
      </c>
      <c r="D73" s="55" t="s">
        <v>178</v>
      </c>
      <c r="E73" s="63">
        <v>309110</v>
      </c>
      <c r="F73" s="55" t="s">
        <v>518</v>
      </c>
      <c r="G73" s="64" t="s">
        <v>728</v>
      </c>
      <c r="H73" s="64"/>
      <c r="I73" s="64"/>
      <c r="J73" s="65">
        <v>3.48</v>
      </c>
      <c r="K73" s="65"/>
      <c r="L73" s="53"/>
      <c r="M73" s="64">
        <v>10</v>
      </c>
      <c r="N73" s="64">
        <v>30</v>
      </c>
      <c r="O73" s="64">
        <v>20</v>
      </c>
      <c r="P73" s="26"/>
      <c r="Q73" s="53"/>
      <c r="R73" s="53"/>
      <c r="S73" s="53"/>
      <c r="T73" s="54"/>
      <c r="U73" s="26"/>
      <c r="V73" s="49"/>
      <c r="W73" s="49"/>
      <c r="X73" s="49"/>
      <c r="Y73" s="49"/>
      <c r="Z73" s="49"/>
      <c r="AA73" s="49"/>
    </row>
    <row r="74" spans="1:27" s="11" customFormat="1">
      <c r="A74" s="8">
        <v>4.5</v>
      </c>
      <c r="B74" s="26"/>
      <c r="C74" s="61">
        <v>100069</v>
      </c>
      <c r="D74" s="55" t="s">
        <v>178</v>
      </c>
      <c r="E74" s="63">
        <v>303172</v>
      </c>
      <c r="F74" s="55" t="s">
        <v>1067</v>
      </c>
      <c r="G74" s="64" t="s">
        <v>728</v>
      </c>
      <c r="H74" s="64"/>
      <c r="I74" s="64"/>
      <c r="J74" s="65">
        <v>4.5</v>
      </c>
      <c r="K74" s="65"/>
      <c r="L74" s="53"/>
      <c r="M74" s="64">
        <v>10</v>
      </c>
      <c r="N74" s="64">
        <v>30</v>
      </c>
      <c r="O74" s="64">
        <v>20</v>
      </c>
      <c r="P74" s="26"/>
      <c r="Q74" s="53"/>
      <c r="R74" s="53"/>
      <c r="S74" s="53"/>
      <c r="T74" s="54"/>
      <c r="U74" s="26"/>
      <c r="V74" s="49"/>
      <c r="W74" s="49"/>
      <c r="X74" s="49"/>
      <c r="Y74" s="49"/>
      <c r="Z74" s="49"/>
      <c r="AA74" s="49"/>
    </row>
    <row r="75" spans="1:27" s="11" customFormat="1">
      <c r="A75" s="8">
        <v>2.2200000000000002</v>
      </c>
      <c r="B75" s="26"/>
      <c r="C75" s="61">
        <v>100070</v>
      </c>
      <c r="D75" s="55" t="s">
        <v>178</v>
      </c>
      <c r="E75" s="63">
        <v>307727</v>
      </c>
      <c r="F75" s="55" t="s">
        <v>716</v>
      </c>
      <c r="G75" s="64" t="s">
        <v>728</v>
      </c>
      <c r="H75" s="64"/>
      <c r="I75" s="64"/>
      <c r="J75" s="65">
        <v>2.2200000000000002</v>
      </c>
      <c r="K75" s="65"/>
      <c r="L75" s="53"/>
      <c r="M75" s="64">
        <v>10</v>
      </c>
      <c r="N75" s="64">
        <v>30</v>
      </c>
      <c r="O75" s="64">
        <v>20</v>
      </c>
      <c r="P75" s="26"/>
      <c r="Q75" s="53"/>
      <c r="R75" s="53"/>
      <c r="S75" s="53"/>
      <c r="T75" s="54"/>
      <c r="U75" s="26"/>
      <c r="V75" s="49"/>
      <c r="W75" s="49"/>
      <c r="X75" s="49"/>
      <c r="Y75" s="49"/>
      <c r="Z75" s="49"/>
      <c r="AA75" s="49"/>
    </row>
    <row r="76" spans="1:27" s="11" customFormat="1">
      <c r="A76" s="8">
        <v>3.8559999999999999</v>
      </c>
      <c r="B76" s="26"/>
      <c r="C76" s="61">
        <v>100071</v>
      </c>
      <c r="D76" s="55" t="s">
        <v>178</v>
      </c>
      <c r="E76" s="63">
        <v>300296</v>
      </c>
      <c r="F76" s="55" t="s">
        <v>519</v>
      </c>
      <c r="G76" s="64" t="s">
        <v>1351</v>
      </c>
      <c r="H76" s="64"/>
      <c r="I76" s="64"/>
      <c r="J76" s="65">
        <v>3.8559999999999999</v>
      </c>
      <c r="K76" s="65"/>
      <c r="L76" s="53"/>
      <c r="M76" s="64">
        <v>10</v>
      </c>
      <c r="N76" s="64">
        <v>30</v>
      </c>
      <c r="O76" s="64">
        <v>20</v>
      </c>
      <c r="P76" s="26"/>
      <c r="Q76" s="53"/>
      <c r="R76" s="53"/>
      <c r="S76" s="53"/>
      <c r="T76" s="54"/>
      <c r="U76" s="26"/>
      <c r="V76" s="49"/>
      <c r="W76" s="49"/>
      <c r="X76" s="49"/>
      <c r="Y76" s="49"/>
      <c r="Z76" s="49"/>
      <c r="AA76" s="49"/>
    </row>
    <row r="77" spans="1:27" s="11" customFormat="1">
      <c r="A77" s="8">
        <v>11.7</v>
      </c>
      <c r="B77" s="26"/>
      <c r="C77" s="61">
        <v>100072</v>
      </c>
      <c r="D77" s="55" t="s">
        <v>178</v>
      </c>
      <c r="E77" s="63">
        <v>300866</v>
      </c>
      <c r="F77" s="55" t="s">
        <v>520</v>
      </c>
      <c r="G77" s="64" t="s">
        <v>1352</v>
      </c>
      <c r="H77" s="64"/>
      <c r="I77" s="64"/>
      <c r="J77" s="65">
        <v>11.7</v>
      </c>
      <c r="K77" s="65"/>
      <c r="L77" s="53"/>
      <c r="M77" s="64">
        <v>5</v>
      </c>
      <c r="N77" s="64">
        <v>10</v>
      </c>
      <c r="O77" s="64">
        <v>5</v>
      </c>
      <c r="P77" s="26"/>
      <c r="Q77" s="53"/>
      <c r="R77" s="53"/>
      <c r="S77" s="53"/>
      <c r="T77" s="54"/>
      <c r="U77" s="26"/>
      <c r="V77" s="49"/>
      <c r="W77" s="49"/>
      <c r="X77" s="49"/>
      <c r="Y77" s="49"/>
      <c r="Z77" s="49"/>
      <c r="AA77" s="49"/>
    </row>
    <row r="78" spans="1:27" s="11" customFormat="1">
      <c r="A78" s="8">
        <v>11.7</v>
      </c>
      <c r="B78" s="26"/>
      <c r="C78" s="61">
        <v>100073</v>
      </c>
      <c r="D78" s="55" t="s">
        <v>178</v>
      </c>
      <c r="E78" s="63">
        <v>300867</v>
      </c>
      <c r="F78" s="55" t="s">
        <v>521</v>
      </c>
      <c r="G78" s="64" t="s">
        <v>1352</v>
      </c>
      <c r="H78" s="64"/>
      <c r="I78" s="64"/>
      <c r="J78" s="65">
        <v>11.7</v>
      </c>
      <c r="K78" s="65"/>
      <c r="L78" s="53"/>
      <c r="M78" s="64">
        <v>5</v>
      </c>
      <c r="N78" s="64">
        <v>10</v>
      </c>
      <c r="O78" s="64">
        <v>5</v>
      </c>
      <c r="P78" s="26"/>
      <c r="Q78" s="53"/>
      <c r="R78" s="53"/>
      <c r="S78" s="53"/>
      <c r="T78" s="54"/>
      <c r="U78" s="26"/>
      <c r="V78" s="49"/>
      <c r="W78" s="49"/>
      <c r="X78" s="49"/>
      <c r="Y78" s="49"/>
      <c r="Z78" s="49"/>
      <c r="AA78" s="49"/>
    </row>
    <row r="79" spans="1:27" s="11" customFormat="1">
      <c r="A79" s="8">
        <v>2.81</v>
      </c>
      <c r="B79" s="26"/>
      <c r="C79" s="61">
        <v>100074</v>
      </c>
      <c r="D79" s="55" t="s">
        <v>178</v>
      </c>
      <c r="E79" s="63">
        <v>307731</v>
      </c>
      <c r="F79" s="55" t="s">
        <v>522</v>
      </c>
      <c r="G79" s="64" t="s">
        <v>728</v>
      </c>
      <c r="H79" s="64"/>
      <c r="I79" s="64"/>
      <c r="J79" s="65">
        <v>2.81</v>
      </c>
      <c r="K79" s="65"/>
      <c r="L79" s="53"/>
      <c r="M79" s="64">
        <v>10</v>
      </c>
      <c r="N79" s="64">
        <v>30</v>
      </c>
      <c r="O79" s="64">
        <v>20</v>
      </c>
      <c r="P79" s="26"/>
      <c r="Q79" s="53"/>
      <c r="R79" s="53"/>
      <c r="S79" s="53"/>
      <c r="T79" s="54"/>
      <c r="U79" s="26"/>
      <c r="V79" s="49"/>
      <c r="W79" s="49"/>
      <c r="X79" s="49"/>
      <c r="Y79" s="49"/>
      <c r="Z79" s="49"/>
      <c r="AA79" s="49"/>
    </row>
    <row r="80" spans="1:27" s="5" customFormat="1">
      <c r="A80" s="8">
        <v>10.74</v>
      </c>
      <c r="B80" s="26"/>
      <c r="C80" s="61">
        <v>100075</v>
      </c>
      <c r="D80" s="55" t="s">
        <v>178</v>
      </c>
      <c r="E80" s="63">
        <v>300912</v>
      </c>
      <c r="F80" s="55" t="s">
        <v>718</v>
      </c>
      <c r="G80" s="64" t="s">
        <v>728</v>
      </c>
      <c r="H80" s="64"/>
      <c r="I80" s="64"/>
      <c r="J80" s="65">
        <v>10.74</v>
      </c>
      <c r="K80" s="65"/>
      <c r="L80" s="55"/>
      <c r="M80" s="64">
        <v>0</v>
      </c>
      <c r="N80" s="64">
        <v>1</v>
      </c>
      <c r="O80" s="64">
        <v>1</v>
      </c>
      <c r="P80" s="26"/>
      <c r="Q80" s="55"/>
      <c r="R80" s="55"/>
      <c r="S80" s="55"/>
      <c r="T80" s="56"/>
      <c r="U80" s="26"/>
      <c r="V80" s="50"/>
      <c r="W80" s="50"/>
      <c r="X80" s="50"/>
      <c r="Y80" s="50"/>
      <c r="Z80" s="50"/>
      <c r="AA80" s="50"/>
    </row>
    <row r="81" spans="1:27" s="11" customFormat="1">
      <c r="A81" s="8">
        <v>162.99</v>
      </c>
      <c r="B81" s="26"/>
      <c r="C81" s="61">
        <v>100076</v>
      </c>
      <c r="D81" s="55" t="s">
        <v>178</v>
      </c>
      <c r="E81" s="63">
        <v>309628</v>
      </c>
      <c r="F81" s="55" t="s">
        <v>1240</v>
      </c>
      <c r="G81" s="64" t="s">
        <v>728</v>
      </c>
      <c r="H81" s="64"/>
      <c r="I81" s="64"/>
      <c r="J81" s="65">
        <v>162.99</v>
      </c>
      <c r="K81" s="65"/>
      <c r="L81" s="53"/>
      <c r="M81" s="64">
        <v>0</v>
      </c>
      <c r="N81" s="64">
        <v>1</v>
      </c>
      <c r="O81" s="64">
        <v>1</v>
      </c>
      <c r="P81" s="26"/>
      <c r="Q81" s="53"/>
      <c r="R81" s="53"/>
      <c r="S81" s="53"/>
      <c r="T81" s="54"/>
      <c r="U81" s="26"/>
      <c r="V81" s="49"/>
      <c r="W81" s="49"/>
      <c r="X81" s="49"/>
      <c r="Y81" s="49"/>
      <c r="Z81" s="49"/>
      <c r="AA81" s="49"/>
    </row>
    <row r="82" spans="1:27" s="11" customFormat="1">
      <c r="A82" s="8">
        <v>28.62</v>
      </c>
      <c r="B82" s="26"/>
      <c r="C82" s="61">
        <v>100077</v>
      </c>
      <c r="D82" s="55" t="s">
        <v>178</v>
      </c>
      <c r="E82" s="63">
        <v>309658</v>
      </c>
      <c r="F82" s="55" t="s">
        <v>717</v>
      </c>
      <c r="G82" s="64" t="s">
        <v>876</v>
      </c>
      <c r="H82" s="64"/>
      <c r="I82" s="64"/>
      <c r="J82" s="65">
        <v>28.62</v>
      </c>
      <c r="K82" s="65"/>
      <c r="L82" s="53"/>
      <c r="M82" s="64">
        <v>0</v>
      </c>
      <c r="N82" s="64">
        <v>1</v>
      </c>
      <c r="O82" s="64">
        <v>1</v>
      </c>
      <c r="P82" s="26"/>
      <c r="Q82" s="53"/>
      <c r="R82" s="53"/>
      <c r="S82" s="53"/>
      <c r="T82" s="54"/>
      <c r="U82" s="26"/>
      <c r="V82" s="49"/>
      <c r="W82" s="49"/>
      <c r="X82" s="49"/>
      <c r="Y82" s="49"/>
      <c r="Z82" s="49"/>
      <c r="AA82" s="49"/>
    </row>
    <row r="83" spans="1:27" s="11" customFormat="1">
      <c r="A83" s="8">
        <v>11.91</v>
      </c>
      <c r="B83" s="26"/>
      <c r="C83" s="61">
        <v>100078</v>
      </c>
      <c r="D83" s="55" t="s">
        <v>178</v>
      </c>
      <c r="E83" s="63">
        <v>309649</v>
      </c>
      <c r="F83" s="55" t="s">
        <v>1350</v>
      </c>
      <c r="G83" s="64" t="s">
        <v>1353</v>
      </c>
      <c r="H83" s="64"/>
      <c r="I83" s="64"/>
      <c r="J83" s="65">
        <v>11.91</v>
      </c>
      <c r="K83" s="65"/>
      <c r="L83" s="53"/>
      <c r="M83" s="64">
        <v>0</v>
      </c>
      <c r="N83" s="64">
        <v>1</v>
      </c>
      <c r="O83" s="64">
        <v>1</v>
      </c>
      <c r="P83" s="26"/>
      <c r="Q83" s="53"/>
      <c r="R83" s="53"/>
      <c r="S83" s="53"/>
      <c r="T83" s="54"/>
      <c r="U83" s="26"/>
      <c r="V83" s="49"/>
      <c r="W83" s="49"/>
      <c r="X83" s="49"/>
      <c r="Y83" s="49"/>
      <c r="Z83" s="49"/>
      <c r="AA83" s="49"/>
    </row>
    <row r="84" spans="1:27" s="11" customFormat="1">
      <c r="A84" s="8">
        <v>18</v>
      </c>
      <c r="B84" s="26"/>
      <c r="C84" s="61">
        <v>100079</v>
      </c>
      <c r="D84" s="55" t="s">
        <v>178</v>
      </c>
      <c r="E84" s="63">
        <v>324891</v>
      </c>
      <c r="F84" s="55" t="s">
        <v>1241</v>
      </c>
      <c r="G84" s="64" t="s">
        <v>876</v>
      </c>
      <c r="H84" s="64"/>
      <c r="I84" s="64"/>
      <c r="J84" s="65">
        <v>18</v>
      </c>
      <c r="K84" s="65"/>
      <c r="L84" s="53"/>
      <c r="M84" s="64">
        <v>0</v>
      </c>
      <c r="N84" s="64">
        <v>1</v>
      </c>
      <c r="O84" s="64">
        <v>1</v>
      </c>
      <c r="P84" s="26"/>
      <c r="Q84" s="53"/>
      <c r="R84" s="53"/>
      <c r="S84" s="53"/>
      <c r="T84" s="54"/>
      <c r="U84" s="26"/>
      <c r="V84" s="49"/>
      <c r="W84" s="49"/>
      <c r="X84" s="49"/>
      <c r="Y84" s="49"/>
      <c r="Z84" s="49"/>
      <c r="AA84" s="49"/>
    </row>
    <row r="85" spans="1:27" s="11" customFormat="1">
      <c r="A85" s="10">
        <v>47</v>
      </c>
      <c r="B85" s="26"/>
      <c r="C85" s="61">
        <v>100080</v>
      </c>
      <c r="D85" s="55" t="s">
        <v>178</v>
      </c>
      <c r="E85" s="55">
        <v>382269</v>
      </c>
      <c r="F85" s="55" t="s">
        <v>1365</v>
      </c>
      <c r="G85" s="64" t="s">
        <v>725</v>
      </c>
      <c r="H85" s="64"/>
      <c r="I85" s="64"/>
      <c r="J85" s="65">
        <v>47</v>
      </c>
      <c r="K85" s="65"/>
      <c r="L85" s="53"/>
      <c r="M85" s="64">
        <v>1</v>
      </c>
      <c r="N85" s="64">
        <v>2</v>
      </c>
      <c r="O85" s="64">
        <v>1</v>
      </c>
      <c r="P85" s="26"/>
      <c r="Q85" s="53"/>
      <c r="R85" s="53"/>
      <c r="S85" s="53"/>
      <c r="T85" s="54"/>
      <c r="U85" s="26"/>
      <c r="V85" s="49"/>
      <c r="W85" s="49"/>
      <c r="X85" s="49"/>
      <c r="Y85" s="49"/>
      <c r="Z85" s="49"/>
      <c r="AA85" s="49"/>
    </row>
    <row r="86" spans="1:27" s="11" customFormat="1">
      <c r="A86" s="10">
        <v>47</v>
      </c>
      <c r="B86" s="26"/>
      <c r="C86" s="61">
        <v>100081</v>
      </c>
      <c r="D86" s="55" t="s">
        <v>178</v>
      </c>
      <c r="E86" s="55">
        <v>382258</v>
      </c>
      <c r="F86" s="55" t="s">
        <v>1366</v>
      </c>
      <c r="G86" s="64" t="s">
        <v>725</v>
      </c>
      <c r="H86" s="64"/>
      <c r="I86" s="64"/>
      <c r="J86" s="65">
        <v>47</v>
      </c>
      <c r="K86" s="65"/>
      <c r="L86" s="53"/>
      <c r="M86" s="64">
        <v>1</v>
      </c>
      <c r="N86" s="64">
        <v>2</v>
      </c>
      <c r="O86" s="64">
        <v>1</v>
      </c>
      <c r="P86" s="26"/>
      <c r="Q86" s="53"/>
      <c r="R86" s="53"/>
      <c r="S86" s="53"/>
      <c r="T86" s="54"/>
      <c r="U86" s="26"/>
      <c r="V86" s="49"/>
      <c r="W86" s="49"/>
      <c r="X86" s="49"/>
      <c r="Y86" s="49"/>
      <c r="Z86" s="49"/>
      <c r="AA86" s="49"/>
    </row>
    <row r="87" spans="1:27" s="11" customFormat="1">
      <c r="A87" s="10">
        <v>350</v>
      </c>
      <c r="B87" s="26"/>
      <c r="C87" s="61">
        <v>100082</v>
      </c>
      <c r="D87" s="62" t="s">
        <v>101</v>
      </c>
      <c r="E87" s="63" t="s">
        <v>100</v>
      </c>
      <c r="F87" s="55" t="s">
        <v>30</v>
      </c>
      <c r="G87" s="64" t="s">
        <v>725</v>
      </c>
      <c r="H87" s="64"/>
      <c r="I87" s="64"/>
      <c r="J87" s="65">
        <v>350</v>
      </c>
      <c r="K87" s="65"/>
      <c r="L87" s="53"/>
      <c r="M87" s="64">
        <v>0</v>
      </c>
      <c r="N87" s="64">
        <v>1</v>
      </c>
      <c r="O87" s="64">
        <v>1</v>
      </c>
      <c r="P87" s="26"/>
      <c r="Q87" s="53"/>
      <c r="R87" s="53"/>
      <c r="S87" s="53"/>
      <c r="T87" s="54"/>
      <c r="U87" s="26"/>
      <c r="V87" s="49"/>
      <c r="W87" s="49"/>
      <c r="X87" s="49"/>
      <c r="Y87" s="49"/>
      <c r="Z87" s="49"/>
      <c r="AA87" s="49"/>
    </row>
    <row r="88" spans="1:27" s="11" customFormat="1">
      <c r="A88" s="10">
        <v>350</v>
      </c>
      <c r="B88" s="26"/>
      <c r="C88" s="61">
        <v>100083</v>
      </c>
      <c r="D88" s="62" t="s">
        <v>101</v>
      </c>
      <c r="E88" s="63" t="s">
        <v>102</v>
      </c>
      <c r="F88" s="55" t="s">
        <v>31</v>
      </c>
      <c r="G88" s="64" t="s">
        <v>725</v>
      </c>
      <c r="H88" s="64"/>
      <c r="I88" s="64"/>
      <c r="J88" s="65">
        <v>350</v>
      </c>
      <c r="K88" s="65"/>
      <c r="L88" s="53"/>
      <c r="M88" s="64">
        <v>0</v>
      </c>
      <c r="N88" s="64">
        <v>1</v>
      </c>
      <c r="O88" s="64">
        <v>1</v>
      </c>
      <c r="P88" s="26"/>
      <c r="Q88" s="53"/>
      <c r="R88" s="53"/>
      <c r="S88" s="53"/>
      <c r="T88" s="54"/>
      <c r="U88" s="26"/>
      <c r="V88" s="49"/>
      <c r="W88" s="49"/>
      <c r="X88" s="49"/>
      <c r="Y88" s="49"/>
      <c r="Z88" s="49"/>
      <c r="AA88" s="49"/>
    </row>
    <row r="89" spans="1:27" s="11" customFormat="1">
      <c r="A89" s="10">
        <v>247.5</v>
      </c>
      <c r="B89" s="26"/>
      <c r="C89" s="61">
        <v>100084</v>
      </c>
      <c r="D89" s="62" t="s">
        <v>101</v>
      </c>
      <c r="E89" s="63" t="s">
        <v>103</v>
      </c>
      <c r="F89" s="55" t="s">
        <v>32</v>
      </c>
      <c r="G89" s="64" t="s">
        <v>725</v>
      </c>
      <c r="H89" s="64"/>
      <c r="I89" s="64"/>
      <c r="J89" s="65">
        <v>247.5</v>
      </c>
      <c r="K89" s="65"/>
      <c r="L89" s="53"/>
      <c r="M89" s="64">
        <v>1</v>
      </c>
      <c r="N89" s="64">
        <v>4</v>
      </c>
      <c r="O89" s="64">
        <v>3</v>
      </c>
      <c r="P89" s="26"/>
      <c r="Q89" s="53"/>
      <c r="R89" s="53"/>
      <c r="S89" s="53"/>
      <c r="T89" s="54"/>
      <c r="U89" s="26"/>
      <c r="V89" s="49"/>
      <c r="W89" s="49"/>
      <c r="X89" s="49"/>
      <c r="Y89" s="49"/>
      <c r="Z89" s="49"/>
      <c r="AA89" s="49"/>
    </row>
    <row r="90" spans="1:27" s="11" customFormat="1">
      <c r="A90" s="10">
        <v>82</v>
      </c>
      <c r="B90" s="26"/>
      <c r="C90" s="61">
        <v>100085</v>
      </c>
      <c r="D90" s="62" t="s">
        <v>104</v>
      </c>
      <c r="E90" s="63">
        <v>220438</v>
      </c>
      <c r="F90" s="55" t="s">
        <v>761</v>
      </c>
      <c r="G90" s="64" t="s">
        <v>725</v>
      </c>
      <c r="H90" s="64"/>
      <c r="I90" s="64"/>
      <c r="J90" s="65">
        <v>82</v>
      </c>
      <c r="K90" s="65"/>
      <c r="L90" s="53"/>
      <c r="M90" s="53"/>
      <c r="N90" s="64" t="s">
        <v>1269</v>
      </c>
      <c r="O90" s="67"/>
      <c r="P90" s="26"/>
      <c r="Q90" s="53"/>
      <c r="R90" s="53"/>
      <c r="S90" s="53"/>
      <c r="T90" s="54"/>
      <c r="U90" s="26"/>
      <c r="V90" s="49"/>
      <c r="W90" s="49"/>
      <c r="X90" s="49"/>
      <c r="Y90" s="49"/>
      <c r="Z90" s="49"/>
      <c r="AA90" s="49"/>
    </row>
    <row r="91" spans="1:27" s="11" customFormat="1">
      <c r="A91" s="10">
        <v>180</v>
      </c>
      <c r="B91" s="26"/>
      <c r="C91" s="61">
        <v>100086</v>
      </c>
      <c r="D91" s="62" t="s">
        <v>104</v>
      </c>
      <c r="E91" s="63">
        <v>200290</v>
      </c>
      <c r="F91" s="55" t="s">
        <v>434</v>
      </c>
      <c r="G91" s="64" t="s">
        <v>724</v>
      </c>
      <c r="H91" s="64"/>
      <c r="I91" s="64"/>
      <c r="J91" s="65">
        <v>180</v>
      </c>
      <c r="K91" s="65"/>
      <c r="L91" s="53"/>
      <c r="M91" s="53"/>
      <c r="N91" s="64" t="s">
        <v>1269</v>
      </c>
      <c r="O91" s="67"/>
      <c r="P91" s="26"/>
      <c r="Q91" s="53"/>
      <c r="R91" s="53"/>
      <c r="S91" s="53"/>
      <c r="T91" s="54"/>
      <c r="U91" s="26"/>
      <c r="V91" s="49"/>
      <c r="W91" s="49"/>
      <c r="X91" s="49"/>
      <c r="Y91" s="49"/>
      <c r="Z91" s="49"/>
      <c r="AA91" s="49"/>
    </row>
    <row r="92" spans="1:27" s="11" customFormat="1">
      <c r="A92" s="10">
        <v>180</v>
      </c>
      <c r="B92" s="26"/>
      <c r="C92" s="61">
        <v>100087</v>
      </c>
      <c r="D92" s="62" t="s">
        <v>104</v>
      </c>
      <c r="E92" s="63">
        <v>200293</v>
      </c>
      <c r="F92" s="55" t="s">
        <v>435</v>
      </c>
      <c r="G92" s="64" t="s">
        <v>724</v>
      </c>
      <c r="H92" s="64"/>
      <c r="I92" s="64"/>
      <c r="J92" s="65">
        <v>180</v>
      </c>
      <c r="K92" s="65"/>
      <c r="L92" s="53"/>
      <c r="M92" s="53"/>
      <c r="N92" s="64" t="s">
        <v>1269</v>
      </c>
      <c r="O92" s="67"/>
      <c r="P92" s="26"/>
      <c r="Q92" s="53"/>
      <c r="R92" s="53"/>
      <c r="S92" s="53"/>
      <c r="T92" s="54"/>
      <c r="U92" s="26"/>
      <c r="V92" s="49"/>
      <c r="W92" s="49"/>
      <c r="X92" s="49"/>
      <c r="Y92" s="49"/>
      <c r="Z92" s="49"/>
      <c r="AA92" s="49"/>
    </row>
    <row r="93" spans="1:27" s="11" customFormat="1">
      <c r="A93" s="10">
        <v>180</v>
      </c>
      <c r="B93" s="26"/>
      <c r="C93" s="61">
        <v>100088</v>
      </c>
      <c r="D93" s="62" t="s">
        <v>104</v>
      </c>
      <c r="E93" s="63">
        <v>200295</v>
      </c>
      <c r="F93" s="55" t="s">
        <v>436</v>
      </c>
      <c r="G93" s="64" t="s">
        <v>724</v>
      </c>
      <c r="H93" s="64"/>
      <c r="I93" s="64"/>
      <c r="J93" s="65">
        <v>180</v>
      </c>
      <c r="K93" s="65"/>
      <c r="L93" s="53"/>
      <c r="M93" s="53"/>
      <c r="N93" s="64" t="s">
        <v>1269</v>
      </c>
      <c r="O93" s="67"/>
      <c r="P93" s="26"/>
      <c r="Q93" s="53"/>
      <c r="R93" s="53"/>
      <c r="S93" s="53"/>
      <c r="T93" s="54"/>
      <c r="U93" s="26"/>
      <c r="V93" s="49"/>
      <c r="W93" s="49"/>
      <c r="X93" s="49"/>
      <c r="Y93" s="49"/>
      <c r="Z93" s="49"/>
      <c r="AA93" s="49"/>
    </row>
    <row r="94" spans="1:27" s="11" customFormat="1">
      <c r="A94" s="10">
        <v>180</v>
      </c>
      <c r="B94" s="26"/>
      <c r="C94" s="61">
        <v>100089</v>
      </c>
      <c r="D94" s="62" t="s">
        <v>104</v>
      </c>
      <c r="E94" s="63">
        <v>200297</v>
      </c>
      <c r="F94" s="55" t="s">
        <v>437</v>
      </c>
      <c r="G94" s="64" t="s">
        <v>724</v>
      </c>
      <c r="H94" s="64"/>
      <c r="I94" s="64"/>
      <c r="J94" s="65">
        <v>180</v>
      </c>
      <c r="K94" s="65"/>
      <c r="L94" s="53"/>
      <c r="M94" s="53"/>
      <c r="N94" s="64" t="s">
        <v>1269</v>
      </c>
      <c r="O94" s="67"/>
      <c r="P94" s="26"/>
      <c r="Q94" s="53"/>
      <c r="R94" s="53"/>
      <c r="S94" s="53"/>
      <c r="T94" s="54"/>
      <c r="U94" s="26"/>
      <c r="V94" s="49"/>
      <c r="W94" s="49"/>
      <c r="X94" s="49"/>
      <c r="Y94" s="49"/>
      <c r="Z94" s="49"/>
      <c r="AA94" s="49"/>
    </row>
    <row r="95" spans="1:27" s="11" customFormat="1">
      <c r="A95" s="10">
        <v>180</v>
      </c>
      <c r="B95" s="26"/>
      <c r="C95" s="61">
        <v>100090</v>
      </c>
      <c r="D95" s="62" t="s">
        <v>104</v>
      </c>
      <c r="E95" s="63">
        <v>200312</v>
      </c>
      <c r="F95" s="55" t="s">
        <v>438</v>
      </c>
      <c r="G95" s="64" t="s">
        <v>724</v>
      </c>
      <c r="H95" s="64"/>
      <c r="I95" s="64"/>
      <c r="J95" s="65">
        <v>180</v>
      </c>
      <c r="K95" s="65"/>
      <c r="L95" s="53"/>
      <c r="M95" s="53"/>
      <c r="N95" s="64" t="s">
        <v>1269</v>
      </c>
      <c r="O95" s="67"/>
      <c r="P95" s="26"/>
      <c r="Q95" s="53"/>
      <c r="R95" s="53"/>
      <c r="S95" s="53"/>
      <c r="T95" s="54"/>
      <c r="U95" s="26"/>
      <c r="V95" s="49"/>
      <c r="W95" s="49"/>
      <c r="X95" s="49"/>
      <c r="Y95" s="49"/>
      <c r="Z95" s="49"/>
      <c r="AA95" s="49"/>
    </row>
    <row r="96" spans="1:27" s="11" customFormat="1">
      <c r="A96" s="10">
        <v>180</v>
      </c>
      <c r="B96" s="26"/>
      <c r="C96" s="61">
        <v>100091</v>
      </c>
      <c r="D96" s="62" t="s">
        <v>104</v>
      </c>
      <c r="E96" s="63">
        <v>200338</v>
      </c>
      <c r="F96" s="55" t="s">
        <v>439</v>
      </c>
      <c r="G96" s="64" t="s">
        <v>724</v>
      </c>
      <c r="H96" s="64"/>
      <c r="I96" s="64"/>
      <c r="J96" s="65">
        <v>180</v>
      </c>
      <c r="K96" s="65"/>
      <c r="L96" s="53"/>
      <c r="M96" s="53"/>
      <c r="N96" s="64" t="s">
        <v>1269</v>
      </c>
      <c r="O96" s="67"/>
      <c r="P96" s="26"/>
      <c r="Q96" s="53"/>
      <c r="R96" s="53"/>
      <c r="S96" s="53"/>
      <c r="T96" s="54"/>
      <c r="U96" s="26"/>
      <c r="V96" s="49"/>
      <c r="W96" s="49"/>
      <c r="X96" s="49"/>
      <c r="Y96" s="49"/>
      <c r="Z96" s="49"/>
      <c r="AA96" s="49"/>
    </row>
    <row r="97" spans="1:27" s="11" customFormat="1">
      <c r="A97" s="10">
        <v>0.61</v>
      </c>
      <c r="B97" s="26"/>
      <c r="C97" s="61">
        <v>100092</v>
      </c>
      <c r="D97" s="62" t="s">
        <v>104</v>
      </c>
      <c r="E97" s="63">
        <v>250354</v>
      </c>
      <c r="F97" s="55" t="s">
        <v>1273</v>
      </c>
      <c r="G97" s="64" t="s">
        <v>724</v>
      </c>
      <c r="H97" s="64"/>
      <c r="I97" s="64"/>
      <c r="J97" s="65">
        <v>0.61</v>
      </c>
      <c r="K97" s="65"/>
      <c r="L97" s="53"/>
      <c r="M97" s="64">
        <v>0</v>
      </c>
      <c r="N97" s="64">
        <v>1</v>
      </c>
      <c r="O97" s="64">
        <v>1</v>
      </c>
      <c r="P97" s="26"/>
      <c r="Q97" s="53"/>
      <c r="R97" s="53"/>
      <c r="S97" s="53"/>
      <c r="T97" s="54"/>
      <c r="U97" s="26"/>
      <c r="V97" s="49"/>
      <c r="W97" s="49"/>
      <c r="X97" s="49"/>
      <c r="Y97" s="49"/>
      <c r="Z97" s="49"/>
      <c r="AA97" s="49"/>
    </row>
    <row r="98" spans="1:27" s="11" customFormat="1">
      <c r="A98" s="10">
        <v>1.07</v>
      </c>
      <c r="B98" s="26"/>
      <c r="C98" s="61">
        <v>100093</v>
      </c>
      <c r="D98" s="62" t="s">
        <v>104</v>
      </c>
      <c r="E98" s="63">
        <v>250160</v>
      </c>
      <c r="F98" s="55" t="s">
        <v>1274</v>
      </c>
      <c r="G98" s="64" t="s">
        <v>724</v>
      </c>
      <c r="H98" s="64"/>
      <c r="I98" s="64"/>
      <c r="J98" s="65">
        <v>1.07</v>
      </c>
      <c r="K98" s="65"/>
      <c r="L98" s="53"/>
      <c r="M98" s="64">
        <v>0</v>
      </c>
      <c r="N98" s="64">
        <v>1</v>
      </c>
      <c r="O98" s="64">
        <v>1</v>
      </c>
      <c r="P98" s="26"/>
      <c r="Q98" s="53"/>
      <c r="R98" s="53"/>
      <c r="S98" s="53"/>
      <c r="T98" s="54"/>
      <c r="U98" s="26"/>
      <c r="V98" s="49"/>
      <c r="W98" s="49"/>
      <c r="X98" s="49"/>
      <c r="Y98" s="49"/>
      <c r="Z98" s="49"/>
      <c r="AA98" s="49"/>
    </row>
    <row r="99" spans="1:27" s="11" customFormat="1">
      <c r="A99" s="10">
        <v>8</v>
      </c>
      <c r="B99" s="26"/>
      <c r="C99" s="61">
        <v>100094</v>
      </c>
      <c r="D99" s="62" t="s">
        <v>104</v>
      </c>
      <c r="E99" s="63">
        <v>200920</v>
      </c>
      <c r="F99" s="55" t="s">
        <v>762</v>
      </c>
      <c r="G99" s="64" t="s">
        <v>731</v>
      </c>
      <c r="H99" s="64"/>
      <c r="I99" s="64"/>
      <c r="J99" s="65">
        <v>8</v>
      </c>
      <c r="K99" s="65"/>
      <c r="L99" s="53"/>
      <c r="M99" s="53"/>
      <c r="N99" s="64" t="s">
        <v>1276</v>
      </c>
      <c r="O99" s="67"/>
      <c r="P99" s="26"/>
      <c r="Q99" s="53"/>
      <c r="R99" s="53"/>
      <c r="S99" s="53"/>
      <c r="T99" s="54"/>
      <c r="U99" s="26"/>
      <c r="V99" s="49"/>
      <c r="W99" s="49"/>
      <c r="X99" s="49"/>
      <c r="Y99" s="49"/>
      <c r="Z99" s="49"/>
      <c r="AA99" s="49"/>
    </row>
    <row r="100" spans="1:27" s="11" customFormat="1">
      <c r="A100" s="10">
        <v>65.625</v>
      </c>
      <c r="B100" s="26"/>
      <c r="C100" s="61">
        <v>100095</v>
      </c>
      <c r="D100" s="62" t="s">
        <v>104</v>
      </c>
      <c r="E100" s="63">
        <v>200984</v>
      </c>
      <c r="F100" s="55" t="s">
        <v>33</v>
      </c>
      <c r="G100" s="64" t="s">
        <v>1275</v>
      </c>
      <c r="H100" s="64"/>
      <c r="I100" s="64"/>
      <c r="J100" s="65">
        <v>65.625</v>
      </c>
      <c r="K100" s="65"/>
      <c r="L100" s="53"/>
      <c r="M100" s="64">
        <v>1</v>
      </c>
      <c r="N100" s="64">
        <v>6</v>
      </c>
      <c r="O100" s="64">
        <v>5</v>
      </c>
      <c r="P100" s="26"/>
      <c r="Q100" s="53"/>
      <c r="R100" s="53"/>
      <c r="S100" s="53"/>
      <c r="T100" s="54"/>
      <c r="U100" s="26"/>
      <c r="V100" s="49"/>
      <c r="W100" s="49"/>
      <c r="X100" s="49"/>
      <c r="Y100" s="49"/>
      <c r="Z100" s="49"/>
      <c r="AA100" s="49"/>
    </row>
    <row r="101" spans="1:27" s="11" customFormat="1">
      <c r="A101" s="10">
        <v>27.44</v>
      </c>
      <c r="B101" s="26"/>
      <c r="C101" s="61">
        <v>100096</v>
      </c>
      <c r="D101" s="62" t="s">
        <v>106</v>
      </c>
      <c r="E101" s="63" t="s">
        <v>105</v>
      </c>
      <c r="F101" s="55" t="s">
        <v>34</v>
      </c>
      <c r="G101" s="64" t="s">
        <v>725</v>
      </c>
      <c r="H101" s="64"/>
      <c r="I101" s="64"/>
      <c r="J101" s="65">
        <v>27.44</v>
      </c>
      <c r="K101" s="65"/>
      <c r="L101" s="53"/>
      <c r="M101" s="64">
        <v>10</v>
      </c>
      <c r="N101" s="64">
        <v>20</v>
      </c>
      <c r="O101" s="64">
        <v>10</v>
      </c>
      <c r="P101" s="26"/>
      <c r="Q101" s="53"/>
      <c r="R101" s="53"/>
      <c r="S101" s="53"/>
      <c r="T101" s="54"/>
      <c r="U101" s="26"/>
      <c r="V101" s="49"/>
      <c r="W101" s="49"/>
      <c r="X101" s="49"/>
      <c r="Y101" s="49"/>
      <c r="Z101" s="49"/>
      <c r="AA101" s="49"/>
    </row>
    <row r="102" spans="1:27" s="11" customFormat="1">
      <c r="A102" s="10">
        <v>27.44</v>
      </c>
      <c r="B102" s="26"/>
      <c r="C102" s="61">
        <v>100097</v>
      </c>
      <c r="D102" s="62" t="s">
        <v>106</v>
      </c>
      <c r="E102" s="63">
        <v>121816</v>
      </c>
      <c r="F102" s="55" t="s">
        <v>35</v>
      </c>
      <c r="G102" s="64" t="s">
        <v>725</v>
      </c>
      <c r="H102" s="64"/>
      <c r="I102" s="64"/>
      <c r="J102" s="65">
        <v>27.44</v>
      </c>
      <c r="K102" s="65"/>
      <c r="L102" s="53"/>
      <c r="M102" s="64">
        <v>10</v>
      </c>
      <c r="N102" s="64">
        <v>20</v>
      </c>
      <c r="O102" s="64">
        <v>10</v>
      </c>
      <c r="P102" s="26"/>
      <c r="Q102" s="53"/>
      <c r="R102" s="53"/>
      <c r="S102" s="53"/>
      <c r="T102" s="54"/>
      <c r="U102" s="26"/>
      <c r="V102" s="49"/>
      <c r="W102" s="49"/>
      <c r="X102" s="49"/>
      <c r="Y102" s="49"/>
      <c r="Z102" s="49"/>
      <c r="AA102" s="49"/>
    </row>
    <row r="103" spans="1:27" s="11" customFormat="1">
      <c r="A103" s="10">
        <v>110.22</v>
      </c>
      <c r="B103" s="26"/>
      <c r="C103" s="61">
        <v>100098</v>
      </c>
      <c r="D103" s="62" t="s">
        <v>108</v>
      </c>
      <c r="E103" s="63" t="s">
        <v>107</v>
      </c>
      <c r="F103" s="55" t="s">
        <v>36</v>
      </c>
      <c r="G103" s="64" t="s">
        <v>724</v>
      </c>
      <c r="H103" s="64"/>
      <c r="I103" s="64"/>
      <c r="J103" s="65">
        <v>110.22</v>
      </c>
      <c r="K103" s="65"/>
      <c r="L103" s="53"/>
      <c r="M103" s="64">
        <v>5</v>
      </c>
      <c r="N103" s="64">
        <v>20</v>
      </c>
      <c r="O103" s="64">
        <v>15</v>
      </c>
      <c r="P103" s="26"/>
      <c r="Q103" s="53"/>
      <c r="R103" s="53"/>
      <c r="S103" s="53"/>
      <c r="T103" s="54"/>
      <c r="U103" s="26"/>
      <c r="V103" s="49"/>
      <c r="W103" s="49"/>
      <c r="X103" s="49"/>
      <c r="Y103" s="49"/>
      <c r="Z103" s="49"/>
      <c r="AA103" s="49"/>
    </row>
    <row r="104" spans="1:27" s="11" customFormat="1">
      <c r="A104" s="10">
        <v>17.46</v>
      </c>
      <c r="B104" s="26"/>
      <c r="C104" s="61">
        <v>100099</v>
      </c>
      <c r="D104" s="62" t="s">
        <v>328</v>
      </c>
      <c r="E104" s="63">
        <v>701015</v>
      </c>
      <c r="F104" s="55" t="s">
        <v>763</v>
      </c>
      <c r="G104" s="64" t="s">
        <v>745</v>
      </c>
      <c r="H104" s="64"/>
      <c r="I104" s="64"/>
      <c r="J104" s="65">
        <v>17.46</v>
      </c>
      <c r="K104" s="65"/>
      <c r="L104" s="53"/>
      <c r="M104" s="64">
        <v>4</v>
      </c>
      <c r="N104" s="64">
        <v>20</v>
      </c>
      <c r="O104" s="64">
        <v>2</v>
      </c>
      <c r="P104" s="26"/>
      <c r="Q104" s="53"/>
      <c r="R104" s="53"/>
      <c r="S104" s="53"/>
      <c r="T104" s="54"/>
      <c r="U104" s="26"/>
      <c r="V104" s="49"/>
      <c r="W104" s="49"/>
      <c r="X104" s="49"/>
      <c r="Y104" s="49"/>
      <c r="Z104" s="49"/>
      <c r="AA104" s="49"/>
    </row>
    <row r="105" spans="1:27" s="11" customFormat="1">
      <c r="A105" s="10">
        <v>10.7575</v>
      </c>
      <c r="B105" s="26"/>
      <c r="C105" s="61">
        <v>100100</v>
      </c>
      <c r="D105" s="62" t="s">
        <v>109</v>
      </c>
      <c r="E105" s="63" t="s">
        <v>764</v>
      </c>
      <c r="F105" s="55" t="s">
        <v>1379</v>
      </c>
      <c r="G105" s="64" t="s">
        <v>724</v>
      </c>
      <c r="H105" s="64"/>
      <c r="I105" s="64"/>
      <c r="J105" s="65">
        <v>10.7575</v>
      </c>
      <c r="K105" s="65"/>
      <c r="L105" s="53"/>
      <c r="M105" s="53"/>
      <c r="N105" s="64" t="s">
        <v>1269</v>
      </c>
      <c r="O105" s="67"/>
      <c r="P105" s="26"/>
      <c r="Q105" s="53"/>
      <c r="R105" s="53"/>
      <c r="S105" s="53"/>
      <c r="T105" s="54"/>
      <c r="U105" s="26"/>
      <c r="V105" s="49"/>
      <c r="W105" s="49"/>
      <c r="X105" s="49"/>
      <c r="Y105" s="49"/>
      <c r="Z105" s="49"/>
      <c r="AA105" s="49"/>
    </row>
    <row r="106" spans="1:27" s="11" customFormat="1">
      <c r="A106" s="10">
        <v>69.5565</v>
      </c>
      <c r="B106" s="26"/>
      <c r="C106" s="61">
        <v>100101</v>
      </c>
      <c r="D106" s="62" t="s">
        <v>109</v>
      </c>
      <c r="E106" s="63" t="s">
        <v>765</v>
      </c>
      <c r="F106" s="55" t="s">
        <v>1380</v>
      </c>
      <c r="G106" s="64" t="s">
        <v>724</v>
      </c>
      <c r="H106" s="64"/>
      <c r="I106" s="64"/>
      <c r="J106" s="65">
        <v>69.5565</v>
      </c>
      <c r="K106" s="65"/>
      <c r="L106" s="53"/>
      <c r="M106" s="67"/>
      <c r="N106" s="64" t="s">
        <v>1269</v>
      </c>
      <c r="O106" s="67"/>
      <c r="P106" s="26"/>
      <c r="Q106" s="53"/>
      <c r="R106" s="53"/>
      <c r="S106" s="53"/>
      <c r="T106" s="54"/>
      <c r="U106" s="26"/>
      <c r="V106" s="49"/>
      <c r="W106" s="49"/>
      <c r="X106" s="49"/>
      <c r="Y106" s="49"/>
      <c r="Z106" s="49"/>
      <c r="AA106" s="49"/>
    </row>
    <row r="107" spans="1:27" s="11" customFormat="1">
      <c r="A107" s="10">
        <v>12.632</v>
      </c>
      <c r="B107" s="26"/>
      <c r="C107" s="61">
        <v>100102</v>
      </c>
      <c r="D107" s="62" t="s">
        <v>109</v>
      </c>
      <c r="E107" s="63" t="s">
        <v>766</v>
      </c>
      <c r="F107" s="55" t="s">
        <v>1381</v>
      </c>
      <c r="G107" s="64" t="s">
        <v>724</v>
      </c>
      <c r="H107" s="64"/>
      <c r="I107" s="64"/>
      <c r="J107" s="65">
        <v>12.632</v>
      </c>
      <c r="K107" s="65"/>
      <c r="L107" s="53"/>
      <c r="M107" s="67"/>
      <c r="N107" s="64" t="s">
        <v>1269</v>
      </c>
      <c r="O107" s="67"/>
      <c r="P107" s="26"/>
      <c r="Q107" s="53"/>
      <c r="R107" s="53"/>
      <c r="S107" s="53"/>
      <c r="T107" s="54"/>
      <c r="U107" s="26"/>
      <c r="V107" s="49"/>
      <c r="W107" s="49"/>
      <c r="X107" s="49"/>
      <c r="Y107" s="49"/>
      <c r="Z107" s="49"/>
      <c r="AA107" s="49"/>
    </row>
    <row r="108" spans="1:27" s="11" customFormat="1">
      <c r="A108" s="10">
        <v>101.777</v>
      </c>
      <c r="B108" s="26"/>
      <c r="C108" s="61">
        <v>100103</v>
      </c>
      <c r="D108" s="62" t="s">
        <v>109</v>
      </c>
      <c r="E108" s="63" t="s">
        <v>767</v>
      </c>
      <c r="F108" s="55" t="s">
        <v>1382</v>
      </c>
      <c r="G108" s="64" t="s">
        <v>724</v>
      </c>
      <c r="H108" s="64"/>
      <c r="I108" s="64"/>
      <c r="J108" s="65">
        <v>101.777</v>
      </c>
      <c r="K108" s="65"/>
      <c r="L108" s="53"/>
      <c r="M108" s="67"/>
      <c r="N108" s="64" t="s">
        <v>1269</v>
      </c>
      <c r="O108" s="67"/>
      <c r="P108" s="26"/>
      <c r="Q108" s="53"/>
      <c r="R108" s="53"/>
      <c r="S108" s="53"/>
      <c r="T108" s="54"/>
      <c r="U108" s="26"/>
      <c r="V108" s="49"/>
      <c r="W108" s="49"/>
      <c r="X108" s="49"/>
      <c r="Y108" s="49"/>
      <c r="Z108" s="49"/>
      <c r="AA108" s="49"/>
    </row>
    <row r="109" spans="1:27" s="11" customFormat="1">
      <c r="A109" s="10">
        <v>84.376499999999993</v>
      </c>
      <c r="B109" s="26"/>
      <c r="C109" s="61">
        <v>100104</v>
      </c>
      <c r="D109" s="62" t="s">
        <v>109</v>
      </c>
      <c r="E109" s="63" t="s">
        <v>768</v>
      </c>
      <c r="F109" s="55" t="s">
        <v>1383</v>
      </c>
      <c r="G109" s="64" t="s">
        <v>724</v>
      </c>
      <c r="H109" s="64"/>
      <c r="I109" s="64"/>
      <c r="J109" s="65">
        <v>84.376499999999993</v>
      </c>
      <c r="K109" s="65"/>
      <c r="L109" s="53"/>
      <c r="M109" s="67"/>
      <c r="N109" s="64" t="s">
        <v>1269</v>
      </c>
      <c r="O109" s="67"/>
      <c r="P109" s="26"/>
      <c r="Q109" s="53"/>
      <c r="R109" s="53"/>
      <c r="S109" s="53"/>
      <c r="T109" s="54"/>
      <c r="U109" s="26"/>
      <c r="V109" s="49"/>
      <c r="W109" s="49"/>
      <c r="X109" s="49"/>
      <c r="Y109" s="49"/>
      <c r="Z109" s="49"/>
      <c r="AA109" s="49"/>
    </row>
    <row r="110" spans="1:27" s="11" customFormat="1">
      <c r="A110" s="10">
        <v>269.75650000000002</v>
      </c>
      <c r="B110" s="26"/>
      <c r="C110" s="61">
        <v>100105</v>
      </c>
      <c r="D110" s="62" t="s">
        <v>109</v>
      </c>
      <c r="E110" s="63" t="s">
        <v>769</v>
      </c>
      <c r="F110" s="55" t="s">
        <v>1384</v>
      </c>
      <c r="G110" s="64" t="s">
        <v>724</v>
      </c>
      <c r="H110" s="64"/>
      <c r="I110" s="64"/>
      <c r="J110" s="65">
        <v>269.75650000000002</v>
      </c>
      <c r="K110" s="65"/>
      <c r="L110" s="53"/>
      <c r="M110" s="67"/>
      <c r="N110" s="64" t="s">
        <v>1269</v>
      </c>
      <c r="O110" s="67"/>
      <c r="P110" s="26"/>
      <c r="Q110" s="53"/>
      <c r="R110" s="53"/>
      <c r="S110" s="53"/>
      <c r="T110" s="54"/>
      <c r="U110" s="26"/>
      <c r="V110" s="49"/>
      <c r="W110" s="49"/>
      <c r="X110" s="49"/>
      <c r="Y110" s="49"/>
      <c r="Z110" s="49"/>
      <c r="AA110" s="49"/>
    </row>
    <row r="111" spans="1:27" s="11" customFormat="1">
      <c r="A111" s="10">
        <v>42.503500000000003</v>
      </c>
      <c r="B111" s="26"/>
      <c r="C111" s="61">
        <v>100106</v>
      </c>
      <c r="D111" s="62" t="s">
        <v>109</v>
      </c>
      <c r="E111" s="63" t="s">
        <v>770</v>
      </c>
      <c r="F111" s="55" t="s">
        <v>1385</v>
      </c>
      <c r="G111" s="64" t="s">
        <v>724</v>
      </c>
      <c r="H111" s="64"/>
      <c r="I111" s="64"/>
      <c r="J111" s="65">
        <v>42.503500000000003</v>
      </c>
      <c r="K111" s="65"/>
      <c r="L111" s="53"/>
      <c r="M111" s="67"/>
      <c r="N111" s="64" t="s">
        <v>1269</v>
      </c>
      <c r="O111" s="67"/>
      <c r="P111" s="26"/>
      <c r="Q111" s="53"/>
      <c r="R111" s="53"/>
      <c r="S111" s="53"/>
      <c r="T111" s="54"/>
      <c r="U111" s="26"/>
      <c r="V111" s="49"/>
      <c r="W111" s="49"/>
      <c r="X111" s="49"/>
      <c r="Y111" s="49"/>
      <c r="Z111" s="49"/>
      <c r="AA111" s="49"/>
    </row>
    <row r="112" spans="1:27" s="11" customFormat="1">
      <c r="A112" s="10">
        <v>37.4</v>
      </c>
      <c r="B112" s="26"/>
      <c r="C112" s="61">
        <v>100107</v>
      </c>
      <c r="D112" s="62" t="s">
        <v>109</v>
      </c>
      <c r="E112" s="63" t="s">
        <v>1386</v>
      </c>
      <c r="F112" s="55" t="s">
        <v>1387</v>
      </c>
      <c r="G112" s="64" t="s">
        <v>724</v>
      </c>
      <c r="H112" s="64"/>
      <c r="I112" s="64"/>
      <c r="J112" s="65">
        <v>37.4</v>
      </c>
      <c r="K112" s="65"/>
      <c r="L112" s="53"/>
      <c r="M112" s="67"/>
      <c r="N112" s="64" t="s">
        <v>1269</v>
      </c>
      <c r="O112" s="67"/>
      <c r="P112" s="26"/>
      <c r="Q112" s="53"/>
      <c r="R112" s="53"/>
      <c r="S112" s="53"/>
      <c r="T112" s="54"/>
      <c r="U112" s="26"/>
      <c r="V112" s="49"/>
      <c r="W112" s="49"/>
      <c r="X112" s="49"/>
      <c r="Y112" s="49"/>
      <c r="Z112" s="49"/>
      <c r="AA112" s="49"/>
    </row>
    <row r="113" spans="1:27" s="11" customFormat="1">
      <c r="A113" s="10">
        <v>15.170999999999999</v>
      </c>
      <c r="B113" s="26"/>
      <c r="C113" s="61">
        <v>100108</v>
      </c>
      <c r="D113" s="62" t="s">
        <v>109</v>
      </c>
      <c r="E113" s="63" t="s">
        <v>771</v>
      </c>
      <c r="F113" s="55" t="s">
        <v>1388</v>
      </c>
      <c r="G113" s="64" t="s">
        <v>724</v>
      </c>
      <c r="H113" s="64"/>
      <c r="I113" s="64"/>
      <c r="J113" s="65">
        <v>15.170999999999999</v>
      </c>
      <c r="K113" s="65"/>
      <c r="L113" s="53"/>
      <c r="M113" s="67"/>
      <c r="N113" s="64" t="s">
        <v>1269</v>
      </c>
      <c r="O113" s="67"/>
      <c r="P113" s="26"/>
      <c r="Q113" s="53"/>
      <c r="R113" s="53"/>
      <c r="S113" s="53"/>
      <c r="T113" s="54"/>
      <c r="U113" s="26"/>
      <c r="V113" s="49"/>
      <c r="W113" s="49"/>
      <c r="X113" s="49"/>
      <c r="Y113" s="49"/>
      <c r="Z113" s="49"/>
      <c r="AA113" s="49"/>
    </row>
    <row r="114" spans="1:27" s="11" customFormat="1" ht="15" customHeight="1">
      <c r="A114" s="10">
        <v>11.791</v>
      </c>
      <c r="B114" s="26"/>
      <c r="C114" s="61">
        <v>100109</v>
      </c>
      <c r="D114" s="62" t="s">
        <v>109</v>
      </c>
      <c r="E114" s="63" t="s">
        <v>1389</v>
      </c>
      <c r="F114" s="55" t="s">
        <v>1390</v>
      </c>
      <c r="G114" s="64" t="s">
        <v>724</v>
      </c>
      <c r="H114" s="64"/>
      <c r="I114" s="64"/>
      <c r="J114" s="65">
        <v>11.791</v>
      </c>
      <c r="K114" s="65"/>
      <c r="L114" s="53"/>
      <c r="M114" s="67"/>
      <c r="N114" s="64" t="s">
        <v>1269</v>
      </c>
      <c r="O114" s="67"/>
      <c r="P114" s="26"/>
      <c r="Q114" s="53"/>
      <c r="R114" s="53"/>
      <c r="S114" s="53"/>
      <c r="T114" s="54"/>
      <c r="U114" s="26"/>
      <c r="V114" s="49"/>
      <c r="W114" s="49"/>
      <c r="X114" s="49"/>
      <c r="Y114" s="49"/>
      <c r="Z114" s="49"/>
      <c r="AA114" s="49"/>
    </row>
    <row r="115" spans="1:27" s="11" customFormat="1" ht="15" customHeight="1">
      <c r="A115" s="10">
        <v>230.26900000000001</v>
      </c>
      <c r="B115" s="26"/>
      <c r="C115" s="61">
        <v>100110</v>
      </c>
      <c r="D115" s="62" t="s">
        <v>109</v>
      </c>
      <c r="E115" s="63" t="s">
        <v>772</v>
      </c>
      <c r="F115" s="55" t="s">
        <v>1391</v>
      </c>
      <c r="G115" s="64" t="s">
        <v>724</v>
      </c>
      <c r="H115" s="64"/>
      <c r="I115" s="64"/>
      <c r="J115" s="65">
        <v>230.26900000000001</v>
      </c>
      <c r="K115" s="65"/>
      <c r="L115" s="53"/>
      <c r="M115" s="67"/>
      <c r="N115" s="64" t="s">
        <v>1269</v>
      </c>
      <c r="O115" s="67"/>
      <c r="P115" s="26"/>
      <c r="Q115" s="53"/>
      <c r="R115" s="53"/>
      <c r="S115" s="53"/>
      <c r="T115" s="54"/>
      <c r="U115" s="26"/>
      <c r="V115" s="49"/>
      <c r="W115" s="49"/>
      <c r="X115" s="49"/>
      <c r="Y115" s="49"/>
      <c r="Z115" s="49"/>
      <c r="AA115" s="49"/>
    </row>
    <row r="116" spans="1:27" s="11" customFormat="1" ht="15" customHeight="1">
      <c r="A116" s="10">
        <v>47.8855</v>
      </c>
      <c r="B116" s="26"/>
      <c r="C116" s="61">
        <v>100111</v>
      </c>
      <c r="D116" s="62" t="s">
        <v>109</v>
      </c>
      <c r="E116" s="63" t="s">
        <v>773</v>
      </c>
      <c r="F116" s="55" t="s">
        <v>1392</v>
      </c>
      <c r="G116" s="64" t="s">
        <v>724</v>
      </c>
      <c r="H116" s="64"/>
      <c r="I116" s="64"/>
      <c r="J116" s="65">
        <v>47.8855</v>
      </c>
      <c r="K116" s="65"/>
      <c r="L116" s="53"/>
      <c r="M116" s="67"/>
      <c r="N116" s="64" t="s">
        <v>1269</v>
      </c>
      <c r="O116" s="67"/>
      <c r="P116" s="26"/>
      <c r="Q116" s="53"/>
      <c r="R116" s="53"/>
      <c r="S116" s="53"/>
      <c r="T116" s="54"/>
      <c r="U116" s="26"/>
      <c r="V116" s="49"/>
      <c r="W116" s="49"/>
      <c r="X116" s="49"/>
      <c r="Y116" s="49"/>
      <c r="Z116" s="49"/>
      <c r="AA116" s="49"/>
    </row>
    <row r="117" spans="1:27" s="11" customFormat="1" ht="15" customHeight="1">
      <c r="A117" s="10">
        <v>51</v>
      </c>
      <c r="B117" s="26"/>
      <c r="C117" s="61">
        <v>100112</v>
      </c>
      <c r="D117" s="62" t="s">
        <v>109</v>
      </c>
      <c r="E117" s="63" t="s">
        <v>1393</v>
      </c>
      <c r="F117" s="55" t="s">
        <v>1394</v>
      </c>
      <c r="G117" s="64" t="s">
        <v>724</v>
      </c>
      <c r="H117" s="64"/>
      <c r="I117" s="64"/>
      <c r="J117" s="65">
        <v>51</v>
      </c>
      <c r="K117" s="65"/>
      <c r="L117" s="53"/>
      <c r="M117" s="67"/>
      <c r="N117" s="64" t="s">
        <v>1269</v>
      </c>
      <c r="O117" s="67"/>
      <c r="P117" s="26"/>
      <c r="Q117" s="53"/>
      <c r="R117" s="53"/>
      <c r="S117" s="53"/>
      <c r="T117" s="54"/>
      <c r="U117" s="26"/>
      <c r="V117" s="49"/>
      <c r="W117" s="49"/>
      <c r="X117" s="49"/>
      <c r="Y117" s="49"/>
      <c r="Z117" s="49"/>
      <c r="AA117" s="49"/>
    </row>
    <row r="118" spans="1:27" s="11" customFormat="1" ht="15" customHeight="1">
      <c r="A118" s="10">
        <v>69.819999999999993</v>
      </c>
      <c r="B118" s="26"/>
      <c r="C118" s="61">
        <v>100113</v>
      </c>
      <c r="D118" s="62" t="s">
        <v>109</v>
      </c>
      <c r="E118" s="63" t="s">
        <v>1291</v>
      </c>
      <c r="F118" s="55" t="s">
        <v>1395</v>
      </c>
      <c r="G118" s="64" t="s">
        <v>724</v>
      </c>
      <c r="H118" s="64"/>
      <c r="I118" s="64"/>
      <c r="J118" s="65">
        <v>69.819999999999993</v>
      </c>
      <c r="K118" s="65"/>
      <c r="L118" s="53"/>
      <c r="M118" s="67"/>
      <c r="N118" s="64" t="s">
        <v>1269</v>
      </c>
      <c r="O118" s="67"/>
      <c r="P118" s="26"/>
      <c r="Q118" s="53"/>
      <c r="R118" s="53"/>
      <c r="S118" s="53"/>
      <c r="T118" s="54"/>
      <c r="U118" s="26"/>
      <c r="V118" s="49"/>
      <c r="W118" s="49"/>
      <c r="X118" s="49"/>
      <c r="Y118" s="49"/>
      <c r="Z118" s="49"/>
      <c r="AA118" s="49"/>
    </row>
    <row r="119" spans="1:27" s="11" customFormat="1" ht="15" customHeight="1">
      <c r="A119" s="10">
        <v>11.39</v>
      </c>
      <c r="B119" s="26"/>
      <c r="C119" s="61">
        <v>100114</v>
      </c>
      <c r="D119" s="62" t="s">
        <v>109</v>
      </c>
      <c r="E119" s="63" t="s">
        <v>1396</v>
      </c>
      <c r="F119" s="55" t="s">
        <v>1397</v>
      </c>
      <c r="G119" s="64" t="s">
        <v>724</v>
      </c>
      <c r="H119" s="64"/>
      <c r="I119" s="64"/>
      <c r="J119" s="65">
        <v>11.39</v>
      </c>
      <c r="K119" s="65"/>
      <c r="L119" s="53"/>
      <c r="M119" s="67"/>
      <c r="N119" s="64" t="s">
        <v>1269</v>
      </c>
      <c r="O119" s="67"/>
      <c r="P119" s="26"/>
      <c r="Q119" s="53"/>
      <c r="R119" s="53"/>
      <c r="S119" s="53"/>
      <c r="T119" s="54"/>
      <c r="U119" s="26"/>
      <c r="V119" s="49"/>
      <c r="W119" s="49"/>
      <c r="X119" s="49"/>
      <c r="Y119" s="49"/>
      <c r="Z119" s="49"/>
      <c r="AA119" s="49"/>
    </row>
    <row r="120" spans="1:27" s="11" customFormat="1" ht="15" customHeight="1">
      <c r="A120" s="10">
        <v>11.39</v>
      </c>
      <c r="B120" s="26"/>
      <c r="C120" s="61">
        <v>100115</v>
      </c>
      <c r="D120" s="62" t="s">
        <v>109</v>
      </c>
      <c r="E120" s="63" t="s">
        <v>1398</v>
      </c>
      <c r="F120" s="55" t="s">
        <v>1399</v>
      </c>
      <c r="G120" s="64" t="s">
        <v>724</v>
      </c>
      <c r="H120" s="64"/>
      <c r="I120" s="64"/>
      <c r="J120" s="65">
        <v>11.39</v>
      </c>
      <c r="K120" s="65"/>
      <c r="L120" s="53"/>
      <c r="M120" s="67"/>
      <c r="N120" s="64" t="s">
        <v>1269</v>
      </c>
      <c r="O120" s="67"/>
      <c r="P120" s="26"/>
      <c r="Q120" s="53"/>
      <c r="R120" s="53"/>
      <c r="S120" s="53"/>
      <c r="T120" s="54"/>
      <c r="U120" s="26"/>
      <c r="V120" s="49"/>
      <c r="W120" s="49"/>
      <c r="X120" s="49"/>
      <c r="Y120" s="49"/>
      <c r="Z120" s="49"/>
      <c r="AA120" s="49"/>
    </row>
    <row r="121" spans="1:27" s="11" customFormat="1" ht="15" customHeight="1">
      <c r="A121" s="10">
        <v>11.39</v>
      </c>
      <c r="B121" s="26"/>
      <c r="C121" s="61">
        <v>100116</v>
      </c>
      <c r="D121" s="62" t="s">
        <v>109</v>
      </c>
      <c r="E121" s="63" t="s">
        <v>1400</v>
      </c>
      <c r="F121" s="55" t="s">
        <v>1401</v>
      </c>
      <c r="G121" s="64" t="s">
        <v>724</v>
      </c>
      <c r="H121" s="64"/>
      <c r="I121" s="64"/>
      <c r="J121" s="65">
        <v>11.39</v>
      </c>
      <c r="K121" s="65"/>
      <c r="L121" s="53"/>
      <c r="M121" s="67"/>
      <c r="N121" s="64" t="s">
        <v>1269</v>
      </c>
      <c r="O121" s="67"/>
      <c r="P121" s="26"/>
      <c r="Q121" s="53"/>
      <c r="R121" s="53"/>
      <c r="S121" s="53"/>
      <c r="T121" s="54"/>
      <c r="U121" s="26"/>
      <c r="V121" s="49"/>
      <c r="W121" s="49"/>
      <c r="X121" s="49"/>
      <c r="Y121" s="49"/>
      <c r="Z121" s="49"/>
      <c r="AA121" s="49"/>
    </row>
    <row r="122" spans="1:27" s="11" customFormat="1" ht="15" customHeight="1">
      <c r="A122" s="10">
        <v>11.39</v>
      </c>
      <c r="B122" s="26"/>
      <c r="C122" s="61">
        <v>100117</v>
      </c>
      <c r="D122" s="62" t="s">
        <v>109</v>
      </c>
      <c r="E122" s="63" t="s">
        <v>1402</v>
      </c>
      <c r="F122" s="55" t="s">
        <v>1403</v>
      </c>
      <c r="G122" s="64" t="s">
        <v>724</v>
      </c>
      <c r="H122" s="64"/>
      <c r="I122" s="64"/>
      <c r="J122" s="65">
        <v>11.39</v>
      </c>
      <c r="K122" s="65"/>
      <c r="L122" s="53"/>
      <c r="M122" s="67"/>
      <c r="N122" s="64" t="s">
        <v>1269</v>
      </c>
      <c r="O122" s="67"/>
      <c r="P122" s="26"/>
      <c r="Q122" s="53"/>
      <c r="R122" s="53"/>
      <c r="S122" s="53"/>
      <c r="T122" s="54"/>
      <c r="U122" s="26"/>
      <c r="V122" s="49"/>
      <c r="W122" s="49"/>
      <c r="X122" s="49"/>
      <c r="Y122" s="49"/>
      <c r="Z122" s="49"/>
      <c r="AA122" s="49"/>
    </row>
    <row r="123" spans="1:27" s="11" customFormat="1" ht="15" customHeight="1">
      <c r="A123" s="10">
        <v>11.39</v>
      </c>
      <c r="B123" s="26"/>
      <c r="C123" s="61">
        <v>100118</v>
      </c>
      <c r="D123" s="62" t="s">
        <v>109</v>
      </c>
      <c r="E123" s="63" t="s">
        <v>1404</v>
      </c>
      <c r="F123" s="55" t="s">
        <v>1405</v>
      </c>
      <c r="G123" s="64" t="s">
        <v>724</v>
      </c>
      <c r="H123" s="64"/>
      <c r="I123" s="64"/>
      <c r="J123" s="65">
        <v>11.39</v>
      </c>
      <c r="K123" s="65"/>
      <c r="L123" s="53"/>
      <c r="M123" s="67"/>
      <c r="N123" s="64" t="s">
        <v>1269</v>
      </c>
      <c r="O123" s="67"/>
      <c r="P123" s="26"/>
      <c r="Q123" s="53"/>
      <c r="R123" s="53"/>
      <c r="S123" s="53"/>
      <c r="T123" s="54"/>
      <c r="U123" s="26"/>
      <c r="V123" s="49"/>
      <c r="W123" s="49"/>
      <c r="X123" s="49"/>
      <c r="Y123" s="49"/>
      <c r="Z123" s="49"/>
      <c r="AA123" s="49"/>
    </row>
    <row r="124" spans="1:27" s="11" customFormat="1" ht="15" customHeight="1">
      <c r="A124" s="10">
        <v>11.39</v>
      </c>
      <c r="B124" s="26"/>
      <c r="C124" s="61">
        <v>100119</v>
      </c>
      <c r="D124" s="62" t="s">
        <v>109</v>
      </c>
      <c r="E124" s="63" t="s">
        <v>1406</v>
      </c>
      <c r="F124" s="55" t="s">
        <v>1407</v>
      </c>
      <c r="G124" s="64" t="s">
        <v>724</v>
      </c>
      <c r="H124" s="64"/>
      <c r="I124" s="64"/>
      <c r="J124" s="65">
        <v>11.39</v>
      </c>
      <c r="K124" s="65"/>
      <c r="L124" s="53"/>
      <c r="M124" s="67"/>
      <c r="N124" s="64" t="s">
        <v>1269</v>
      </c>
      <c r="O124" s="67"/>
      <c r="P124" s="26"/>
      <c r="Q124" s="53"/>
      <c r="R124" s="53"/>
      <c r="S124" s="53"/>
      <c r="T124" s="54"/>
      <c r="U124" s="26"/>
      <c r="V124" s="49"/>
      <c r="W124" s="49"/>
      <c r="X124" s="49"/>
      <c r="Y124" s="49"/>
      <c r="Z124" s="49"/>
      <c r="AA124" s="49"/>
    </row>
    <row r="125" spans="1:27" s="11" customFormat="1" ht="15" customHeight="1">
      <c r="A125" s="10">
        <v>14.2155</v>
      </c>
      <c r="B125" s="26"/>
      <c r="C125" s="61">
        <v>100120</v>
      </c>
      <c r="D125" s="62" t="s">
        <v>109</v>
      </c>
      <c r="E125" s="63" t="s">
        <v>1277</v>
      </c>
      <c r="F125" s="55" t="s">
        <v>1408</v>
      </c>
      <c r="G125" s="64" t="s">
        <v>724</v>
      </c>
      <c r="H125" s="64"/>
      <c r="I125" s="64"/>
      <c r="J125" s="65">
        <v>14.2155</v>
      </c>
      <c r="K125" s="65"/>
      <c r="L125" s="53"/>
      <c r="M125" s="67"/>
      <c r="N125" s="64" t="s">
        <v>1269</v>
      </c>
      <c r="O125" s="67"/>
      <c r="P125" s="26"/>
      <c r="Q125" s="53"/>
      <c r="R125" s="53"/>
      <c r="S125" s="53"/>
      <c r="T125" s="54"/>
      <c r="U125" s="26"/>
      <c r="V125" s="49"/>
      <c r="W125" s="49"/>
      <c r="X125" s="49"/>
      <c r="Y125" s="49"/>
      <c r="Z125" s="49"/>
      <c r="AA125" s="49"/>
    </row>
    <row r="126" spans="1:27" s="11" customFormat="1" ht="15" customHeight="1">
      <c r="A126" s="10">
        <v>18.5185</v>
      </c>
      <c r="B126" s="26"/>
      <c r="C126" s="61">
        <v>100121</v>
      </c>
      <c r="D126" s="62" t="s">
        <v>109</v>
      </c>
      <c r="E126" s="63" t="s">
        <v>1278</v>
      </c>
      <c r="F126" s="55" t="s">
        <v>1409</v>
      </c>
      <c r="G126" s="64" t="s">
        <v>724</v>
      </c>
      <c r="H126" s="64"/>
      <c r="I126" s="64"/>
      <c r="J126" s="65">
        <v>18.5185</v>
      </c>
      <c r="K126" s="65"/>
      <c r="L126" s="53"/>
      <c r="M126" s="67"/>
      <c r="N126" s="64" t="s">
        <v>1269</v>
      </c>
      <c r="O126" s="67"/>
      <c r="P126" s="26"/>
      <c r="Q126" s="53"/>
      <c r="R126" s="53"/>
      <c r="S126" s="53"/>
      <c r="T126" s="54"/>
      <c r="U126" s="26"/>
      <c r="V126" s="49"/>
      <c r="W126" s="49"/>
      <c r="X126" s="49"/>
      <c r="Y126" s="49"/>
      <c r="Z126" s="49"/>
      <c r="AA126" s="49"/>
    </row>
    <row r="127" spans="1:27" s="11" customFormat="1" ht="15" customHeight="1">
      <c r="A127" s="10">
        <v>39.136499999999998</v>
      </c>
      <c r="B127" s="26"/>
      <c r="C127" s="61">
        <v>100122</v>
      </c>
      <c r="D127" s="62" t="s">
        <v>109</v>
      </c>
      <c r="E127" s="63" t="s">
        <v>1279</v>
      </c>
      <c r="F127" s="55" t="s">
        <v>1410</v>
      </c>
      <c r="G127" s="64" t="s">
        <v>724</v>
      </c>
      <c r="H127" s="64"/>
      <c r="I127" s="64"/>
      <c r="J127" s="65">
        <v>39.136499999999998</v>
      </c>
      <c r="K127" s="65"/>
      <c r="L127" s="53"/>
      <c r="M127" s="67"/>
      <c r="N127" s="64" t="s">
        <v>1269</v>
      </c>
      <c r="O127" s="67"/>
      <c r="P127" s="26"/>
      <c r="Q127" s="53"/>
      <c r="R127" s="53"/>
      <c r="S127" s="53"/>
      <c r="T127" s="54"/>
      <c r="U127" s="26"/>
      <c r="V127" s="49"/>
      <c r="W127" s="49"/>
      <c r="X127" s="49"/>
      <c r="Y127" s="49"/>
      <c r="Z127" s="49"/>
      <c r="AA127" s="49"/>
    </row>
    <row r="128" spans="1:27" s="11" customFormat="1" ht="15" customHeight="1">
      <c r="A128" s="10">
        <v>13.702</v>
      </c>
      <c r="B128" s="26"/>
      <c r="C128" s="61">
        <v>100123</v>
      </c>
      <c r="D128" s="62" t="s">
        <v>109</v>
      </c>
      <c r="E128" s="63" t="s">
        <v>1411</v>
      </c>
      <c r="F128" s="55" t="s">
        <v>1412</v>
      </c>
      <c r="G128" s="64" t="s">
        <v>724</v>
      </c>
      <c r="H128" s="64"/>
      <c r="I128" s="64"/>
      <c r="J128" s="65">
        <v>13.702</v>
      </c>
      <c r="K128" s="65"/>
      <c r="L128" s="53"/>
      <c r="M128" s="67"/>
      <c r="N128" s="64" t="s">
        <v>1269</v>
      </c>
      <c r="O128" s="67"/>
      <c r="P128" s="26"/>
      <c r="Q128" s="53"/>
      <c r="R128" s="53"/>
      <c r="S128" s="53"/>
      <c r="T128" s="54"/>
      <c r="U128" s="26"/>
      <c r="V128" s="49"/>
      <c r="W128" s="49"/>
      <c r="X128" s="49"/>
      <c r="Y128" s="49"/>
      <c r="Z128" s="49"/>
      <c r="AA128" s="49"/>
    </row>
    <row r="129" spans="1:27" s="11" customFormat="1" ht="15" customHeight="1">
      <c r="A129" s="10">
        <v>14.378</v>
      </c>
      <c r="B129" s="26"/>
      <c r="C129" s="61">
        <v>100124</v>
      </c>
      <c r="D129" s="62" t="s">
        <v>109</v>
      </c>
      <c r="E129" s="63" t="s">
        <v>1280</v>
      </c>
      <c r="F129" s="55" t="s">
        <v>1413</v>
      </c>
      <c r="G129" s="64" t="s">
        <v>724</v>
      </c>
      <c r="H129" s="64"/>
      <c r="I129" s="64"/>
      <c r="J129" s="65">
        <v>14.378</v>
      </c>
      <c r="K129" s="65"/>
      <c r="L129" s="53"/>
      <c r="M129" s="67"/>
      <c r="N129" s="64" t="s">
        <v>1269</v>
      </c>
      <c r="O129" s="67"/>
      <c r="P129" s="26"/>
      <c r="Q129" s="53"/>
      <c r="R129" s="53"/>
      <c r="S129" s="53"/>
      <c r="T129" s="54"/>
      <c r="U129" s="26"/>
      <c r="V129" s="49"/>
      <c r="W129" s="49"/>
      <c r="X129" s="49"/>
      <c r="Y129" s="49"/>
      <c r="Z129" s="49"/>
      <c r="AA129" s="49"/>
    </row>
    <row r="130" spans="1:27" s="11" customFormat="1" ht="15" customHeight="1">
      <c r="A130" s="10">
        <v>20.215</v>
      </c>
      <c r="B130" s="26"/>
      <c r="C130" s="61">
        <v>100125</v>
      </c>
      <c r="D130" s="62" t="s">
        <v>109</v>
      </c>
      <c r="E130" s="63" t="s">
        <v>1281</v>
      </c>
      <c r="F130" s="55" t="s">
        <v>1414</v>
      </c>
      <c r="G130" s="64" t="s">
        <v>724</v>
      </c>
      <c r="H130" s="64"/>
      <c r="I130" s="64"/>
      <c r="J130" s="65">
        <v>20.215</v>
      </c>
      <c r="K130" s="65"/>
      <c r="L130" s="53"/>
      <c r="M130" s="67"/>
      <c r="N130" s="64" t="s">
        <v>1269</v>
      </c>
      <c r="O130" s="67"/>
      <c r="P130" s="26"/>
      <c r="Q130" s="53"/>
      <c r="R130" s="53"/>
      <c r="S130" s="53"/>
      <c r="T130" s="54"/>
      <c r="U130" s="26"/>
      <c r="V130" s="49"/>
      <c r="W130" s="49"/>
      <c r="X130" s="49"/>
      <c r="Y130" s="49"/>
      <c r="Z130" s="49"/>
      <c r="AA130" s="49"/>
    </row>
    <row r="131" spans="1:27" s="11" customFormat="1" ht="15" customHeight="1">
      <c r="A131" s="10">
        <v>9.4834999999999994</v>
      </c>
      <c r="B131" s="26"/>
      <c r="C131" s="61">
        <v>100126</v>
      </c>
      <c r="D131" s="62" t="s">
        <v>109</v>
      </c>
      <c r="E131" s="63" t="s">
        <v>1282</v>
      </c>
      <c r="F131" s="55" t="s">
        <v>1415</v>
      </c>
      <c r="G131" s="64" t="s">
        <v>724</v>
      </c>
      <c r="H131" s="64"/>
      <c r="I131" s="64"/>
      <c r="J131" s="65">
        <v>9.4834999999999994</v>
      </c>
      <c r="K131" s="65"/>
      <c r="L131" s="53"/>
      <c r="M131" s="67"/>
      <c r="N131" s="64" t="s">
        <v>1269</v>
      </c>
      <c r="O131" s="67"/>
      <c r="P131" s="26"/>
      <c r="Q131" s="53"/>
      <c r="R131" s="53"/>
      <c r="S131" s="53"/>
      <c r="T131" s="54"/>
      <c r="U131" s="26"/>
      <c r="V131" s="49"/>
      <c r="W131" s="49"/>
      <c r="X131" s="49"/>
      <c r="Y131" s="49"/>
      <c r="Z131" s="49"/>
      <c r="AA131" s="49"/>
    </row>
    <row r="132" spans="1:27" s="11" customFormat="1" ht="15" customHeight="1">
      <c r="A132" s="10">
        <v>51.655500000000004</v>
      </c>
      <c r="B132" s="26"/>
      <c r="C132" s="61">
        <v>100127</v>
      </c>
      <c r="D132" s="62" t="s">
        <v>109</v>
      </c>
      <c r="E132" s="63" t="s">
        <v>1283</v>
      </c>
      <c r="F132" s="55" t="s">
        <v>1416</v>
      </c>
      <c r="G132" s="64" t="s">
        <v>724</v>
      </c>
      <c r="H132" s="64"/>
      <c r="I132" s="64"/>
      <c r="J132" s="65">
        <v>51.655500000000004</v>
      </c>
      <c r="K132" s="65"/>
      <c r="L132" s="53"/>
      <c r="M132" s="67"/>
      <c r="N132" s="64" t="s">
        <v>1269</v>
      </c>
      <c r="O132" s="67"/>
      <c r="P132" s="26"/>
      <c r="Q132" s="53"/>
      <c r="R132" s="53"/>
      <c r="S132" s="53"/>
      <c r="T132" s="54"/>
      <c r="U132" s="26"/>
      <c r="V132" s="49"/>
      <c r="W132" s="49"/>
      <c r="X132" s="49"/>
      <c r="Y132" s="49"/>
      <c r="Z132" s="49"/>
      <c r="AA132" s="49"/>
    </row>
    <row r="133" spans="1:27" s="11" customFormat="1" ht="15" customHeight="1">
      <c r="A133" s="10">
        <v>49.14</v>
      </c>
      <c r="B133" s="26"/>
      <c r="C133" s="61">
        <v>100128</v>
      </c>
      <c r="D133" s="62" t="s">
        <v>109</v>
      </c>
      <c r="E133" s="63" t="s">
        <v>1284</v>
      </c>
      <c r="F133" s="55" t="s">
        <v>1417</v>
      </c>
      <c r="G133" s="64" t="s">
        <v>724</v>
      </c>
      <c r="H133" s="64"/>
      <c r="I133" s="64"/>
      <c r="J133" s="65">
        <v>49.14</v>
      </c>
      <c r="K133" s="65"/>
      <c r="L133" s="53"/>
      <c r="M133" s="67"/>
      <c r="N133" s="64" t="s">
        <v>1269</v>
      </c>
      <c r="O133" s="67"/>
      <c r="P133" s="26"/>
      <c r="Q133" s="53"/>
      <c r="R133" s="53"/>
      <c r="S133" s="53"/>
      <c r="T133" s="54"/>
      <c r="U133" s="26"/>
      <c r="V133" s="49"/>
      <c r="W133" s="49"/>
      <c r="X133" s="49"/>
      <c r="Y133" s="49"/>
      <c r="Z133" s="49"/>
      <c r="AA133" s="49"/>
    </row>
    <row r="134" spans="1:27" s="11" customFormat="1" ht="15" customHeight="1">
      <c r="A134" s="10">
        <v>78.350999999999999</v>
      </c>
      <c r="B134" s="26"/>
      <c r="C134" s="61">
        <v>100129</v>
      </c>
      <c r="D134" s="62" t="s">
        <v>109</v>
      </c>
      <c r="E134" s="63" t="s">
        <v>1285</v>
      </c>
      <c r="F134" s="55" t="s">
        <v>1418</v>
      </c>
      <c r="G134" s="64" t="s">
        <v>724</v>
      </c>
      <c r="H134" s="64"/>
      <c r="I134" s="64"/>
      <c r="J134" s="65">
        <v>78.350999999999999</v>
      </c>
      <c r="K134" s="65"/>
      <c r="L134" s="53"/>
      <c r="M134" s="67"/>
      <c r="N134" s="64" t="s">
        <v>1269</v>
      </c>
      <c r="O134" s="67"/>
      <c r="P134" s="26"/>
      <c r="Q134" s="53"/>
      <c r="R134" s="53"/>
      <c r="S134" s="53"/>
      <c r="T134" s="54"/>
      <c r="U134" s="26"/>
      <c r="V134" s="49"/>
      <c r="W134" s="49"/>
      <c r="X134" s="49"/>
      <c r="Y134" s="49"/>
      <c r="Z134" s="49"/>
      <c r="AA134" s="49"/>
    </row>
    <row r="135" spans="1:27" s="11" customFormat="1" ht="15" customHeight="1">
      <c r="A135" s="10">
        <v>74.353499999999997</v>
      </c>
      <c r="B135" s="26"/>
      <c r="C135" s="61">
        <v>100130</v>
      </c>
      <c r="D135" s="62" t="s">
        <v>109</v>
      </c>
      <c r="E135" s="63" t="s">
        <v>1286</v>
      </c>
      <c r="F135" s="55" t="s">
        <v>1419</v>
      </c>
      <c r="G135" s="64" t="s">
        <v>724</v>
      </c>
      <c r="H135" s="64"/>
      <c r="I135" s="64"/>
      <c r="J135" s="65">
        <v>74.353499999999997</v>
      </c>
      <c r="K135" s="65"/>
      <c r="L135" s="53"/>
      <c r="M135" s="67"/>
      <c r="N135" s="64" t="s">
        <v>1269</v>
      </c>
      <c r="O135" s="67"/>
      <c r="P135" s="26"/>
      <c r="Q135" s="53"/>
      <c r="R135" s="53"/>
      <c r="S135" s="53"/>
      <c r="T135" s="54"/>
      <c r="U135" s="26"/>
      <c r="V135" s="49"/>
      <c r="W135" s="49"/>
      <c r="X135" s="49"/>
      <c r="Y135" s="49"/>
      <c r="Z135" s="49"/>
      <c r="AA135" s="49"/>
    </row>
    <row r="136" spans="1:27" s="11" customFormat="1" ht="15" customHeight="1">
      <c r="A136" s="10">
        <v>74.840999999999994</v>
      </c>
      <c r="B136" s="26"/>
      <c r="C136" s="61">
        <v>100131</v>
      </c>
      <c r="D136" s="62" t="s">
        <v>109</v>
      </c>
      <c r="E136" s="63" t="s">
        <v>1420</v>
      </c>
      <c r="F136" s="55" t="s">
        <v>1421</v>
      </c>
      <c r="G136" s="64" t="s">
        <v>724</v>
      </c>
      <c r="H136" s="64"/>
      <c r="I136" s="64"/>
      <c r="J136" s="65">
        <v>74.840999999999994</v>
      </c>
      <c r="K136" s="65"/>
      <c r="L136" s="53"/>
      <c r="M136" s="67"/>
      <c r="N136" s="64" t="s">
        <v>1269</v>
      </c>
      <c r="O136" s="67"/>
      <c r="P136" s="26"/>
      <c r="Q136" s="53"/>
      <c r="R136" s="53"/>
      <c r="S136" s="53"/>
      <c r="T136" s="54"/>
      <c r="U136" s="26"/>
      <c r="V136" s="49"/>
      <c r="W136" s="49"/>
      <c r="X136" s="49"/>
      <c r="Y136" s="49"/>
      <c r="Z136" s="49"/>
      <c r="AA136" s="49"/>
    </row>
    <row r="137" spans="1:27" s="11" customFormat="1" ht="15" customHeight="1">
      <c r="A137" s="10">
        <v>81.093999999999994</v>
      </c>
      <c r="B137" s="26"/>
      <c r="C137" s="61">
        <v>100132</v>
      </c>
      <c r="D137" s="62" t="s">
        <v>109</v>
      </c>
      <c r="E137" s="63" t="s">
        <v>1287</v>
      </c>
      <c r="F137" s="55" t="s">
        <v>1422</v>
      </c>
      <c r="G137" s="64" t="s">
        <v>724</v>
      </c>
      <c r="H137" s="64"/>
      <c r="I137" s="64"/>
      <c r="J137" s="65">
        <v>81.093999999999994</v>
      </c>
      <c r="K137" s="65"/>
      <c r="L137" s="53"/>
      <c r="M137" s="67"/>
      <c r="N137" s="64" t="s">
        <v>1269</v>
      </c>
      <c r="O137" s="67"/>
      <c r="P137" s="26"/>
      <c r="Q137" s="53"/>
      <c r="R137" s="53"/>
      <c r="S137" s="53"/>
      <c r="T137" s="54"/>
      <c r="U137" s="26"/>
      <c r="V137" s="49"/>
      <c r="W137" s="49"/>
      <c r="X137" s="49"/>
      <c r="Y137" s="49"/>
      <c r="Z137" s="49"/>
      <c r="AA137" s="49"/>
    </row>
    <row r="138" spans="1:27" s="11" customFormat="1" ht="15" customHeight="1">
      <c r="A138" s="10">
        <v>21.9895</v>
      </c>
      <c r="B138" s="26"/>
      <c r="C138" s="61">
        <v>100133</v>
      </c>
      <c r="D138" s="62" t="s">
        <v>109</v>
      </c>
      <c r="E138" s="63" t="s">
        <v>1288</v>
      </c>
      <c r="F138" s="55" t="s">
        <v>1423</v>
      </c>
      <c r="G138" s="64" t="s">
        <v>724</v>
      </c>
      <c r="H138" s="64"/>
      <c r="I138" s="64"/>
      <c r="J138" s="65">
        <v>21.9895</v>
      </c>
      <c r="K138" s="65"/>
      <c r="L138" s="53"/>
      <c r="M138" s="67"/>
      <c r="N138" s="64" t="s">
        <v>1269</v>
      </c>
      <c r="O138" s="67"/>
      <c r="P138" s="26"/>
      <c r="Q138" s="53"/>
      <c r="R138" s="53"/>
      <c r="S138" s="53"/>
      <c r="T138" s="54"/>
      <c r="U138" s="26"/>
      <c r="V138" s="49"/>
      <c r="W138" s="49"/>
      <c r="X138" s="49"/>
      <c r="Y138" s="49"/>
      <c r="Z138" s="49"/>
      <c r="AA138" s="49"/>
    </row>
    <row r="139" spans="1:27" s="11" customFormat="1" ht="15" customHeight="1">
      <c r="A139" s="10">
        <v>8.2159999999999993</v>
      </c>
      <c r="B139" s="26"/>
      <c r="C139" s="61">
        <v>100134</v>
      </c>
      <c r="D139" s="62" t="s">
        <v>109</v>
      </c>
      <c r="E139" s="63" t="s">
        <v>1289</v>
      </c>
      <c r="F139" s="55" t="s">
        <v>1424</v>
      </c>
      <c r="G139" s="64" t="s">
        <v>724</v>
      </c>
      <c r="H139" s="64"/>
      <c r="I139" s="64"/>
      <c r="J139" s="65">
        <v>8.2159999999999993</v>
      </c>
      <c r="K139" s="65"/>
      <c r="L139" s="53"/>
      <c r="M139" s="67"/>
      <c r="N139" s="64" t="s">
        <v>1269</v>
      </c>
      <c r="O139" s="67"/>
      <c r="P139" s="26"/>
      <c r="Q139" s="53"/>
      <c r="R139" s="53"/>
      <c r="S139" s="53"/>
      <c r="T139" s="54"/>
      <c r="U139" s="26"/>
      <c r="V139" s="49"/>
      <c r="W139" s="49"/>
      <c r="X139" s="49"/>
      <c r="Y139" s="49"/>
      <c r="Z139" s="49"/>
      <c r="AA139" s="49"/>
    </row>
    <row r="140" spans="1:27" s="11" customFormat="1" ht="15" customHeight="1">
      <c r="A140" s="10">
        <v>41.541499999999999</v>
      </c>
      <c r="B140" s="26"/>
      <c r="C140" s="61">
        <v>100135</v>
      </c>
      <c r="D140" s="62" t="s">
        <v>109</v>
      </c>
      <c r="E140" s="63" t="s">
        <v>1290</v>
      </c>
      <c r="F140" s="55" t="s">
        <v>1425</v>
      </c>
      <c r="G140" s="64" t="s">
        <v>724</v>
      </c>
      <c r="H140" s="64"/>
      <c r="I140" s="64"/>
      <c r="J140" s="65">
        <v>41.541499999999999</v>
      </c>
      <c r="K140" s="65"/>
      <c r="L140" s="53"/>
      <c r="M140" s="67"/>
      <c r="N140" s="64" t="s">
        <v>1269</v>
      </c>
      <c r="O140" s="67"/>
      <c r="P140" s="26"/>
      <c r="Q140" s="53"/>
      <c r="R140" s="53"/>
      <c r="S140" s="53"/>
      <c r="T140" s="54"/>
      <c r="U140" s="26"/>
      <c r="V140" s="49"/>
      <c r="W140" s="49"/>
      <c r="X140" s="49"/>
      <c r="Y140" s="49"/>
      <c r="Z140" s="49"/>
      <c r="AA140" s="49"/>
    </row>
    <row r="141" spans="1:27" s="11" customFormat="1" ht="15" customHeight="1">
      <c r="A141" s="10">
        <v>48.399000000000001</v>
      </c>
      <c r="B141" s="26"/>
      <c r="C141" s="61">
        <v>100136</v>
      </c>
      <c r="D141" s="62" t="s">
        <v>109</v>
      </c>
      <c r="E141" s="63" t="s">
        <v>1292</v>
      </c>
      <c r="F141" s="55" t="s">
        <v>1426</v>
      </c>
      <c r="G141" s="64" t="s">
        <v>724</v>
      </c>
      <c r="H141" s="64"/>
      <c r="I141" s="64"/>
      <c r="J141" s="65">
        <v>48.399000000000001</v>
      </c>
      <c r="K141" s="65"/>
      <c r="L141" s="53"/>
      <c r="M141" s="67"/>
      <c r="N141" s="64" t="s">
        <v>1269</v>
      </c>
      <c r="O141" s="67"/>
      <c r="P141" s="26"/>
      <c r="Q141" s="53"/>
      <c r="R141" s="53"/>
      <c r="S141" s="53"/>
      <c r="T141" s="54"/>
      <c r="U141" s="26"/>
      <c r="V141" s="49"/>
      <c r="W141" s="49"/>
      <c r="X141" s="49"/>
      <c r="Y141" s="49"/>
      <c r="Z141" s="49"/>
      <c r="AA141" s="49"/>
    </row>
    <row r="142" spans="1:27" s="11" customFormat="1" ht="15" customHeight="1">
      <c r="A142" s="10">
        <v>51.356499999999997</v>
      </c>
      <c r="B142" s="26"/>
      <c r="C142" s="61">
        <v>100137</v>
      </c>
      <c r="D142" s="62" t="s">
        <v>109</v>
      </c>
      <c r="E142" s="63" t="s">
        <v>1293</v>
      </c>
      <c r="F142" s="55" t="s">
        <v>1427</v>
      </c>
      <c r="G142" s="64" t="s">
        <v>724</v>
      </c>
      <c r="H142" s="64"/>
      <c r="I142" s="64"/>
      <c r="J142" s="65">
        <v>51.356499999999997</v>
      </c>
      <c r="K142" s="65"/>
      <c r="L142" s="53"/>
      <c r="M142" s="67"/>
      <c r="N142" s="64" t="s">
        <v>1269</v>
      </c>
      <c r="O142" s="67"/>
      <c r="P142" s="26"/>
      <c r="Q142" s="53"/>
      <c r="R142" s="53"/>
      <c r="S142" s="53"/>
      <c r="T142" s="54"/>
      <c r="U142" s="26"/>
      <c r="V142" s="49"/>
      <c r="W142" s="49"/>
      <c r="X142" s="49"/>
      <c r="Y142" s="49"/>
      <c r="Z142" s="49"/>
      <c r="AA142" s="49"/>
    </row>
    <row r="143" spans="1:27" s="11" customFormat="1" ht="14" customHeight="1">
      <c r="A143" s="10">
        <v>46.75</v>
      </c>
      <c r="B143" s="26"/>
      <c r="C143" s="61">
        <v>100138</v>
      </c>
      <c r="D143" s="62" t="s">
        <v>109</v>
      </c>
      <c r="E143" s="63" t="s">
        <v>111</v>
      </c>
      <c r="F143" s="55" t="s">
        <v>1429</v>
      </c>
      <c r="G143" s="64" t="s">
        <v>724</v>
      </c>
      <c r="H143" s="64"/>
      <c r="I143" s="64"/>
      <c r="J143" s="65">
        <v>46.75</v>
      </c>
      <c r="K143" s="65"/>
      <c r="L143" s="53"/>
      <c r="M143" s="64"/>
      <c r="N143" s="64" t="s">
        <v>1294</v>
      </c>
      <c r="O143" s="64"/>
      <c r="P143" s="26"/>
      <c r="Q143" s="53"/>
      <c r="R143" s="53"/>
      <c r="S143" s="53"/>
      <c r="T143" s="54"/>
      <c r="U143" s="26"/>
      <c r="V143" s="49"/>
      <c r="W143" s="49"/>
      <c r="X143" s="49"/>
      <c r="Y143" s="49"/>
      <c r="Z143" s="49"/>
      <c r="AA143" s="49"/>
    </row>
    <row r="144" spans="1:27" s="11" customFormat="1" ht="15" customHeight="1">
      <c r="A144" s="10">
        <v>46.75</v>
      </c>
      <c r="B144" s="26"/>
      <c r="C144" s="61">
        <v>100139</v>
      </c>
      <c r="D144" s="62" t="s">
        <v>109</v>
      </c>
      <c r="E144" s="63" t="s">
        <v>112</v>
      </c>
      <c r="F144" s="55" t="s">
        <v>1430</v>
      </c>
      <c r="G144" s="64" t="s">
        <v>724</v>
      </c>
      <c r="H144" s="64"/>
      <c r="I144" s="64"/>
      <c r="J144" s="65">
        <v>46.75</v>
      </c>
      <c r="K144" s="65"/>
      <c r="L144" s="53"/>
      <c r="M144" s="64"/>
      <c r="N144" s="64" t="s">
        <v>1294</v>
      </c>
      <c r="O144" s="64"/>
      <c r="P144" s="26"/>
      <c r="Q144" s="53"/>
      <c r="R144" s="53"/>
      <c r="S144" s="53"/>
      <c r="T144" s="54"/>
      <c r="U144" s="26"/>
      <c r="V144" s="49"/>
      <c r="W144" s="49"/>
      <c r="X144" s="49"/>
      <c r="Y144" s="49"/>
      <c r="Z144" s="49"/>
      <c r="AA144" s="49"/>
    </row>
    <row r="145" spans="1:27" s="11" customFormat="1" ht="15" customHeight="1">
      <c r="A145" s="10">
        <v>17</v>
      </c>
      <c r="B145" s="26"/>
      <c r="C145" s="61">
        <v>100140</v>
      </c>
      <c r="D145" s="62" t="s">
        <v>110</v>
      </c>
      <c r="E145" s="63" t="s">
        <v>774</v>
      </c>
      <c r="F145" s="55" t="s">
        <v>1428</v>
      </c>
      <c r="G145" s="64" t="s">
        <v>724</v>
      </c>
      <c r="H145" s="64"/>
      <c r="I145" s="64"/>
      <c r="J145" s="65">
        <v>17</v>
      </c>
      <c r="K145" s="65"/>
      <c r="L145" s="53"/>
      <c r="M145" s="64">
        <v>0</v>
      </c>
      <c r="N145" s="64">
        <v>1</v>
      </c>
      <c r="O145" s="64">
        <v>1</v>
      </c>
      <c r="P145" s="26"/>
      <c r="Q145" s="53"/>
      <c r="R145" s="53"/>
      <c r="S145" s="53"/>
      <c r="T145" s="54"/>
      <c r="U145" s="26"/>
      <c r="V145" s="49"/>
      <c r="W145" s="49"/>
      <c r="X145" s="49"/>
      <c r="Y145" s="49"/>
      <c r="Z145" s="49"/>
      <c r="AA145" s="49"/>
    </row>
    <row r="146" spans="1:27" s="11" customFormat="1" ht="15" customHeight="1">
      <c r="A146" s="10">
        <v>6.5</v>
      </c>
      <c r="B146" s="26"/>
      <c r="C146" s="61">
        <v>100141</v>
      </c>
      <c r="D146" s="62" t="s">
        <v>110</v>
      </c>
      <c r="E146" s="63">
        <v>4238010</v>
      </c>
      <c r="F146" s="55" t="s">
        <v>37</v>
      </c>
      <c r="G146" s="64" t="s">
        <v>728</v>
      </c>
      <c r="H146" s="64"/>
      <c r="I146" s="64"/>
      <c r="J146" s="65">
        <v>6.5</v>
      </c>
      <c r="K146" s="65"/>
      <c r="L146" s="53"/>
      <c r="M146" s="64">
        <v>3</v>
      </c>
      <c r="N146" s="64">
        <v>15</v>
      </c>
      <c r="O146" s="64">
        <v>12</v>
      </c>
      <c r="P146" s="26"/>
      <c r="Q146" s="53"/>
      <c r="R146" s="53"/>
      <c r="S146" s="53"/>
      <c r="T146" s="54"/>
      <c r="U146" s="26"/>
      <c r="V146" s="49"/>
      <c r="W146" s="49"/>
      <c r="X146" s="49"/>
      <c r="Y146" s="49"/>
      <c r="Z146" s="49"/>
      <c r="AA146" s="49"/>
    </row>
    <row r="147" spans="1:27" s="11" customFormat="1" ht="15" customHeight="1">
      <c r="A147" s="10">
        <v>8.4499999999999993</v>
      </c>
      <c r="B147" s="26"/>
      <c r="C147" s="61">
        <v>100142</v>
      </c>
      <c r="D147" s="62" t="s">
        <v>110</v>
      </c>
      <c r="E147" s="63" t="s">
        <v>113</v>
      </c>
      <c r="F147" s="55" t="s">
        <v>38</v>
      </c>
      <c r="G147" s="64" t="s">
        <v>726</v>
      </c>
      <c r="H147" s="64"/>
      <c r="I147" s="64"/>
      <c r="J147" s="65">
        <v>8.4499999999999993</v>
      </c>
      <c r="K147" s="65"/>
      <c r="L147" s="53"/>
      <c r="M147" s="64">
        <v>0</v>
      </c>
      <c r="N147" s="64">
        <v>1</v>
      </c>
      <c r="O147" s="64">
        <v>1</v>
      </c>
      <c r="P147" s="26"/>
      <c r="Q147" s="53"/>
      <c r="R147" s="53"/>
      <c r="S147" s="53"/>
      <c r="T147" s="54"/>
      <c r="U147" s="26"/>
      <c r="V147" s="49"/>
      <c r="W147" s="49"/>
      <c r="X147" s="49"/>
      <c r="Y147" s="49"/>
      <c r="Z147" s="49"/>
      <c r="AA147" s="49"/>
    </row>
    <row r="148" spans="1:27" s="11" customFormat="1" ht="15" customHeight="1">
      <c r="A148" s="10">
        <v>35</v>
      </c>
      <c r="B148" s="26"/>
      <c r="C148" s="61">
        <v>100143</v>
      </c>
      <c r="D148" s="62" t="s">
        <v>110</v>
      </c>
      <c r="E148" s="63">
        <v>4064009</v>
      </c>
      <c r="F148" s="55" t="s">
        <v>775</v>
      </c>
      <c r="G148" s="64" t="s">
        <v>726</v>
      </c>
      <c r="H148" s="64"/>
      <c r="I148" s="64"/>
      <c r="J148" s="65">
        <v>35</v>
      </c>
      <c r="K148" s="65"/>
      <c r="L148" s="53"/>
      <c r="M148" s="64">
        <v>4</v>
      </c>
      <c r="N148" s="64">
        <v>10</v>
      </c>
      <c r="O148" s="64">
        <v>6</v>
      </c>
      <c r="P148" s="26"/>
      <c r="Q148" s="53"/>
      <c r="R148" s="53"/>
      <c r="S148" s="53"/>
      <c r="T148" s="54"/>
      <c r="U148" s="26"/>
      <c r="V148" s="49"/>
      <c r="W148" s="49"/>
      <c r="X148" s="49"/>
      <c r="Y148" s="49"/>
      <c r="Z148" s="49"/>
      <c r="AA148" s="49"/>
    </row>
    <row r="149" spans="1:27" s="11" customFormat="1" ht="15" customHeight="1">
      <c r="A149" s="10">
        <v>25.864999999999998</v>
      </c>
      <c r="B149" s="26"/>
      <c r="C149" s="61">
        <v>100144</v>
      </c>
      <c r="D149" s="62" t="s">
        <v>110</v>
      </c>
      <c r="E149" s="63">
        <v>5711201</v>
      </c>
      <c r="F149" s="55" t="s">
        <v>39</v>
      </c>
      <c r="G149" s="64" t="s">
        <v>873</v>
      </c>
      <c r="H149" s="64"/>
      <c r="I149" s="64"/>
      <c r="J149" s="65">
        <v>25.864999999999998</v>
      </c>
      <c r="K149" s="65"/>
      <c r="L149" s="53"/>
      <c r="M149" s="64">
        <v>0</v>
      </c>
      <c r="N149" s="64">
        <v>1</v>
      </c>
      <c r="O149" s="64">
        <v>1</v>
      </c>
      <c r="P149" s="26"/>
      <c r="Q149" s="53"/>
      <c r="R149" s="53"/>
      <c r="S149" s="53"/>
      <c r="T149" s="54"/>
      <c r="U149" s="26"/>
      <c r="V149" s="49"/>
      <c r="W149" s="49"/>
      <c r="X149" s="49"/>
      <c r="Y149" s="49"/>
      <c r="Z149" s="49"/>
      <c r="AA149" s="49"/>
    </row>
    <row r="150" spans="1:27" s="11" customFormat="1" ht="15" customHeight="1">
      <c r="A150" s="10">
        <v>25.87</v>
      </c>
      <c r="B150" s="26"/>
      <c r="C150" s="61">
        <v>100145</v>
      </c>
      <c r="D150" s="62" t="s">
        <v>110</v>
      </c>
      <c r="E150" s="63">
        <v>5711202</v>
      </c>
      <c r="F150" s="55" t="s">
        <v>40</v>
      </c>
      <c r="G150" s="64" t="s">
        <v>873</v>
      </c>
      <c r="H150" s="64"/>
      <c r="I150" s="64"/>
      <c r="J150" s="65">
        <v>25.87</v>
      </c>
      <c r="K150" s="65"/>
      <c r="L150" s="53"/>
      <c r="M150" s="64">
        <v>0</v>
      </c>
      <c r="N150" s="64">
        <v>1</v>
      </c>
      <c r="O150" s="64">
        <v>1</v>
      </c>
      <c r="P150" s="26"/>
      <c r="Q150" s="53"/>
      <c r="R150" s="53"/>
      <c r="S150" s="53"/>
      <c r="T150" s="54"/>
      <c r="U150" s="26"/>
      <c r="V150" s="49"/>
      <c r="W150" s="49"/>
      <c r="X150" s="49"/>
      <c r="Y150" s="49"/>
      <c r="Z150" s="49"/>
      <c r="AA150" s="49"/>
    </row>
    <row r="151" spans="1:27" s="11" customFormat="1" ht="15" customHeight="1">
      <c r="A151" s="10">
        <v>42.94</v>
      </c>
      <c r="B151" s="26"/>
      <c r="C151" s="61">
        <v>100146</v>
      </c>
      <c r="D151" s="62" t="s">
        <v>110</v>
      </c>
      <c r="E151" s="63">
        <v>5523729</v>
      </c>
      <c r="F151" s="55" t="s">
        <v>1376</v>
      </c>
      <c r="G151" s="64" t="s">
        <v>1377</v>
      </c>
      <c r="H151" s="64"/>
      <c r="I151" s="64"/>
      <c r="J151" s="65">
        <v>42.94</v>
      </c>
      <c r="K151" s="65"/>
      <c r="L151" s="53"/>
      <c r="M151" s="64">
        <v>0</v>
      </c>
      <c r="N151" s="64">
        <v>1</v>
      </c>
      <c r="O151" s="64">
        <v>1</v>
      </c>
      <c r="P151" s="26"/>
      <c r="Q151" s="53"/>
      <c r="R151" s="53"/>
      <c r="S151" s="53"/>
      <c r="T151" s="54"/>
      <c r="U151" s="26"/>
      <c r="V151" s="49"/>
      <c r="W151" s="49"/>
      <c r="X151" s="49"/>
      <c r="Y151" s="49"/>
      <c r="Z151" s="49"/>
      <c r="AA151" s="49"/>
    </row>
    <row r="152" spans="1:27" s="11" customFormat="1" ht="15" customHeight="1">
      <c r="A152" s="10">
        <v>24.385000000000002</v>
      </c>
      <c r="B152" s="26"/>
      <c r="C152" s="61">
        <v>100147</v>
      </c>
      <c r="D152" s="62" t="s">
        <v>110</v>
      </c>
      <c r="E152" s="63">
        <v>5711203</v>
      </c>
      <c r="F152" s="55" t="s">
        <v>41</v>
      </c>
      <c r="G152" s="64" t="s">
        <v>873</v>
      </c>
      <c r="H152" s="64"/>
      <c r="I152" s="64"/>
      <c r="J152" s="65">
        <v>24.385000000000002</v>
      </c>
      <c r="K152" s="65"/>
      <c r="L152" s="53"/>
      <c r="M152" s="64">
        <v>2</v>
      </c>
      <c r="N152" s="64">
        <v>4</v>
      </c>
      <c r="O152" s="64">
        <v>2</v>
      </c>
      <c r="P152" s="26"/>
      <c r="Q152" s="53"/>
      <c r="R152" s="53"/>
      <c r="S152" s="53"/>
      <c r="T152" s="54"/>
      <c r="U152" s="26"/>
      <c r="V152" s="49"/>
      <c r="W152" s="49"/>
      <c r="X152" s="49"/>
      <c r="Y152" s="49"/>
      <c r="Z152" s="49"/>
      <c r="AA152" s="49"/>
    </row>
    <row r="153" spans="1:27" s="11" customFormat="1" ht="15" customHeight="1">
      <c r="A153" s="10">
        <v>25.864999999999998</v>
      </c>
      <c r="B153" s="26"/>
      <c r="C153" s="61">
        <v>100148</v>
      </c>
      <c r="D153" s="62" t="s">
        <v>110</v>
      </c>
      <c r="E153" s="63">
        <v>5711204</v>
      </c>
      <c r="F153" s="55" t="s">
        <v>42</v>
      </c>
      <c r="G153" s="64" t="s">
        <v>873</v>
      </c>
      <c r="H153" s="64"/>
      <c r="I153" s="64"/>
      <c r="J153" s="65">
        <v>25.864999999999998</v>
      </c>
      <c r="K153" s="65"/>
      <c r="L153" s="53"/>
      <c r="M153" s="64">
        <v>2</v>
      </c>
      <c r="N153" s="64">
        <v>4</v>
      </c>
      <c r="O153" s="64">
        <v>2</v>
      </c>
      <c r="P153" s="26"/>
      <c r="Q153" s="53"/>
      <c r="R153" s="53"/>
      <c r="S153" s="53"/>
      <c r="T153" s="54"/>
      <c r="U153" s="26"/>
      <c r="V153" s="49"/>
      <c r="W153" s="49"/>
      <c r="X153" s="49"/>
      <c r="Y153" s="49"/>
      <c r="Z153" s="49"/>
      <c r="AA153" s="49"/>
    </row>
    <row r="154" spans="1:27" s="11" customFormat="1" ht="15" customHeight="1">
      <c r="A154" s="10">
        <v>25.87</v>
      </c>
      <c r="B154" s="26"/>
      <c r="C154" s="61">
        <v>100149</v>
      </c>
      <c r="D154" s="62" t="s">
        <v>110</v>
      </c>
      <c r="E154" s="63">
        <v>5711205</v>
      </c>
      <c r="F154" s="55" t="s">
        <v>43</v>
      </c>
      <c r="G154" s="64" t="s">
        <v>873</v>
      </c>
      <c r="H154" s="64"/>
      <c r="I154" s="64"/>
      <c r="J154" s="65">
        <v>25.87</v>
      </c>
      <c r="K154" s="65"/>
      <c r="L154" s="53"/>
      <c r="M154" s="64">
        <v>0</v>
      </c>
      <c r="N154" s="64">
        <v>1</v>
      </c>
      <c r="O154" s="64">
        <v>1</v>
      </c>
      <c r="P154" s="26"/>
      <c r="Q154" s="53"/>
      <c r="R154" s="53"/>
      <c r="S154" s="53"/>
      <c r="T154" s="54"/>
      <c r="U154" s="26"/>
      <c r="V154" s="49"/>
      <c r="W154" s="49"/>
      <c r="X154" s="49"/>
      <c r="Y154" s="49"/>
      <c r="Z154" s="49"/>
      <c r="AA154" s="49"/>
    </row>
    <row r="155" spans="1:27" s="11" customFormat="1" ht="15" customHeight="1">
      <c r="A155" s="10">
        <v>15</v>
      </c>
      <c r="B155" s="26"/>
      <c r="C155" s="61">
        <v>100150</v>
      </c>
      <c r="D155" s="62" t="s">
        <v>110</v>
      </c>
      <c r="E155" s="63" t="s">
        <v>114</v>
      </c>
      <c r="F155" s="55" t="s">
        <v>44</v>
      </c>
      <c r="G155" s="64" t="s">
        <v>873</v>
      </c>
      <c r="H155" s="64"/>
      <c r="I155" s="64"/>
      <c r="J155" s="65">
        <v>15</v>
      </c>
      <c r="K155" s="65"/>
      <c r="L155" s="53"/>
      <c r="M155" s="64">
        <v>4</v>
      </c>
      <c r="N155" s="64">
        <v>8</v>
      </c>
      <c r="O155" s="64">
        <v>4</v>
      </c>
      <c r="P155" s="26"/>
      <c r="Q155" s="53"/>
      <c r="R155" s="53"/>
      <c r="S155" s="53"/>
      <c r="T155" s="54"/>
      <c r="U155" s="26"/>
      <c r="V155" s="49"/>
      <c r="W155" s="49"/>
      <c r="X155" s="49"/>
      <c r="Y155" s="49"/>
      <c r="Z155" s="49"/>
      <c r="AA155" s="49"/>
    </row>
    <row r="156" spans="1:27" s="11" customFormat="1" ht="15" customHeight="1">
      <c r="A156" s="10">
        <v>20</v>
      </c>
      <c r="B156" s="26"/>
      <c r="C156" s="61">
        <v>100151</v>
      </c>
      <c r="D156" s="62" t="s">
        <v>110</v>
      </c>
      <c r="E156" s="63" t="s">
        <v>776</v>
      </c>
      <c r="F156" s="55" t="s">
        <v>45</v>
      </c>
      <c r="G156" s="64" t="s">
        <v>873</v>
      </c>
      <c r="H156" s="64"/>
      <c r="I156" s="64"/>
      <c r="J156" s="65">
        <v>20</v>
      </c>
      <c r="K156" s="65"/>
      <c r="L156" s="53"/>
      <c r="M156" s="64">
        <v>4</v>
      </c>
      <c r="N156" s="64">
        <v>8</v>
      </c>
      <c r="O156" s="64">
        <v>4</v>
      </c>
      <c r="P156" s="26"/>
      <c r="Q156" s="53"/>
      <c r="R156" s="53"/>
      <c r="S156" s="53"/>
      <c r="T156" s="54"/>
      <c r="U156" s="26"/>
      <c r="V156" s="49"/>
      <c r="W156" s="49"/>
      <c r="X156" s="49"/>
      <c r="Y156" s="49"/>
      <c r="Z156" s="49"/>
      <c r="AA156" s="49"/>
    </row>
    <row r="157" spans="1:27" s="11" customFormat="1" ht="15" customHeight="1">
      <c r="A157" s="10">
        <v>10</v>
      </c>
      <c r="B157" s="26"/>
      <c r="C157" s="61">
        <v>100152</v>
      </c>
      <c r="D157" s="62" t="s">
        <v>110</v>
      </c>
      <c r="E157" s="63">
        <v>4095111</v>
      </c>
      <c r="F157" s="55" t="s">
        <v>46</v>
      </c>
      <c r="G157" s="64" t="s">
        <v>873</v>
      </c>
      <c r="H157" s="64"/>
      <c r="I157" s="64"/>
      <c r="J157" s="65">
        <v>10</v>
      </c>
      <c r="K157" s="65"/>
      <c r="L157" s="53"/>
      <c r="M157" s="64">
        <v>2</v>
      </c>
      <c r="N157" s="64">
        <v>4</v>
      </c>
      <c r="O157" s="64">
        <v>2</v>
      </c>
      <c r="P157" s="26"/>
      <c r="Q157" s="53"/>
      <c r="R157" s="53"/>
      <c r="S157" s="53"/>
      <c r="T157" s="54"/>
      <c r="U157" s="26"/>
      <c r="V157" s="49"/>
      <c r="W157" s="49"/>
      <c r="X157" s="49"/>
      <c r="Y157" s="49"/>
      <c r="Z157" s="49"/>
      <c r="AA157" s="49"/>
    </row>
    <row r="158" spans="1:27" s="11" customFormat="1" ht="15" customHeight="1">
      <c r="A158" s="10">
        <v>69</v>
      </c>
      <c r="B158" s="26"/>
      <c r="C158" s="61">
        <v>100153</v>
      </c>
      <c r="D158" s="62" t="s">
        <v>110</v>
      </c>
      <c r="E158" s="63" t="s">
        <v>115</v>
      </c>
      <c r="F158" s="55" t="s">
        <v>47</v>
      </c>
      <c r="G158" s="64" t="s">
        <v>728</v>
      </c>
      <c r="H158" s="64"/>
      <c r="I158" s="64"/>
      <c r="J158" s="65">
        <v>69</v>
      </c>
      <c r="K158" s="65"/>
      <c r="L158" s="53"/>
      <c r="M158" s="64">
        <v>0</v>
      </c>
      <c r="N158" s="64">
        <v>1</v>
      </c>
      <c r="O158" s="64">
        <v>1</v>
      </c>
      <c r="P158" s="26"/>
      <c r="Q158" s="53"/>
      <c r="R158" s="53"/>
      <c r="S158" s="53"/>
      <c r="T158" s="54"/>
      <c r="U158" s="26"/>
      <c r="V158" s="49"/>
      <c r="W158" s="49"/>
      <c r="X158" s="49"/>
      <c r="Y158" s="49"/>
      <c r="Z158" s="49"/>
      <c r="AA158" s="49"/>
    </row>
    <row r="159" spans="1:27" s="11" customFormat="1" ht="15" customHeight="1">
      <c r="A159" s="10">
        <v>16.46</v>
      </c>
      <c r="B159" s="26"/>
      <c r="C159" s="61">
        <v>100154</v>
      </c>
      <c r="D159" s="62" t="s">
        <v>116</v>
      </c>
      <c r="E159" s="63">
        <v>7108600</v>
      </c>
      <c r="F159" s="55" t="s">
        <v>48</v>
      </c>
      <c r="G159" s="64" t="s">
        <v>745</v>
      </c>
      <c r="H159" s="64"/>
      <c r="I159" s="64"/>
      <c r="J159" s="65">
        <v>16.46</v>
      </c>
      <c r="K159" s="65"/>
      <c r="L159" s="53"/>
      <c r="M159" s="64">
        <v>5</v>
      </c>
      <c r="N159" s="64">
        <v>25</v>
      </c>
      <c r="O159" s="64">
        <v>20</v>
      </c>
      <c r="P159" s="26"/>
      <c r="Q159" s="53"/>
      <c r="R159" s="53"/>
      <c r="S159" s="53"/>
      <c r="T159" s="54"/>
      <c r="U159" s="26"/>
      <c r="V159" s="49"/>
      <c r="W159" s="49"/>
      <c r="X159" s="49"/>
      <c r="Y159" s="49"/>
      <c r="Z159" s="49"/>
      <c r="AA159" s="49"/>
    </row>
    <row r="160" spans="1:27" s="11" customFormat="1" ht="15" customHeight="1">
      <c r="A160" s="10">
        <v>1.9379999999999999</v>
      </c>
      <c r="B160" s="26"/>
      <c r="C160" s="61">
        <v>100155</v>
      </c>
      <c r="D160" s="62" t="s">
        <v>116</v>
      </c>
      <c r="E160" s="63">
        <v>7210114</v>
      </c>
      <c r="F160" s="55" t="s">
        <v>777</v>
      </c>
      <c r="G160" s="64" t="s">
        <v>1295</v>
      </c>
      <c r="H160" s="64"/>
      <c r="I160" s="64"/>
      <c r="J160" s="65">
        <v>1.9379999999999999</v>
      </c>
      <c r="K160" s="65"/>
      <c r="L160" s="53"/>
      <c r="M160" s="64">
        <v>6</v>
      </c>
      <c r="N160" s="64">
        <v>38</v>
      </c>
      <c r="O160" s="64">
        <v>32</v>
      </c>
      <c r="P160" s="26"/>
      <c r="Q160" s="53"/>
      <c r="R160" s="53"/>
      <c r="S160" s="53"/>
      <c r="T160" s="54"/>
      <c r="U160" s="26"/>
      <c r="V160" s="49"/>
      <c r="W160" s="49"/>
      <c r="X160" s="49"/>
      <c r="Y160" s="49"/>
      <c r="Z160" s="49"/>
      <c r="AA160" s="49"/>
    </row>
    <row r="161" spans="1:27" s="11" customFormat="1" ht="15" customHeight="1">
      <c r="A161" s="10">
        <v>1.4590000000000001</v>
      </c>
      <c r="B161" s="26"/>
      <c r="C161" s="61">
        <v>100156</v>
      </c>
      <c r="D161" s="62" t="s">
        <v>116</v>
      </c>
      <c r="E161" s="63">
        <v>7210116</v>
      </c>
      <c r="F161" s="55" t="s">
        <v>778</v>
      </c>
      <c r="G161" s="64" t="s">
        <v>836</v>
      </c>
      <c r="H161" s="64"/>
      <c r="I161" s="64"/>
      <c r="J161" s="65">
        <v>1.4590000000000001</v>
      </c>
      <c r="K161" s="65"/>
      <c r="L161" s="53"/>
      <c r="M161" s="64">
        <v>15</v>
      </c>
      <c r="N161" s="64">
        <v>87</v>
      </c>
      <c r="O161" s="64">
        <v>72</v>
      </c>
      <c r="P161" s="26"/>
      <c r="Q161" s="53"/>
      <c r="R161" s="53"/>
      <c r="S161" s="53"/>
      <c r="T161" s="54"/>
      <c r="U161" s="26"/>
      <c r="V161" s="49"/>
      <c r="W161" s="49"/>
      <c r="X161" s="49"/>
      <c r="Y161" s="49"/>
      <c r="Z161" s="49"/>
      <c r="AA161" s="49"/>
    </row>
    <row r="162" spans="1:27" s="11" customFormat="1" ht="15" customHeight="1">
      <c r="A162" s="10">
        <v>1.7949999999999999</v>
      </c>
      <c r="B162" s="26"/>
      <c r="C162" s="61">
        <v>100157</v>
      </c>
      <c r="D162" s="62" t="s">
        <v>116</v>
      </c>
      <c r="E162" s="63">
        <v>7210115</v>
      </c>
      <c r="F162" s="55" t="s">
        <v>779</v>
      </c>
      <c r="G162" s="64" t="s">
        <v>1296</v>
      </c>
      <c r="H162" s="64"/>
      <c r="I162" s="64"/>
      <c r="J162" s="65">
        <v>1.7949999999999999</v>
      </c>
      <c r="K162" s="65"/>
      <c r="L162" s="53"/>
      <c r="M162" s="64">
        <v>5</v>
      </c>
      <c r="N162" s="64">
        <v>53</v>
      </c>
      <c r="O162" s="64">
        <v>48</v>
      </c>
      <c r="P162" s="26"/>
      <c r="Q162" s="53"/>
      <c r="R162" s="53"/>
      <c r="S162" s="53"/>
      <c r="T162" s="54"/>
      <c r="U162" s="26"/>
      <c r="V162" s="49"/>
      <c r="W162" s="49"/>
      <c r="X162" s="49"/>
      <c r="Y162" s="49"/>
      <c r="Z162" s="49"/>
      <c r="AA162" s="49"/>
    </row>
    <row r="163" spans="1:27" s="11" customFormat="1" ht="15" customHeight="1">
      <c r="A163" s="10">
        <v>7.08</v>
      </c>
      <c r="B163" s="26"/>
      <c r="C163" s="61">
        <v>100158</v>
      </c>
      <c r="D163" s="62" t="s">
        <v>116</v>
      </c>
      <c r="E163" s="63">
        <v>7202105</v>
      </c>
      <c r="F163" s="55" t="s">
        <v>780</v>
      </c>
      <c r="G163" s="64" t="s">
        <v>724</v>
      </c>
      <c r="H163" s="64"/>
      <c r="I163" s="64"/>
      <c r="J163" s="65">
        <v>7.08</v>
      </c>
      <c r="K163" s="65"/>
      <c r="L163" s="53"/>
      <c r="M163" s="64">
        <v>1</v>
      </c>
      <c r="N163" s="64">
        <v>2</v>
      </c>
      <c r="O163" s="64">
        <v>1</v>
      </c>
      <c r="P163" s="26"/>
      <c r="Q163" s="53"/>
      <c r="R163" s="53"/>
      <c r="S163" s="53"/>
      <c r="T163" s="54"/>
      <c r="U163" s="26"/>
      <c r="V163" s="49"/>
      <c r="W163" s="49"/>
      <c r="X163" s="49"/>
      <c r="Y163" s="49"/>
      <c r="Z163" s="49"/>
      <c r="AA163" s="49"/>
    </row>
    <row r="164" spans="1:27" s="11" customFormat="1" ht="15" customHeight="1">
      <c r="A164" s="10">
        <v>2.66</v>
      </c>
      <c r="B164" s="26"/>
      <c r="C164" s="61">
        <v>100159</v>
      </c>
      <c r="D164" s="62" t="s">
        <v>116</v>
      </c>
      <c r="E164" s="63">
        <v>7202102</v>
      </c>
      <c r="F164" s="55" t="s">
        <v>781</v>
      </c>
      <c r="G164" s="64" t="s">
        <v>724</v>
      </c>
      <c r="H164" s="64"/>
      <c r="I164" s="64"/>
      <c r="J164" s="65">
        <v>2.66</v>
      </c>
      <c r="K164" s="65"/>
      <c r="L164" s="53"/>
      <c r="M164" s="64">
        <v>1</v>
      </c>
      <c r="N164" s="64">
        <v>2</v>
      </c>
      <c r="O164" s="64">
        <v>1</v>
      </c>
      <c r="P164" s="26"/>
      <c r="Q164" s="53"/>
      <c r="R164" s="53"/>
      <c r="S164" s="53"/>
      <c r="T164" s="54"/>
      <c r="U164" s="26"/>
      <c r="V164" s="49"/>
      <c r="W164" s="49"/>
      <c r="X164" s="49"/>
      <c r="Y164" s="49"/>
      <c r="Z164" s="49"/>
      <c r="AA164" s="49"/>
    </row>
    <row r="165" spans="1:27" s="11" customFormat="1" ht="15" customHeight="1">
      <c r="A165" s="10">
        <v>3.73</v>
      </c>
      <c r="B165" s="26"/>
      <c r="C165" s="61">
        <v>100160</v>
      </c>
      <c r="D165" s="62" t="s">
        <v>116</v>
      </c>
      <c r="E165" s="63">
        <v>7202103</v>
      </c>
      <c r="F165" s="55" t="s">
        <v>782</v>
      </c>
      <c r="G165" s="64" t="s">
        <v>724</v>
      </c>
      <c r="H165" s="64"/>
      <c r="I165" s="64"/>
      <c r="J165" s="65">
        <v>3.73</v>
      </c>
      <c r="K165" s="65"/>
      <c r="L165" s="53"/>
      <c r="M165" s="64">
        <v>1</v>
      </c>
      <c r="N165" s="64">
        <v>2</v>
      </c>
      <c r="O165" s="64">
        <v>1</v>
      </c>
      <c r="P165" s="26"/>
      <c r="Q165" s="53"/>
      <c r="R165" s="53"/>
      <c r="S165" s="53"/>
      <c r="T165" s="54"/>
      <c r="U165" s="26"/>
      <c r="V165" s="49"/>
      <c r="W165" s="49"/>
      <c r="X165" s="49"/>
      <c r="Y165" s="49"/>
      <c r="Z165" s="49"/>
      <c r="AA165" s="49"/>
    </row>
    <row r="166" spans="1:27" s="11" customFormat="1" ht="15" customHeight="1">
      <c r="A166" s="10">
        <v>110</v>
      </c>
      <c r="B166" s="26"/>
      <c r="C166" s="61">
        <v>100161</v>
      </c>
      <c r="D166" s="62" t="s">
        <v>116</v>
      </c>
      <c r="E166" s="63">
        <v>7231209</v>
      </c>
      <c r="F166" s="55" t="s">
        <v>49</v>
      </c>
      <c r="G166" s="64" t="s">
        <v>724</v>
      </c>
      <c r="H166" s="64"/>
      <c r="I166" s="64"/>
      <c r="J166" s="65">
        <v>110</v>
      </c>
      <c r="K166" s="65"/>
      <c r="L166" s="53"/>
      <c r="M166" s="64"/>
      <c r="N166" s="64" t="s">
        <v>1297</v>
      </c>
      <c r="O166" s="64"/>
      <c r="P166" s="26"/>
      <c r="Q166" s="53"/>
      <c r="R166" s="53"/>
      <c r="S166" s="53"/>
      <c r="T166" s="54"/>
      <c r="U166" s="26"/>
      <c r="V166" s="49"/>
      <c r="W166" s="49"/>
      <c r="X166" s="49"/>
      <c r="Y166" s="49"/>
      <c r="Z166" s="49"/>
      <c r="AA166" s="49"/>
    </row>
    <row r="167" spans="1:27" s="11" customFormat="1" ht="15" customHeight="1">
      <c r="A167" s="10">
        <v>12.5</v>
      </c>
      <c r="B167" s="26"/>
      <c r="C167" s="61">
        <v>100162</v>
      </c>
      <c r="D167" s="62" t="s">
        <v>116</v>
      </c>
      <c r="E167" s="63">
        <v>7229500</v>
      </c>
      <c r="F167" s="55" t="s">
        <v>50</v>
      </c>
      <c r="G167" s="64" t="s">
        <v>724</v>
      </c>
      <c r="H167" s="64"/>
      <c r="I167" s="64"/>
      <c r="J167" s="65">
        <v>12.5</v>
      </c>
      <c r="K167" s="65"/>
      <c r="L167" s="53"/>
      <c r="M167" s="64"/>
      <c r="N167" s="64" t="s">
        <v>1297</v>
      </c>
      <c r="O167" s="64"/>
      <c r="P167" s="26"/>
      <c r="Q167" s="53"/>
      <c r="R167" s="53"/>
      <c r="S167" s="53"/>
      <c r="T167" s="54"/>
      <c r="U167" s="26"/>
      <c r="V167" s="49"/>
      <c r="W167" s="49"/>
      <c r="X167" s="49"/>
      <c r="Y167" s="49"/>
      <c r="Z167" s="49"/>
      <c r="AA167" s="49"/>
    </row>
    <row r="168" spans="1:27" s="11" customFormat="1" ht="15" customHeight="1">
      <c r="A168" s="10">
        <v>37.99</v>
      </c>
      <c r="B168" s="26"/>
      <c r="C168" s="61">
        <v>100163</v>
      </c>
      <c r="D168" s="62" t="s">
        <v>116</v>
      </c>
      <c r="E168" s="63">
        <v>7229501</v>
      </c>
      <c r="F168" s="55" t="s">
        <v>51</v>
      </c>
      <c r="G168" s="64" t="s">
        <v>724</v>
      </c>
      <c r="H168" s="64"/>
      <c r="I168" s="64"/>
      <c r="J168" s="65">
        <v>37.99</v>
      </c>
      <c r="K168" s="65"/>
      <c r="L168" s="53"/>
      <c r="M168" s="64"/>
      <c r="N168" s="64" t="s">
        <v>1297</v>
      </c>
      <c r="O168" s="64"/>
      <c r="P168" s="26"/>
      <c r="Q168" s="53"/>
      <c r="R168" s="53"/>
      <c r="S168" s="53"/>
      <c r="T168" s="54"/>
      <c r="U168" s="26"/>
      <c r="V168" s="49"/>
      <c r="W168" s="49"/>
      <c r="X168" s="49"/>
      <c r="Y168" s="49"/>
      <c r="Z168" s="49"/>
      <c r="AA168" s="49"/>
    </row>
    <row r="169" spans="1:27" s="11" customFormat="1" ht="15" customHeight="1">
      <c r="A169" s="10">
        <v>1.9019999999999999</v>
      </c>
      <c r="B169" s="26"/>
      <c r="C169" s="61">
        <v>100164</v>
      </c>
      <c r="D169" s="62" t="s">
        <v>116</v>
      </c>
      <c r="E169" s="63">
        <v>7205067</v>
      </c>
      <c r="F169" s="55" t="s">
        <v>52</v>
      </c>
      <c r="G169" s="64" t="s">
        <v>1298</v>
      </c>
      <c r="H169" s="64"/>
      <c r="I169" s="64"/>
      <c r="J169" s="65">
        <v>1.9019999999999999</v>
      </c>
      <c r="K169" s="65"/>
      <c r="L169" s="53"/>
      <c r="M169" s="64">
        <v>1</v>
      </c>
      <c r="N169" s="64">
        <v>2</v>
      </c>
      <c r="O169" s="64">
        <v>1</v>
      </c>
      <c r="P169" s="26"/>
      <c r="Q169" s="53"/>
      <c r="R169" s="53"/>
      <c r="S169" s="53"/>
      <c r="T169" s="54"/>
      <c r="U169" s="26"/>
      <c r="V169" s="49"/>
      <c r="W169" s="49"/>
      <c r="X169" s="49"/>
      <c r="Y169" s="49"/>
      <c r="Z169" s="49"/>
      <c r="AA169" s="49"/>
    </row>
    <row r="170" spans="1:27" s="11" customFormat="1" ht="15" customHeight="1">
      <c r="A170" s="10">
        <v>128.25</v>
      </c>
      <c r="B170" s="26"/>
      <c r="C170" s="61">
        <v>100165</v>
      </c>
      <c r="D170" s="62" t="s">
        <v>336</v>
      </c>
      <c r="E170" s="63">
        <v>581738</v>
      </c>
      <c r="F170" s="55" t="s">
        <v>783</v>
      </c>
      <c r="G170" s="64" t="s">
        <v>874</v>
      </c>
      <c r="H170" s="64"/>
      <c r="I170" s="64"/>
      <c r="J170" s="65">
        <v>128.25</v>
      </c>
      <c r="K170" s="65"/>
      <c r="L170" s="53"/>
      <c r="M170" s="64">
        <v>5</v>
      </c>
      <c r="N170" s="64">
        <v>20</v>
      </c>
      <c r="O170" s="64">
        <v>15</v>
      </c>
      <c r="P170" s="26"/>
      <c r="Q170" s="53"/>
      <c r="R170" s="53"/>
      <c r="S170" s="53"/>
      <c r="T170" s="54"/>
      <c r="U170" s="26"/>
      <c r="V170" s="49"/>
      <c r="W170" s="49"/>
      <c r="X170" s="49"/>
      <c r="Y170" s="49"/>
      <c r="Z170" s="49"/>
      <c r="AA170" s="49"/>
    </row>
    <row r="171" spans="1:27" s="11" customFormat="1" ht="15" customHeight="1">
      <c r="A171" s="10">
        <v>173.41</v>
      </c>
      <c r="B171" s="26"/>
      <c r="C171" s="61">
        <v>100166</v>
      </c>
      <c r="D171" s="62" t="s">
        <v>117</v>
      </c>
      <c r="E171" s="63" t="s">
        <v>785</v>
      </c>
      <c r="F171" s="55" t="s">
        <v>784</v>
      </c>
      <c r="G171" s="64" t="s">
        <v>724</v>
      </c>
      <c r="H171" s="64"/>
      <c r="I171" s="64"/>
      <c r="J171" s="65">
        <v>173.41</v>
      </c>
      <c r="K171" s="65"/>
      <c r="L171" s="53"/>
      <c r="M171" s="64"/>
      <c r="N171" s="64" t="s">
        <v>1299</v>
      </c>
      <c r="O171" s="64"/>
      <c r="P171" s="26"/>
      <c r="Q171" s="53"/>
      <c r="R171" s="53"/>
      <c r="S171" s="53"/>
      <c r="T171" s="54"/>
      <c r="U171" s="26"/>
      <c r="V171" s="49"/>
      <c r="W171" s="49"/>
      <c r="X171" s="49"/>
      <c r="Y171" s="49"/>
      <c r="Z171" s="49"/>
      <c r="AA171" s="49"/>
    </row>
    <row r="172" spans="1:27" s="11" customFormat="1" ht="15" customHeight="1">
      <c r="A172" s="10">
        <v>129.18</v>
      </c>
      <c r="B172" s="26"/>
      <c r="C172" s="61">
        <v>100167</v>
      </c>
      <c r="D172" s="62" t="s">
        <v>117</v>
      </c>
      <c r="E172" s="63" t="s">
        <v>787</v>
      </c>
      <c r="F172" s="55" t="s">
        <v>786</v>
      </c>
      <c r="G172" s="64" t="s">
        <v>724</v>
      </c>
      <c r="H172" s="64"/>
      <c r="I172" s="64"/>
      <c r="J172" s="65">
        <v>129.18</v>
      </c>
      <c r="K172" s="65"/>
      <c r="L172" s="53"/>
      <c r="M172" s="64"/>
      <c r="N172" s="64" t="s">
        <v>1299</v>
      </c>
      <c r="O172" s="64"/>
      <c r="P172" s="26"/>
      <c r="Q172" s="53"/>
      <c r="R172" s="53"/>
      <c r="S172" s="53"/>
      <c r="T172" s="54"/>
      <c r="U172" s="26"/>
      <c r="V172" s="49"/>
      <c r="W172" s="49"/>
      <c r="X172" s="49"/>
      <c r="Y172" s="49"/>
      <c r="Z172" s="49"/>
      <c r="AA172" s="49"/>
    </row>
    <row r="173" spans="1:27" s="11" customFormat="1" ht="15" customHeight="1">
      <c r="A173" s="10">
        <v>133.65</v>
      </c>
      <c r="B173" s="26"/>
      <c r="C173" s="61">
        <v>100168</v>
      </c>
      <c r="D173" s="62" t="s">
        <v>117</v>
      </c>
      <c r="E173" s="63">
        <v>509123600</v>
      </c>
      <c r="F173" s="55" t="s">
        <v>788</v>
      </c>
      <c r="G173" s="64" t="s">
        <v>724</v>
      </c>
      <c r="H173" s="64"/>
      <c r="I173" s="64"/>
      <c r="J173" s="65">
        <v>133.65</v>
      </c>
      <c r="K173" s="65"/>
      <c r="L173" s="53"/>
      <c r="M173" s="64"/>
      <c r="N173" s="64" t="s">
        <v>1299</v>
      </c>
      <c r="O173" s="64"/>
      <c r="P173" s="26"/>
      <c r="Q173" s="53"/>
      <c r="R173" s="53"/>
      <c r="S173" s="53"/>
      <c r="T173" s="54"/>
      <c r="U173" s="26"/>
      <c r="V173" s="49"/>
      <c r="W173" s="49"/>
      <c r="X173" s="49"/>
      <c r="Y173" s="49"/>
      <c r="Z173" s="49"/>
      <c r="AA173" s="49"/>
    </row>
    <row r="174" spans="1:27" s="11" customFormat="1" ht="15" customHeight="1">
      <c r="A174" s="10">
        <v>151.44999999999999</v>
      </c>
      <c r="B174" s="26"/>
      <c r="C174" s="61">
        <v>100169</v>
      </c>
      <c r="D174" s="62" t="s">
        <v>117</v>
      </c>
      <c r="E174" s="63">
        <v>509223600</v>
      </c>
      <c r="F174" s="55" t="s">
        <v>789</v>
      </c>
      <c r="G174" s="64" t="s">
        <v>724</v>
      </c>
      <c r="H174" s="64"/>
      <c r="I174" s="64"/>
      <c r="J174" s="65">
        <v>151.44999999999999</v>
      </c>
      <c r="K174" s="65"/>
      <c r="L174" s="53"/>
      <c r="M174" s="64"/>
      <c r="N174" s="64" t="s">
        <v>1299</v>
      </c>
      <c r="O174" s="64"/>
      <c r="P174" s="26"/>
      <c r="Q174" s="53"/>
      <c r="R174" s="53"/>
      <c r="S174" s="53"/>
      <c r="T174" s="54"/>
      <c r="U174" s="26"/>
      <c r="V174" s="49"/>
      <c r="W174" s="49"/>
      <c r="X174" s="49"/>
      <c r="Y174" s="49"/>
      <c r="Z174" s="49"/>
      <c r="AA174" s="49"/>
    </row>
    <row r="175" spans="1:27" s="11" customFormat="1" ht="15" customHeight="1">
      <c r="A175" s="10">
        <v>155</v>
      </c>
      <c r="B175" s="26"/>
      <c r="C175" s="61">
        <v>100170</v>
      </c>
      <c r="D175" s="62" t="s">
        <v>117</v>
      </c>
      <c r="E175" s="63">
        <v>509223800</v>
      </c>
      <c r="F175" s="55" t="s">
        <v>790</v>
      </c>
      <c r="G175" s="64" t="s">
        <v>724</v>
      </c>
      <c r="H175" s="64"/>
      <c r="I175" s="64"/>
      <c r="J175" s="65">
        <v>155</v>
      </c>
      <c r="K175" s="65"/>
      <c r="L175" s="53"/>
      <c r="M175" s="64"/>
      <c r="N175" s="64" t="s">
        <v>1299</v>
      </c>
      <c r="O175" s="64"/>
      <c r="P175" s="26"/>
      <c r="Q175" s="53"/>
      <c r="R175" s="53"/>
      <c r="S175" s="53"/>
      <c r="T175" s="54"/>
      <c r="U175" s="26"/>
      <c r="V175" s="49"/>
      <c r="W175" s="49"/>
      <c r="X175" s="49"/>
      <c r="Y175" s="49"/>
      <c r="Z175" s="49"/>
      <c r="AA175" s="49"/>
    </row>
    <row r="176" spans="1:27" s="11" customFormat="1" ht="15" customHeight="1">
      <c r="A176" s="10">
        <v>74.849999999999994</v>
      </c>
      <c r="B176" s="26"/>
      <c r="C176" s="61">
        <v>100171</v>
      </c>
      <c r="D176" s="62" t="s">
        <v>117</v>
      </c>
      <c r="E176" s="63">
        <v>509122400</v>
      </c>
      <c r="F176" s="55" t="s">
        <v>791</v>
      </c>
      <c r="G176" s="64" t="s">
        <v>724</v>
      </c>
      <c r="H176" s="64"/>
      <c r="I176" s="64"/>
      <c r="J176" s="65">
        <v>74.849999999999994</v>
      </c>
      <c r="K176" s="65"/>
      <c r="L176" s="53"/>
      <c r="M176" s="64"/>
      <c r="N176" s="64" t="s">
        <v>1299</v>
      </c>
      <c r="O176" s="64"/>
      <c r="P176" s="26"/>
      <c r="Q176" s="53"/>
      <c r="R176" s="53"/>
      <c r="S176" s="53"/>
      <c r="T176" s="54"/>
      <c r="U176" s="26"/>
      <c r="V176" s="49"/>
      <c r="W176" s="49"/>
      <c r="X176" s="49"/>
      <c r="Y176" s="49"/>
      <c r="Z176" s="49"/>
      <c r="AA176" s="49"/>
    </row>
    <row r="177" spans="1:27" s="11" customFormat="1" ht="15" customHeight="1">
      <c r="A177" s="10">
        <v>106.9</v>
      </c>
      <c r="B177" s="26"/>
      <c r="C177" s="61">
        <v>100172</v>
      </c>
      <c r="D177" s="62" t="s">
        <v>117</v>
      </c>
      <c r="E177" s="63">
        <v>509122600</v>
      </c>
      <c r="F177" s="55" t="s">
        <v>792</v>
      </c>
      <c r="G177" s="64" t="s">
        <v>724</v>
      </c>
      <c r="H177" s="64"/>
      <c r="I177" s="64"/>
      <c r="J177" s="65">
        <v>106.9</v>
      </c>
      <c r="K177" s="65"/>
      <c r="L177" s="53"/>
      <c r="M177" s="64"/>
      <c r="N177" s="64" t="s">
        <v>1299</v>
      </c>
      <c r="O177" s="64"/>
      <c r="P177" s="26"/>
      <c r="Q177" s="53"/>
      <c r="R177" s="53"/>
      <c r="S177" s="53"/>
      <c r="T177" s="54"/>
      <c r="U177" s="26"/>
      <c r="V177" s="49"/>
      <c r="W177" s="49"/>
      <c r="X177" s="49"/>
      <c r="Y177" s="49"/>
      <c r="Z177" s="49"/>
      <c r="AA177" s="49"/>
    </row>
    <row r="178" spans="1:27" s="11" customFormat="1" ht="15" customHeight="1">
      <c r="A178" s="10">
        <v>142.55000000000001</v>
      </c>
      <c r="B178" s="26"/>
      <c r="C178" s="61">
        <v>100173</v>
      </c>
      <c r="D178" s="62" t="s">
        <v>117</v>
      </c>
      <c r="E178" s="63">
        <v>509122800</v>
      </c>
      <c r="F178" s="55" t="s">
        <v>793</v>
      </c>
      <c r="G178" s="64" t="s">
        <v>724</v>
      </c>
      <c r="H178" s="64"/>
      <c r="I178" s="64"/>
      <c r="J178" s="65">
        <v>142.55000000000001</v>
      </c>
      <c r="K178" s="65"/>
      <c r="L178" s="53"/>
      <c r="M178" s="64"/>
      <c r="N178" s="64" t="s">
        <v>1299</v>
      </c>
      <c r="O178" s="64"/>
      <c r="P178" s="26"/>
      <c r="Q178" s="53"/>
      <c r="R178" s="53"/>
      <c r="S178" s="53"/>
      <c r="T178" s="54"/>
      <c r="U178" s="26"/>
      <c r="V178" s="49"/>
      <c r="W178" s="49"/>
      <c r="X178" s="49"/>
      <c r="Y178" s="49"/>
      <c r="Z178" s="49"/>
      <c r="AA178" s="49"/>
    </row>
    <row r="179" spans="1:27" s="11" customFormat="1" ht="15" customHeight="1">
      <c r="A179" s="10">
        <v>105.1</v>
      </c>
      <c r="B179" s="26"/>
      <c r="C179" s="61">
        <v>100174</v>
      </c>
      <c r="D179" s="62" t="s">
        <v>117</v>
      </c>
      <c r="E179" s="63">
        <v>509123000</v>
      </c>
      <c r="F179" s="55" t="s">
        <v>794</v>
      </c>
      <c r="G179" s="64" t="s">
        <v>724</v>
      </c>
      <c r="H179" s="64"/>
      <c r="I179" s="64"/>
      <c r="J179" s="65">
        <v>105.1</v>
      </c>
      <c r="K179" s="65"/>
      <c r="L179" s="53"/>
      <c r="M179" s="64"/>
      <c r="N179" s="64" t="s">
        <v>1299</v>
      </c>
      <c r="O179" s="64"/>
      <c r="P179" s="26"/>
      <c r="Q179" s="53"/>
      <c r="R179" s="53"/>
      <c r="S179" s="53"/>
      <c r="T179" s="54"/>
      <c r="U179" s="26"/>
      <c r="V179" s="49"/>
      <c r="W179" s="49"/>
      <c r="X179" s="49"/>
      <c r="Y179" s="49"/>
      <c r="Z179" s="49"/>
      <c r="AA179" s="49"/>
    </row>
    <row r="180" spans="1:27" s="11" customFormat="1" ht="15" customHeight="1">
      <c r="A180" s="10">
        <v>105.1</v>
      </c>
      <c r="B180" s="26"/>
      <c r="C180" s="61">
        <v>100175</v>
      </c>
      <c r="D180" s="62" t="s">
        <v>117</v>
      </c>
      <c r="E180" s="63">
        <v>509123200</v>
      </c>
      <c r="F180" s="55" t="s">
        <v>795</v>
      </c>
      <c r="G180" s="64" t="s">
        <v>724</v>
      </c>
      <c r="H180" s="64"/>
      <c r="I180" s="64"/>
      <c r="J180" s="65">
        <v>105.1</v>
      </c>
      <c r="K180" s="65"/>
      <c r="L180" s="53"/>
      <c r="M180" s="64"/>
      <c r="N180" s="64" t="s">
        <v>1299</v>
      </c>
      <c r="O180" s="64"/>
      <c r="P180" s="26"/>
      <c r="Q180" s="53"/>
      <c r="R180" s="53"/>
      <c r="S180" s="53"/>
      <c r="T180" s="54"/>
      <c r="U180" s="26"/>
      <c r="V180" s="49"/>
      <c r="W180" s="49"/>
      <c r="X180" s="49"/>
      <c r="Y180" s="49"/>
      <c r="Z180" s="49"/>
      <c r="AA180" s="49"/>
    </row>
    <row r="181" spans="1:27" s="11" customFormat="1" ht="15" customHeight="1">
      <c r="A181" s="10">
        <v>91.65</v>
      </c>
      <c r="B181" s="26"/>
      <c r="C181" s="61">
        <v>100176</v>
      </c>
      <c r="D181" s="62" t="s">
        <v>117</v>
      </c>
      <c r="E181" s="63">
        <v>509222400</v>
      </c>
      <c r="F181" s="55" t="s">
        <v>796</v>
      </c>
      <c r="G181" s="64" t="s">
        <v>724</v>
      </c>
      <c r="H181" s="64"/>
      <c r="I181" s="64"/>
      <c r="J181" s="65">
        <v>91.65</v>
      </c>
      <c r="K181" s="65"/>
      <c r="L181" s="53"/>
      <c r="M181" s="64"/>
      <c r="N181" s="64" t="s">
        <v>1299</v>
      </c>
      <c r="O181" s="64"/>
      <c r="P181" s="26"/>
      <c r="Q181" s="53"/>
      <c r="R181" s="53"/>
      <c r="S181" s="53"/>
      <c r="T181" s="54"/>
      <c r="U181" s="26"/>
      <c r="V181" s="49"/>
      <c r="W181" s="49"/>
      <c r="X181" s="49"/>
      <c r="Y181" s="49"/>
      <c r="Z181" s="49"/>
      <c r="AA181" s="49"/>
    </row>
    <row r="182" spans="1:27" s="11" customFormat="1" ht="15" customHeight="1">
      <c r="A182" s="10">
        <v>108.95</v>
      </c>
      <c r="B182" s="26"/>
      <c r="C182" s="61">
        <v>100177</v>
      </c>
      <c r="D182" s="62" t="s">
        <v>117</v>
      </c>
      <c r="E182" s="63">
        <v>509222600</v>
      </c>
      <c r="F182" s="55" t="s">
        <v>797</v>
      </c>
      <c r="G182" s="64" t="s">
        <v>724</v>
      </c>
      <c r="H182" s="64"/>
      <c r="I182" s="64"/>
      <c r="J182" s="65">
        <v>108.95</v>
      </c>
      <c r="K182" s="65"/>
      <c r="L182" s="53"/>
      <c r="M182" s="64"/>
      <c r="N182" s="64" t="s">
        <v>1299</v>
      </c>
      <c r="O182" s="64"/>
      <c r="P182" s="26"/>
      <c r="Q182" s="53"/>
      <c r="R182" s="53"/>
      <c r="S182" s="53"/>
      <c r="T182" s="54"/>
      <c r="U182" s="26"/>
      <c r="V182" s="49"/>
      <c r="W182" s="49"/>
      <c r="X182" s="49"/>
      <c r="Y182" s="49"/>
      <c r="Z182" s="49"/>
      <c r="AA182" s="49"/>
    </row>
    <row r="183" spans="1:27" s="11" customFormat="1" ht="15" customHeight="1">
      <c r="A183" s="10">
        <v>145.30000000000001</v>
      </c>
      <c r="B183" s="26"/>
      <c r="C183" s="61">
        <v>100178</v>
      </c>
      <c r="D183" s="62" t="s">
        <v>117</v>
      </c>
      <c r="E183" s="63">
        <v>509222800</v>
      </c>
      <c r="F183" s="55" t="s">
        <v>798</v>
      </c>
      <c r="G183" s="64" t="s">
        <v>724</v>
      </c>
      <c r="H183" s="64"/>
      <c r="I183" s="64"/>
      <c r="J183" s="65">
        <v>145.30000000000001</v>
      </c>
      <c r="K183" s="65"/>
      <c r="L183" s="53"/>
      <c r="M183" s="64"/>
      <c r="N183" s="64" t="s">
        <v>1299</v>
      </c>
      <c r="O183" s="64"/>
      <c r="P183" s="26"/>
      <c r="Q183" s="53"/>
      <c r="R183" s="53"/>
      <c r="S183" s="53"/>
      <c r="T183" s="54"/>
      <c r="U183" s="26"/>
      <c r="V183" s="49"/>
      <c r="W183" s="49"/>
      <c r="X183" s="49"/>
      <c r="Y183" s="49"/>
      <c r="Z183" s="49"/>
      <c r="AA183" s="49"/>
    </row>
    <row r="184" spans="1:27" s="11" customFormat="1" ht="15" customHeight="1">
      <c r="A184" s="10">
        <v>130.69999999999999</v>
      </c>
      <c r="B184" s="26"/>
      <c r="C184" s="61">
        <v>100179</v>
      </c>
      <c r="D184" s="62" t="s">
        <v>117</v>
      </c>
      <c r="E184" s="63">
        <v>509223000</v>
      </c>
      <c r="F184" s="55" t="s">
        <v>799</v>
      </c>
      <c r="G184" s="64" t="s">
        <v>724</v>
      </c>
      <c r="H184" s="64"/>
      <c r="I184" s="64"/>
      <c r="J184" s="65">
        <v>130.69999999999999</v>
      </c>
      <c r="K184" s="65"/>
      <c r="L184" s="53"/>
      <c r="M184" s="64"/>
      <c r="N184" s="64" t="s">
        <v>1299</v>
      </c>
      <c r="O184" s="64"/>
      <c r="P184" s="26"/>
      <c r="Q184" s="53"/>
      <c r="R184" s="53"/>
      <c r="S184" s="53"/>
      <c r="T184" s="54"/>
      <c r="U184" s="26"/>
      <c r="V184" s="49"/>
      <c r="W184" s="49"/>
      <c r="X184" s="49"/>
      <c r="Y184" s="49"/>
      <c r="Z184" s="49"/>
      <c r="AA184" s="49"/>
    </row>
    <row r="185" spans="1:27" s="11" customFormat="1" ht="15" customHeight="1">
      <c r="A185" s="10">
        <v>256.8</v>
      </c>
      <c r="B185" s="26"/>
      <c r="C185" s="61">
        <v>100180</v>
      </c>
      <c r="D185" s="62" t="s">
        <v>117</v>
      </c>
      <c r="E185" s="63">
        <v>9331</v>
      </c>
      <c r="F185" s="55" t="s">
        <v>440</v>
      </c>
      <c r="G185" s="64" t="s">
        <v>724</v>
      </c>
      <c r="H185" s="64"/>
      <c r="I185" s="64"/>
      <c r="J185" s="65">
        <v>256.8</v>
      </c>
      <c r="K185" s="65"/>
      <c r="L185" s="53"/>
      <c r="M185" s="64"/>
      <c r="N185" s="64" t="s">
        <v>1299</v>
      </c>
      <c r="O185" s="64"/>
      <c r="P185" s="26"/>
      <c r="Q185" s="53"/>
      <c r="R185" s="53"/>
      <c r="S185" s="53"/>
      <c r="T185" s="54"/>
      <c r="U185" s="26"/>
      <c r="V185" s="49"/>
      <c r="W185" s="49"/>
      <c r="X185" s="49"/>
      <c r="Y185" s="49"/>
      <c r="Z185" s="49"/>
      <c r="AA185" s="49"/>
    </row>
    <row r="186" spans="1:27" s="11" customFormat="1" ht="15" customHeight="1">
      <c r="A186" s="10">
        <v>334.57</v>
      </c>
      <c r="B186" s="26"/>
      <c r="C186" s="61">
        <v>100181</v>
      </c>
      <c r="D186" s="62" t="s">
        <v>117</v>
      </c>
      <c r="E186" s="63">
        <v>505201000</v>
      </c>
      <c r="F186" s="55" t="s">
        <v>875</v>
      </c>
      <c r="G186" s="64" t="s">
        <v>724</v>
      </c>
      <c r="H186" s="64"/>
      <c r="I186" s="64"/>
      <c r="J186" s="65">
        <v>334.57</v>
      </c>
      <c r="K186" s="65"/>
      <c r="L186" s="53"/>
      <c r="M186" s="64"/>
      <c r="N186" s="64" t="s">
        <v>1299</v>
      </c>
      <c r="O186" s="64"/>
      <c r="P186" s="26"/>
      <c r="Q186" s="53"/>
      <c r="R186" s="53"/>
      <c r="S186" s="53"/>
      <c r="T186" s="54"/>
      <c r="U186" s="26"/>
      <c r="V186" s="49"/>
      <c r="W186" s="49"/>
      <c r="X186" s="49"/>
      <c r="Y186" s="49"/>
      <c r="Z186" s="49"/>
      <c r="AA186" s="49"/>
    </row>
    <row r="187" spans="1:27" s="11" customFormat="1" ht="15" customHeight="1">
      <c r="A187" s="10">
        <v>60.975999999999999</v>
      </c>
      <c r="B187" s="26"/>
      <c r="C187" s="61">
        <v>100182</v>
      </c>
      <c r="D187" s="62" t="s">
        <v>118</v>
      </c>
      <c r="E187" s="63">
        <v>8887603101</v>
      </c>
      <c r="F187" s="55" t="s">
        <v>1448</v>
      </c>
      <c r="G187" s="64" t="s">
        <v>725</v>
      </c>
      <c r="H187" s="64"/>
      <c r="I187" s="64"/>
      <c r="J187" s="65">
        <v>60.975999999999999</v>
      </c>
      <c r="K187" s="65"/>
      <c r="L187" s="53"/>
      <c r="M187" s="64">
        <v>1</v>
      </c>
      <c r="N187" s="64">
        <v>2</v>
      </c>
      <c r="O187" s="64">
        <v>1</v>
      </c>
      <c r="P187" s="26"/>
      <c r="Q187" s="53"/>
      <c r="R187" s="53"/>
      <c r="S187" s="53"/>
      <c r="T187" s="54"/>
      <c r="U187" s="26"/>
      <c r="V187" s="49"/>
      <c r="W187" s="49"/>
      <c r="X187" s="49"/>
      <c r="Y187" s="49"/>
      <c r="Z187" s="49"/>
      <c r="AA187" s="49"/>
    </row>
    <row r="188" spans="1:27" s="11" customFormat="1" ht="15" customHeight="1">
      <c r="A188" s="10">
        <v>29.6</v>
      </c>
      <c r="B188" s="26"/>
      <c r="C188" s="61">
        <v>100183</v>
      </c>
      <c r="D188" s="62" t="s">
        <v>118</v>
      </c>
      <c r="E188" s="63">
        <v>8887605122</v>
      </c>
      <c r="F188" s="55" t="s">
        <v>1449</v>
      </c>
      <c r="G188" s="64" t="s">
        <v>725</v>
      </c>
      <c r="H188" s="64"/>
      <c r="I188" s="64"/>
      <c r="J188" s="65">
        <v>29.6</v>
      </c>
      <c r="K188" s="65"/>
      <c r="L188" s="53"/>
      <c r="M188" s="64">
        <v>1</v>
      </c>
      <c r="N188" s="64">
        <v>2</v>
      </c>
      <c r="O188" s="64">
        <v>1</v>
      </c>
      <c r="P188" s="26"/>
      <c r="Q188" s="53"/>
      <c r="R188" s="53"/>
      <c r="S188" s="53"/>
      <c r="T188" s="54"/>
      <c r="U188" s="26"/>
      <c r="V188" s="49"/>
      <c r="W188" s="49"/>
      <c r="X188" s="49"/>
      <c r="Y188" s="49"/>
      <c r="Z188" s="49"/>
      <c r="AA188" s="49"/>
    </row>
    <row r="189" spans="1:27" s="11" customFormat="1" ht="15" customHeight="1">
      <c r="A189" s="10">
        <v>35.64</v>
      </c>
      <c r="B189" s="26"/>
      <c r="C189" s="61">
        <v>100184</v>
      </c>
      <c r="D189" s="62" t="s">
        <v>118</v>
      </c>
      <c r="E189" s="63">
        <v>8887605221</v>
      </c>
      <c r="F189" s="55" t="s">
        <v>1450</v>
      </c>
      <c r="G189" s="64" t="s">
        <v>725</v>
      </c>
      <c r="H189" s="64"/>
      <c r="I189" s="64"/>
      <c r="J189" s="65">
        <v>35.64</v>
      </c>
      <c r="K189" s="65"/>
      <c r="L189" s="53"/>
      <c r="M189" s="64">
        <v>1</v>
      </c>
      <c r="N189" s="64">
        <v>2</v>
      </c>
      <c r="O189" s="64">
        <v>1</v>
      </c>
      <c r="P189" s="26"/>
      <c r="Q189" s="53"/>
      <c r="R189" s="53"/>
      <c r="S189" s="53"/>
      <c r="T189" s="54"/>
      <c r="U189" s="26"/>
      <c r="V189" s="49"/>
      <c r="W189" s="49"/>
      <c r="X189" s="49"/>
      <c r="Y189" s="49"/>
      <c r="Z189" s="49"/>
      <c r="AA189" s="49"/>
    </row>
    <row r="190" spans="1:27" s="11" customFormat="1" ht="15" customHeight="1">
      <c r="A190" s="10">
        <v>46.8</v>
      </c>
      <c r="B190" s="26"/>
      <c r="C190" s="61">
        <v>100185</v>
      </c>
      <c r="D190" s="62" t="s">
        <v>118</v>
      </c>
      <c r="E190" s="63">
        <v>8887605262</v>
      </c>
      <c r="F190" s="55" t="s">
        <v>1451</v>
      </c>
      <c r="G190" s="64" t="s">
        <v>725</v>
      </c>
      <c r="H190" s="64"/>
      <c r="I190" s="64"/>
      <c r="J190" s="65">
        <v>46.8</v>
      </c>
      <c r="K190" s="65"/>
      <c r="L190" s="53"/>
      <c r="M190" s="64">
        <v>1</v>
      </c>
      <c r="N190" s="64">
        <v>2</v>
      </c>
      <c r="O190" s="64">
        <v>1</v>
      </c>
      <c r="P190" s="26"/>
      <c r="Q190" s="53"/>
      <c r="R190" s="53"/>
      <c r="S190" s="53"/>
      <c r="T190" s="54"/>
      <c r="U190" s="26"/>
      <c r="V190" s="49"/>
      <c r="W190" s="49"/>
      <c r="X190" s="49"/>
      <c r="Y190" s="49"/>
      <c r="Z190" s="49"/>
      <c r="AA190" s="49"/>
    </row>
    <row r="191" spans="1:27" s="11" customFormat="1" ht="15" customHeight="1">
      <c r="A191" s="10">
        <v>92.596999999999994</v>
      </c>
      <c r="B191" s="26"/>
      <c r="C191" s="61">
        <v>100186</v>
      </c>
      <c r="D191" s="62" t="s">
        <v>118</v>
      </c>
      <c r="E191" s="63">
        <v>8887603069</v>
      </c>
      <c r="F191" s="55" t="s">
        <v>1452</v>
      </c>
      <c r="G191" s="64" t="s">
        <v>725</v>
      </c>
      <c r="H191" s="64"/>
      <c r="I191" s="64"/>
      <c r="J191" s="65">
        <v>92.596999999999994</v>
      </c>
      <c r="K191" s="65"/>
      <c r="L191" s="53"/>
      <c r="M191" s="64">
        <v>0</v>
      </c>
      <c r="N191" s="64">
        <v>1</v>
      </c>
      <c r="O191" s="64">
        <v>1</v>
      </c>
      <c r="P191" s="26"/>
      <c r="Q191" s="53"/>
      <c r="R191" s="53"/>
      <c r="S191" s="53"/>
      <c r="T191" s="54"/>
      <c r="U191" s="26"/>
      <c r="V191" s="49"/>
      <c r="W191" s="49"/>
      <c r="X191" s="49"/>
      <c r="Y191" s="49"/>
      <c r="Z191" s="49"/>
      <c r="AA191" s="49"/>
    </row>
    <row r="192" spans="1:27" s="11" customFormat="1" ht="15" customHeight="1">
      <c r="A192" s="10">
        <v>60.975999999999999</v>
      </c>
      <c r="B192" s="26"/>
      <c r="C192" s="61">
        <v>100187</v>
      </c>
      <c r="D192" s="62" t="s">
        <v>118</v>
      </c>
      <c r="E192" s="63">
        <v>8887603085</v>
      </c>
      <c r="F192" s="55" t="s">
        <v>1453</v>
      </c>
      <c r="G192" s="64" t="s">
        <v>725</v>
      </c>
      <c r="H192" s="64"/>
      <c r="I192" s="64"/>
      <c r="J192" s="65">
        <v>60.975999999999999</v>
      </c>
      <c r="K192" s="65"/>
      <c r="L192" s="53"/>
      <c r="M192" s="64">
        <v>1</v>
      </c>
      <c r="N192" s="64">
        <v>2</v>
      </c>
      <c r="O192" s="64">
        <v>1</v>
      </c>
      <c r="P192" s="26"/>
      <c r="Q192" s="53"/>
      <c r="R192" s="53"/>
      <c r="S192" s="53"/>
      <c r="T192" s="54"/>
      <c r="U192" s="26"/>
      <c r="V192" s="49"/>
      <c r="W192" s="49"/>
      <c r="X192" s="49"/>
      <c r="Y192" s="49"/>
      <c r="Z192" s="49"/>
      <c r="AA192" s="49"/>
    </row>
    <row r="193" spans="1:27" s="11" customFormat="1" ht="15" customHeight="1">
      <c r="A193" s="10">
        <v>9.5</v>
      </c>
      <c r="B193" s="26"/>
      <c r="C193" s="61">
        <v>100188</v>
      </c>
      <c r="D193" s="62" t="s">
        <v>118</v>
      </c>
      <c r="E193" s="63">
        <v>19012011</v>
      </c>
      <c r="F193" s="55" t="s">
        <v>1454</v>
      </c>
      <c r="G193" s="64" t="s">
        <v>728</v>
      </c>
      <c r="H193" s="64"/>
      <c r="I193" s="64"/>
      <c r="J193" s="65">
        <v>9.5</v>
      </c>
      <c r="K193" s="65"/>
      <c r="L193" s="53"/>
      <c r="M193" s="64">
        <v>0</v>
      </c>
      <c r="N193" s="64">
        <v>1</v>
      </c>
      <c r="O193" s="64">
        <v>1</v>
      </c>
      <c r="P193" s="26"/>
      <c r="Q193" s="53"/>
      <c r="R193" s="53"/>
      <c r="S193" s="53"/>
      <c r="T193" s="54"/>
      <c r="U193" s="26"/>
      <c r="V193" s="49"/>
      <c r="W193" s="49"/>
      <c r="X193" s="49"/>
      <c r="Y193" s="49"/>
      <c r="Z193" s="49"/>
      <c r="AA193" s="49"/>
    </row>
    <row r="194" spans="1:27" s="11" customFormat="1" ht="15" customHeight="1">
      <c r="A194" s="10">
        <v>62.4</v>
      </c>
      <c r="B194" s="26"/>
      <c r="C194" s="61">
        <v>100189</v>
      </c>
      <c r="D194" s="62" t="s">
        <v>118</v>
      </c>
      <c r="E194" s="63">
        <v>5030850</v>
      </c>
      <c r="F194" s="55" t="s">
        <v>53</v>
      </c>
      <c r="G194" s="64" t="s">
        <v>727</v>
      </c>
      <c r="H194" s="64"/>
      <c r="I194" s="64"/>
      <c r="J194" s="65">
        <v>62.4</v>
      </c>
      <c r="K194" s="65"/>
      <c r="L194" s="53"/>
      <c r="M194" s="64">
        <v>0</v>
      </c>
      <c r="N194" s="64">
        <v>1</v>
      </c>
      <c r="O194" s="64">
        <v>1</v>
      </c>
      <c r="P194" s="26"/>
      <c r="Q194" s="53"/>
      <c r="R194" s="53"/>
      <c r="S194" s="53"/>
      <c r="T194" s="54"/>
      <c r="U194" s="26"/>
      <c r="V194" s="49"/>
      <c r="W194" s="49"/>
      <c r="X194" s="49"/>
      <c r="Y194" s="49"/>
      <c r="Z194" s="49"/>
      <c r="AA194" s="49"/>
    </row>
    <row r="195" spans="1:27" s="11" customFormat="1" ht="15" customHeight="1">
      <c r="A195" s="10">
        <v>70.8</v>
      </c>
      <c r="B195" s="26"/>
      <c r="C195" s="61">
        <v>100190</v>
      </c>
      <c r="D195" s="62" t="s">
        <v>118</v>
      </c>
      <c r="E195" s="63">
        <v>5030900</v>
      </c>
      <c r="F195" s="55" t="s">
        <v>54</v>
      </c>
      <c r="G195" s="64" t="s">
        <v>727</v>
      </c>
      <c r="H195" s="64"/>
      <c r="I195" s="64"/>
      <c r="J195" s="65">
        <v>70.8</v>
      </c>
      <c r="K195" s="65"/>
      <c r="L195" s="53"/>
      <c r="M195" s="64">
        <v>0</v>
      </c>
      <c r="N195" s="64">
        <v>1</v>
      </c>
      <c r="O195" s="64">
        <v>1</v>
      </c>
      <c r="P195" s="26"/>
      <c r="Q195" s="53"/>
      <c r="R195" s="53"/>
      <c r="S195" s="53"/>
      <c r="T195" s="54"/>
      <c r="U195" s="26"/>
      <c r="V195" s="49"/>
      <c r="W195" s="49"/>
      <c r="X195" s="49"/>
      <c r="Y195" s="49"/>
      <c r="Z195" s="49"/>
      <c r="AA195" s="49"/>
    </row>
    <row r="196" spans="1:27" s="11" customFormat="1" ht="15" customHeight="1">
      <c r="A196" s="10">
        <v>38</v>
      </c>
      <c r="B196" s="26"/>
      <c r="C196" s="61">
        <v>100191</v>
      </c>
      <c r="D196" s="62" t="s">
        <v>118</v>
      </c>
      <c r="E196" s="63">
        <v>31145785</v>
      </c>
      <c r="F196" s="55" t="s">
        <v>55</v>
      </c>
      <c r="G196" s="64" t="s">
        <v>728</v>
      </c>
      <c r="H196" s="64"/>
      <c r="I196" s="64"/>
      <c r="J196" s="65">
        <v>38</v>
      </c>
      <c r="K196" s="65"/>
      <c r="L196" s="53"/>
      <c r="M196" s="64">
        <v>0</v>
      </c>
      <c r="N196" s="64">
        <v>1</v>
      </c>
      <c r="O196" s="64">
        <v>1</v>
      </c>
      <c r="P196" s="26"/>
      <c r="Q196" s="53"/>
      <c r="R196" s="53"/>
      <c r="S196" s="53"/>
      <c r="T196" s="54"/>
      <c r="U196" s="26"/>
      <c r="V196" s="49"/>
      <c r="W196" s="49"/>
      <c r="X196" s="49"/>
      <c r="Y196" s="49"/>
      <c r="Z196" s="49"/>
      <c r="AA196" s="49"/>
    </row>
    <row r="197" spans="1:27" s="11" customFormat="1" ht="15" customHeight="1">
      <c r="A197" s="10">
        <v>128.25</v>
      </c>
      <c r="B197" s="26"/>
      <c r="C197" s="61">
        <v>100192</v>
      </c>
      <c r="D197" s="62" t="s">
        <v>118</v>
      </c>
      <c r="E197" s="63" t="s">
        <v>119</v>
      </c>
      <c r="F197" s="55" t="s">
        <v>1457</v>
      </c>
      <c r="G197" s="64" t="s">
        <v>729</v>
      </c>
      <c r="H197" s="64"/>
      <c r="I197" s="64"/>
      <c r="J197" s="65">
        <v>128.25</v>
      </c>
      <c r="K197" s="65"/>
      <c r="L197" s="53"/>
      <c r="M197" s="64">
        <v>0</v>
      </c>
      <c r="N197" s="64">
        <v>1</v>
      </c>
      <c r="O197" s="64">
        <v>1</v>
      </c>
      <c r="P197" s="26"/>
      <c r="Q197" s="53"/>
      <c r="R197" s="53"/>
      <c r="S197" s="53"/>
      <c r="T197" s="54"/>
      <c r="U197" s="26"/>
      <c r="V197" s="49"/>
      <c r="W197" s="49"/>
      <c r="X197" s="49"/>
      <c r="Y197" s="49"/>
      <c r="Z197" s="49"/>
      <c r="AA197" s="49"/>
    </row>
    <row r="198" spans="1:27" s="11" customFormat="1" ht="15" customHeight="1">
      <c r="A198" s="10">
        <v>954</v>
      </c>
      <c r="B198" s="26"/>
      <c r="C198" s="61">
        <v>100193</v>
      </c>
      <c r="D198" s="62" t="s">
        <v>118</v>
      </c>
      <c r="E198" s="63">
        <v>174317</v>
      </c>
      <c r="F198" s="55" t="s">
        <v>1456</v>
      </c>
      <c r="G198" s="64" t="s">
        <v>730</v>
      </c>
      <c r="H198" s="64"/>
      <c r="I198" s="64"/>
      <c r="J198" s="65">
        <v>954</v>
      </c>
      <c r="K198" s="65"/>
      <c r="L198" s="53"/>
      <c r="M198" s="64">
        <v>0</v>
      </c>
      <c r="N198" s="64">
        <v>1</v>
      </c>
      <c r="O198" s="64">
        <v>1</v>
      </c>
      <c r="P198" s="26"/>
      <c r="Q198" s="53"/>
      <c r="R198" s="53"/>
      <c r="S198" s="53"/>
      <c r="T198" s="54"/>
      <c r="U198" s="26"/>
      <c r="V198" s="49"/>
      <c r="W198" s="49"/>
      <c r="X198" s="49"/>
      <c r="Y198" s="49"/>
      <c r="Z198" s="49"/>
      <c r="AA198" s="49"/>
    </row>
    <row r="199" spans="1:27" s="11" customFormat="1" ht="15" customHeight="1">
      <c r="A199" s="10">
        <v>603</v>
      </c>
      <c r="B199" s="26"/>
      <c r="C199" s="61">
        <v>100194</v>
      </c>
      <c r="D199" s="62" t="s">
        <v>118</v>
      </c>
      <c r="E199" s="63" t="s">
        <v>800</v>
      </c>
      <c r="F199" s="55" t="s">
        <v>56</v>
      </c>
      <c r="G199" s="64" t="s">
        <v>730</v>
      </c>
      <c r="H199" s="64"/>
      <c r="I199" s="64"/>
      <c r="J199" s="65">
        <v>603</v>
      </c>
      <c r="K199" s="65"/>
      <c r="L199" s="53"/>
      <c r="M199" s="64"/>
      <c r="N199" s="64"/>
      <c r="O199" s="64">
        <v>0</v>
      </c>
      <c r="P199" s="26"/>
      <c r="Q199" s="53"/>
      <c r="R199" s="53"/>
      <c r="S199" s="53"/>
      <c r="T199" s="54"/>
      <c r="U199" s="26"/>
      <c r="V199" s="49"/>
      <c r="W199" s="49"/>
      <c r="X199" s="49"/>
      <c r="Y199" s="49"/>
      <c r="Z199" s="49"/>
      <c r="AA199" s="49"/>
    </row>
    <row r="200" spans="1:27" s="11" customFormat="1" ht="15" customHeight="1">
      <c r="A200" s="10">
        <v>26.5</v>
      </c>
      <c r="B200" s="26"/>
      <c r="C200" s="61">
        <v>100195</v>
      </c>
      <c r="D200" s="62" t="s">
        <v>118</v>
      </c>
      <c r="E200" s="63" t="s">
        <v>120</v>
      </c>
      <c r="F200" s="55" t="s">
        <v>1458</v>
      </c>
      <c r="G200" s="64" t="s">
        <v>731</v>
      </c>
      <c r="H200" s="64"/>
      <c r="I200" s="64"/>
      <c r="J200" s="65">
        <v>26.5</v>
      </c>
      <c r="K200" s="65"/>
      <c r="L200" s="53"/>
      <c r="M200" s="64">
        <v>0</v>
      </c>
      <c r="N200" s="64">
        <v>1</v>
      </c>
      <c r="O200" s="64">
        <v>1</v>
      </c>
      <c r="P200" s="26"/>
      <c r="Q200" s="53"/>
      <c r="R200" s="53"/>
      <c r="S200" s="53"/>
      <c r="T200" s="54"/>
      <c r="U200" s="26"/>
      <c r="V200" s="49"/>
      <c r="W200" s="49"/>
      <c r="X200" s="49"/>
      <c r="Y200" s="49"/>
      <c r="Z200" s="49"/>
      <c r="AA200" s="49"/>
    </row>
    <row r="201" spans="1:27" s="11" customFormat="1" ht="15" customHeight="1">
      <c r="A201" s="10">
        <v>18.25</v>
      </c>
      <c r="B201" s="26"/>
      <c r="C201" s="61">
        <v>100196</v>
      </c>
      <c r="D201" s="62" t="s">
        <v>118</v>
      </c>
      <c r="E201" s="63">
        <v>8888501007</v>
      </c>
      <c r="F201" s="55" t="s">
        <v>1455</v>
      </c>
      <c r="G201" s="64" t="s">
        <v>731</v>
      </c>
      <c r="H201" s="64"/>
      <c r="I201" s="64"/>
      <c r="J201" s="65">
        <v>18.25</v>
      </c>
      <c r="K201" s="65"/>
      <c r="L201" s="53"/>
      <c r="M201" s="64">
        <v>1</v>
      </c>
      <c r="N201" s="64">
        <v>2</v>
      </c>
      <c r="O201" s="64">
        <v>1</v>
      </c>
      <c r="P201" s="26"/>
      <c r="Q201" s="53"/>
      <c r="R201" s="53"/>
      <c r="S201" s="53"/>
      <c r="T201" s="54"/>
      <c r="U201" s="26"/>
      <c r="V201" s="49"/>
      <c r="W201" s="49"/>
      <c r="X201" s="49"/>
      <c r="Y201" s="49"/>
      <c r="Z201" s="49"/>
      <c r="AA201" s="49"/>
    </row>
    <row r="202" spans="1:27" s="11" customFormat="1" ht="15" customHeight="1">
      <c r="A202" s="10" t="s">
        <v>1300</v>
      </c>
      <c r="B202" s="26"/>
      <c r="C202" s="61">
        <v>100197</v>
      </c>
      <c r="D202" s="62" t="s">
        <v>122</v>
      </c>
      <c r="E202" s="63" t="s">
        <v>802</v>
      </c>
      <c r="F202" s="55" t="s">
        <v>801</v>
      </c>
      <c r="G202" s="64" t="s">
        <v>737</v>
      </c>
      <c r="H202" s="64"/>
      <c r="I202" s="64"/>
      <c r="J202" s="65" t="s">
        <v>1300</v>
      </c>
      <c r="K202" s="65"/>
      <c r="L202" s="53"/>
      <c r="M202" s="64"/>
      <c r="N202" s="64" t="s">
        <v>1264</v>
      </c>
      <c r="O202" s="64"/>
      <c r="P202" s="26"/>
      <c r="Q202" s="53"/>
      <c r="R202" s="53"/>
      <c r="S202" s="53"/>
      <c r="T202" s="54"/>
      <c r="U202" s="26"/>
      <c r="V202" s="49"/>
      <c r="W202" s="49"/>
      <c r="X202" s="49"/>
      <c r="Y202" s="49"/>
      <c r="Z202" s="49"/>
      <c r="AA202" s="49"/>
    </row>
    <row r="203" spans="1:27" s="11" customFormat="1" ht="15" customHeight="1">
      <c r="A203" s="10" t="s">
        <v>1300</v>
      </c>
      <c r="B203" s="26"/>
      <c r="C203" s="61">
        <v>100198</v>
      </c>
      <c r="D203" s="62" t="s">
        <v>122</v>
      </c>
      <c r="E203" s="63" t="s">
        <v>121</v>
      </c>
      <c r="F203" s="55" t="s">
        <v>57</v>
      </c>
      <c r="G203" s="64" t="s">
        <v>724</v>
      </c>
      <c r="H203" s="64"/>
      <c r="I203" s="64"/>
      <c r="J203" s="65" t="s">
        <v>1300</v>
      </c>
      <c r="K203" s="65"/>
      <c r="L203" s="53"/>
      <c r="M203" s="64"/>
      <c r="N203" s="64" t="s">
        <v>1264</v>
      </c>
      <c r="O203" s="64"/>
      <c r="P203" s="26"/>
      <c r="Q203" s="53"/>
      <c r="R203" s="53"/>
      <c r="S203" s="53"/>
      <c r="T203" s="54"/>
      <c r="U203" s="26"/>
      <c r="V203" s="49"/>
      <c r="W203" s="49"/>
      <c r="X203" s="49"/>
      <c r="Y203" s="49"/>
      <c r="Z203" s="49"/>
      <c r="AA203" s="49"/>
    </row>
    <row r="204" spans="1:27" s="11" customFormat="1" ht="15" customHeight="1">
      <c r="A204" s="10" t="s">
        <v>1300</v>
      </c>
      <c r="B204" s="26"/>
      <c r="C204" s="61">
        <v>100199</v>
      </c>
      <c r="D204" s="62" t="s">
        <v>122</v>
      </c>
      <c r="E204" s="63" t="s">
        <v>804</v>
      </c>
      <c r="F204" s="55" t="s">
        <v>803</v>
      </c>
      <c r="G204" s="64" t="s">
        <v>725</v>
      </c>
      <c r="H204" s="64"/>
      <c r="I204" s="64"/>
      <c r="J204" s="65" t="s">
        <v>1300</v>
      </c>
      <c r="K204" s="65"/>
      <c r="L204" s="53"/>
      <c r="M204" s="64"/>
      <c r="N204" s="64" t="s">
        <v>1264</v>
      </c>
      <c r="O204" s="64"/>
      <c r="P204" s="26"/>
      <c r="Q204" s="53"/>
      <c r="R204" s="53"/>
      <c r="S204" s="53"/>
      <c r="T204" s="54"/>
      <c r="U204" s="26"/>
      <c r="V204" s="49"/>
      <c r="W204" s="49"/>
      <c r="X204" s="49"/>
      <c r="Y204" s="49"/>
      <c r="Z204" s="49"/>
      <c r="AA204" s="49"/>
    </row>
    <row r="205" spans="1:27" s="11" customFormat="1" ht="15" customHeight="1">
      <c r="A205" s="10" t="s">
        <v>1300</v>
      </c>
      <c r="B205" s="26"/>
      <c r="C205" s="61">
        <v>100200</v>
      </c>
      <c r="D205" s="62" t="s">
        <v>122</v>
      </c>
      <c r="E205" s="63" t="s">
        <v>806</v>
      </c>
      <c r="F205" s="55" t="s">
        <v>805</v>
      </c>
      <c r="G205" s="64" t="s">
        <v>725</v>
      </c>
      <c r="H205" s="64"/>
      <c r="I205" s="64"/>
      <c r="J205" s="65" t="s">
        <v>1300</v>
      </c>
      <c r="K205" s="65"/>
      <c r="L205" s="53"/>
      <c r="M205" s="64"/>
      <c r="N205" s="64" t="s">
        <v>1264</v>
      </c>
      <c r="O205" s="64"/>
      <c r="P205" s="26"/>
      <c r="Q205" s="53"/>
      <c r="R205" s="53"/>
      <c r="S205" s="53"/>
      <c r="T205" s="54"/>
      <c r="U205" s="26"/>
      <c r="V205" s="49"/>
      <c r="W205" s="49"/>
      <c r="X205" s="49"/>
      <c r="Y205" s="49"/>
      <c r="Z205" s="49"/>
      <c r="AA205" s="49"/>
    </row>
    <row r="206" spans="1:27" s="11" customFormat="1" ht="15" customHeight="1">
      <c r="A206" s="10" t="s">
        <v>1300</v>
      </c>
      <c r="B206" s="26"/>
      <c r="C206" s="61">
        <v>100201</v>
      </c>
      <c r="D206" s="62" t="s">
        <v>122</v>
      </c>
      <c r="E206" s="63" t="s">
        <v>808</v>
      </c>
      <c r="F206" s="55" t="s">
        <v>807</v>
      </c>
      <c r="G206" s="64" t="s">
        <v>725</v>
      </c>
      <c r="H206" s="64"/>
      <c r="I206" s="64"/>
      <c r="J206" s="65" t="s">
        <v>1300</v>
      </c>
      <c r="K206" s="65"/>
      <c r="L206" s="53"/>
      <c r="M206" s="64"/>
      <c r="N206" s="64" t="s">
        <v>1264</v>
      </c>
      <c r="O206" s="64"/>
      <c r="P206" s="26"/>
      <c r="Q206" s="53"/>
      <c r="R206" s="53"/>
      <c r="S206" s="53"/>
      <c r="T206" s="54"/>
      <c r="U206" s="26"/>
      <c r="V206" s="49"/>
      <c r="W206" s="49"/>
      <c r="X206" s="49"/>
      <c r="Y206" s="49"/>
      <c r="Z206" s="49"/>
      <c r="AA206" s="49"/>
    </row>
    <row r="207" spans="1:27" s="11" customFormat="1" ht="15" customHeight="1">
      <c r="A207" s="10" t="s">
        <v>1300</v>
      </c>
      <c r="B207" s="26"/>
      <c r="C207" s="61">
        <v>100202</v>
      </c>
      <c r="D207" s="62" t="s">
        <v>122</v>
      </c>
      <c r="E207" s="63" t="s">
        <v>810</v>
      </c>
      <c r="F207" s="55" t="s">
        <v>809</v>
      </c>
      <c r="G207" s="64" t="s">
        <v>725</v>
      </c>
      <c r="H207" s="64"/>
      <c r="I207" s="64"/>
      <c r="J207" s="65" t="s">
        <v>1300</v>
      </c>
      <c r="K207" s="65"/>
      <c r="L207" s="53"/>
      <c r="M207" s="64"/>
      <c r="N207" s="64" t="s">
        <v>1264</v>
      </c>
      <c r="O207" s="64"/>
      <c r="P207" s="26"/>
      <c r="Q207" s="53"/>
      <c r="R207" s="53"/>
      <c r="S207" s="53"/>
      <c r="T207" s="54"/>
      <c r="U207" s="26"/>
      <c r="V207" s="49"/>
      <c r="W207" s="49"/>
      <c r="X207" s="49"/>
      <c r="Y207" s="49"/>
      <c r="Z207" s="49"/>
      <c r="AA207" s="49"/>
    </row>
    <row r="208" spans="1:27" s="11" customFormat="1" ht="15" customHeight="1">
      <c r="A208" s="10">
        <v>197</v>
      </c>
      <c r="B208" s="26"/>
      <c r="C208" s="61">
        <v>100203</v>
      </c>
      <c r="D208" s="62" t="s">
        <v>123</v>
      </c>
      <c r="E208" s="63">
        <v>3187</v>
      </c>
      <c r="F208" s="55" t="s">
        <v>58</v>
      </c>
      <c r="G208" s="64" t="s">
        <v>732</v>
      </c>
      <c r="H208" s="64"/>
      <c r="I208" s="64"/>
      <c r="J208" s="65">
        <v>197</v>
      </c>
      <c r="K208" s="65"/>
      <c r="L208" s="53"/>
      <c r="M208" s="64">
        <v>1</v>
      </c>
      <c r="N208" s="64">
        <v>5</v>
      </c>
      <c r="O208" s="64">
        <v>4</v>
      </c>
      <c r="P208" s="26"/>
      <c r="Q208" s="53"/>
      <c r="R208" s="53"/>
      <c r="S208" s="53"/>
      <c r="T208" s="54"/>
      <c r="U208" s="26"/>
      <c r="V208" s="49"/>
      <c r="W208" s="49"/>
      <c r="X208" s="49"/>
      <c r="Y208" s="49"/>
      <c r="Z208" s="49"/>
      <c r="AA208" s="49"/>
    </row>
    <row r="209" spans="1:27" s="11" customFormat="1" ht="15" customHeight="1">
      <c r="A209" s="10">
        <v>50.34</v>
      </c>
      <c r="B209" s="26"/>
      <c r="C209" s="61">
        <v>100204</v>
      </c>
      <c r="D209" s="62" t="s">
        <v>125</v>
      </c>
      <c r="E209" s="63" t="s">
        <v>124</v>
      </c>
      <c r="F209" s="55" t="s">
        <v>59</v>
      </c>
      <c r="G209" s="64" t="s">
        <v>733</v>
      </c>
      <c r="H209" s="64"/>
      <c r="I209" s="64"/>
      <c r="J209" s="65">
        <v>50.34</v>
      </c>
      <c r="K209" s="65"/>
      <c r="L209" s="53"/>
      <c r="M209" s="64">
        <v>1</v>
      </c>
      <c r="N209" s="64">
        <v>4</v>
      </c>
      <c r="O209" s="64">
        <v>3</v>
      </c>
      <c r="P209" s="26"/>
      <c r="Q209" s="53"/>
      <c r="R209" s="53"/>
      <c r="S209" s="53"/>
      <c r="T209" s="54"/>
      <c r="U209" s="26"/>
      <c r="V209" s="49"/>
      <c r="W209" s="49"/>
      <c r="X209" s="49"/>
      <c r="Y209" s="49"/>
      <c r="Z209" s="49"/>
      <c r="AA209" s="49"/>
    </row>
    <row r="210" spans="1:27" s="11" customFormat="1" ht="15" customHeight="1">
      <c r="A210" s="8">
        <v>52</v>
      </c>
      <c r="B210" s="26"/>
      <c r="C210" s="61">
        <v>100205</v>
      </c>
      <c r="D210" s="55" t="s">
        <v>278</v>
      </c>
      <c r="E210" s="63" t="s">
        <v>601</v>
      </c>
      <c r="F210" s="55" t="s">
        <v>443</v>
      </c>
      <c r="G210" s="64" t="s">
        <v>742</v>
      </c>
      <c r="H210" s="64"/>
      <c r="I210" s="64"/>
      <c r="J210" s="65">
        <v>52</v>
      </c>
      <c r="K210" s="65"/>
      <c r="L210" s="53"/>
      <c r="M210" s="64"/>
      <c r="N210" s="64" t="s">
        <v>1320</v>
      </c>
      <c r="O210" s="64"/>
      <c r="P210" s="26"/>
      <c r="Q210" s="53"/>
      <c r="R210" s="53"/>
      <c r="S210" s="53"/>
      <c r="T210" s="54"/>
      <c r="U210" s="26"/>
      <c r="V210" s="49"/>
      <c r="W210" s="49"/>
      <c r="X210" s="49"/>
      <c r="Y210" s="49"/>
      <c r="Z210" s="49"/>
      <c r="AA210" s="49"/>
    </row>
    <row r="211" spans="1:27" s="11" customFormat="1" ht="15" customHeight="1">
      <c r="A211" s="8">
        <v>52</v>
      </c>
      <c r="B211" s="26"/>
      <c r="C211" s="61">
        <v>100206</v>
      </c>
      <c r="D211" s="55" t="s">
        <v>278</v>
      </c>
      <c r="E211" s="63" t="s">
        <v>602</v>
      </c>
      <c r="F211" s="55" t="s">
        <v>444</v>
      </c>
      <c r="G211" s="64" t="s">
        <v>742</v>
      </c>
      <c r="H211" s="64"/>
      <c r="I211" s="64"/>
      <c r="J211" s="65">
        <v>52</v>
      </c>
      <c r="K211" s="65"/>
      <c r="L211" s="53"/>
      <c r="M211" s="64"/>
      <c r="N211" s="64" t="s">
        <v>1320</v>
      </c>
      <c r="O211" s="64"/>
      <c r="P211" s="26"/>
      <c r="Q211" s="53"/>
      <c r="R211" s="53"/>
      <c r="S211" s="53"/>
      <c r="T211" s="54"/>
      <c r="U211" s="26"/>
      <c r="V211" s="49"/>
      <c r="W211" s="49"/>
      <c r="X211" s="49"/>
      <c r="Y211" s="49"/>
      <c r="Z211" s="49"/>
      <c r="AA211" s="49"/>
    </row>
    <row r="212" spans="1:27" s="11" customFormat="1" ht="15" customHeight="1">
      <c r="A212" s="8">
        <v>17</v>
      </c>
      <c r="B212" s="26"/>
      <c r="C212" s="61">
        <v>100207</v>
      </c>
      <c r="D212" s="55" t="s">
        <v>278</v>
      </c>
      <c r="E212" s="63" t="s">
        <v>603</v>
      </c>
      <c r="F212" s="55" t="s">
        <v>445</v>
      </c>
      <c r="G212" s="64" t="s">
        <v>742</v>
      </c>
      <c r="H212" s="64"/>
      <c r="I212" s="64"/>
      <c r="J212" s="65">
        <v>17</v>
      </c>
      <c r="K212" s="65"/>
      <c r="L212" s="53"/>
      <c r="M212" s="64"/>
      <c r="N212" s="64" t="s">
        <v>1320</v>
      </c>
      <c r="O212" s="64"/>
      <c r="P212" s="26"/>
      <c r="Q212" s="53"/>
      <c r="R212" s="53"/>
      <c r="S212" s="53"/>
      <c r="T212" s="54"/>
      <c r="U212" s="26"/>
      <c r="V212" s="49"/>
      <c r="W212" s="49"/>
      <c r="X212" s="49"/>
      <c r="Y212" s="49"/>
      <c r="Z212" s="49"/>
      <c r="AA212" s="49"/>
    </row>
    <row r="213" spans="1:27" s="11" customFormat="1" ht="15" customHeight="1">
      <c r="A213" s="8">
        <v>18</v>
      </c>
      <c r="B213" s="26"/>
      <c r="C213" s="61">
        <v>100208</v>
      </c>
      <c r="D213" s="55" t="s">
        <v>278</v>
      </c>
      <c r="E213" s="63" t="s">
        <v>1319</v>
      </c>
      <c r="F213" s="55" t="s">
        <v>446</v>
      </c>
      <c r="G213" s="64" t="s">
        <v>742</v>
      </c>
      <c r="H213" s="64"/>
      <c r="I213" s="64"/>
      <c r="J213" s="65">
        <v>18</v>
      </c>
      <c r="K213" s="65"/>
      <c r="L213" s="53"/>
      <c r="M213" s="64"/>
      <c r="N213" s="64" t="s">
        <v>1320</v>
      </c>
      <c r="O213" s="64"/>
      <c r="P213" s="26"/>
      <c r="Q213" s="53"/>
      <c r="R213" s="53"/>
      <c r="S213" s="53"/>
      <c r="T213" s="54"/>
      <c r="U213" s="26"/>
      <c r="V213" s="49"/>
      <c r="W213" s="49"/>
      <c r="X213" s="49"/>
      <c r="Y213" s="49"/>
      <c r="Z213" s="49"/>
      <c r="AA213" s="49"/>
    </row>
    <row r="214" spans="1:27" s="11" customFormat="1" ht="15" customHeight="1">
      <c r="A214" s="8">
        <v>20</v>
      </c>
      <c r="B214" s="26"/>
      <c r="C214" s="61">
        <v>100209</v>
      </c>
      <c r="D214" s="55" t="s">
        <v>278</v>
      </c>
      <c r="E214" s="63" t="s">
        <v>604</v>
      </c>
      <c r="F214" s="55" t="s">
        <v>447</v>
      </c>
      <c r="G214" s="64" t="s">
        <v>742</v>
      </c>
      <c r="H214" s="64"/>
      <c r="I214" s="64"/>
      <c r="J214" s="65">
        <v>20</v>
      </c>
      <c r="K214" s="65"/>
      <c r="L214" s="53"/>
      <c r="M214" s="64"/>
      <c r="N214" s="64" t="s">
        <v>1320</v>
      </c>
      <c r="O214" s="64"/>
      <c r="P214" s="26"/>
      <c r="Q214" s="53"/>
      <c r="R214" s="53"/>
      <c r="S214" s="53"/>
      <c r="T214" s="54"/>
      <c r="U214" s="26"/>
      <c r="V214" s="49"/>
      <c r="W214" s="49"/>
      <c r="X214" s="49"/>
      <c r="Y214" s="49"/>
      <c r="Z214" s="49"/>
      <c r="AA214" s="49"/>
    </row>
    <row r="215" spans="1:27" s="11" customFormat="1" ht="15" customHeight="1">
      <c r="A215" s="8">
        <v>35</v>
      </c>
      <c r="B215" s="26"/>
      <c r="C215" s="61">
        <v>100210</v>
      </c>
      <c r="D215" s="55" t="s">
        <v>278</v>
      </c>
      <c r="E215" s="63" t="s">
        <v>605</v>
      </c>
      <c r="F215" s="55" t="s">
        <v>448</v>
      </c>
      <c r="G215" s="64" t="s">
        <v>724</v>
      </c>
      <c r="H215" s="64"/>
      <c r="I215" s="64"/>
      <c r="J215" s="65">
        <v>35</v>
      </c>
      <c r="K215" s="65"/>
      <c r="L215" s="53"/>
      <c r="M215" s="64"/>
      <c r="N215" s="64" t="s">
        <v>1320</v>
      </c>
      <c r="O215" s="64"/>
      <c r="P215" s="26"/>
      <c r="Q215" s="53"/>
      <c r="R215" s="53"/>
      <c r="S215" s="53"/>
      <c r="T215" s="54"/>
      <c r="U215" s="26"/>
      <c r="V215" s="49"/>
      <c r="W215" s="49"/>
      <c r="X215" s="49"/>
      <c r="Y215" s="49"/>
      <c r="Z215" s="49"/>
      <c r="AA215" s="49"/>
    </row>
    <row r="216" spans="1:27" s="11" customFormat="1" ht="15" customHeight="1">
      <c r="A216" s="8">
        <v>35</v>
      </c>
      <c r="B216" s="26"/>
      <c r="C216" s="61">
        <v>100211</v>
      </c>
      <c r="D216" s="55" t="s">
        <v>278</v>
      </c>
      <c r="E216" s="63" t="s">
        <v>606</v>
      </c>
      <c r="F216" s="55" t="s">
        <v>449</v>
      </c>
      <c r="G216" s="64" t="s">
        <v>724</v>
      </c>
      <c r="H216" s="64"/>
      <c r="I216" s="64"/>
      <c r="J216" s="65">
        <v>35</v>
      </c>
      <c r="K216" s="65"/>
      <c r="L216" s="53"/>
      <c r="M216" s="64"/>
      <c r="N216" s="64" t="s">
        <v>1320</v>
      </c>
      <c r="O216" s="64"/>
      <c r="P216" s="26"/>
      <c r="Q216" s="53"/>
      <c r="R216" s="53"/>
      <c r="S216" s="53"/>
      <c r="T216" s="54"/>
      <c r="U216" s="26"/>
      <c r="V216" s="49"/>
      <c r="W216" s="49"/>
      <c r="X216" s="49"/>
      <c r="Y216" s="49"/>
      <c r="Z216" s="49"/>
      <c r="AA216" s="49"/>
    </row>
    <row r="217" spans="1:27" s="11" customFormat="1" ht="15" customHeight="1">
      <c r="A217" s="8">
        <v>35</v>
      </c>
      <c r="B217" s="26"/>
      <c r="C217" s="61">
        <v>100212</v>
      </c>
      <c r="D217" s="55" t="s">
        <v>278</v>
      </c>
      <c r="E217" s="63" t="s">
        <v>607</v>
      </c>
      <c r="F217" s="55" t="s">
        <v>450</v>
      </c>
      <c r="G217" s="64" t="s">
        <v>724</v>
      </c>
      <c r="H217" s="64"/>
      <c r="I217" s="64"/>
      <c r="J217" s="65">
        <v>35</v>
      </c>
      <c r="K217" s="65"/>
      <c r="L217" s="53"/>
      <c r="M217" s="64"/>
      <c r="N217" s="64" t="s">
        <v>1320</v>
      </c>
      <c r="O217" s="64"/>
      <c r="P217" s="26"/>
      <c r="Q217" s="53"/>
      <c r="R217" s="53"/>
      <c r="S217" s="53"/>
      <c r="T217" s="54"/>
      <c r="U217" s="26"/>
      <c r="V217" s="49"/>
      <c r="W217" s="49"/>
      <c r="X217" s="49"/>
      <c r="Y217" s="49"/>
      <c r="Z217" s="49"/>
      <c r="AA217" s="49"/>
    </row>
    <row r="218" spans="1:27" s="11" customFormat="1" ht="15" customHeight="1">
      <c r="A218" s="8">
        <v>35</v>
      </c>
      <c r="B218" s="26"/>
      <c r="C218" s="61">
        <v>100213</v>
      </c>
      <c r="D218" s="55" t="s">
        <v>278</v>
      </c>
      <c r="E218" s="63" t="s">
        <v>608</v>
      </c>
      <c r="F218" s="55" t="s">
        <v>451</v>
      </c>
      <c r="G218" s="64" t="s">
        <v>724</v>
      </c>
      <c r="H218" s="64"/>
      <c r="I218" s="64"/>
      <c r="J218" s="65">
        <v>35</v>
      </c>
      <c r="K218" s="65"/>
      <c r="L218" s="53"/>
      <c r="M218" s="64"/>
      <c r="N218" s="64" t="s">
        <v>1320</v>
      </c>
      <c r="O218" s="64"/>
      <c r="P218" s="26"/>
      <c r="Q218" s="53"/>
      <c r="R218" s="53"/>
      <c r="S218" s="53"/>
      <c r="T218" s="54"/>
      <c r="U218" s="26"/>
      <c r="V218" s="49"/>
      <c r="W218" s="49"/>
      <c r="X218" s="49"/>
      <c r="Y218" s="49"/>
      <c r="Z218" s="49"/>
      <c r="AA218" s="49"/>
    </row>
    <row r="219" spans="1:27" s="11" customFormat="1" ht="15" customHeight="1">
      <c r="A219" s="8">
        <v>35</v>
      </c>
      <c r="B219" s="26"/>
      <c r="C219" s="61">
        <v>100214</v>
      </c>
      <c r="D219" s="55" t="s">
        <v>278</v>
      </c>
      <c r="E219" s="63" t="s">
        <v>609</v>
      </c>
      <c r="F219" s="55" t="s">
        <v>452</v>
      </c>
      <c r="G219" s="64" t="s">
        <v>724</v>
      </c>
      <c r="H219" s="64"/>
      <c r="I219" s="64"/>
      <c r="J219" s="65">
        <v>35</v>
      </c>
      <c r="K219" s="65"/>
      <c r="L219" s="53"/>
      <c r="M219" s="64"/>
      <c r="N219" s="64" t="s">
        <v>1320</v>
      </c>
      <c r="O219" s="64"/>
      <c r="P219" s="26"/>
      <c r="Q219" s="53"/>
      <c r="R219" s="53"/>
      <c r="S219" s="53"/>
      <c r="T219" s="54"/>
      <c r="U219" s="26"/>
      <c r="V219" s="49"/>
      <c r="W219" s="49"/>
      <c r="X219" s="49"/>
      <c r="Y219" s="49"/>
      <c r="Z219" s="49"/>
      <c r="AA219" s="49"/>
    </row>
    <row r="220" spans="1:27" s="11" customFormat="1" ht="15" customHeight="1">
      <c r="A220" s="8">
        <v>35</v>
      </c>
      <c r="B220" s="26"/>
      <c r="C220" s="61">
        <v>100215</v>
      </c>
      <c r="D220" s="55" t="s">
        <v>278</v>
      </c>
      <c r="E220" s="63" t="s">
        <v>610</v>
      </c>
      <c r="F220" s="55" t="s">
        <v>453</v>
      </c>
      <c r="G220" s="64" t="s">
        <v>724</v>
      </c>
      <c r="H220" s="64"/>
      <c r="I220" s="64"/>
      <c r="J220" s="65">
        <v>35</v>
      </c>
      <c r="K220" s="65"/>
      <c r="L220" s="53"/>
      <c r="M220" s="64"/>
      <c r="N220" s="64" t="s">
        <v>1320</v>
      </c>
      <c r="O220" s="64"/>
      <c r="P220" s="26"/>
      <c r="Q220" s="53"/>
      <c r="R220" s="53"/>
      <c r="S220" s="53"/>
      <c r="T220" s="54"/>
      <c r="U220" s="26"/>
      <c r="V220" s="49"/>
      <c r="W220" s="49"/>
      <c r="X220" s="49"/>
      <c r="Y220" s="49"/>
      <c r="Z220" s="49"/>
      <c r="AA220" s="49"/>
    </row>
    <row r="221" spans="1:27" s="11" customFormat="1" ht="15" customHeight="1">
      <c r="A221" s="8">
        <v>224</v>
      </c>
      <c r="B221" s="26"/>
      <c r="C221" s="61">
        <v>100216</v>
      </c>
      <c r="D221" s="55" t="s">
        <v>278</v>
      </c>
      <c r="E221" s="63" t="s">
        <v>611</v>
      </c>
      <c r="F221" s="55" t="s">
        <v>454</v>
      </c>
      <c r="G221" s="64" t="s">
        <v>724</v>
      </c>
      <c r="H221" s="64"/>
      <c r="I221" s="64"/>
      <c r="J221" s="65">
        <v>224</v>
      </c>
      <c r="K221" s="65"/>
      <c r="L221" s="53"/>
      <c r="M221" s="64"/>
      <c r="N221" s="64" t="s">
        <v>1320</v>
      </c>
      <c r="O221" s="64"/>
      <c r="P221" s="26"/>
      <c r="Q221" s="53"/>
      <c r="R221" s="53"/>
      <c r="S221" s="53"/>
      <c r="T221" s="54"/>
      <c r="U221" s="26"/>
      <c r="V221" s="49"/>
      <c r="W221" s="49"/>
      <c r="X221" s="49"/>
      <c r="Y221" s="49"/>
      <c r="Z221" s="49"/>
      <c r="AA221" s="49"/>
    </row>
    <row r="222" spans="1:27" s="11" customFormat="1" ht="15" customHeight="1">
      <c r="A222" s="8">
        <v>224</v>
      </c>
      <c r="B222" s="26"/>
      <c r="C222" s="61">
        <v>100217</v>
      </c>
      <c r="D222" s="55" t="s">
        <v>278</v>
      </c>
      <c r="E222" s="63" t="s">
        <v>612</v>
      </c>
      <c r="F222" s="55" t="s">
        <v>455</v>
      </c>
      <c r="G222" s="64" t="s">
        <v>724</v>
      </c>
      <c r="H222" s="64"/>
      <c r="I222" s="64"/>
      <c r="J222" s="65">
        <v>224</v>
      </c>
      <c r="K222" s="65"/>
      <c r="L222" s="53"/>
      <c r="M222" s="64"/>
      <c r="N222" s="64" t="s">
        <v>1320</v>
      </c>
      <c r="O222" s="64"/>
      <c r="P222" s="26"/>
      <c r="Q222" s="53"/>
      <c r="R222" s="53"/>
      <c r="S222" s="53"/>
      <c r="T222" s="54"/>
      <c r="U222" s="26"/>
      <c r="V222" s="49"/>
      <c r="W222" s="49"/>
      <c r="X222" s="49"/>
      <c r="Y222" s="49"/>
      <c r="Z222" s="49"/>
      <c r="AA222" s="49"/>
    </row>
    <row r="223" spans="1:27" s="11" customFormat="1" ht="15" customHeight="1">
      <c r="A223" s="8">
        <v>224</v>
      </c>
      <c r="B223" s="26"/>
      <c r="C223" s="61">
        <v>100218</v>
      </c>
      <c r="D223" s="55" t="s">
        <v>278</v>
      </c>
      <c r="E223" s="63" t="s">
        <v>613</v>
      </c>
      <c r="F223" s="55" t="s">
        <v>456</v>
      </c>
      <c r="G223" s="64" t="s">
        <v>724</v>
      </c>
      <c r="H223" s="64"/>
      <c r="I223" s="64"/>
      <c r="J223" s="65">
        <v>224</v>
      </c>
      <c r="K223" s="65"/>
      <c r="L223" s="53"/>
      <c r="M223" s="64"/>
      <c r="N223" s="64" t="s">
        <v>1320</v>
      </c>
      <c r="O223" s="64"/>
      <c r="P223" s="26"/>
      <c r="Q223" s="53"/>
      <c r="R223" s="53"/>
      <c r="S223" s="53"/>
      <c r="T223" s="54"/>
      <c r="U223" s="26"/>
      <c r="V223" s="49"/>
      <c r="W223" s="49"/>
      <c r="X223" s="49"/>
      <c r="Y223" s="49"/>
      <c r="Z223" s="49"/>
      <c r="AA223" s="49"/>
    </row>
    <row r="224" spans="1:27" s="11" customFormat="1" ht="15" customHeight="1">
      <c r="A224" s="8">
        <v>224</v>
      </c>
      <c r="B224" s="26"/>
      <c r="C224" s="61">
        <v>100219</v>
      </c>
      <c r="D224" s="55" t="s">
        <v>278</v>
      </c>
      <c r="E224" s="63" t="s">
        <v>614</v>
      </c>
      <c r="F224" s="55" t="s">
        <v>457</v>
      </c>
      <c r="G224" s="64" t="s">
        <v>724</v>
      </c>
      <c r="H224" s="64"/>
      <c r="I224" s="64"/>
      <c r="J224" s="65">
        <v>224</v>
      </c>
      <c r="K224" s="65"/>
      <c r="L224" s="53"/>
      <c r="M224" s="64"/>
      <c r="N224" s="64" t="s">
        <v>1320</v>
      </c>
      <c r="O224" s="64"/>
      <c r="P224" s="26"/>
      <c r="Q224" s="53"/>
      <c r="R224" s="53"/>
      <c r="S224" s="53"/>
      <c r="T224" s="54"/>
      <c r="U224" s="26"/>
      <c r="V224" s="49"/>
      <c r="W224" s="49"/>
      <c r="X224" s="49"/>
      <c r="Y224" s="49"/>
      <c r="Z224" s="49"/>
      <c r="AA224" s="49"/>
    </row>
    <row r="225" spans="1:27" s="11" customFormat="1" ht="15" customHeight="1">
      <c r="A225" s="8">
        <v>125.16</v>
      </c>
      <c r="B225" s="26"/>
      <c r="C225" s="61">
        <v>100220</v>
      </c>
      <c r="D225" s="55" t="s">
        <v>278</v>
      </c>
      <c r="E225" s="63" t="s">
        <v>615</v>
      </c>
      <c r="F225" s="55" t="s">
        <v>458</v>
      </c>
      <c r="G225" s="64" t="s">
        <v>724</v>
      </c>
      <c r="H225" s="64"/>
      <c r="I225" s="64"/>
      <c r="J225" s="65">
        <v>125.16</v>
      </c>
      <c r="K225" s="65"/>
      <c r="L225" s="53"/>
      <c r="M225" s="64"/>
      <c r="N225" s="64" t="s">
        <v>1320</v>
      </c>
      <c r="O225" s="64"/>
      <c r="P225" s="26"/>
      <c r="Q225" s="53"/>
      <c r="R225" s="53"/>
      <c r="S225" s="53"/>
      <c r="T225" s="54"/>
      <c r="U225" s="26"/>
      <c r="V225" s="49"/>
      <c r="W225" s="49"/>
      <c r="X225" s="49"/>
      <c r="Y225" s="49"/>
      <c r="Z225" s="49"/>
      <c r="AA225" s="49"/>
    </row>
    <row r="226" spans="1:27" s="11" customFormat="1" ht="15" customHeight="1">
      <c r="A226" s="8">
        <v>28.55</v>
      </c>
      <c r="B226" s="26"/>
      <c r="C226" s="61">
        <v>100221</v>
      </c>
      <c r="D226" s="55" t="s">
        <v>278</v>
      </c>
      <c r="E226" s="63" t="s">
        <v>616</v>
      </c>
      <c r="F226" s="55" t="s">
        <v>1321</v>
      </c>
      <c r="G226" s="64" t="s">
        <v>724</v>
      </c>
      <c r="H226" s="64"/>
      <c r="I226" s="64"/>
      <c r="J226" s="65">
        <v>28.55</v>
      </c>
      <c r="K226" s="65"/>
      <c r="L226" s="53"/>
      <c r="M226" s="64"/>
      <c r="N226" s="64" t="s">
        <v>1320</v>
      </c>
      <c r="O226" s="64"/>
      <c r="P226" s="26"/>
      <c r="Q226" s="53"/>
      <c r="R226" s="53"/>
      <c r="S226" s="53"/>
      <c r="T226" s="54"/>
      <c r="U226" s="26"/>
      <c r="V226" s="49"/>
      <c r="W226" s="49"/>
      <c r="X226" s="49"/>
      <c r="Y226" s="49"/>
      <c r="Z226" s="49"/>
      <c r="AA226" s="49"/>
    </row>
    <row r="227" spans="1:27" s="11" customFormat="1" ht="15" customHeight="1">
      <c r="A227" s="8">
        <v>18.600000000000001</v>
      </c>
      <c r="B227" s="26"/>
      <c r="C227" s="61">
        <v>100222</v>
      </c>
      <c r="D227" s="55" t="s">
        <v>278</v>
      </c>
      <c r="E227" s="63" t="s">
        <v>617</v>
      </c>
      <c r="F227" s="55" t="s">
        <v>1323</v>
      </c>
      <c r="G227" s="64" t="s">
        <v>724</v>
      </c>
      <c r="H227" s="64"/>
      <c r="I227" s="64"/>
      <c r="J227" s="65">
        <v>18.600000000000001</v>
      </c>
      <c r="K227" s="65"/>
      <c r="L227" s="53"/>
      <c r="M227" s="64"/>
      <c r="N227" s="64" t="s">
        <v>1320</v>
      </c>
      <c r="O227" s="64"/>
      <c r="P227" s="26"/>
      <c r="Q227" s="53"/>
      <c r="R227" s="53"/>
      <c r="S227" s="53"/>
      <c r="T227" s="54"/>
      <c r="U227" s="26"/>
      <c r="V227" s="49"/>
      <c r="W227" s="49"/>
      <c r="X227" s="49"/>
      <c r="Y227" s="49"/>
      <c r="Z227" s="49"/>
      <c r="AA227" s="49"/>
    </row>
    <row r="228" spans="1:27" s="11" customFormat="1" ht="15" customHeight="1">
      <c r="A228" s="8">
        <v>20.02</v>
      </c>
      <c r="B228" s="26"/>
      <c r="C228" s="61">
        <v>100223</v>
      </c>
      <c r="D228" s="55" t="s">
        <v>278</v>
      </c>
      <c r="E228" s="63" t="s">
        <v>618</v>
      </c>
      <c r="F228" s="55" t="s">
        <v>1324</v>
      </c>
      <c r="G228" s="64" t="s">
        <v>724</v>
      </c>
      <c r="H228" s="64"/>
      <c r="I228" s="64"/>
      <c r="J228" s="65">
        <v>20.02</v>
      </c>
      <c r="K228" s="65"/>
      <c r="L228" s="53"/>
      <c r="M228" s="64"/>
      <c r="N228" s="64" t="s">
        <v>1320</v>
      </c>
      <c r="O228" s="64"/>
      <c r="P228" s="26"/>
      <c r="Q228" s="53"/>
      <c r="R228" s="53"/>
      <c r="S228" s="53"/>
      <c r="T228" s="54"/>
      <c r="U228" s="26"/>
      <c r="V228" s="49"/>
      <c r="W228" s="49"/>
      <c r="X228" s="49"/>
      <c r="Y228" s="49"/>
      <c r="Z228" s="49"/>
      <c r="AA228" s="49"/>
    </row>
    <row r="229" spans="1:27" s="11" customFormat="1" ht="15" customHeight="1">
      <c r="A229" s="8">
        <v>38.43</v>
      </c>
      <c r="B229" s="26"/>
      <c r="C229" s="61">
        <v>100224</v>
      </c>
      <c r="D229" s="55" t="s">
        <v>278</v>
      </c>
      <c r="E229" s="63" t="s">
        <v>619</v>
      </c>
      <c r="F229" s="55" t="s">
        <v>1322</v>
      </c>
      <c r="G229" s="64" t="s">
        <v>724</v>
      </c>
      <c r="H229" s="64"/>
      <c r="I229" s="64"/>
      <c r="J229" s="65">
        <v>38.43</v>
      </c>
      <c r="K229" s="65"/>
      <c r="L229" s="53"/>
      <c r="M229" s="64"/>
      <c r="N229" s="64" t="s">
        <v>1320</v>
      </c>
      <c r="O229" s="64"/>
      <c r="P229" s="26"/>
      <c r="Q229" s="53"/>
      <c r="R229" s="53"/>
      <c r="S229" s="53"/>
      <c r="T229" s="54"/>
      <c r="U229" s="26"/>
      <c r="V229" s="49"/>
      <c r="W229" s="49"/>
      <c r="X229" s="49"/>
      <c r="Y229" s="49"/>
      <c r="Z229" s="49"/>
      <c r="AA229" s="49"/>
    </row>
    <row r="230" spans="1:27" s="11" customFormat="1" ht="15" customHeight="1">
      <c r="A230" s="8">
        <v>60.79</v>
      </c>
      <c r="B230" s="26"/>
      <c r="C230" s="61">
        <v>100225</v>
      </c>
      <c r="D230" s="55" t="s">
        <v>278</v>
      </c>
      <c r="E230" s="63" t="s">
        <v>929</v>
      </c>
      <c r="F230" s="55" t="s">
        <v>1325</v>
      </c>
      <c r="G230" s="64" t="s">
        <v>724</v>
      </c>
      <c r="H230" s="64"/>
      <c r="I230" s="64"/>
      <c r="J230" s="65">
        <v>60.79</v>
      </c>
      <c r="K230" s="65"/>
      <c r="L230" s="53"/>
      <c r="M230" s="64"/>
      <c r="N230" s="64" t="s">
        <v>1320</v>
      </c>
      <c r="O230" s="64"/>
      <c r="P230" s="26"/>
      <c r="Q230" s="53"/>
      <c r="R230" s="53"/>
      <c r="S230" s="53"/>
      <c r="T230" s="54"/>
      <c r="U230" s="26"/>
      <c r="V230" s="49"/>
      <c r="W230" s="49"/>
      <c r="X230" s="49"/>
      <c r="Y230" s="49"/>
      <c r="Z230" s="49"/>
      <c r="AA230" s="49"/>
    </row>
    <row r="231" spans="1:27" s="11" customFormat="1" ht="15" customHeight="1">
      <c r="A231" s="8">
        <v>26.92</v>
      </c>
      <c r="B231" s="26"/>
      <c r="C231" s="61">
        <v>100226</v>
      </c>
      <c r="D231" s="55" t="s">
        <v>278</v>
      </c>
      <c r="E231" s="63" t="s">
        <v>620</v>
      </c>
      <c r="F231" s="55" t="s">
        <v>1326</v>
      </c>
      <c r="G231" s="64" t="s">
        <v>724</v>
      </c>
      <c r="H231" s="64"/>
      <c r="I231" s="64"/>
      <c r="J231" s="65">
        <v>26.92</v>
      </c>
      <c r="K231" s="65"/>
      <c r="L231" s="53"/>
      <c r="M231" s="64"/>
      <c r="N231" s="64" t="s">
        <v>1320</v>
      </c>
      <c r="O231" s="64"/>
      <c r="P231" s="26"/>
      <c r="Q231" s="53"/>
      <c r="R231" s="53"/>
      <c r="S231" s="53"/>
      <c r="T231" s="54"/>
      <c r="U231" s="26"/>
      <c r="V231" s="49"/>
      <c r="W231" s="49"/>
      <c r="X231" s="49"/>
      <c r="Y231" s="49"/>
      <c r="Z231" s="49"/>
      <c r="AA231" s="49"/>
    </row>
    <row r="232" spans="1:27" s="11" customFormat="1" ht="15" customHeight="1">
      <c r="A232" s="8">
        <v>45.53</v>
      </c>
      <c r="B232" s="26"/>
      <c r="C232" s="61">
        <v>100227</v>
      </c>
      <c r="D232" s="55" t="s">
        <v>278</v>
      </c>
      <c r="E232" s="63" t="s">
        <v>621</v>
      </c>
      <c r="F232" s="55" t="s">
        <v>1327</v>
      </c>
      <c r="G232" s="64" t="s">
        <v>724</v>
      </c>
      <c r="H232" s="64"/>
      <c r="I232" s="64"/>
      <c r="J232" s="65">
        <v>45.53</v>
      </c>
      <c r="K232" s="65"/>
      <c r="L232" s="53"/>
      <c r="M232" s="64"/>
      <c r="N232" s="64" t="s">
        <v>1320</v>
      </c>
      <c r="O232" s="64"/>
      <c r="P232" s="26"/>
      <c r="Q232" s="53"/>
      <c r="R232" s="53"/>
      <c r="S232" s="53"/>
      <c r="T232" s="54"/>
      <c r="U232" s="26"/>
      <c r="V232" s="49"/>
      <c r="W232" s="49"/>
      <c r="X232" s="49"/>
      <c r="Y232" s="49"/>
      <c r="Z232" s="49"/>
      <c r="AA232" s="49"/>
    </row>
    <row r="233" spans="1:27" s="11" customFormat="1" ht="15" customHeight="1">
      <c r="A233" s="8">
        <v>21.28</v>
      </c>
      <c r="B233" s="26"/>
      <c r="C233" s="61">
        <v>100228</v>
      </c>
      <c r="D233" s="55" t="s">
        <v>278</v>
      </c>
      <c r="E233" s="63" t="s">
        <v>622</v>
      </c>
      <c r="F233" s="55" t="s">
        <v>1328</v>
      </c>
      <c r="G233" s="64" t="s">
        <v>724</v>
      </c>
      <c r="H233" s="64"/>
      <c r="I233" s="64"/>
      <c r="J233" s="65">
        <v>21.28</v>
      </c>
      <c r="K233" s="65"/>
      <c r="L233" s="53"/>
      <c r="M233" s="64"/>
      <c r="N233" s="64" t="s">
        <v>1320</v>
      </c>
      <c r="O233" s="64"/>
      <c r="P233" s="26"/>
      <c r="Q233" s="53"/>
      <c r="R233" s="53"/>
      <c r="S233" s="53"/>
      <c r="T233" s="54"/>
      <c r="U233" s="26"/>
      <c r="V233" s="49"/>
      <c r="W233" s="49"/>
      <c r="X233" s="49"/>
      <c r="Y233" s="49"/>
      <c r="Z233" s="49"/>
      <c r="AA233" s="49"/>
    </row>
    <row r="234" spans="1:27" s="11" customFormat="1" ht="15" customHeight="1">
      <c r="A234" s="8">
        <v>31.18</v>
      </c>
      <c r="B234" s="26"/>
      <c r="C234" s="61">
        <v>100229</v>
      </c>
      <c r="D234" s="55" t="s">
        <v>278</v>
      </c>
      <c r="E234" s="63" t="s">
        <v>930</v>
      </c>
      <c r="F234" s="55" t="s">
        <v>1329</v>
      </c>
      <c r="G234" s="64" t="s">
        <v>724</v>
      </c>
      <c r="H234" s="64"/>
      <c r="I234" s="64"/>
      <c r="J234" s="65">
        <v>31.18</v>
      </c>
      <c r="K234" s="65"/>
      <c r="L234" s="53"/>
      <c r="M234" s="64"/>
      <c r="N234" s="64" t="s">
        <v>1320</v>
      </c>
      <c r="O234" s="64"/>
      <c r="P234" s="26"/>
      <c r="Q234" s="53"/>
      <c r="R234" s="53"/>
      <c r="S234" s="53"/>
      <c r="T234" s="54"/>
      <c r="U234" s="26"/>
      <c r="V234" s="49"/>
      <c r="W234" s="49"/>
      <c r="X234" s="49"/>
      <c r="Y234" s="49"/>
      <c r="Z234" s="49"/>
      <c r="AA234" s="49"/>
    </row>
    <row r="235" spans="1:27" s="11" customFormat="1" ht="15" customHeight="1">
      <c r="A235" s="8">
        <v>45.53</v>
      </c>
      <c r="B235" s="26"/>
      <c r="C235" s="61">
        <v>100230</v>
      </c>
      <c r="D235" s="55" t="s">
        <v>278</v>
      </c>
      <c r="E235" s="63" t="s">
        <v>621</v>
      </c>
      <c r="F235" s="55" t="s">
        <v>1331</v>
      </c>
      <c r="G235" s="64" t="s">
        <v>724</v>
      </c>
      <c r="H235" s="64"/>
      <c r="I235" s="64"/>
      <c r="J235" s="65">
        <v>45.53</v>
      </c>
      <c r="K235" s="65"/>
      <c r="L235" s="53"/>
      <c r="M235" s="64"/>
      <c r="N235" s="64" t="s">
        <v>1320</v>
      </c>
      <c r="O235" s="64"/>
      <c r="P235" s="26"/>
      <c r="Q235" s="53"/>
      <c r="R235" s="53"/>
      <c r="S235" s="53"/>
      <c r="T235" s="54"/>
      <c r="U235" s="26"/>
      <c r="V235" s="49"/>
      <c r="W235" s="49"/>
      <c r="X235" s="49"/>
      <c r="Y235" s="49"/>
      <c r="Z235" s="49"/>
      <c r="AA235" s="49"/>
    </row>
    <row r="236" spans="1:27" s="11" customFormat="1" ht="15" customHeight="1">
      <c r="A236" s="8">
        <v>29.03</v>
      </c>
      <c r="B236" s="26"/>
      <c r="C236" s="61">
        <v>100231</v>
      </c>
      <c r="D236" s="55" t="s">
        <v>278</v>
      </c>
      <c r="E236" s="63" t="s">
        <v>623</v>
      </c>
      <c r="F236" s="55" t="s">
        <v>1330</v>
      </c>
      <c r="G236" s="64" t="s">
        <v>724</v>
      </c>
      <c r="H236" s="64"/>
      <c r="I236" s="64"/>
      <c r="J236" s="65">
        <v>29.03</v>
      </c>
      <c r="K236" s="65"/>
      <c r="L236" s="53"/>
      <c r="M236" s="64"/>
      <c r="N236" s="64" t="s">
        <v>1320</v>
      </c>
      <c r="O236" s="64"/>
      <c r="P236" s="26"/>
      <c r="Q236" s="53"/>
      <c r="R236" s="53"/>
      <c r="S236" s="53"/>
      <c r="T236" s="54"/>
      <c r="U236" s="26"/>
      <c r="V236" s="49"/>
      <c r="W236" s="49"/>
      <c r="X236" s="49"/>
      <c r="Y236" s="49"/>
      <c r="Z236" s="49"/>
      <c r="AA236" s="49"/>
    </row>
    <row r="237" spans="1:27" s="11" customFormat="1" ht="15" customHeight="1">
      <c r="A237" s="8">
        <v>32.29</v>
      </c>
      <c r="B237" s="26"/>
      <c r="C237" s="61">
        <v>100232</v>
      </c>
      <c r="D237" s="55" t="s">
        <v>278</v>
      </c>
      <c r="E237" s="63" t="s">
        <v>931</v>
      </c>
      <c r="F237" s="55" t="s">
        <v>1332</v>
      </c>
      <c r="G237" s="64" t="s">
        <v>724</v>
      </c>
      <c r="H237" s="64"/>
      <c r="I237" s="64"/>
      <c r="J237" s="65">
        <v>32.29</v>
      </c>
      <c r="K237" s="65"/>
      <c r="L237" s="53"/>
      <c r="M237" s="64"/>
      <c r="N237" s="64" t="s">
        <v>1320</v>
      </c>
      <c r="O237" s="64"/>
      <c r="P237" s="26"/>
      <c r="Q237" s="53"/>
      <c r="R237" s="53"/>
      <c r="S237" s="53"/>
      <c r="T237" s="54"/>
      <c r="U237" s="26"/>
      <c r="V237" s="49"/>
      <c r="W237" s="49"/>
      <c r="X237" s="49"/>
      <c r="Y237" s="49"/>
      <c r="Z237" s="49"/>
      <c r="AA237" s="49"/>
    </row>
    <row r="238" spans="1:27" s="11" customFormat="1" ht="15" customHeight="1">
      <c r="A238" s="8">
        <v>72.77</v>
      </c>
      <c r="B238" s="26"/>
      <c r="C238" s="61">
        <v>100233</v>
      </c>
      <c r="D238" s="55" t="s">
        <v>278</v>
      </c>
      <c r="E238" s="63" t="s">
        <v>624</v>
      </c>
      <c r="F238" s="55" t="s">
        <v>1333</v>
      </c>
      <c r="G238" s="64" t="s">
        <v>724</v>
      </c>
      <c r="H238" s="64"/>
      <c r="I238" s="64"/>
      <c r="J238" s="65">
        <v>72.77</v>
      </c>
      <c r="K238" s="65"/>
      <c r="L238" s="53"/>
      <c r="M238" s="64"/>
      <c r="N238" s="64" t="s">
        <v>1320</v>
      </c>
      <c r="O238" s="64"/>
      <c r="P238" s="26"/>
      <c r="Q238" s="53"/>
      <c r="R238" s="53"/>
      <c r="S238" s="53"/>
      <c r="T238" s="54"/>
      <c r="U238" s="26"/>
      <c r="V238" s="49"/>
      <c r="W238" s="49"/>
      <c r="X238" s="49"/>
      <c r="Y238" s="49"/>
      <c r="Z238" s="49"/>
      <c r="AA238" s="49"/>
    </row>
    <row r="239" spans="1:27" s="11" customFormat="1" ht="15" customHeight="1">
      <c r="A239" s="8">
        <v>33</v>
      </c>
      <c r="B239" s="26"/>
      <c r="C239" s="61">
        <v>100234</v>
      </c>
      <c r="D239" s="55" t="s">
        <v>278</v>
      </c>
      <c r="E239" s="63" t="s">
        <v>942</v>
      </c>
      <c r="F239" s="55" t="s">
        <v>941</v>
      </c>
      <c r="G239" s="64" t="s">
        <v>724</v>
      </c>
      <c r="H239" s="64"/>
      <c r="I239" s="64"/>
      <c r="J239" s="65">
        <v>33</v>
      </c>
      <c r="K239" s="65"/>
      <c r="L239" s="53"/>
      <c r="M239" s="64"/>
      <c r="N239" s="64" t="s">
        <v>1320</v>
      </c>
      <c r="O239" s="64"/>
      <c r="P239" s="26"/>
      <c r="Q239" s="53"/>
      <c r="R239" s="53"/>
      <c r="S239" s="53"/>
      <c r="T239" s="54"/>
      <c r="U239" s="26"/>
      <c r="V239" s="49"/>
      <c r="W239" s="49"/>
      <c r="X239" s="49"/>
      <c r="Y239" s="49"/>
      <c r="Z239" s="49"/>
      <c r="AA239" s="49"/>
    </row>
    <row r="240" spans="1:27" s="11" customFormat="1" ht="15" customHeight="1">
      <c r="A240" s="8">
        <v>33</v>
      </c>
      <c r="B240" s="26"/>
      <c r="C240" s="61">
        <v>100235</v>
      </c>
      <c r="D240" s="55" t="s">
        <v>278</v>
      </c>
      <c r="E240" s="63" t="s">
        <v>944</v>
      </c>
      <c r="F240" s="55" t="s">
        <v>943</v>
      </c>
      <c r="G240" s="64" t="s">
        <v>724</v>
      </c>
      <c r="H240" s="64"/>
      <c r="I240" s="64"/>
      <c r="J240" s="65">
        <v>33</v>
      </c>
      <c r="K240" s="65"/>
      <c r="L240" s="53"/>
      <c r="M240" s="64"/>
      <c r="N240" s="64" t="s">
        <v>1320</v>
      </c>
      <c r="O240" s="64"/>
      <c r="P240" s="26"/>
      <c r="Q240" s="53"/>
      <c r="R240" s="53"/>
      <c r="S240" s="53"/>
      <c r="T240" s="54"/>
      <c r="U240" s="26"/>
      <c r="V240" s="49"/>
      <c r="W240" s="49"/>
      <c r="X240" s="49"/>
      <c r="Y240" s="49"/>
      <c r="Z240" s="49"/>
      <c r="AA240" s="49"/>
    </row>
    <row r="241" spans="1:27" s="11" customFormat="1" ht="15" customHeight="1">
      <c r="A241" s="8">
        <v>65</v>
      </c>
      <c r="B241" s="26"/>
      <c r="C241" s="61">
        <v>100236</v>
      </c>
      <c r="D241" s="55" t="s">
        <v>278</v>
      </c>
      <c r="E241" s="63" t="s">
        <v>625</v>
      </c>
      <c r="F241" s="55" t="s">
        <v>459</v>
      </c>
      <c r="G241" s="64" t="s">
        <v>724</v>
      </c>
      <c r="H241" s="64"/>
      <c r="I241" s="64"/>
      <c r="J241" s="65">
        <v>65</v>
      </c>
      <c r="K241" s="65"/>
      <c r="L241" s="53"/>
      <c r="M241" s="64">
        <v>0</v>
      </c>
      <c r="N241" s="64">
        <v>1</v>
      </c>
      <c r="O241" s="64">
        <v>1</v>
      </c>
      <c r="P241" s="26"/>
      <c r="Q241" s="53"/>
      <c r="R241" s="53"/>
      <c r="S241" s="53"/>
      <c r="T241" s="54"/>
      <c r="U241" s="26"/>
      <c r="V241" s="49"/>
      <c r="W241" s="49"/>
      <c r="X241" s="49"/>
      <c r="Y241" s="49"/>
      <c r="Z241" s="49"/>
      <c r="AA241" s="49"/>
    </row>
    <row r="242" spans="1:27" s="11" customFormat="1" ht="15" customHeight="1">
      <c r="A242" s="8">
        <v>65</v>
      </c>
      <c r="B242" s="26"/>
      <c r="C242" s="61">
        <v>100237</v>
      </c>
      <c r="D242" s="55" t="s">
        <v>278</v>
      </c>
      <c r="E242" s="63" t="s">
        <v>945</v>
      </c>
      <c r="F242" s="55" t="s">
        <v>1334</v>
      </c>
      <c r="G242" s="64" t="s">
        <v>724</v>
      </c>
      <c r="H242" s="64"/>
      <c r="I242" s="64"/>
      <c r="J242" s="65">
        <v>65</v>
      </c>
      <c r="K242" s="65"/>
      <c r="L242" s="53"/>
      <c r="M242" s="64">
        <v>0</v>
      </c>
      <c r="N242" s="64">
        <v>1</v>
      </c>
      <c r="O242" s="64">
        <v>1</v>
      </c>
      <c r="P242" s="26"/>
      <c r="Q242" s="53"/>
      <c r="R242" s="53"/>
      <c r="S242" s="53"/>
      <c r="T242" s="54"/>
      <c r="U242" s="26"/>
      <c r="V242" s="49"/>
      <c r="W242" s="49"/>
      <c r="X242" s="49"/>
      <c r="Y242" s="49"/>
      <c r="Z242" s="49"/>
      <c r="AA242" s="49"/>
    </row>
    <row r="243" spans="1:27" s="11" customFormat="1" ht="15" customHeight="1">
      <c r="A243" s="8">
        <v>65</v>
      </c>
      <c r="B243" s="26"/>
      <c r="C243" s="61">
        <v>100238</v>
      </c>
      <c r="D243" s="55" t="s">
        <v>278</v>
      </c>
      <c r="E243" s="63" t="s">
        <v>946</v>
      </c>
      <c r="F243" s="55" t="s">
        <v>1335</v>
      </c>
      <c r="G243" s="64" t="s">
        <v>724</v>
      </c>
      <c r="H243" s="64"/>
      <c r="I243" s="64"/>
      <c r="J243" s="65">
        <v>65</v>
      </c>
      <c r="K243" s="65"/>
      <c r="L243" s="53"/>
      <c r="M243" s="64">
        <v>0</v>
      </c>
      <c r="N243" s="64">
        <v>1</v>
      </c>
      <c r="O243" s="64">
        <v>1</v>
      </c>
      <c r="P243" s="26"/>
      <c r="Q243" s="53"/>
      <c r="R243" s="53"/>
      <c r="S243" s="53"/>
      <c r="T243" s="54"/>
      <c r="U243" s="26"/>
      <c r="V243" s="49"/>
      <c r="W243" s="49"/>
      <c r="X243" s="49"/>
      <c r="Y243" s="49"/>
      <c r="Z243" s="49"/>
      <c r="AA243" s="49"/>
    </row>
    <row r="244" spans="1:27" s="11" customFormat="1" ht="15" customHeight="1">
      <c r="A244" s="8">
        <v>65</v>
      </c>
      <c r="B244" s="26"/>
      <c r="C244" s="61">
        <v>100239</v>
      </c>
      <c r="D244" s="55" t="s">
        <v>278</v>
      </c>
      <c r="E244" s="63" t="s">
        <v>947</v>
      </c>
      <c r="F244" s="55" t="s">
        <v>1336</v>
      </c>
      <c r="G244" s="64" t="s">
        <v>724</v>
      </c>
      <c r="H244" s="64"/>
      <c r="I244" s="64"/>
      <c r="J244" s="65">
        <v>65</v>
      </c>
      <c r="K244" s="65"/>
      <c r="L244" s="53"/>
      <c r="M244" s="64">
        <v>0</v>
      </c>
      <c r="N244" s="64">
        <v>1</v>
      </c>
      <c r="O244" s="64">
        <v>1</v>
      </c>
      <c r="P244" s="26"/>
      <c r="Q244" s="53"/>
      <c r="R244" s="53"/>
      <c r="S244" s="53"/>
      <c r="T244" s="54"/>
      <c r="U244" s="26"/>
      <c r="V244" s="49"/>
      <c r="W244" s="49"/>
      <c r="X244" s="49"/>
      <c r="Y244" s="49"/>
      <c r="Z244" s="49"/>
      <c r="AA244" s="49"/>
    </row>
    <row r="245" spans="1:27" s="11" customFormat="1" ht="15" customHeight="1">
      <c r="A245" s="8">
        <v>65</v>
      </c>
      <c r="B245" s="26"/>
      <c r="C245" s="61">
        <v>100240</v>
      </c>
      <c r="D245" s="55" t="s">
        <v>278</v>
      </c>
      <c r="E245" s="63" t="s">
        <v>948</v>
      </c>
      <c r="F245" s="55" t="s">
        <v>1337</v>
      </c>
      <c r="G245" s="64" t="s">
        <v>724</v>
      </c>
      <c r="H245" s="64"/>
      <c r="I245" s="64"/>
      <c r="J245" s="65">
        <v>65</v>
      </c>
      <c r="K245" s="65"/>
      <c r="L245" s="53"/>
      <c r="M245" s="64">
        <v>0</v>
      </c>
      <c r="N245" s="64">
        <v>1</v>
      </c>
      <c r="O245" s="64">
        <v>1</v>
      </c>
      <c r="P245" s="26"/>
      <c r="Q245" s="53"/>
      <c r="R245" s="53"/>
      <c r="S245" s="53"/>
      <c r="T245" s="54"/>
      <c r="U245" s="26"/>
      <c r="V245" s="49"/>
      <c r="W245" s="49"/>
      <c r="X245" s="49"/>
      <c r="Y245" s="49"/>
      <c r="Z245" s="49"/>
      <c r="AA245" s="49"/>
    </row>
    <row r="246" spans="1:27" s="11" customFormat="1" ht="15" customHeight="1">
      <c r="A246" s="8">
        <v>65</v>
      </c>
      <c r="B246" s="26"/>
      <c r="C246" s="61">
        <v>100241</v>
      </c>
      <c r="D246" s="55" t="s">
        <v>278</v>
      </c>
      <c r="E246" s="63" t="s">
        <v>949</v>
      </c>
      <c r="F246" s="55" t="s">
        <v>1338</v>
      </c>
      <c r="G246" s="64" t="s">
        <v>724</v>
      </c>
      <c r="H246" s="64"/>
      <c r="I246" s="64"/>
      <c r="J246" s="65">
        <v>65</v>
      </c>
      <c r="K246" s="65"/>
      <c r="L246" s="53"/>
      <c r="M246" s="64">
        <v>0</v>
      </c>
      <c r="N246" s="64">
        <v>1</v>
      </c>
      <c r="O246" s="64">
        <v>1</v>
      </c>
      <c r="P246" s="26"/>
      <c r="Q246" s="53"/>
      <c r="R246" s="53"/>
      <c r="S246" s="53"/>
      <c r="T246" s="54"/>
      <c r="U246" s="26"/>
      <c r="V246" s="49"/>
      <c r="W246" s="49"/>
      <c r="X246" s="49"/>
      <c r="Y246" s="49"/>
      <c r="Z246" s="49"/>
      <c r="AA246" s="49"/>
    </row>
    <row r="247" spans="1:27" s="11" customFormat="1" ht="15" customHeight="1">
      <c r="A247" s="8">
        <v>65</v>
      </c>
      <c r="B247" s="26"/>
      <c r="C247" s="61">
        <v>100242</v>
      </c>
      <c r="D247" s="55" t="s">
        <v>278</v>
      </c>
      <c r="E247" s="63" t="s">
        <v>950</v>
      </c>
      <c r="F247" s="55" t="s">
        <v>1339</v>
      </c>
      <c r="G247" s="64" t="s">
        <v>724</v>
      </c>
      <c r="H247" s="64"/>
      <c r="I247" s="64"/>
      <c r="J247" s="65">
        <v>65</v>
      </c>
      <c r="K247" s="65"/>
      <c r="L247" s="53"/>
      <c r="M247" s="64">
        <v>0</v>
      </c>
      <c r="N247" s="64">
        <v>1</v>
      </c>
      <c r="O247" s="64">
        <v>1</v>
      </c>
      <c r="P247" s="26"/>
      <c r="Q247" s="53"/>
      <c r="R247" s="53"/>
      <c r="S247" s="53"/>
      <c r="T247" s="54"/>
      <c r="U247" s="26"/>
      <c r="V247" s="49"/>
      <c r="W247" s="49"/>
      <c r="X247" s="49"/>
      <c r="Y247" s="49"/>
      <c r="Z247" s="49"/>
      <c r="AA247" s="49"/>
    </row>
    <row r="248" spans="1:27" s="11" customFormat="1" ht="15" customHeight="1">
      <c r="A248" s="8">
        <v>65</v>
      </c>
      <c r="B248" s="26"/>
      <c r="C248" s="61">
        <v>100243</v>
      </c>
      <c r="D248" s="55" t="s">
        <v>278</v>
      </c>
      <c r="E248" s="63" t="s">
        <v>951</v>
      </c>
      <c r="F248" s="55" t="s">
        <v>1340</v>
      </c>
      <c r="G248" s="64" t="s">
        <v>724</v>
      </c>
      <c r="H248" s="64"/>
      <c r="I248" s="64"/>
      <c r="J248" s="65">
        <v>65</v>
      </c>
      <c r="K248" s="65"/>
      <c r="L248" s="53"/>
      <c r="M248" s="64">
        <v>0</v>
      </c>
      <c r="N248" s="64">
        <v>1</v>
      </c>
      <c r="O248" s="64">
        <v>1</v>
      </c>
      <c r="P248" s="26"/>
      <c r="Q248" s="53"/>
      <c r="R248" s="53"/>
      <c r="S248" s="53"/>
      <c r="T248" s="54"/>
      <c r="U248" s="26"/>
      <c r="V248" s="49"/>
      <c r="W248" s="49"/>
      <c r="X248" s="49"/>
      <c r="Y248" s="49"/>
      <c r="Z248" s="49"/>
      <c r="AA248" s="49"/>
    </row>
    <row r="249" spans="1:27" s="11" customFormat="1" ht="15" customHeight="1">
      <c r="A249" s="8">
        <v>65</v>
      </c>
      <c r="B249" s="26"/>
      <c r="C249" s="61">
        <v>100244</v>
      </c>
      <c r="D249" s="55" t="s">
        <v>278</v>
      </c>
      <c r="E249" s="63" t="s">
        <v>952</v>
      </c>
      <c r="F249" s="55" t="s">
        <v>1341</v>
      </c>
      <c r="G249" s="64" t="s">
        <v>724</v>
      </c>
      <c r="H249" s="64"/>
      <c r="I249" s="64"/>
      <c r="J249" s="65">
        <v>65</v>
      </c>
      <c r="K249" s="65"/>
      <c r="L249" s="53"/>
      <c r="M249" s="64">
        <v>0</v>
      </c>
      <c r="N249" s="64">
        <v>1</v>
      </c>
      <c r="O249" s="64">
        <v>1</v>
      </c>
      <c r="P249" s="26"/>
      <c r="Q249" s="53"/>
      <c r="R249" s="53"/>
      <c r="S249" s="53"/>
      <c r="T249" s="54"/>
      <c r="U249" s="26"/>
      <c r="V249" s="49"/>
      <c r="W249" s="49"/>
      <c r="X249" s="49"/>
      <c r="Y249" s="49"/>
      <c r="Z249" s="49"/>
      <c r="AA249" s="49"/>
    </row>
    <row r="250" spans="1:27" s="11" customFormat="1" ht="15" customHeight="1">
      <c r="A250" s="8">
        <v>65</v>
      </c>
      <c r="B250" s="26"/>
      <c r="C250" s="61">
        <v>100245</v>
      </c>
      <c r="D250" s="55" t="s">
        <v>278</v>
      </c>
      <c r="E250" s="63" t="s">
        <v>953</v>
      </c>
      <c r="F250" s="55" t="s">
        <v>1342</v>
      </c>
      <c r="G250" s="64" t="s">
        <v>724</v>
      </c>
      <c r="H250" s="64"/>
      <c r="I250" s="64"/>
      <c r="J250" s="65">
        <v>65</v>
      </c>
      <c r="K250" s="65"/>
      <c r="L250" s="53"/>
      <c r="M250" s="64">
        <v>0</v>
      </c>
      <c r="N250" s="64">
        <v>1</v>
      </c>
      <c r="O250" s="64">
        <v>1</v>
      </c>
      <c r="P250" s="26"/>
      <c r="Q250" s="53"/>
      <c r="R250" s="53"/>
      <c r="S250" s="53"/>
      <c r="T250" s="54"/>
      <c r="U250" s="26"/>
      <c r="V250" s="49"/>
      <c r="W250" s="49"/>
      <c r="X250" s="49"/>
      <c r="Y250" s="49"/>
      <c r="Z250" s="49"/>
      <c r="AA250" s="49"/>
    </row>
    <row r="251" spans="1:27" s="11" customFormat="1" ht="15" customHeight="1">
      <c r="A251" s="8">
        <v>65</v>
      </c>
      <c r="B251" s="26"/>
      <c r="C251" s="61">
        <v>100246</v>
      </c>
      <c r="D251" s="55" t="s">
        <v>278</v>
      </c>
      <c r="E251" s="63" t="s">
        <v>955</v>
      </c>
      <c r="F251" s="55" t="s">
        <v>954</v>
      </c>
      <c r="G251" s="64" t="s">
        <v>724</v>
      </c>
      <c r="H251" s="64"/>
      <c r="I251" s="64"/>
      <c r="J251" s="65">
        <v>65</v>
      </c>
      <c r="K251" s="65"/>
      <c r="L251" s="53"/>
      <c r="M251" s="64">
        <v>0</v>
      </c>
      <c r="N251" s="64">
        <v>1</v>
      </c>
      <c r="O251" s="64">
        <v>1</v>
      </c>
      <c r="P251" s="26"/>
      <c r="Q251" s="53"/>
      <c r="R251" s="53"/>
      <c r="S251" s="53"/>
      <c r="T251" s="54"/>
      <c r="U251" s="26"/>
      <c r="V251" s="49"/>
      <c r="W251" s="49"/>
      <c r="X251" s="49"/>
      <c r="Y251" s="49"/>
      <c r="Z251" s="49"/>
      <c r="AA251" s="49"/>
    </row>
    <row r="252" spans="1:27" s="11" customFormat="1" ht="15" customHeight="1">
      <c r="A252" s="8">
        <v>65</v>
      </c>
      <c r="B252" s="26"/>
      <c r="C252" s="61">
        <v>100247</v>
      </c>
      <c r="D252" s="55" t="s">
        <v>278</v>
      </c>
      <c r="E252" s="63" t="s">
        <v>957</v>
      </c>
      <c r="F252" s="55" t="s">
        <v>956</v>
      </c>
      <c r="G252" s="64" t="s">
        <v>724</v>
      </c>
      <c r="H252" s="64"/>
      <c r="I252" s="64"/>
      <c r="J252" s="65">
        <v>65</v>
      </c>
      <c r="K252" s="65"/>
      <c r="L252" s="53"/>
      <c r="M252" s="64">
        <v>0</v>
      </c>
      <c r="N252" s="64">
        <v>1</v>
      </c>
      <c r="O252" s="64">
        <v>1</v>
      </c>
      <c r="P252" s="26"/>
      <c r="Q252" s="53"/>
      <c r="R252" s="53"/>
      <c r="S252" s="53"/>
      <c r="T252" s="54"/>
      <c r="U252" s="26"/>
      <c r="V252" s="49"/>
      <c r="W252" s="49"/>
      <c r="X252" s="49"/>
      <c r="Y252" s="49"/>
      <c r="Z252" s="49"/>
      <c r="AA252" s="49"/>
    </row>
    <row r="253" spans="1:27" s="11" customFormat="1" ht="15" customHeight="1">
      <c r="A253" s="8">
        <v>65</v>
      </c>
      <c r="B253" s="26"/>
      <c r="C253" s="61">
        <v>100248</v>
      </c>
      <c r="D253" s="55" t="s">
        <v>278</v>
      </c>
      <c r="E253" s="63" t="s">
        <v>959</v>
      </c>
      <c r="F253" s="55" t="s">
        <v>958</v>
      </c>
      <c r="G253" s="64" t="s">
        <v>724</v>
      </c>
      <c r="H253" s="64"/>
      <c r="I253" s="64"/>
      <c r="J253" s="65">
        <v>65</v>
      </c>
      <c r="K253" s="65"/>
      <c r="L253" s="53"/>
      <c r="M253" s="64">
        <v>0</v>
      </c>
      <c r="N253" s="64">
        <v>1</v>
      </c>
      <c r="O253" s="64">
        <v>1</v>
      </c>
      <c r="P253" s="26"/>
      <c r="Q253" s="53"/>
      <c r="R253" s="53"/>
      <c r="S253" s="53"/>
      <c r="T253" s="54"/>
      <c r="U253" s="26"/>
      <c r="V253" s="49"/>
      <c r="W253" s="49"/>
      <c r="X253" s="49"/>
      <c r="Y253" s="49"/>
      <c r="Z253" s="49"/>
      <c r="AA253" s="49"/>
    </row>
    <row r="254" spans="1:27" s="11" customFormat="1" ht="15" customHeight="1">
      <c r="A254" s="8">
        <v>65</v>
      </c>
      <c r="B254" s="26"/>
      <c r="C254" s="61">
        <v>100249</v>
      </c>
      <c r="D254" s="55" t="s">
        <v>278</v>
      </c>
      <c r="E254" s="63" t="s">
        <v>961</v>
      </c>
      <c r="F254" s="55" t="s">
        <v>960</v>
      </c>
      <c r="G254" s="64" t="s">
        <v>724</v>
      </c>
      <c r="H254" s="64"/>
      <c r="I254" s="64"/>
      <c r="J254" s="65">
        <v>65</v>
      </c>
      <c r="K254" s="65"/>
      <c r="L254" s="53"/>
      <c r="M254" s="64">
        <v>0</v>
      </c>
      <c r="N254" s="64">
        <v>1</v>
      </c>
      <c r="O254" s="64">
        <v>1</v>
      </c>
      <c r="P254" s="26"/>
      <c r="Q254" s="53"/>
      <c r="R254" s="53"/>
      <c r="S254" s="53"/>
      <c r="T254" s="54"/>
      <c r="U254" s="26"/>
      <c r="V254" s="49"/>
      <c r="W254" s="49"/>
      <c r="X254" s="49"/>
      <c r="Y254" s="49"/>
      <c r="Z254" s="49"/>
      <c r="AA254" s="49"/>
    </row>
    <row r="255" spans="1:27" s="11" customFormat="1" ht="15" customHeight="1">
      <c r="A255" s="8">
        <v>65</v>
      </c>
      <c r="B255" s="26"/>
      <c r="C255" s="61">
        <v>100250</v>
      </c>
      <c r="D255" s="55" t="s">
        <v>278</v>
      </c>
      <c r="E255" s="63" t="s">
        <v>963</v>
      </c>
      <c r="F255" s="55" t="s">
        <v>962</v>
      </c>
      <c r="G255" s="64" t="s">
        <v>724</v>
      </c>
      <c r="H255" s="64"/>
      <c r="I255" s="64"/>
      <c r="J255" s="65">
        <v>65</v>
      </c>
      <c r="K255" s="65"/>
      <c r="L255" s="53"/>
      <c r="M255" s="64">
        <v>0</v>
      </c>
      <c r="N255" s="64">
        <v>1</v>
      </c>
      <c r="O255" s="64">
        <v>1</v>
      </c>
      <c r="P255" s="26"/>
      <c r="Q255" s="53"/>
      <c r="R255" s="53"/>
      <c r="S255" s="53"/>
      <c r="T255" s="54"/>
      <c r="U255" s="26"/>
      <c r="V255" s="49"/>
      <c r="W255" s="49"/>
      <c r="X255" s="49"/>
      <c r="Y255" s="49"/>
      <c r="Z255" s="49"/>
      <c r="AA255" s="49"/>
    </row>
    <row r="256" spans="1:27" s="11" customFormat="1" ht="15" customHeight="1">
      <c r="A256" s="8">
        <v>65</v>
      </c>
      <c r="B256" s="26"/>
      <c r="C256" s="61">
        <v>100251</v>
      </c>
      <c r="D256" s="55" t="s">
        <v>278</v>
      </c>
      <c r="E256" s="63" t="s">
        <v>965</v>
      </c>
      <c r="F256" s="55" t="s">
        <v>964</v>
      </c>
      <c r="G256" s="64" t="s">
        <v>724</v>
      </c>
      <c r="H256" s="64"/>
      <c r="I256" s="64"/>
      <c r="J256" s="65">
        <v>65</v>
      </c>
      <c r="K256" s="65"/>
      <c r="L256" s="53"/>
      <c r="M256" s="64">
        <v>0</v>
      </c>
      <c r="N256" s="64">
        <v>1</v>
      </c>
      <c r="O256" s="64">
        <v>1</v>
      </c>
      <c r="P256" s="26"/>
      <c r="Q256" s="53"/>
      <c r="R256" s="53"/>
      <c r="S256" s="53"/>
      <c r="T256" s="54"/>
      <c r="U256" s="26"/>
      <c r="V256" s="49"/>
      <c r="W256" s="49"/>
      <c r="X256" s="49"/>
      <c r="Y256" s="49"/>
      <c r="Z256" s="49"/>
      <c r="AA256" s="49"/>
    </row>
    <row r="257" spans="1:27" s="11" customFormat="1" ht="15" customHeight="1">
      <c r="A257" s="8">
        <v>65</v>
      </c>
      <c r="B257" s="26"/>
      <c r="C257" s="61">
        <v>100252</v>
      </c>
      <c r="D257" s="55" t="s">
        <v>278</v>
      </c>
      <c r="E257" s="63" t="s">
        <v>967</v>
      </c>
      <c r="F257" s="55" t="s">
        <v>966</v>
      </c>
      <c r="G257" s="64" t="s">
        <v>724</v>
      </c>
      <c r="H257" s="64"/>
      <c r="I257" s="64"/>
      <c r="J257" s="65">
        <v>65</v>
      </c>
      <c r="K257" s="65"/>
      <c r="L257" s="53"/>
      <c r="M257" s="64">
        <v>0</v>
      </c>
      <c r="N257" s="64">
        <v>1</v>
      </c>
      <c r="O257" s="64">
        <v>1</v>
      </c>
      <c r="P257" s="26"/>
      <c r="Q257" s="53"/>
      <c r="R257" s="53"/>
      <c r="S257" s="53"/>
      <c r="T257" s="54"/>
      <c r="U257" s="26"/>
      <c r="V257" s="49"/>
      <c r="W257" s="49"/>
      <c r="X257" s="49"/>
      <c r="Y257" s="49"/>
      <c r="Z257" s="49"/>
      <c r="AA257" s="49"/>
    </row>
    <row r="258" spans="1:27" s="11" customFormat="1" ht="15" customHeight="1">
      <c r="A258" s="8">
        <v>65</v>
      </c>
      <c r="B258" s="26"/>
      <c r="C258" s="61">
        <v>100253</v>
      </c>
      <c r="D258" s="55" t="s">
        <v>278</v>
      </c>
      <c r="E258" s="63" t="s">
        <v>969</v>
      </c>
      <c r="F258" s="55" t="s">
        <v>968</v>
      </c>
      <c r="G258" s="64" t="s">
        <v>724</v>
      </c>
      <c r="H258" s="64"/>
      <c r="I258" s="64"/>
      <c r="J258" s="65">
        <v>65</v>
      </c>
      <c r="K258" s="65"/>
      <c r="L258" s="53"/>
      <c r="M258" s="64">
        <v>0</v>
      </c>
      <c r="N258" s="64">
        <v>1</v>
      </c>
      <c r="O258" s="64">
        <v>1</v>
      </c>
      <c r="P258" s="26"/>
      <c r="Q258" s="53"/>
      <c r="R258" s="53"/>
      <c r="S258" s="53"/>
      <c r="T258" s="54"/>
      <c r="U258" s="26"/>
      <c r="V258" s="49"/>
      <c r="W258" s="49"/>
      <c r="X258" s="49"/>
      <c r="Y258" s="49"/>
      <c r="Z258" s="49"/>
      <c r="AA258" s="49"/>
    </row>
    <row r="259" spans="1:27" s="11" customFormat="1" ht="15" customHeight="1">
      <c r="A259" s="8">
        <v>65</v>
      </c>
      <c r="B259" s="26"/>
      <c r="C259" s="61">
        <v>100254</v>
      </c>
      <c r="D259" s="55" t="s">
        <v>278</v>
      </c>
      <c r="E259" s="63" t="s">
        <v>971</v>
      </c>
      <c r="F259" s="55" t="s">
        <v>970</v>
      </c>
      <c r="G259" s="64" t="s">
        <v>724</v>
      </c>
      <c r="H259" s="64"/>
      <c r="I259" s="64"/>
      <c r="J259" s="65">
        <v>65</v>
      </c>
      <c r="K259" s="65"/>
      <c r="L259" s="53"/>
      <c r="M259" s="64">
        <v>0</v>
      </c>
      <c r="N259" s="64">
        <v>1</v>
      </c>
      <c r="O259" s="64">
        <v>1</v>
      </c>
      <c r="P259" s="26"/>
      <c r="Q259" s="53"/>
      <c r="R259" s="53"/>
      <c r="S259" s="53"/>
      <c r="T259" s="54"/>
      <c r="U259" s="26"/>
      <c r="V259" s="49"/>
      <c r="W259" s="49"/>
      <c r="X259" s="49"/>
      <c r="Y259" s="49"/>
      <c r="Z259" s="49"/>
      <c r="AA259" s="49"/>
    </row>
    <row r="260" spans="1:27" s="11" customFormat="1" ht="15" customHeight="1">
      <c r="A260" s="8">
        <v>65</v>
      </c>
      <c r="B260" s="26"/>
      <c r="C260" s="61">
        <v>100255</v>
      </c>
      <c r="D260" s="55" t="s">
        <v>278</v>
      </c>
      <c r="E260" s="63" t="s">
        <v>973</v>
      </c>
      <c r="F260" s="55" t="s">
        <v>972</v>
      </c>
      <c r="G260" s="64" t="s">
        <v>724</v>
      </c>
      <c r="H260" s="64"/>
      <c r="I260" s="64"/>
      <c r="J260" s="65">
        <v>65</v>
      </c>
      <c r="K260" s="65"/>
      <c r="L260" s="53"/>
      <c r="M260" s="64">
        <v>0</v>
      </c>
      <c r="N260" s="64">
        <v>1</v>
      </c>
      <c r="O260" s="64">
        <v>1</v>
      </c>
      <c r="P260" s="26"/>
      <c r="Q260" s="53"/>
      <c r="R260" s="53"/>
      <c r="S260" s="53"/>
      <c r="T260" s="54"/>
      <c r="U260" s="26"/>
      <c r="V260" s="49"/>
      <c r="W260" s="49"/>
      <c r="X260" s="49"/>
      <c r="Y260" s="49"/>
      <c r="Z260" s="49"/>
      <c r="AA260" s="49"/>
    </row>
    <row r="261" spans="1:27" s="11" customFormat="1" ht="15" customHeight="1">
      <c r="A261" s="8">
        <v>72</v>
      </c>
      <c r="B261" s="26"/>
      <c r="C261" s="61">
        <v>100256</v>
      </c>
      <c r="D261" s="55" t="s">
        <v>278</v>
      </c>
      <c r="E261" s="63" t="s">
        <v>975</v>
      </c>
      <c r="F261" s="55" t="s">
        <v>974</v>
      </c>
      <c r="G261" s="64" t="s">
        <v>724</v>
      </c>
      <c r="H261" s="64"/>
      <c r="I261" s="64"/>
      <c r="J261" s="65">
        <v>72</v>
      </c>
      <c r="K261" s="65"/>
      <c r="L261" s="53"/>
      <c r="M261" s="64">
        <v>0</v>
      </c>
      <c r="N261" s="64">
        <v>1</v>
      </c>
      <c r="O261" s="64">
        <v>1</v>
      </c>
      <c r="P261" s="26"/>
      <c r="Q261" s="53"/>
      <c r="R261" s="53"/>
      <c r="S261" s="53"/>
      <c r="T261" s="54"/>
      <c r="U261" s="26"/>
      <c r="V261" s="49"/>
      <c r="W261" s="49"/>
      <c r="X261" s="49"/>
      <c r="Y261" s="49"/>
      <c r="Z261" s="49"/>
      <c r="AA261" s="49"/>
    </row>
    <row r="262" spans="1:27" s="11" customFormat="1" ht="15" customHeight="1">
      <c r="A262" s="8">
        <v>65</v>
      </c>
      <c r="B262" s="26"/>
      <c r="C262" s="61">
        <v>100257</v>
      </c>
      <c r="D262" s="55" t="s">
        <v>278</v>
      </c>
      <c r="E262" s="63" t="s">
        <v>977</v>
      </c>
      <c r="F262" s="55" t="s">
        <v>976</v>
      </c>
      <c r="G262" s="64" t="s">
        <v>724</v>
      </c>
      <c r="H262" s="64"/>
      <c r="I262" s="64"/>
      <c r="J262" s="65">
        <v>65</v>
      </c>
      <c r="K262" s="65"/>
      <c r="L262" s="53"/>
      <c r="M262" s="64">
        <v>0</v>
      </c>
      <c r="N262" s="64">
        <v>1</v>
      </c>
      <c r="O262" s="64">
        <v>1</v>
      </c>
      <c r="P262" s="26"/>
      <c r="Q262" s="53"/>
      <c r="R262" s="53"/>
      <c r="S262" s="53"/>
      <c r="T262" s="54"/>
      <c r="U262" s="26"/>
      <c r="V262" s="49"/>
      <c r="W262" s="49"/>
      <c r="X262" s="49"/>
      <c r="Y262" s="49"/>
      <c r="Z262" s="49"/>
      <c r="AA262" s="49"/>
    </row>
    <row r="263" spans="1:27" s="11" customFormat="1" ht="15" customHeight="1">
      <c r="A263" s="8">
        <v>65</v>
      </c>
      <c r="B263" s="26"/>
      <c r="C263" s="61">
        <v>100258</v>
      </c>
      <c r="D263" s="55" t="s">
        <v>278</v>
      </c>
      <c r="E263" s="63" t="s">
        <v>979</v>
      </c>
      <c r="F263" s="55" t="s">
        <v>978</v>
      </c>
      <c r="G263" s="64" t="s">
        <v>724</v>
      </c>
      <c r="H263" s="64"/>
      <c r="I263" s="64"/>
      <c r="J263" s="65">
        <v>65</v>
      </c>
      <c r="K263" s="65"/>
      <c r="L263" s="53"/>
      <c r="M263" s="64">
        <v>0</v>
      </c>
      <c r="N263" s="64">
        <v>1</v>
      </c>
      <c r="O263" s="64">
        <v>1</v>
      </c>
      <c r="P263" s="26"/>
      <c r="Q263" s="53"/>
      <c r="R263" s="53"/>
      <c r="S263" s="53"/>
      <c r="T263" s="54"/>
      <c r="U263" s="26"/>
      <c r="V263" s="49"/>
      <c r="W263" s="49"/>
      <c r="X263" s="49"/>
      <c r="Y263" s="49"/>
      <c r="Z263" s="49"/>
      <c r="AA263" s="49"/>
    </row>
    <row r="264" spans="1:27" s="11" customFormat="1" ht="15" customHeight="1">
      <c r="A264" s="8">
        <v>65</v>
      </c>
      <c r="B264" s="26"/>
      <c r="C264" s="61">
        <v>100259</v>
      </c>
      <c r="D264" s="55" t="s">
        <v>278</v>
      </c>
      <c r="E264" s="63" t="s">
        <v>981</v>
      </c>
      <c r="F264" s="55" t="s">
        <v>980</v>
      </c>
      <c r="G264" s="64" t="s">
        <v>724</v>
      </c>
      <c r="H264" s="64"/>
      <c r="I264" s="64"/>
      <c r="J264" s="65">
        <v>65</v>
      </c>
      <c r="K264" s="65"/>
      <c r="L264" s="53"/>
      <c r="M264" s="64">
        <v>0</v>
      </c>
      <c r="N264" s="64">
        <v>1</v>
      </c>
      <c r="O264" s="64">
        <v>1</v>
      </c>
      <c r="P264" s="26"/>
      <c r="Q264" s="53"/>
      <c r="R264" s="53"/>
      <c r="S264" s="53"/>
      <c r="T264" s="54"/>
      <c r="U264" s="26"/>
      <c r="V264" s="49"/>
      <c r="W264" s="49"/>
      <c r="X264" s="49"/>
      <c r="Y264" s="49"/>
      <c r="Z264" s="49"/>
      <c r="AA264" s="49"/>
    </row>
    <row r="265" spans="1:27" s="11" customFormat="1" ht="15" customHeight="1">
      <c r="A265" s="8">
        <v>65</v>
      </c>
      <c r="B265" s="26"/>
      <c r="C265" s="61">
        <v>100260</v>
      </c>
      <c r="D265" s="55" t="s">
        <v>278</v>
      </c>
      <c r="E265" s="63" t="s">
        <v>983</v>
      </c>
      <c r="F265" s="55" t="s">
        <v>982</v>
      </c>
      <c r="G265" s="64" t="s">
        <v>724</v>
      </c>
      <c r="H265" s="64"/>
      <c r="I265" s="64"/>
      <c r="J265" s="65">
        <v>65</v>
      </c>
      <c r="K265" s="65"/>
      <c r="L265" s="53"/>
      <c r="M265" s="64">
        <v>0</v>
      </c>
      <c r="N265" s="64">
        <v>1</v>
      </c>
      <c r="O265" s="64">
        <v>1</v>
      </c>
      <c r="P265" s="26"/>
      <c r="Q265" s="53"/>
      <c r="R265" s="53"/>
      <c r="S265" s="53"/>
      <c r="T265" s="54"/>
      <c r="U265" s="26"/>
      <c r="V265" s="49"/>
      <c r="W265" s="49"/>
      <c r="X265" s="49"/>
      <c r="Y265" s="49"/>
      <c r="Z265" s="49"/>
      <c r="AA265" s="49"/>
    </row>
    <row r="266" spans="1:27" s="11" customFormat="1" ht="15" customHeight="1">
      <c r="A266" s="8">
        <v>65</v>
      </c>
      <c r="B266" s="26"/>
      <c r="C266" s="61">
        <v>100261</v>
      </c>
      <c r="D266" s="55" t="s">
        <v>278</v>
      </c>
      <c r="E266" s="63" t="s">
        <v>985</v>
      </c>
      <c r="F266" s="55" t="s">
        <v>984</v>
      </c>
      <c r="G266" s="64" t="s">
        <v>724</v>
      </c>
      <c r="H266" s="64"/>
      <c r="I266" s="64"/>
      <c r="J266" s="65">
        <v>65</v>
      </c>
      <c r="K266" s="65"/>
      <c r="L266" s="53"/>
      <c r="M266" s="64">
        <v>0</v>
      </c>
      <c r="N266" s="64">
        <v>1</v>
      </c>
      <c r="O266" s="64">
        <v>1</v>
      </c>
      <c r="P266" s="26"/>
      <c r="Q266" s="53"/>
      <c r="R266" s="53"/>
      <c r="S266" s="53"/>
      <c r="T266" s="54"/>
      <c r="U266" s="26"/>
      <c r="V266" s="49"/>
      <c r="W266" s="49"/>
      <c r="X266" s="49"/>
      <c r="Y266" s="49"/>
      <c r="Z266" s="49"/>
      <c r="AA266" s="49"/>
    </row>
    <row r="267" spans="1:27" s="11" customFormat="1" ht="15" customHeight="1">
      <c r="A267" s="8">
        <v>65</v>
      </c>
      <c r="B267" s="26"/>
      <c r="C267" s="61">
        <v>100262</v>
      </c>
      <c r="D267" s="55" t="s">
        <v>278</v>
      </c>
      <c r="E267" s="63" t="s">
        <v>987</v>
      </c>
      <c r="F267" s="55" t="s">
        <v>986</v>
      </c>
      <c r="G267" s="64" t="s">
        <v>724</v>
      </c>
      <c r="H267" s="64"/>
      <c r="I267" s="64"/>
      <c r="J267" s="65">
        <v>65</v>
      </c>
      <c r="K267" s="65"/>
      <c r="L267" s="53"/>
      <c r="M267" s="64">
        <v>0</v>
      </c>
      <c r="N267" s="64">
        <v>1</v>
      </c>
      <c r="O267" s="64">
        <v>1</v>
      </c>
      <c r="P267" s="26"/>
      <c r="Q267" s="53"/>
      <c r="R267" s="53"/>
      <c r="S267" s="53"/>
      <c r="T267" s="54"/>
      <c r="U267" s="26"/>
      <c r="V267" s="49"/>
      <c r="W267" s="49"/>
      <c r="X267" s="49"/>
      <c r="Y267" s="49"/>
      <c r="Z267" s="49"/>
      <c r="AA267" s="49"/>
    </row>
    <row r="268" spans="1:27" s="11" customFormat="1" ht="15" customHeight="1">
      <c r="A268" s="8">
        <v>65</v>
      </c>
      <c r="B268" s="26"/>
      <c r="C268" s="61">
        <v>100263</v>
      </c>
      <c r="D268" s="55" t="s">
        <v>278</v>
      </c>
      <c r="E268" s="63" t="s">
        <v>989</v>
      </c>
      <c r="F268" s="55" t="s">
        <v>988</v>
      </c>
      <c r="G268" s="64" t="s">
        <v>724</v>
      </c>
      <c r="H268" s="64"/>
      <c r="I268" s="64"/>
      <c r="J268" s="65">
        <v>65</v>
      </c>
      <c r="K268" s="65"/>
      <c r="L268" s="53"/>
      <c r="M268" s="64">
        <v>0</v>
      </c>
      <c r="N268" s="64">
        <v>1</v>
      </c>
      <c r="O268" s="64">
        <v>1</v>
      </c>
      <c r="P268" s="26"/>
      <c r="Q268" s="53"/>
      <c r="R268" s="53"/>
      <c r="S268" s="53"/>
      <c r="T268" s="54"/>
      <c r="U268" s="26"/>
      <c r="V268" s="49"/>
      <c r="W268" s="49"/>
      <c r="X268" s="49"/>
      <c r="Y268" s="49"/>
      <c r="Z268" s="49"/>
      <c r="AA268" s="49"/>
    </row>
    <row r="269" spans="1:27" s="11" customFormat="1" ht="15" customHeight="1">
      <c r="A269" s="8">
        <v>65</v>
      </c>
      <c r="B269" s="26"/>
      <c r="C269" s="61">
        <v>100264</v>
      </c>
      <c r="D269" s="55" t="s">
        <v>278</v>
      </c>
      <c r="E269" s="63" t="s">
        <v>991</v>
      </c>
      <c r="F269" s="55" t="s">
        <v>990</v>
      </c>
      <c r="G269" s="64" t="s">
        <v>724</v>
      </c>
      <c r="H269" s="64"/>
      <c r="I269" s="64"/>
      <c r="J269" s="65">
        <v>65</v>
      </c>
      <c r="K269" s="65"/>
      <c r="L269" s="53"/>
      <c r="M269" s="64">
        <v>0</v>
      </c>
      <c r="N269" s="64">
        <v>1</v>
      </c>
      <c r="O269" s="64">
        <v>1</v>
      </c>
      <c r="P269" s="26"/>
      <c r="Q269" s="53"/>
      <c r="R269" s="53"/>
      <c r="S269" s="53"/>
      <c r="T269" s="54"/>
      <c r="U269" s="26"/>
      <c r="V269" s="49"/>
      <c r="W269" s="49"/>
      <c r="X269" s="49"/>
      <c r="Y269" s="49"/>
      <c r="Z269" s="49"/>
      <c r="AA269" s="49"/>
    </row>
    <row r="270" spans="1:27" s="11" customFormat="1" ht="15" customHeight="1">
      <c r="A270" s="8">
        <v>65</v>
      </c>
      <c r="B270" s="26"/>
      <c r="C270" s="61">
        <v>100265</v>
      </c>
      <c r="D270" s="55" t="s">
        <v>278</v>
      </c>
      <c r="E270" s="63" t="s">
        <v>993</v>
      </c>
      <c r="F270" s="55" t="s">
        <v>992</v>
      </c>
      <c r="G270" s="64" t="s">
        <v>724</v>
      </c>
      <c r="H270" s="64"/>
      <c r="I270" s="64"/>
      <c r="J270" s="65">
        <v>65</v>
      </c>
      <c r="K270" s="65"/>
      <c r="L270" s="53"/>
      <c r="M270" s="64">
        <v>0</v>
      </c>
      <c r="N270" s="64">
        <v>1</v>
      </c>
      <c r="O270" s="64">
        <v>1</v>
      </c>
      <c r="P270" s="26"/>
      <c r="Q270" s="53"/>
      <c r="R270" s="53"/>
      <c r="S270" s="53"/>
      <c r="T270" s="54"/>
      <c r="U270" s="26"/>
      <c r="V270" s="49"/>
      <c r="W270" s="49"/>
      <c r="X270" s="49"/>
      <c r="Y270" s="49"/>
      <c r="Z270" s="49"/>
      <c r="AA270" s="49"/>
    </row>
    <row r="271" spans="1:27" s="11" customFormat="1" ht="15" customHeight="1">
      <c r="A271" s="8">
        <v>65</v>
      </c>
      <c r="B271" s="26"/>
      <c r="C271" s="61">
        <v>100266</v>
      </c>
      <c r="D271" s="55" t="s">
        <v>278</v>
      </c>
      <c r="E271" s="63" t="s">
        <v>995</v>
      </c>
      <c r="F271" s="55" t="s">
        <v>994</v>
      </c>
      <c r="G271" s="64" t="s">
        <v>724</v>
      </c>
      <c r="H271" s="64"/>
      <c r="I271" s="64"/>
      <c r="J271" s="65">
        <v>65</v>
      </c>
      <c r="K271" s="65"/>
      <c r="L271" s="53"/>
      <c r="M271" s="64">
        <v>0</v>
      </c>
      <c r="N271" s="64">
        <v>1</v>
      </c>
      <c r="O271" s="64">
        <v>1</v>
      </c>
      <c r="P271" s="26"/>
      <c r="Q271" s="53"/>
      <c r="R271" s="53"/>
      <c r="S271" s="53"/>
      <c r="T271" s="54"/>
      <c r="U271" s="26"/>
      <c r="V271" s="49"/>
      <c r="W271" s="49"/>
      <c r="X271" s="49"/>
      <c r="Y271" s="49"/>
      <c r="Z271" s="49"/>
      <c r="AA271" s="49"/>
    </row>
    <row r="272" spans="1:27" s="11" customFormat="1" ht="15" customHeight="1">
      <c r="A272" s="8">
        <v>72</v>
      </c>
      <c r="B272" s="26"/>
      <c r="C272" s="61">
        <v>100267</v>
      </c>
      <c r="D272" s="55" t="s">
        <v>278</v>
      </c>
      <c r="E272" s="63" t="s">
        <v>997</v>
      </c>
      <c r="F272" s="55" t="s">
        <v>996</v>
      </c>
      <c r="G272" s="64" t="s">
        <v>724</v>
      </c>
      <c r="H272" s="64"/>
      <c r="I272" s="64"/>
      <c r="J272" s="65">
        <v>72</v>
      </c>
      <c r="K272" s="65"/>
      <c r="L272" s="53"/>
      <c r="M272" s="64">
        <v>0</v>
      </c>
      <c r="N272" s="64">
        <v>1</v>
      </c>
      <c r="O272" s="64">
        <v>1</v>
      </c>
      <c r="P272" s="26"/>
      <c r="Q272" s="53"/>
      <c r="R272" s="53"/>
      <c r="S272" s="53"/>
      <c r="T272" s="54"/>
      <c r="U272" s="26"/>
      <c r="V272" s="49"/>
      <c r="W272" s="49"/>
      <c r="X272" s="49"/>
      <c r="Y272" s="49"/>
      <c r="Z272" s="49"/>
      <c r="AA272" s="49"/>
    </row>
    <row r="273" spans="1:27" s="11" customFormat="1" ht="15" customHeight="1">
      <c r="A273" s="8">
        <v>65</v>
      </c>
      <c r="B273" s="26"/>
      <c r="C273" s="61">
        <v>100268</v>
      </c>
      <c r="D273" s="55" t="s">
        <v>278</v>
      </c>
      <c r="E273" s="63" t="s">
        <v>999</v>
      </c>
      <c r="F273" s="55" t="s">
        <v>998</v>
      </c>
      <c r="G273" s="64" t="s">
        <v>724</v>
      </c>
      <c r="H273" s="64"/>
      <c r="I273" s="64"/>
      <c r="J273" s="65">
        <v>65</v>
      </c>
      <c r="K273" s="65"/>
      <c r="L273" s="53"/>
      <c r="M273" s="64">
        <v>0</v>
      </c>
      <c r="N273" s="64">
        <v>1</v>
      </c>
      <c r="O273" s="64">
        <v>1</v>
      </c>
      <c r="P273" s="26"/>
      <c r="Q273" s="53"/>
      <c r="R273" s="53"/>
      <c r="S273" s="53"/>
      <c r="T273" s="54"/>
      <c r="U273" s="26"/>
      <c r="V273" s="49"/>
      <c r="W273" s="49"/>
      <c r="X273" s="49"/>
      <c r="Y273" s="49"/>
      <c r="Z273" s="49"/>
      <c r="AA273" s="49"/>
    </row>
    <row r="274" spans="1:27" s="11" customFormat="1" ht="15" customHeight="1">
      <c r="A274" s="8">
        <v>65</v>
      </c>
      <c r="B274" s="26"/>
      <c r="C274" s="61">
        <v>100269</v>
      </c>
      <c r="D274" s="55" t="s">
        <v>278</v>
      </c>
      <c r="E274" s="63" t="s">
        <v>1001</v>
      </c>
      <c r="F274" s="55" t="s">
        <v>1000</v>
      </c>
      <c r="G274" s="64" t="s">
        <v>724</v>
      </c>
      <c r="H274" s="64"/>
      <c r="I274" s="64"/>
      <c r="J274" s="65">
        <v>65</v>
      </c>
      <c r="K274" s="65"/>
      <c r="L274" s="53"/>
      <c r="M274" s="64">
        <v>0</v>
      </c>
      <c r="N274" s="64">
        <v>1</v>
      </c>
      <c r="O274" s="64">
        <v>1</v>
      </c>
      <c r="P274" s="26"/>
      <c r="Q274" s="53"/>
      <c r="R274" s="53"/>
      <c r="S274" s="53"/>
      <c r="T274" s="54"/>
      <c r="U274" s="26"/>
      <c r="V274" s="49"/>
      <c r="W274" s="49"/>
      <c r="X274" s="49"/>
      <c r="Y274" s="49"/>
      <c r="Z274" s="49"/>
      <c r="AA274" s="49"/>
    </row>
    <row r="275" spans="1:27" s="11" customFormat="1" ht="15" customHeight="1">
      <c r="A275" s="8">
        <v>65</v>
      </c>
      <c r="B275" s="26"/>
      <c r="C275" s="61">
        <v>100270</v>
      </c>
      <c r="D275" s="55" t="s">
        <v>278</v>
      </c>
      <c r="E275" s="63" t="s">
        <v>1003</v>
      </c>
      <c r="F275" s="55" t="s">
        <v>1002</v>
      </c>
      <c r="G275" s="64" t="s">
        <v>724</v>
      </c>
      <c r="H275" s="64"/>
      <c r="I275" s="64"/>
      <c r="J275" s="65">
        <v>65</v>
      </c>
      <c r="K275" s="65"/>
      <c r="L275" s="53"/>
      <c r="M275" s="64">
        <v>0</v>
      </c>
      <c r="N275" s="64">
        <v>1</v>
      </c>
      <c r="O275" s="64">
        <v>1</v>
      </c>
      <c r="P275" s="26"/>
      <c r="Q275" s="53"/>
      <c r="R275" s="53"/>
      <c r="S275" s="53"/>
      <c r="T275" s="54"/>
      <c r="U275" s="26"/>
      <c r="V275" s="49"/>
      <c r="W275" s="49"/>
      <c r="X275" s="49"/>
      <c r="Y275" s="49"/>
      <c r="Z275" s="49"/>
      <c r="AA275" s="49"/>
    </row>
    <row r="276" spans="1:27" s="11" customFormat="1" ht="15" customHeight="1">
      <c r="A276" s="8">
        <v>65</v>
      </c>
      <c r="B276" s="26"/>
      <c r="C276" s="61">
        <v>100271</v>
      </c>
      <c r="D276" s="55" t="s">
        <v>278</v>
      </c>
      <c r="E276" s="63" t="s">
        <v>1005</v>
      </c>
      <c r="F276" s="55" t="s">
        <v>1004</v>
      </c>
      <c r="G276" s="64" t="s">
        <v>724</v>
      </c>
      <c r="H276" s="64"/>
      <c r="I276" s="64"/>
      <c r="J276" s="65">
        <v>65</v>
      </c>
      <c r="K276" s="65"/>
      <c r="L276" s="53"/>
      <c r="M276" s="64">
        <v>0</v>
      </c>
      <c r="N276" s="64">
        <v>1</v>
      </c>
      <c r="O276" s="64">
        <v>1</v>
      </c>
      <c r="P276" s="26"/>
      <c r="Q276" s="53"/>
      <c r="R276" s="53"/>
      <c r="S276" s="53"/>
      <c r="T276" s="54"/>
      <c r="U276" s="26"/>
      <c r="V276" s="49"/>
      <c r="W276" s="49"/>
      <c r="X276" s="49"/>
      <c r="Y276" s="49"/>
      <c r="Z276" s="49"/>
      <c r="AA276" s="49"/>
    </row>
    <row r="277" spans="1:27" s="11" customFormat="1" ht="15" customHeight="1">
      <c r="A277" s="8">
        <v>65</v>
      </c>
      <c r="B277" s="26"/>
      <c r="C277" s="61">
        <v>100272</v>
      </c>
      <c r="D277" s="55" t="s">
        <v>278</v>
      </c>
      <c r="E277" s="63" t="s">
        <v>1007</v>
      </c>
      <c r="F277" s="55" t="s">
        <v>1006</v>
      </c>
      <c r="G277" s="64" t="s">
        <v>724</v>
      </c>
      <c r="H277" s="64"/>
      <c r="I277" s="64"/>
      <c r="J277" s="65">
        <v>65</v>
      </c>
      <c r="K277" s="65"/>
      <c r="L277" s="53"/>
      <c r="M277" s="64">
        <v>0</v>
      </c>
      <c r="N277" s="64">
        <v>1</v>
      </c>
      <c r="O277" s="64">
        <v>1</v>
      </c>
      <c r="P277" s="26"/>
      <c r="Q277" s="53"/>
      <c r="R277" s="53"/>
      <c r="S277" s="53"/>
      <c r="T277" s="54"/>
      <c r="U277" s="26"/>
      <c r="V277" s="49"/>
      <c r="W277" s="49"/>
      <c r="X277" s="49"/>
      <c r="Y277" s="49"/>
      <c r="Z277" s="49"/>
      <c r="AA277" s="49"/>
    </row>
    <row r="278" spans="1:27" s="11" customFormat="1" ht="15" customHeight="1">
      <c r="A278" s="8">
        <v>65</v>
      </c>
      <c r="B278" s="26"/>
      <c r="C278" s="61">
        <v>100273</v>
      </c>
      <c r="D278" s="55" t="s">
        <v>278</v>
      </c>
      <c r="E278" s="63" t="s">
        <v>1009</v>
      </c>
      <c r="F278" s="55" t="s">
        <v>1008</v>
      </c>
      <c r="G278" s="64" t="s">
        <v>724</v>
      </c>
      <c r="H278" s="64"/>
      <c r="I278" s="64"/>
      <c r="J278" s="65">
        <v>65</v>
      </c>
      <c r="K278" s="65"/>
      <c r="L278" s="53"/>
      <c r="M278" s="64">
        <v>0</v>
      </c>
      <c r="N278" s="64">
        <v>1</v>
      </c>
      <c r="O278" s="64">
        <v>1</v>
      </c>
      <c r="P278" s="26"/>
      <c r="Q278" s="53"/>
      <c r="R278" s="53"/>
      <c r="S278" s="53"/>
      <c r="T278" s="54"/>
      <c r="U278" s="26"/>
      <c r="V278" s="49"/>
      <c r="W278" s="49"/>
      <c r="X278" s="49"/>
      <c r="Y278" s="49"/>
      <c r="Z278" s="49"/>
      <c r="AA278" s="49"/>
    </row>
    <row r="279" spans="1:27" s="11" customFormat="1" ht="15" customHeight="1">
      <c r="A279" s="8">
        <v>65</v>
      </c>
      <c r="B279" s="26"/>
      <c r="C279" s="61">
        <v>100274</v>
      </c>
      <c r="D279" s="55" t="s">
        <v>278</v>
      </c>
      <c r="E279" s="63" t="s">
        <v>1011</v>
      </c>
      <c r="F279" s="55" t="s">
        <v>1010</v>
      </c>
      <c r="G279" s="64" t="s">
        <v>724</v>
      </c>
      <c r="H279" s="64"/>
      <c r="I279" s="64"/>
      <c r="J279" s="65">
        <v>65</v>
      </c>
      <c r="K279" s="65"/>
      <c r="L279" s="53"/>
      <c r="M279" s="64">
        <v>0</v>
      </c>
      <c r="N279" s="64">
        <v>1</v>
      </c>
      <c r="O279" s="64">
        <v>1</v>
      </c>
      <c r="P279" s="26"/>
      <c r="Q279" s="53"/>
      <c r="R279" s="53"/>
      <c r="S279" s="53"/>
      <c r="T279" s="54"/>
      <c r="U279" s="26"/>
      <c r="V279" s="49"/>
      <c r="W279" s="49"/>
      <c r="X279" s="49"/>
      <c r="Y279" s="49"/>
      <c r="Z279" s="49"/>
      <c r="AA279" s="49"/>
    </row>
    <row r="280" spans="1:27" s="11" customFormat="1" ht="15" customHeight="1">
      <c r="A280" s="8">
        <v>65</v>
      </c>
      <c r="B280" s="26"/>
      <c r="C280" s="61">
        <v>100275</v>
      </c>
      <c r="D280" s="55" t="s">
        <v>278</v>
      </c>
      <c r="E280" s="63" t="s">
        <v>1013</v>
      </c>
      <c r="F280" s="55" t="s">
        <v>1012</v>
      </c>
      <c r="G280" s="64" t="s">
        <v>724</v>
      </c>
      <c r="H280" s="64"/>
      <c r="I280" s="64"/>
      <c r="J280" s="65">
        <v>65</v>
      </c>
      <c r="K280" s="65"/>
      <c r="L280" s="53"/>
      <c r="M280" s="64">
        <v>0</v>
      </c>
      <c r="N280" s="64">
        <v>1</v>
      </c>
      <c r="O280" s="64">
        <v>1</v>
      </c>
      <c r="P280" s="26"/>
      <c r="Q280" s="53"/>
      <c r="R280" s="53"/>
      <c r="S280" s="53"/>
      <c r="T280" s="54"/>
      <c r="U280" s="26"/>
      <c r="V280" s="49"/>
      <c r="W280" s="49"/>
      <c r="X280" s="49"/>
      <c r="Y280" s="49"/>
      <c r="Z280" s="49"/>
      <c r="AA280" s="49"/>
    </row>
    <row r="281" spans="1:27" s="11" customFormat="1" ht="15" customHeight="1">
      <c r="A281" s="8">
        <v>65</v>
      </c>
      <c r="B281" s="26"/>
      <c r="C281" s="61">
        <v>100276</v>
      </c>
      <c r="D281" s="55" t="s">
        <v>278</v>
      </c>
      <c r="E281" s="63" t="s">
        <v>1015</v>
      </c>
      <c r="F281" s="55" t="s">
        <v>1014</v>
      </c>
      <c r="G281" s="64" t="s">
        <v>724</v>
      </c>
      <c r="H281" s="64"/>
      <c r="I281" s="64"/>
      <c r="J281" s="65">
        <v>65</v>
      </c>
      <c r="K281" s="65"/>
      <c r="L281" s="53"/>
      <c r="M281" s="64">
        <v>0</v>
      </c>
      <c r="N281" s="64">
        <v>1</v>
      </c>
      <c r="O281" s="64">
        <v>1</v>
      </c>
      <c r="P281" s="26"/>
      <c r="Q281" s="53"/>
      <c r="R281" s="53"/>
      <c r="S281" s="53"/>
      <c r="T281" s="54"/>
      <c r="U281" s="26"/>
      <c r="V281" s="49"/>
      <c r="W281" s="49"/>
      <c r="X281" s="49"/>
      <c r="Y281" s="49"/>
      <c r="Z281" s="49"/>
      <c r="AA281" s="49"/>
    </row>
    <row r="282" spans="1:27" s="11" customFormat="1" ht="15" customHeight="1">
      <c r="A282" s="8">
        <v>65</v>
      </c>
      <c r="B282" s="26"/>
      <c r="C282" s="61">
        <v>100277</v>
      </c>
      <c r="D282" s="55" t="s">
        <v>278</v>
      </c>
      <c r="E282" s="63" t="s">
        <v>1017</v>
      </c>
      <c r="F282" s="55" t="s">
        <v>1016</v>
      </c>
      <c r="G282" s="64" t="s">
        <v>724</v>
      </c>
      <c r="H282" s="64"/>
      <c r="I282" s="64"/>
      <c r="J282" s="65">
        <v>65</v>
      </c>
      <c r="K282" s="65"/>
      <c r="L282" s="53"/>
      <c r="M282" s="64">
        <v>0</v>
      </c>
      <c r="N282" s="64">
        <v>1</v>
      </c>
      <c r="O282" s="64">
        <v>1</v>
      </c>
      <c r="P282" s="26"/>
      <c r="Q282" s="53"/>
      <c r="R282" s="53"/>
      <c r="S282" s="53"/>
      <c r="T282" s="54"/>
      <c r="U282" s="26"/>
      <c r="V282" s="49"/>
      <c r="W282" s="49"/>
      <c r="X282" s="49"/>
      <c r="Y282" s="49"/>
      <c r="Z282" s="49"/>
      <c r="AA282" s="49"/>
    </row>
    <row r="283" spans="1:27" s="11" customFormat="1" ht="15" customHeight="1">
      <c r="A283" s="8">
        <v>65</v>
      </c>
      <c r="B283" s="26"/>
      <c r="C283" s="61">
        <v>100278</v>
      </c>
      <c r="D283" s="55" t="s">
        <v>278</v>
      </c>
      <c r="E283" s="63" t="s">
        <v>1019</v>
      </c>
      <c r="F283" s="55" t="s">
        <v>1018</v>
      </c>
      <c r="G283" s="64" t="s">
        <v>724</v>
      </c>
      <c r="H283" s="64"/>
      <c r="I283" s="64"/>
      <c r="J283" s="65">
        <v>65</v>
      </c>
      <c r="K283" s="65"/>
      <c r="L283" s="53"/>
      <c r="M283" s="64">
        <v>0</v>
      </c>
      <c r="N283" s="64">
        <v>1</v>
      </c>
      <c r="O283" s="64">
        <v>1</v>
      </c>
      <c r="P283" s="26"/>
      <c r="Q283" s="53"/>
      <c r="R283" s="53"/>
      <c r="S283" s="53"/>
      <c r="T283" s="54"/>
      <c r="U283" s="26"/>
      <c r="V283" s="49"/>
      <c r="W283" s="49"/>
      <c r="X283" s="49"/>
      <c r="Y283" s="49"/>
      <c r="Z283" s="49"/>
      <c r="AA283" s="49"/>
    </row>
    <row r="284" spans="1:27" s="11" customFormat="1" ht="15" customHeight="1">
      <c r="A284" s="8">
        <v>86</v>
      </c>
      <c r="B284" s="26"/>
      <c r="C284" s="61">
        <v>100279</v>
      </c>
      <c r="D284" s="55" t="s">
        <v>278</v>
      </c>
      <c r="E284" s="63" t="s">
        <v>1021</v>
      </c>
      <c r="F284" s="55" t="s">
        <v>1020</v>
      </c>
      <c r="G284" s="64" t="s">
        <v>724</v>
      </c>
      <c r="H284" s="64"/>
      <c r="I284" s="64"/>
      <c r="J284" s="65">
        <v>86</v>
      </c>
      <c r="K284" s="65"/>
      <c r="L284" s="53"/>
      <c r="M284" s="64">
        <v>0</v>
      </c>
      <c r="N284" s="64">
        <v>1</v>
      </c>
      <c r="O284" s="64">
        <v>1</v>
      </c>
      <c r="P284" s="26"/>
      <c r="Q284" s="53"/>
      <c r="R284" s="53"/>
      <c r="S284" s="53"/>
      <c r="T284" s="54"/>
      <c r="U284" s="26"/>
      <c r="V284" s="49"/>
      <c r="W284" s="49"/>
      <c r="X284" s="49"/>
      <c r="Y284" s="49"/>
      <c r="Z284" s="49"/>
      <c r="AA284" s="49"/>
    </row>
    <row r="285" spans="1:27" s="11" customFormat="1" ht="15" customHeight="1">
      <c r="A285" s="8">
        <v>86</v>
      </c>
      <c r="B285" s="26"/>
      <c r="C285" s="61">
        <v>100280</v>
      </c>
      <c r="D285" s="55" t="s">
        <v>278</v>
      </c>
      <c r="E285" s="63" t="s">
        <v>1023</v>
      </c>
      <c r="F285" s="55" t="s">
        <v>1022</v>
      </c>
      <c r="G285" s="64" t="s">
        <v>724</v>
      </c>
      <c r="H285" s="64"/>
      <c r="I285" s="64"/>
      <c r="J285" s="65">
        <v>86</v>
      </c>
      <c r="K285" s="65"/>
      <c r="L285" s="53"/>
      <c r="M285" s="64">
        <v>0</v>
      </c>
      <c r="N285" s="64">
        <v>1</v>
      </c>
      <c r="O285" s="64">
        <v>1</v>
      </c>
      <c r="P285" s="26"/>
      <c r="Q285" s="53"/>
      <c r="R285" s="53"/>
      <c r="S285" s="53"/>
      <c r="T285" s="54"/>
      <c r="U285" s="26"/>
      <c r="V285" s="49"/>
      <c r="W285" s="49"/>
      <c r="X285" s="49"/>
      <c r="Y285" s="49"/>
      <c r="Z285" s="49"/>
      <c r="AA285" s="49"/>
    </row>
    <row r="286" spans="1:27" s="11" customFormat="1" ht="15" customHeight="1">
      <c r="A286" s="8">
        <v>86</v>
      </c>
      <c r="B286" s="26"/>
      <c r="C286" s="61">
        <v>100281</v>
      </c>
      <c r="D286" s="55" t="s">
        <v>278</v>
      </c>
      <c r="E286" s="63" t="s">
        <v>1025</v>
      </c>
      <c r="F286" s="55" t="s">
        <v>1024</v>
      </c>
      <c r="G286" s="64" t="s">
        <v>724</v>
      </c>
      <c r="H286" s="64"/>
      <c r="I286" s="64"/>
      <c r="J286" s="65">
        <v>86</v>
      </c>
      <c r="K286" s="65"/>
      <c r="L286" s="53"/>
      <c r="M286" s="64">
        <v>0</v>
      </c>
      <c r="N286" s="64">
        <v>1</v>
      </c>
      <c r="O286" s="64">
        <v>1</v>
      </c>
      <c r="P286" s="26"/>
      <c r="Q286" s="53"/>
      <c r="R286" s="53"/>
      <c r="S286" s="53"/>
      <c r="T286" s="54"/>
      <c r="U286" s="26"/>
      <c r="V286" s="49"/>
      <c r="W286" s="49"/>
      <c r="X286" s="49"/>
      <c r="Y286" s="49"/>
      <c r="Z286" s="49"/>
      <c r="AA286" s="49"/>
    </row>
    <row r="287" spans="1:27" s="11" customFormat="1" ht="15" customHeight="1">
      <c r="A287" s="8">
        <v>86</v>
      </c>
      <c r="B287" s="26"/>
      <c r="C287" s="61">
        <v>100282</v>
      </c>
      <c r="D287" s="55" t="s">
        <v>278</v>
      </c>
      <c r="E287" s="63" t="s">
        <v>1027</v>
      </c>
      <c r="F287" s="55" t="s">
        <v>1026</v>
      </c>
      <c r="G287" s="64" t="s">
        <v>724</v>
      </c>
      <c r="H287" s="64"/>
      <c r="I287" s="64"/>
      <c r="J287" s="65">
        <v>86</v>
      </c>
      <c r="K287" s="65"/>
      <c r="L287" s="53"/>
      <c r="M287" s="64">
        <v>0</v>
      </c>
      <c r="N287" s="64">
        <v>1</v>
      </c>
      <c r="O287" s="64">
        <v>1</v>
      </c>
      <c r="P287" s="26"/>
      <c r="Q287" s="53"/>
      <c r="R287" s="53"/>
      <c r="S287" s="53"/>
      <c r="T287" s="54"/>
      <c r="U287" s="26"/>
      <c r="V287" s="49"/>
      <c r="W287" s="49"/>
      <c r="X287" s="49"/>
      <c r="Y287" s="49"/>
      <c r="Z287" s="49"/>
      <c r="AA287" s="49"/>
    </row>
    <row r="288" spans="1:27" s="11" customFormat="1" ht="15" customHeight="1">
      <c r="A288" s="8">
        <v>86</v>
      </c>
      <c r="B288" s="26"/>
      <c r="C288" s="61">
        <v>100283</v>
      </c>
      <c r="D288" s="55" t="s">
        <v>278</v>
      </c>
      <c r="E288" s="63" t="s">
        <v>1029</v>
      </c>
      <c r="F288" s="55" t="s">
        <v>1028</v>
      </c>
      <c r="G288" s="64" t="s">
        <v>724</v>
      </c>
      <c r="H288" s="64"/>
      <c r="I288" s="64"/>
      <c r="J288" s="65">
        <v>86</v>
      </c>
      <c r="K288" s="65"/>
      <c r="L288" s="53"/>
      <c r="M288" s="64">
        <v>0</v>
      </c>
      <c r="N288" s="64">
        <v>1</v>
      </c>
      <c r="O288" s="64">
        <v>1</v>
      </c>
      <c r="P288" s="26"/>
      <c r="Q288" s="53"/>
      <c r="R288" s="53"/>
      <c r="S288" s="53"/>
      <c r="T288" s="54"/>
      <c r="U288" s="26"/>
      <c r="V288" s="49"/>
      <c r="W288" s="49"/>
      <c r="X288" s="49"/>
      <c r="Y288" s="49"/>
      <c r="Z288" s="49"/>
      <c r="AA288" s="49"/>
    </row>
    <row r="289" spans="1:27" s="11" customFormat="1" ht="15" customHeight="1">
      <c r="A289" s="8">
        <v>86</v>
      </c>
      <c r="B289" s="26"/>
      <c r="C289" s="61">
        <v>100284</v>
      </c>
      <c r="D289" s="55" t="s">
        <v>278</v>
      </c>
      <c r="E289" s="63" t="s">
        <v>1031</v>
      </c>
      <c r="F289" s="55" t="s">
        <v>1030</v>
      </c>
      <c r="G289" s="64" t="s">
        <v>724</v>
      </c>
      <c r="H289" s="64"/>
      <c r="I289" s="64"/>
      <c r="J289" s="65">
        <v>86</v>
      </c>
      <c r="K289" s="65"/>
      <c r="L289" s="53"/>
      <c r="M289" s="64">
        <v>0</v>
      </c>
      <c r="N289" s="64">
        <v>1</v>
      </c>
      <c r="O289" s="64">
        <v>1</v>
      </c>
      <c r="P289" s="26"/>
      <c r="Q289" s="53"/>
      <c r="R289" s="53"/>
      <c r="S289" s="53"/>
      <c r="T289" s="54"/>
      <c r="U289" s="26"/>
      <c r="V289" s="49"/>
      <c r="W289" s="49"/>
      <c r="X289" s="49"/>
      <c r="Y289" s="49"/>
      <c r="Z289" s="49"/>
      <c r="AA289" s="49"/>
    </row>
    <row r="290" spans="1:27" s="11" customFormat="1" ht="15" customHeight="1">
      <c r="A290" s="8">
        <v>86</v>
      </c>
      <c r="B290" s="26"/>
      <c r="C290" s="61">
        <v>100285</v>
      </c>
      <c r="D290" s="55" t="s">
        <v>278</v>
      </c>
      <c r="E290" s="63" t="s">
        <v>1033</v>
      </c>
      <c r="F290" s="55" t="s">
        <v>1032</v>
      </c>
      <c r="G290" s="64" t="s">
        <v>724</v>
      </c>
      <c r="H290" s="64"/>
      <c r="I290" s="64"/>
      <c r="J290" s="65">
        <v>86</v>
      </c>
      <c r="K290" s="65"/>
      <c r="L290" s="53"/>
      <c r="M290" s="64">
        <v>0</v>
      </c>
      <c r="N290" s="64">
        <v>1</v>
      </c>
      <c r="O290" s="64">
        <v>1</v>
      </c>
      <c r="P290" s="26"/>
      <c r="Q290" s="53"/>
      <c r="R290" s="53"/>
      <c r="S290" s="53"/>
      <c r="T290" s="54"/>
      <c r="U290" s="26"/>
      <c r="V290" s="49"/>
      <c r="W290" s="49"/>
      <c r="X290" s="49"/>
      <c r="Y290" s="49"/>
      <c r="Z290" s="49"/>
      <c r="AA290" s="49"/>
    </row>
    <row r="291" spans="1:27" s="11" customFormat="1" ht="15" customHeight="1">
      <c r="A291" s="8">
        <v>86</v>
      </c>
      <c r="B291" s="26"/>
      <c r="C291" s="61">
        <v>100286</v>
      </c>
      <c r="D291" s="55" t="s">
        <v>278</v>
      </c>
      <c r="E291" s="63" t="s">
        <v>1035</v>
      </c>
      <c r="F291" s="55" t="s">
        <v>1034</v>
      </c>
      <c r="G291" s="64" t="s">
        <v>724</v>
      </c>
      <c r="H291" s="64"/>
      <c r="I291" s="64"/>
      <c r="J291" s="65">
        <v>86</v>
      </c>
      <c r="K291" s="65"/>
      <c r="L291" s="53"/>
      <c r="M291" s="64">
        <v>0</v>
      </c>
      <c r="N291" s="64">
        <v>1</v>
      </c>
      <c r="O291" s="64">
        <v>1</v>
      </c>
      <c r="P291" s="26"/>
      <c r="Q291" s="53"/>
      <c r="R291" s="53"/>
      <c r="S291" s="53"/>
      <c r="T291" s="54"/>
      <c r="U291" s="26"/>
      <c r="V291" s="49"/>
      <c r="W291" s="49"/>
      <c r="X291" s="49"/>
      <c r="Y291" s="49"/>
      <c r="Z291" s="49"/>
      <c r="AA291" s="49"/>
    </row>
    <row r="292" spans="1:27" s="11" customFormat="1" ht="15" customHeight="1">
      <c r="A292" s="8">
        <v>86</v>
      </c>
      <c r="B292" s="26"/>
      <c r="C292" s="61">
        <v>100287</v>
      </c>
      <c r="D292" s="55" t="s">
        <v>278</v>
      </c>
      <c r="E292" s="63" t="s">
        <v>1037</v>
      </c>
      <c r="F292" s="55" t="s">
        <v>1036</v>
      </c>
      <c r="G292" s="64" t="s">
        <v>724</v>
      </c>
      <c r="H292" s="64"/>
      <c r="I292" s="64"/>
      <c r="J292" s="65">
        <v>86</v>
      </c>
      <c r="K292" s="65"/>
      <c r="L292" s="53"/>
      <c r="M292" s="64">
        <v>0</v>
      </c>
      <c r="N292" s="64">
        <v>1</v>
      </c>
      <c r="O292" s="64">
        <v>1</v>
      </c>
      <c r="P292" s="26"/>
      <c r="Q292" s="53"/>
      <c r="R292" s="53"/>
      <c r="S292" s="53"/>
      <c r="T292" s="54"/>
      <c r="U292" s="26"/>
      <c r="V292" s="49"/>
      <c r="W292" s="49"/>
      <c r="X292" s="49"/>
      <c r="Y292" s="49"/>
      <c r="Z292" s="49"/>
      <c r="AA292" s="49"/>
    </row>
    <row r="293" spans="1:27" s="11" customFormat="1" ht="15" customHeight="1">
      <c r="A293" s="8">
        <v>86</v>
      </c>
      <c r="B293" s="26"/>
      <c r="C293" s="61">
        <v>100288</v>
      </c>
      <c r="D293" s="55" t="s">
        <v>278</v>
      </c>
      <c r="E293" s="63" t="s">
        <v>1039</v>
      </c>
      <c r="F293" s="55" t="s">
        <v>1038</v>
      </c>
      <c r="G293" s="64" t="s">
        <v>724</v>
      </c>
      <c r="H293" s="64"/>
      <c r="I293" s="64"/>
      <c r="J293" s="65">
        <v>86</v>
      </c>
      <c r="K293" s="65"/>
      <c r="L293" s="53"/>
      <c r="M293" s="64">
        <v>0</v>
      </c>
      <c r="N293" s="64">
        <v>1</v>
      </c>
      <c r="O293" s="64">
        <v>1</v>
      </c>
      <c r="P293" s="26"/>
      <c r="Q293" s="53"/>
      <c r="R293" s="53"/>
      <c r="S293" s="53"/>
      <c r="T293" s="54"/>
      <c r="U293" s="26"/>
      <c r="V293" s="49"/>
      <c r="W293" s="49"/>
      <c r="X293" s="49"/>
      <c r="Y293" s="49"/>
      <c r="Z293" s="49"/>
      <c r="AA293" s="49"/>
    </row>
    <row r="294" spans="1:27" s="11" customFormat="1" ht="15" customHeight="1">
      <c r="A294" s="8">
        <v>97</v>
      </c>
      <c r="B294" s="26"/>
      <c r="C294" s="61">
        <v>100289</v>
      </c>
      <c r="D294" s="55" t="s">
        <v>278</v>
      </c>
      <c r="E294" s="63" t="s">
        <v>626</v>
      </c>
      <c r="F294" s="55" t="s">
        <v>460</v>
      </c>
      <c r="G294" s="64" t="s">
        <v>724</v>
      </c>
      <c r="H294" s="64"/>
      <c r="I294" s="64"/>
      <c r="J294" s="65">
        <v>97</v>
      </c>
      <c r="K294" s="65"/>
      <c r="L294" s="53"/>
      <c r="M294" s="64">
        <v>0</v>
      </c>
      <c r="N294" s="64">
        <v>1</v>
      </c>
      <c r="O294" s="64">
        <v>1</v>
      </c>
      <c r="P294" s="26"/>
      <c r="Q294" s="53"/>
      <c r="R294" s="53"/>
      <c r="S294" s="53"/>
      <c r="T294" s="54"/>
      <c r="U294" s="26"/>
      <c r="V294" s="49"/>
      <c r="W294" s="49"/>
      <c r="X294" s="49"/>
      <c r="Y294" s="49"/>
      <c r="Z294" s="49"/>
      <c r="AA294" s="49"/>
    </row>
    <row r="295" spans="1:27" s="11" customFormat="1" ht="15" customHeight="1">
      <c r="A295" s="8">
        <v>97</v>
      </c>
      <c r="B295" s="26"/>
      <c r="C295" s="61">
        <v>100290</v>
      </c>
      <c r="D295" s="55" t="s">
        <v>278</v>
      </c>
      <c r="E295" s="63" t="s">
        <v>627</v>
      </c>
      <c r="F295" s="55" t="s">
        <v>461</v>
      </c>
      <c r="G295" s="64" t="s">
        <v>724</v>
      </c>
      <c r="H295" s="64"/>
      <c r="I295" s="64"/>
      <c r="J295" s="65">
        <v>97</v>
      </c>
      <c r="K295" s="65"/>
      <c r="L295" s="53"/>
      <c r="M295" s="64">
        <v>0</v>
      </c>
      <c r="N295" s="64">
        <v>1</v>
      </c>
      <c r="O295" s="64">
        <v>1</v>
      </c>
      <c r="P295" s="26"/>
      <c r="Q295" s="53"/>
      <c r="R295" s="53"/>
      <c r="S295" s="53"/>
      <c r="T295" s="54"/>
      <c r="U295" s="26"/>
      <c r="V295" s="49"/>
      <c r="W295" s="49"/>
      <c r="X295" s="49"/>
      <c r="Y295" s="49"/>
      <c r="Z295" s="49"/>
      <c r="AA295" s="49"/>
    </row>
    <row r="296" spans="1:27" s="11" customFormat="1" ht="15" customHeight="1">
      <c r="A296" s="8">
        <v>88</v>
      </c>
      <c r="B296" s="26"/>
      <c r="C296" s="61">
        <v>100291</v>
      </c>
      <c r="D296" s="55" t="s">
        <v>278</v>
      </c>
      <c r="E296" s="63" t="s">
        <v>1041</v>
      </c>
      <c r="F296" s="55" t="s">
        <v>1040</v>
      </c>
      <c r="G296" s="64" t="s">
        <v>724</v>
      </c>
      <c r="H296" s="64"/>
      <c r="I296" s="64"/>
      <c r="J296" s="65">
        <v>88</v>
      </c>
      <c r="K296" s="65"/>
      <c r="L296" s="53"/>
      <c r="M296" s="64">
        <v>0</v>
      </c>
      <c r="N296" s="64">
        <v>1</v>
      </c>
      <c r="O296" s="64">
        <v>1</v>
      </c>
      <c r="P296" s="26"/>
      <c r="Q296" s="53"/>
      <c r="R296" s="53"/>
      <c r="S296" s="53"/>
      <c r="T296" s="54"/>
      <c r="U296" s="26"/>
      <c r="V296" s="49"/>
      <c r="W296" s="49"/>
      <c r="X296" s="49"/>
      <c r="Y296" s="49"/>
      <c r="Z296" s="49"/>
      <c r="AA296" s="49"/>
    </row>
    <row r="297" spans="1:27" s="11" customFormat="1" ht="15" customHeight="1">
      <c r="A297" s="8">
        <v>88</v>
      </c>
      <c r="B297" s="26"/>
      <c r="C297" s="61">
        <v>100292</v>
      </c>
      <c r="D297" s="55" t="s">
        <v>278</v>
      </c>
      <c r="E297" s="63" t="s">
        <v>1043</v>
      </c>
      <c r="F297" s="55" t="s">
        <v>1042</v>
      </c>
      <c r="G297" s="64" t="s">
        <v>724</v>
      </c>
      <c r="H297" s="64"/>
      <c r="I297" s="64"/>
      <c r="J297" s="65">
        <v>88</v>
      </c>
      <c r="K297" s="65"/>
      <c r="L297" s="53"/>
      <c r="M297" s="64">
        <v>0</v>
      </c>
      <c r="N297" s="64">
        <v>1</v>
      </c>
      <c r="O297" s="64">
        <v>1</v>
      </c>
      <c r="P297" s="26"/>
      <c r="Q297" s="53"/>
      <c r="R297" s="53"/>
      <c r="S297" s="53"/>
      <c r="T297" s="54"/>
      <c r="U297" s="26"/>
      <c r="V297" s="49"/>
      <c r="W297" s="49"/>
      <c r="X297" s="49"/>
      <c r="Y297" s="49"/>
      <c r="Z297" s="49"/>
      <c r="AA297" s="49"/>
    </row>
    <row r="298" spans="1:27" s="11" customFormat="1" ht="15" customHeight="1">
      <c r="A298" s="8">
        <v>88</v>
      </c>
      <c r="B298" s="26"/>
      <c r="C298" s="61">
        <v>100293</v>
      </c>
      <c r="D298" s="55" t="s">
        <v>278</v>
      </c>
      <c r="E298" s="63" t="s">
        <v>1045</v>
      </c>
      <c r="F298" s="55" t="s">
        <v>1044</v>
      </c>
      <c r="G298" s="64" t="s">
        <v>724</v>
      </c>
      <c r="H298" s="64"/>
      <c r="I298" s="64"/>
      <c r="J298" s="65">
        <v>88</v>
      </c>
      <c r="K298" s="65"/>
      <c r="L298" s="53"/>
      <c r="M298" s="64">
        <v>0</v>
      </c>
      <c r="N298" s="64">
        <v>1</v>
      </c>
      <c r="O298" s="64">
        <v>1</v>
      </c>
      <c r="P298" s="26"/>
      <c r="Q298" s="53"/>
      <c r="R298" s="53"/>
      <c r="S298" s="53"/>
      <c r="T298" s="54"/>
      <c r="U298" s="26"/>
      <c r="V298" s="49"/>
      <c r="W298" s="49"/>
      <c r="X298" s="49"/>
      <c r="Y298" s="49"/>
      <c r="Z298" s="49"/>
      <c r="AA298" s="49"/>
    </row>
    <row r="299" spans="1:27" s="11" customFormat="1" ht="15" customHeight="1">
      <c r="A299" s="8">
        <v>88</v>
      </c>
      <c r="B299" s="26"/>
      <c r="C299" s="61">
        <v>100294</v>
      </c>
      <c r="D299" s="55" t="s">
        <v>278</v>
      </c>
      <c r="E299" s="63" t="s">
        <v>1047</v>
      </c>
      <c r="F299" s="55" t="s">
        <v>1046</v>
      </c>
      <c r="G299" s="64" t="s">
        <v>724</v>
      </c>
      <c r="H299" s="64"/>
      <c r="I299" s="64"/>
      <c r="J299" s="65">
        <v>88</v>
      </c>
      <c r="K299" s="65"/>
      <c r="L299" s="53"/>
      <c r="M299" s="64">
        <v>0</v>
      </c>
      <c r="N299" s="64">
        <v>1</v>
      </c>
      <c r="O299" s="64">
        <v>1</v>
      </c>
      <c r="P299" s="26"/>
      <c r="Q299" s="53"/>
      <c r="R299" s="53"/>
      <c r="S299" s="53"/>
      <c r="T299" s="54"/>
      <c r="U299" s="26"/>
      <c r="V299" s="49"/>
      <c r="W299" s="49"/>
      <c r="X299" s="49"/>
      <c r="Y299" s="49"/>
      <c r="Z299" s="49"/>
      <c r="AA299" s="49"/>
    </row>
    <row r="300" spans="1:27" s="11" customFormat="1" ht="15" customHeight="1">
      <c r="A300" s="8">
        <v>88</v>
      </c>
      <c r="B300" s="26"/>
      <c r="C300" s="61">
        <v>100295</v>
      </c>
      <c r="D300" s="55" t="s">
        <v>278</v>
      </c>
      <c r="E300" s="63" t="s">
        <v>1049</v>
      </c>
      <c r="F300" s="55" t="s">
        <v>1048</v>
      </c>
      <c r="G300" s="64" t="s">
        <v>724</v>
      </c>
      <c r="H300" s="64"/>
      <c r="I300" s="64"/>
      <c r="J300" s="65">
        <v>88</v>
      </c>
      <c r="K300" s="65"/>
      <c r="L300" s="53"/>
      <c r="M300" s="64">
        <v>0</v>
      </c>
      <c r="N300" s="64">
        <v>1</v>
      </c>
      <c r="O300" s="64">
        <v>1</v>
      </c>
      <c r="P300" s="26"/>
      <c r="Q300" s="53"/>
      <c r="R300" s="53"/>
      <c r="S300" s="53"/>
      <c r="T300" s="54"/>
      <c r="U300" s="26"/>
      <c r="V300" s="49"/>
      <c r="W300" s="49"/>
      <c r="X300" s="49"/>
      <c r="Y300" s="49"/>
      <c r="Z300" s="49"/>
      <c r="AA300" s="49"/>
    </row>
    <row r="301" spans="1:27" s="11" customFormat="1" ht="15" customHeight="1">
      <c r="A301" s="8">
        <v>88</v>
      </c>
      <c r="B301" s="26"/>
      <c r="C301" s="61">
        <v>100296</v>
      </c>
      <c r="D301" s="55" t="s">
        <v>278</v>
      </c>
      <c r="E301" s="63" t="s">
        <v>1051</v>
      </c>
      <c r="F301" s="55" t="s">
        <v>1050</v>
      </c>
      <c r="G301" s="64" t="s">
        <v>724</v>
      </c>
      <c r="H301" s="64"/>
      <c r="I301" s="64"/>
      <c r="J301" s="65">
        <v>88</v>
      </c>
      <c r="K301" s="65"/>
      <c r="L301" s="53"/>
      <c r="M301" s="64">
        <v>0</v>
      </c>
      <c r="N301" s="64">
        <v>1</v>
      </c>
      <c r="O301" s="64">
        <v>1</v>
      </c>
      <c r="P301" s="26"/>
      <c r="Q301" s="53"/>
      <c r="R301" s="53"/>
      <c r="S301" s="53"/>
      <c r="T301" s="54"/>
      <c r="U301" s="26"/>
      <c r="V301" s="49"/>
      <c r="W301" s="49"/>
      <c r="X301" s="49"/>
      <c r="Y301" s="49"/>
      <c r="Z301" s="49"/>
      <c r="AA301" s="49"/>
    </row>
    <row r="302" spans="1:27" s="11" customFormat="1" ht="15" customHeight="1">
      <c r="A302" s="8">
        <v>130</v>
      </c>
      <c r="B302" s="26"/>
      <c r="C302" s="61">
        <v>100297</v>
      </c>
      <c r="D302" s="55" t="s">
        <v>278</v>
      </c>
      <c r="E302" s="63" t="s">
        <v>1053</v>
      </c>
      <c r="F302" s="55" t="s">
        <v>1052</v>
      </c>
      <c r="G302" s="64" t="s">
        <v>724</v>
      </c>
      <c r="H302" s="64"/>
      <c r="I302" s="64"/>
      <c r="J302" s="65">
        <v>130</v>
      </c>
      <c r="K302" s="65"/>
      <c r="L302" s="53"/>
      <c r="M302" s="64">
        <v>1</v>
      </c>
      <c r="N302" s="64">
        <v>2</v>
      </c>
      <c r="O302" s="64">
        <v>1</v>
      </c>
      <c r="P302" s="26"/>
      <c r="Q302" s="53"/>
      <c r="R302" s="53"/>
      <c r="S302" s="53"/>
      <c r="T302" s="54"/>
      <c r="U302" s="26"/>
      <c r="V302" s="49"/>
      <c r="W302" s="49"/>
      <c r="X302" s="49"/>
      <c r="Y302" s="49"/>
      <c r="Z302" s="49"/>
      <c r="AA302" s="49"/>
    </row>
    <row r="303" spans="1:27" s="11" customFormat="1" ht="15" customHeight="1">
      <c r="A303" s="8">
        <v>130</v>
      </c>
      <c r="B303" s="26"/>
      <c r="C303" s="61">
        <v>100298</v>
      </c>
      <c r="D303" s="55" t="s">
        <v>278</v>
      </c>
      <c r="E303" s="63" t="s">
        <v>1055</v>
      </c>
      <c r="F303" s="55" t="s">
        <v>1054</v>
      </c>
      <c r="G303" s="64" t="s">
        <v>724</v>
      </c>
      <c r="H303" s="64"/>
      <c r="I303" s="64"/>
      <c r="J303" s="65">
        <v>130</v>
      </c>
      <c r="K303" s="65"/>
      <c r="L303" s="53"/>
      <c r="M303" s="64">
        <v>1</v>
      </c>
      <c r="N303" s="64">
        <v>2</v>
      </c>
      <c r="O303" s="64">
        <v>1</v>
      </c>
      <c r="P303" s="26"/>
      <c r="Q303" s="53"/>
      <c r="R303" s="53"/>
      <c r="S303" s="53"/>
      <c r="T303" s="54"/>
      <c r="U303" s="26"/>
      <c r="V303" s="49"/>
      <c r="W303" s="49"/>
      <c r="X303" s="49"/>
      <c r="Y303" s="49"/>
      <c r="Z303" s="49"/>
      <c r="AA303" s="49"/>
    </row>
    <row r="304" spans="1:27" s="11" customFormat="1" ht="15" customHeight="1">
      <c r="A304" s="8">
        <v>102</v>
      </c>
      <c r="B304" s="26"/>
      <c r="C304" s="61">
        <v>100299</v>
      </c>
      <c r="D304" s="55" t="s">
        <v>278</v>
      </c>
      <c r="E304" s="63" t="s">
        <v>1057</v>
      </c>
      <c r="F304" s="55" t="s">
        <v>1056</v>
      </c>
      <c r="G304" s="64" t="s">
        <v>724</v>
      </c>
      <c r="H304" s="64"/>
      <c r="I304" s="64"/>
      <c r="J304" s="65">
        <v>102</v>
      </c>
      <c r="K304" s="65"/>
      <c r="L304" s="53"/>
      <c r="M304" s="64">
        <v>0</v>
      </c>
      <c r="N304" s="64">
        <v>1</v>
      </c>
      <c r="O304" s="64">
        <v>1</v>
      </c>
      <c r="P304" s="26"/>
      <c r="Q304" s="53"/>
      <c r="R304" s="53"/>
      <c r="S304" s="53"/>
      <c r="T304" s="54"/>
      <c r="U304" s="26"/>
      <c r="V304" s="49"/>
      <c r="W304" s="49"/>
      <c r="X304" s="49"/>
      <c r="Y304" s="49"/>
      <c r="Z304" s="49"/>
      <c r="AA304" s="49"/>
    </row>
    <row r="305" spans="1:27" s="11" customFormat="1" ht="15" customHeight="1">
      <c r="A305" s="8">
        <v>102</v>
      </c>
      <c r="B305" s="26"/>
      <c r="C305" s="61">
        <v>100300</v>
      </c>
      <c r="D305" s="55" t="s">
        <v>278</v>
      </c>
      <c r="E305" s="63" t="s">
        <v>1059</v>
      </c>
      <c r="F305" s="55" t="s">
        <v>1058</v>
      </c>
      <c r="G305" s="64" t="s">
        <v>724</v>
      </c>
      <c r="H305" s="64"/>
      <c r="I305" s="64"/>
      <c r="J305" s="65">
        <v>102</v>
      </c>
      <c r="K305" s="65"/>
      <c r="L305" s="53"/>
      <c r="M305" s="64">
        <v>0</v>
      </c>
      <c r="N305" s="64">
        <v>1</v>
      </c>
      <c r="O305" s="64">
        <v>1</v>
      </c>
      <c r="P305" s="26"/>
      <c r="Q305" s="53"/>
      <c r="R305" s="53"/>
      <c r="S305" s="53"/>
      <c r="T305" s="54"/>
      <c r="U305" s="26"/>
      <c r="V305" s="49"/>
      <c r="W305" s="49"/>
      <c r="X305" s="49"/>
      <c r="Y305" s="49"/>
      <c r="Z305" s="49"/>
      <c r="AA305" s="49"/>
    </row>
    <row r="306" spans="1:27" s="11" customFormat="1" ht="15" customHeight="1">
      <c r="A306" s="8">
        <v>102</v>
      </c>
      <c r="B306" s="26"/>
      <c r="C306" s="61">
        <v>100301</v>
      </c>
      <c r="D306" s="55" t="s">
        <v>278</v>
      </c>
      <c r="E306" s="63" t="s">
        <v>1061</v>
      </c>
      <c r="F306" s="55" t="s">
        <v>1060</v>
      </c>
      <c r="G306" s="64" t="s">
        <v>724</v>
      </c>
      <c r="H306" s="64"/>
      <c r="I306" s="64"/>
      <c r="J306" s="65">
        <v>102</v>
      </c>
      <c r="K306" s="65"/>
      <c r="L306" s="53"/>
      <c r="M306" s="64">
        <v>1</v>
      </c>
      <c r="N306" s="64">
        <v>3</v>
      </c>
      <c r="O306" s="64">
        <v>2</v>
      </c>
      <c r="P306" s="26"/>
      <c r="Q306" s="53"/>
      <c r="R306" s="53"/>
      <c r="S306" s="53"/>
      <c r="T306" s="54"/>
      <c r="U306" s="26"/>
      <c r="V306" s="49"/>
      <c r="W306" s="49"/>
      <c r="X306" s="49"/>
      <c r="Y306" s="49"/>
      <c r="Z306" s="49"/>
      <c r="AA306" s="49"/>
    </row>
    <row r="307" spans="1:27" s="11" customFormat="1" ht="15" customHeight="1">
      <c r="A307" s="8">
        <v>102</v>
      </c>
      <c r="B307" s="26"/>
      <c r="C307" s="61">
        <v>100302</v>
      </c>
      <c r="D307" s="55" t="s">
        <v>278</v>
      </c>
      <c r="E307" s="63" t="s">
        <v>1063</v>
      </c>
      <c r="F307" s="55" t="s">
        <v>1062</v>
      </c>
      <c r="G307" s="64" t="s">
        <v>724</v>
      </c>
      <c r="H307" s="64"/>
      <c r="I307" s="64"/>
      <c r="J307" s="65">
        <v>102</v>
      </c>
      <c r="K307" s="65"/>
      <c r="L307" s="53"/>
      <c r="M307" s="64">
        <v>1</v>
      </c>
      <c r="N307" s="64">
        <v>3</v>
      </c>
      <c r="O307" s="64">
        <v>2</v>
      </c>
      <c r="P307" s="26"/>
      <c r="Q307" s="53"/>
      <c r="R307" s="53"/>
      <c r="S307" s="53"/>
      <c r="T307" s="54"/>
      <c r="U307" s="26"/>
      <c r="V307" s="49"/>
      <c r="W307" s="49"/>
      <c r="X307" s="49"/>
      <c r="Y307" s="49"/>
      <c r="Z307" s="49"/>
      <c r="AA307" s="49"/>
    </row>
    <row r="308" spans="1:27" s="11" customFormat="1" ht="15" customHeight="1">
      <c r="A308" s="8">
        <v>28.03</v>
      </c>
      <c r="B308" s="26"/>
      <c r="C308" s="61">
        <v>100303</v>
      </c>
      <c r="D308" s="55" t="s">
        <v>278</v>
      </c>
      <c r="E308" s="63" t="s">
        <v>1072</v>
      </c>
      <c r="F308" s="55" t="s">
        <v>1071</v>
      </c>
      <c r="G308" s="64" t="s">
        <v>724</v>
      </c>
      <c r="H308" s="64"/>
      <c r="I308" s="64"/>
      <c r="J308" s="65">
        <v>28.03</v>
      </c>
      <c r="K308" s="65"/>
      <c r="L308" s="53"/>
      <c r="M308" s="64">
        <v>0</v>
      </c>
      <c r="N308" s="64">
        <v>1</v>
      </c>
      <c r="O308" s="64">
        <v>1</v>
      </c>
      <c r="P308" s="26"/>
      <c r="Q308" s="53"/>
      <c r="R308" s="53"/>
      <c r="S308" s="53"/>
      <c r="T308" s="54"/>
      <c r="U308" s="26"/>
      <c r="V308" s="49"/>
      <c r="W308" s="49"/>
      <c r="X308" s="49"/>
      <c r="Y308" s="49"/>
      <c r="Z308" s="49"/>
      <c r="AA308" s="49"/>
    </row>
    <row r="309" spans="1:27" s="11" customFormat="1" ht="15" customHeight="1">
      <c r="A309" s="8">
        <v>85.8</v>
      </c>
      <c r="B309" s="26"/>
      <c r="C309" s="61">
        <v>100304</v>
      </c>
      <c r="D309" s="55" t="s">
        <v>278</v>
      </c>
      <c r="E309" s="63" t="s">
        <v>628</v>
      </c>
      <c r="F309" s="55" t="s">
        <v>462</v>
      </c>
      <c r="G309" s="64" t="s">
        <v>724</v>
      </c>
      <c r="H309" s="64"/>
      <c r="I309" s="64"/>
      <c r="J309" s="65">
        <v>85.8</v>
      </c>
      <c r="K309" s="65"/>
      <c r="L309" s="53"/>
      <c r="M309" s="64">
        <v>0</v>
      </c>
      <c r="N309" s="64">
        <v>1</v>
      </c>
      <c r="O309" s="64">
        <v>1</v>
      </c>
      <c r="P309" s="26"/>
      <c r="Q309" s="53"/>
      <c r="R309" s="53"/>
      <c r="S309" s="53"/>
      <c r="T309" s="54"/>
      <c r="U309" s="26"/>
      <c r="V309" s="49"/>
      <c r="W309" s="49"/>
      <c r="X309" s="49"/>
      <c r="Y309" s="49"/>
      <c r="Z309" s="49"/>
      <c r="AA309" s="49"/>
    </row>
    <row r="310" spans="1:27" s="11" customFormat="1" ht="15" customHeight="1">
      <c r="A310" s="8">
        <v>92.48</v>
      </c>
      <c r="B310" s="26"/>
      <c r="C310" s="61">
        <v>100305</v>
      </c>
      <c r="D310" s="55" t="s">
        <v>278</v>
      </c>
      <c r="E310" s="63" t="s">
        <v>1073</v>
      </c>
      <c r="F310" s="55" t="s">
        <v>1343</v>
      </c>
      <c r="G310" s="64" t="s">
        <v>724</v>
      </c>
      <c r="H310" s="64"/>
      <c r="I310" s="64"/>
      <c r="J310" s="65">
        <v>92.48</v>
      </c>
      <c r="K310" s="65"/>
      <c r="L310" s="53"/>
      <c r="M310" s="64">
        <v>0</v>
      </c>
      <c r="N310" s="64">
        <v>1</v>
      </c>
      <c r="O310" s="64">
        <v>1</v>
      </c>
      <c r="P310" s="26"/>
      <c r="Q310" s="53"/>
      <c r="R310" s="53"/>
      <c r="S310" s="53"/>
      <c r="T310" s="54"/>
      <c r="U310" s="26"/>
      <c r="V310" s="49"/>
      <c r="W310" s="49"/>
      <c r="X310" s="49"/>
      <c r="Y310" s="49"/>
      <c r="Z310" s="49"/>
      <c r="AA310" s="49"/>
    </row>
    <row r="311" spans="1:27" s="11" customFormat="1" ht="15" customHeight="1">
      <c r="A311" s="8">
        <v>4.4000000000000004</v>
      </c>
      <c r="B311" s="26"/>
      <c r="C311" s="61">
        <v>100306</v>
      </c>
      <c r="D311" s="55" t="s">
        <v>278</v>
      </c>
      <c r="E311" s="63" t="s">
        <v>629</v>
      </c>
      <c r="F311" s="55" t="s">
        <v>463</v>
      </c>
      <c r="G311" s="64" t="s">
        <v>724</v>
      </c>
      <c r="H311" s="64"/>
      <c r="I311" s="64"/>
      <c r="J311" s="65">
        <v>4.4000000000000004</v>
      </c>
      <c r="K311" s="65"/>
      <c r="L311" s="53"/>
      <c r="M311" s="64">
        <v>0</v>
      </c>
      <c r="N311" s="64">
        <v>1</v>
      </c>
      <c r="O311" s="64">
        <v>1</v>
      </c>
      <c r="P311" s="26"/>
      <c r="Q311" s="53"/>
      <c r="R311" s="53"/>
      <c r="S311" s="53"/>
      <c r="T311" s="54"/>
      <c r="U311" s="26"/>
      <c r="V311" s="49"/>
      <c r="W311" s="49"/>
      <c r="X311" s="49"/>
      <c r="Y311" s="49"/>
      <c r="Z311" s="49"/>
      <c r="AA311" s="49"/>
    </row>
    <row r="312" spans="1:27" s="11" customFormat="1" ht="15" customHeight="1">
      <c r="A312" s="8">
        <v>4.4000000000000004</v>
      </c>
      <c r="B312" s="26"/>
      <c r="C312" s="61">
        <v>100307</v>
      </c>
      <c r="D312" s="55" t="s">
        <v>278</v>
      </c>
      <c r="E312" s="63" t="s">
        <v>630</v>
      </c>
      <c r="F312" s="55" t="s">
        <v>464</v>
      </c>
      <c r="G312" s="64" t="s">
        <v>724</v>
      </c>
      <c r="H312" s="64"/>
      <c r="I312" s="64"/>
      <c r="J312" s="65">
        <v>4.4000000000000004</v>
      </c>
      <c r="K312" s="65"/>
      <c r="L312" s="53"/>
      <c r="M312" s="64">
        <v>0</v>
      </c>
      <c r="N312" s="64">
        <v>1</v>
      </c>
      <c r="O312" s="64">
        <v>1</v>
      </c>
      <c r="P312" s="26"/>
      <c r="Q312" s="53"/>
      <c r="R312" s="53"/>
      <c r="S312" s="53"/>
      <c r="T312" s="54"/>
      <c r="U312" s="26"/>
      <c r="V312" s="49"/>
      <c r="W312" s="49"/>
      <c r="X312" s="49"/>
      <c r="Y312" s="49"/>
      <c r="Z312" s="49"/>
      <c r="AA312" s="49"/>
    </row>
    <row r="313" spans="1:27" s="11" customFormat="1" ht="15" customHeight="1">
      <c r="A313" s="8">
        <v>4.4000000000000004</v>
      </c>
      <c r="B313" s="26"/>
      <c r="C313" s="61">
        <v>100308</v>
      </c>
      <c r="D313" s="55" t="s">
        <v>278</v>
      </c>
      <c r="E313" s="63" t="s">
        <v>631</v>
      </c>
      <c r="F313" s="55" t="s">
        <v>465</v>
      </c>
      <c r="G313" s="64" t="s">
        <v>724</v>
      </c>
      <c r="H313" s="64"/>
      <c r="I313" s="64"/>
      <c r="J313" s="65">
        <v>4.4000000000000004</v>
      </c>
      <c r="K313" s="65"/>
      <c r="L313" s="53"/>
      <c r="M313" s="64">
        <v>3</v>
      </c>
      <c r="N313" s="64">
        <v>6</v>
      </c>
      <c r="O313" s="64">
        <v>3</v>
      </c>
      <c r="P313" s="26"/>
      <c r="Q313" s="53"/>
      <c r="R313" s="53"/>
      <c r="S313" s="53"/>
      <c r="T313" s="54"/>
      <c r="U313" s="26"/>
      <c r="V313" s="49"/>
      <c r="W313" s="49"/>
      <c r="X313" s="49"/>
      <c r="Y313" s="49"/>
      <c r="Z313" s="49"/>
      <c r="AA313" s="49"/>
    </row>
    <row r="314" spans="1:27" s="11" customFormat="1" ht="15" customHeight="1">
      <c r="A314" s="8">
        <v>4.4000000000000004</v>
      </c>
      <c r="B314" s="26"/>
      <c r="C314" s="61">
        <v>100309</v>
      </c>
      <c r="D314" s="55" t="s">
        <v>278</v>
      </c>
      <c r="E314" s="63" t="s">
        <v>632</v>
      </c>
      <c r="F314" s="55" t="s">
        <v>466</v>
      </c>
      <c r="G314" s="64" t="s">
        <v>724</v>
      </c>
      <c r="H314" s="64"/>
      <c r="I314" s="64"/>
      <c r="J314" s="65">
        <v>4.4000000000000004</v>
      </c>
      <c r="K314" s="65"/>
      <c r="L314" s="53"/>
      <c r="M314" s="64">
        <v>0</v>
      </c>
      <c r="N314" s="64">
        <v>0</v>
      </c>
      <c r="O314" s="64">
        <v>0</v>
      </c>
      <c r="P314" s="26"/>
      <c r="Q314" s="53"/>
      <c r="R314" s="53"/>
      <c r="S314" s="53"/>
      <c r="T314" s="54"/>
      <c r="U314" s="26"/>
      <c r="V314" s="49"/>
      <c r="W314" s="49"/>
      <c r="X314" s="49"/>
      <c r="Y314" s="49"/>
      <c r="Z314" s="49"/>
      <c r="AA314" s="49"/>
    </row>
    <row r="315" spans="1:27" s="11" customFormat="1" ht="15" customHeight="1">
      <c r="A315" s="8">
        <v>4.4000000000000004</v>
      </c>
      <c r="B315" s="26"/>
      <c r="C315" s="61">
        <v>100310</v>
      </c>
      <c r="D315" s="55" t="s">
        <v>278</v>
      </c>
      <c r="E315" s="63" t="s">
        <v>633</v>
      </c>
      <c r="F315" s="55" t="s">
        <v>467</v>
      </c>
      <c r="G315" s="64" t="s">
        <v>724</v>
      </c>
      <c r="H315" s="64"/>
      <c r="I315" s="64"/>
      <c r="J315" s="65">
        <v>4.4000000000000004</v>
      </c>
      <c r="K315" s="65"/>
      <c r="L315" s="53"/>
      <c r="M315" s="64">
        <v>3</v>
      </c>
      <c r="N315" s="64">
        <v>6</v>
      </c>
      <c r="O315" s="64">
        <v>3</v>
      </c>
      <c r="P315" s="26"/>
      <c r="Q315" s="53"/>
      <c r="R315" s="53"/>
      <c r="S315" s="53"/>
      <c r="T315" s="54"/>
      <c r="U315" s="26"/>
      <c r="V315" s="49"/>
      <c r="W315" s="49"/>
      <c r="X315" s="49"/>
      <c r="Y315" s="49"/>
      <c r="Z315" s="49"/>
      <c r="AA315" s="49"/>
    </row>
    <row r="316" spans="1:27" s="11" customFormat="1" ht="15" customHeight="1">
      <c r="A316" s="8">
        <v>4.4000000000000004</v>
      </c>
      <c r="B316" s="26"/>
      <c r="C316" s="61">
        <v>100311</v>
      </c>
      <c r="D316" s="55" t="s">
        <v>278</v>
      </c>
      <c r="E316" s="63" t="s">
        <v>634</v>
      </c>
      <c r="F316" s="55" t="s">
        <v>468</v>
      </c>
      <c r="G316" s="64" t="s">
        <v>724</v>
      </c>
      <c r="H316" s="64"/>
      <c r="I316" s="64"/>
      <c r="J316" s="65">
        <v>4.4000000000000004</v>
      </c>
      <c r="K316" s="65"/>
      <c r="L316" s="53"/>
      <c r="M316" s="64">
        <v>3</v>
      </c>
      <c r="N316" s="64">
        <v>6</v>
      </c>
      <c r="O316" s="64">
        <v>3</v>
      </c>
      <c r="P316" s="26"/>
      <c r="Q316" s="53"/>
      <c r="R316" s="53"/>
      <c r="S316" s="53"/>
      <c r="T316" s="54"/>
      <c r="U316" s="26"/>
      <c r="V316" s="49"/>
      <c r="W316" s="49"/>
      <c r="X316" s="49"/>
      <c r="Y316" s="49"/>
      <c r="Z316" s="49"/>
      <c r="AA316" s="49"/>
    </row>
    <row r="317" spans="1:27" s="11" customFormat="1" ht="15" customHeight="1">
      <c r="A317" s="8">
        <v>4.4000000000000004</v>
      </c>
      <c r="B317" s="26"/>
      <c r="C317" s="61">
        <v>100312</v>
      </c>
      <c r="D317" s="55" t="s">
        <v>278</v>
      </c>
      <c r="E317" s="63" t="s">
        <v>635</v>
      </c>
      <c r="F317" s="55" t="s">
        <v>469</v>
      </c>
      <c r="G317" s="64" t="s">
        <v>724</v>
      </c>
      <c r="H317" s="64"/>
      <c r="I317" s="64"/>
      <c r="J317" s="65">
        <v>4.4000000000000004</v>
      </c>
      <c r="K317" s="65"/>
      <c r="L317" s="53"/>
      <c r="M317" s="64">
        <v>3</v>
      </c>
      <c r="N317" s="64">
        <v>6</v>
      </c>
      <c r="O317" s="64">
        <v>3</v>
      </c>
      <c r="P317" s="26"/>
      <c r="Q317" s="53"/>
      <c r="R317" s="53"/>
      <c r="S317" s="53"/>
      <c r="T317" s="54"/>
      <c r="U317" s="26"/>
      <c r="V317" s="49"/>
      <c r="W317" s="49"/>
      <c r="X317" s="49"/>
      <c r="Y317" s="49"/>
      <c r="Z317" s="49"/>
      <c r="AA317" s="49"/>
    </row>
    <row r="318" spans="1:27" s="11" customFormat="1" ht="15" customHeight="1">
      <c r="A318" s="8">
        <v>4.4000000000000004</v>
      </c>
      <c r="B318" s="26"/>
      <c r="C318" s="61">
        <v>100313</v>
      </c>
      <c r="D318" s="55" t="s">
        <v>278</v>
      </c>
      <c r="E318" s="63" t="s">
        <v>636</v>
      </c>
      <c r="F318" s="55" t="s">
        <v>1079</v>
      </c>
      <c r="G318" s="64" t="s">
        <v>724</v>
      </c>
      <c r="H318" s="64"/>
      <c r="I318" s="64"/>
      <c r="J318" s="65">
        <v>4.4000000000000004</v>
      </c>
      <c r="K318" s="65"/>
      <c r="L318" s="53"/>
      <c r="M318" s="64">
        <v>3</v>
      </c>
      <c r="N318" s="64">
        <v>6</v>
      </c>
      <c r="O318" s="64">
        <v>3</v>
      </c>
      <c r="P318" s="26"/>
      <c r="Q318" s="53"/>
      <c r="R318" s="53"/>
      <c r="S318" s="53"/>
      <c r="T318" s="54"/>
      <c r="U318" s="26"/>
      <c r="V318" s="49"/>
      <c r="W318" s="49"/>
      <c r="X318" s="49"/>
      <c r="Y318" s="49"/>
      <c r="Z318" s="49"/>
      <c r="AA318" s="49"/>
    </row>
    <row r="319" spans="1:27" s="11" customFormat="1" ht="15" customHeight="1">
      <c r="A319" s="8">
        <v>4.4000000000000004</v>
      </c>
      <c r="B319" s="26"/>
      <c r="C319" s="61">
        <v>100314</v>
      </c>
      <c r="D319" s="55" t="s">
        <v>278</v>
      </c>
      <c r="E319" s="63" t="s">
        <v>637</v>
      </c>
      <c r="F319" s="55" t="s">
        <v>470</v>
      </c>
      <c r="G319" s="64" t="s">
        <v>724</v>
      </c>
      <c r="H319" s="64"/>
      <c r="I319" s="64"/>
      <c r="J319" s="65">
        <v>4.4000000000000004</v>
      </c>
      <c r="K319" s="65"/>
      <c r="L319" s="53"/>
      <c r="M319" s="64">
        <v>3</v>
      </c>
      <c r="N319" s="64">
        <v>6</v>
      </c>
      <c r="O319" s="64">
        <v>3</v>
      </c>
      <c r="P319" s="26"/>
      <c r="Q319" s="53"/>
      <c r="R319" s="53"/>
      <c r="S319" s="53"/>
      <c r="T319" s="54"/>
      <c r="U319" s="26"/>
      <c r="V319" s="49"/>
      <c r="W319" s="49"/>
      <c r="X319" s="49"/>
      <c r="Y319" s="49"/>
      <c r="Z319" s="49"/>
      <c r="AA319" s="49"/>
    </row>
    <row r="320" spans="1:27" s="11" customFormat="1" ht="15" customHeight="1">
      <c r="A320" s="8">
        <v>4.4000000000000004</v>
      </c>
      <c r="B320" s="26"/>
      <c r="C320" s="61">
        <v>100315</v>
      </c>
      <c r="D320" s="55" t="s">
        <v>278</v>
      </c>
      <c r="E320" s="63" t="s">
        <v>638</v>
      </c>
      <c r="F320" s="55" t="s">
        <v>471</v>
      </c>
      <c r="G320" s="64" t="s">
        <v>724</v>
      </c>
      <c r="H320" s="64"/>
      <c r="I320" s="64"/>
      <c r="J320" s="65">
        <v>4.4000000000000004</v>
      </c>
      <c r="K320" s="65"/>
      <c r="L320" s="53"/>
      <c r="M320" s="64">
        <v>3</v>
      </c>
      <c r="N320" s="64">
        <v>6</v>
      </c>
      <c r="O320" s="64">
        <v>3</v>
      </c>
      <c r="P320" s="26"/>
      <c r="Q320" s="53"/>
      <c r="R320" s="53"/>
      <c r="S320" s="53"/>
      <c r="T320" s="54"/>
      <c r="U320" s="26"/>
      <c r="V320" s="49"/>
      <c r="W320" s="49"/>
      <c r="X320" s="49"/>
      <c r="Y320" s="49"/>
      <c r="Z320" s="49"/>
      <c r="AA320" s="49"/>
    </row>
    <row r="321" spans="1:27" s="11" customFormat="1" ht="15" customHeight="1">
      <c r="A321" s="8">
        <v>4.4000000000000004</v>
      </c>
      <c r="B321" s="26"/>
      <c r="C321" s="61">
        <v>100316</v>
      </c>
      <c r="D321" s="55" t="s">
        <v>278</v>
      </c>
      <c r="E321" s="63" t="s">
        <v>639</v>
      </c>
      <c r="F321" s="55" t="s">
        <v>472</v>
      </c>
      <c r="G321" s="64" t="s">
        <v>724</v>
      </c>
      <c r="H321" s="64"/>
      <c r="I321" s="64"/>
      <c r="J321" s="65">
        <v>4.4000000000000004</v>
      </c>
      <c r="K321" s="65"/>
      <c r="L321" s="53"/>
      <c r="M321" s="64">
        <v>3</v>
      </c>
      <c r="N321" s="64">
        <v>6</v>
      </c>
      <c r="O321" s="64">
        <v>3</v>
      </c>
      <c r="P321" s="26"/>
      <c r="Q321" s="53"/>
      <c r="R321" s="53"/>
      <c r="S321" s="53"/>
      <c r="T321" s="54"/>
      <c r="U321" s="26"/>
      <c r="V321" s="49"/>
      <c r="W321" s="49"/>
      <c r="X321" s="49"/>
      <c r="Y321" s="49"/>
      <c r="Z321" s="49"/>
      <c r="AA321" s="49"/>
    </row>
    <row r="322" spans="1:27" s="11" customFormat="1" ht="15" customHeight="1">
      <c r="A322" s="8">
        <v>4.4000000000000004</v>
      </c>
      <c r="B322" s="26"/>
      <c r="C322" s="61">
        <v>100317</v>
      </c>
      <c r="D322" s="55" t="s">
        <v>278</v>
      </c>
      <c r="E322" s="63" t="s">
        <v>640</v>
      </c>
      <c r="F322" s="55" t="s">
        <v>473</v>
      </c>
      <c r="G322" s="64" t="s">
        <v>724</v>
      </c>
      <c r="H322" s="64"/>
      <c r="I322" s="64"/>
      <c r="J322" s="65">
        <v>4.4000000000000004</v>
      </c>
      <c r="K322" s="65"/>
      <c r="L322" s="53"/>
      <c r="M322" s="64">
        <v>3</v>
      </c>
      <c r="N322" s="64">
        <v>6</v>
      </c>
      <c r="O322" s="64">
        <v>3</v>
      </c>
      <c r="P322" s="26"/>
      <c r="Q322" s="53"/>
      <c r="R322" s="53"/>
      <c r="S322" s="53"/>
      <c r="T322" s="54"/>
      <c r="U322" s="26"/>
      <c r="V322" s="49"/>
      <c r="W322" s="49"/>
      <c r="X322" s="49"/>
      <c r="Y322" s="49"/>
      <c r="Z322" s="49"/>
      <c r="AA322" s="49"/>
    </row>
    <row r="323" spans="1:27" s="11" customFormat="1" ht="15" customHeight="1">
      <c r="A323" s="8">
        <v>4.4000000000000004</v>
      </c>
      <c r="B323" s="26"/>
      <c r="C323" s="61">
        <v>100318</v>
      </c>
      <c r="D323" s="55" t="s">
        <v>278</v>
      </c>
      <c r="E323" s="63" t="s">
        <v>641</v>
      </c>
      <c r="F323" s="55" t="s">
        <v>1080</v>
      </c>
      <c r="G323" s="64" t="s">
        <v>724</v>
      </c>
      <c r="H323" s="64"/>
      <c r="I323" s="64"/>
      <c r="J323" s="65">
        <v>4.4000000000000004</v>
      </c>
      <c r="K323" s="65"/>
      <c r="L323" s="53"/>
      <c r="M323" s="64">
        <v>3</v>
      </c>
      <c r="N323" s="64">
        <v>6</v>
      </c>
      <c r="O323" s="64">
        <v>3</v>
      </c>
      <c r="P323" s="26"/>
      <c r="Q323" s="53"/>
      <c r="R323" s="53"/>
      <c r="S323" s="53"/>
      <c r="T323" s="54"/>
      <c r="U323" s="26"/>
      <c r="V323" s="49"/>
      <c r="W323" s="49"/>
      <c r="X323" s="49"/>
      <c r="Y323" s="49"/>
      <c r="Z323" s="49"/>
      <c r="AA323" s="49"/>
    </row>
    <row r="324" spans="1:27" s="11" customFormat="1" ht="15" customHeight="1">
      <c r="A324" s="8">
        <v>4.4000000000000004</v>
      </c>
      <c r="B324" s="26"/>
      <c r="C324" s="61">
        <v>100319</v>
      </c>
      <c r="D324" s="55" t="s">
        <v>278</v>
      </c>
      <c r="E324" s="63" t="s">
        <v>642</v>
      </c>
      <c r="F324" s="55" t="s">
        <v>1081</v>
      </c>
      <c r="G324" s="64" t="s">
        <v>724</v>
      </c>
      <c r="H324" s="64"/>
      <c r="I324" s="64"/>
      <c r="J324" s="65">
        <v>4.4000000000000004</v>
      </c>
      <c r="K324" s="65"/>
      <c r="L324" s="53"/>
      <c r="M324" s="64">
        <v>3</v>
      </c>
      <c r="N324" s="64">
        <v>6</v>
      </c>
      <c r="O324" s="64">
        <v>3</v>
      </c>
      <c r="P324" s="26"/>
      <c r="Q324" s="53"/>
      <c r="R324" s="53"/>
      <c r="S324" s="53"/>
      <c r="T324" s="54"/>
      <c r="U324" s="26"/>
      <c r="V324" s="49"/>
      <c r="W324" s="49"/>
      <c r="X324" s="49"/>
      <c r="Y324" s="49"/>
      <c r="Z324" s="49"/>
      <c r="AA324" s="49"/>
    </row>
    <row r="325" spans="1:27" s="11" customFormat="1" ht="15" customHeight="1">
      <c r="A325" s="8">
        <v>4.4000000000000004</v>
      </c>
      <c r="B325" s="26"/>
      <c r="C325" s="61">
        <v>100320</v>
      </c>
      <c r="D325" s="55" t="s">
        <v>278</v>
      </c>
      <c r="E325" s="63" t="s">
        <v>643</v>
      </c>
      <c r="F325" s="55" t="s">
        <v>1082</v>
      </c>
      <c r="G325" s="64" t="s">
        <v>724</v>
      </c>
      <c r="H325" s="64"/>
      <c r="I325" s="64"/>
      <c r="J325" s="65">
        <v>4.4000000000000004</v>
      </c>
      <c r="K325" s="65"/>
      <c r="L325" s="53"/>
      <c r="M325" s="64">
        <v>3</v>
      </c>
      <c r="N325" s="64">
        <v>6</v>
      </c>
      <c r="O325" s="64">
        <v>3</v>
      </c>
      <c r="P325" s="26"/>
      <c r="Q325" s="53"/>
      <c r="R325" s="53"/>
      <c r="S325" s="53"/>
      <c r="T325" s="54"/>
      <c r="U325" s="26"/>
      <c r="V325" s="49"/>
      <c r="W325" s="49"/>
      <c r="X325" s="49"/>
      <c r="Y325" s="49"/>
      <c r="Z325" s="49"/>
      <c r="AA325" s="49"/>
    </row>
    <row r="326" spans="1:27" s="11" customFormat="1" ht="15" customHeight="1">
      <c r="A326" s="8">
        <v>4.4000000000000004</v>
      </c>
      <c r="B326" s="26"/>
      <c r="C326" s="61">
        <v>100321</v>
      </c>
      <c r="D326" s="55" t="s">
        <v>278</v>
      </c>
      <c r="E326" s="63" t="s">
        <v>644</v>
      </c>
      <c r="F326" s="55" t="s">
        <v>1083</v>
      </c>
      <c r="G326" s="64" t="s">
        <v>724</v>
      </c>
      <c r="H326" s="64"/>
      <c r="I326" s="64"/>
      <c r="J326" s="65">
        <v>4.4000000000000004</v>
      </c>
      <c r="K326" s="65"/>
      <c r="L326" s="53"/>
      <c r="M326" s="64">
        <v>3</v>
      </c>
      <c r="N326" s="64">
        <v>6</v>
      </c>
      <c r="O326" s="64">
        <v>3</v>
      </c>
      <c r="P326" s="26"/>
      <c r="Q326" s="53"/>
      <c r="R326" s="53"/>
      <c r="S326" s="53"/>
      <c r="T326" s="54"/>
      <c r="U326" s="26"/>
      <c r="V326" s="49"/>
      <c r="W326" s="49"/>
      <c r="X326" s="49"/>
      <c r="Y326" s="49"/>
      <c r="Z326" s="49"/>
      <c r="AA326" s="49"/>
    </row>
    <row r="327" spans="1:27" s="11" customFormat="1" ht="15" customHeight="1">
      <c r="A327" s="8">
        <v>4.4000000000000004</v>
      </c>
      <c r="B327" s="26"/>
      <c r="C327" s="61">
        <v>100322</v>
      </c>
      <c r="D327" s="55" t="s">
        <v>278</v>
      </c>
      <c r="E327" s="63" t="s">
        <v>645</v>
      </c>
      <c r="F327" s="55" t="s">
        <v>474</v>
      </c>
      <c r="G327" s="64" t="s">
        <v>724</v>
      </c>
      <c r="H327" s="64"/>
      <c r="I327" s="64"/>
      <c r="J327" s="65">
        <v>4.4000000000000004</v>
      </c>
      <c r="K327" s="65"/>
      <c r="L327" s="53"/>
      <c r="M327" s="64">
        <v>3</v>
      </c>
      <c r="N327" s="64">
        <v>6</v>
      </c>
      <c r="O327" s="64">
        <v>3</v>
      </c>
      <c r="P327" s="26"/>
      <c r="Q327" s="53"/>
      <c r="R327" s="53"/>
      <c r="S327" s="53"/>
      <c r="T327" s="54"/>
      <c r="U327" s="26"/>
      <c r="V327" s="49"/>
      <c r="W327" s="49"/>
      <c r="X327" s="49"/>
      <c r="Y327" s="49"/>
      <c r="Z327" s="49"/>
      <c r="AA327" s="49"/>
    </row>
    <row r="328" spans="1:27" s="11" customFormat="1" ht="15" customHeight="1">
      <c r="A328" s="8">
        <v>4.4000000000000004</v>
      </c>
      <c r="B328" s="26"/>
      <c r="C328" s="61">
        <v>100323</v>
      </c>
      <c r="D328" s="55" t="s">
        <v>278</v>
      </c>
      <c r="E328" s="63" t="s">
        <v>646</v>
      </c>
      <c r="F328" s="55" t="s">
        <v>475</v>
      </c>
      <c r="G328" s="64" t="s">
        <v>724</v>
      </c>
      <c r="H328" s="64"/>
      <c r="I328" s="64"/>
      <c r="J328" s="65">
        <v>4.4000000000000004</v>
      </c>
      <c r="K328" s="65"/>
      <c r="L328" s="53"/>
      <c r="M328" s="64">
        <v>3</v>
      </c>
      <c r="N328" s="64">
        <v>6</v>
      </c>
      <c r="O328" s="64">
        <v>3</v>
      </c>
      <c r="P328" s="26"/>
      <c r="Q328" s="53"/>
      <c r="R328" s="53"/>
      <c r="S328" s="53"/>
      <c r="T328" s="54"/>
      <c r="U328" s="26"/>
      <c r="V328" s="49"/>
      <c r="W328" s="49"/>
      <c r="X328" s="49"/>
      <c r="Y328" s="49"/>
      <c r="Z328" s="49"/>
      <c r="AA328" s="49"/>
    </row>
    <row r="329" spans="1:27" s="11" customFormat="1" ht="15" customHeight="1">
      <c r="A329" s="8">
        <v>4.4000000000000004</v>
      </c>
      <c r="B329" s="26"/>
      <c r="C329" s="61">
        <v>100324</v>
      </c>
      <c r="D329" s="55" t="s">
        <v>278</v>
      </c>
      <c r="E329" s="63" t="s">
        <v>647</v>
      </c>
      <c r="F329" s="55" t="s">
        <v>476</v>
      </c>
      <c r="G329" s="64" t="s">
        <v>724</v>
      </c>
      <c r="H329" s="64"/>
      <c r="I329" s="64"/>
      <c r="J329" s="65">
        <v>4.4000000000000004</v>
      </c>
      <c r="K329" s="65"/>
      <c r="L329" s="53"/>
      <c r="M329" s="64">
        <v>3</v>
      </c>
      <c r="N329" s="64">
        <v>6</v>
      </c>
      <c r="O329" s="64">
        <v>3</v>
      </c>
      <c r="P329" s="26"/>
      <c r="Q329" s="53"/>
      <c r="R329" s="53"/>
      <c r="S329" s="53"/>
      <c r="T329" s="54"/>
      <c r="U329" s="26"/>
      <c r="V329" s="49"/>
      <c r="W329" s="49"/>
      <c r="X329" s="49"/>
      <c r="Y329" s="49"/>
      <c r="Z329" s="49"/>
      <c r="AA329" s="49"/>
    </row>
    <row r="330" spans="1:27" s="11" customFormat="1" ht="15" customHeight="1">
      <c r="A330" s="8">
        <v>4.4000000000000004</v>
      </c>
      <c r="B330" s="26"/>
      <c r="C330" s="61">
        <v>100325</v>
      </c>
      <c r="D330" s="55" t="s">
        <v>278</v>
      </c>
      <c r="E330" s="63" t="s">
        <v>648</v>
      </c>
      <c r="F330" s="55" t="s">
        <v>1084</v>
      </c>
      <c r="G330" s="64" t="s">
        <v>724</v>
      </c>
      <c r="H330" s="64"/>
      <c r="I330" s="64"/>
      <c r="J330" s="65">
        <v>4.4000000000000004</v>
      </c>
      <c r="K330" s="65"/>
      <c r="L330" s="53"/>
      <c r="M330" s="64">
        <v>3</v>
      </c>
      <c r="N330" s="64">
        <v>6</v>
      </c>
      <c r="O330" s="64">
        <v>3</v>
      </c>
      <c r="P330" s="26"/>
      <c r="Q330" s="53"/>
      <c r="R330" s="53"/>
      <c r="S330" s="53"/>
      <c r="T330" s="54"/>
      <c r="U330" s="26"/>
      <c r="V330" s="49"/>
      <c r="W330" s="49"/>
      <c r="X330" s="49"/>
      <c r="Y330" s="49"/>
      <c r="Z330" s="49"/>
      <c r="AA330" s="49"/>
    </row>
    <row r="331" spans="1:27" s="11" customFormat="1" ht="15" customHeight="1">
      <c r="A331" s="8">
        <v>4.4000000000000004</v>
      </c>
      <c r="B331" s="26"/>
      <c r="C331" s="61">
        <v>100326</v>
      </c>
      <c r="D331" s="55" t="s">
        <v>278</v>
      </c>
      <c r="E331" s="63" t="s">
        <v>649</v>
      </c>
      <c r="F331" s="55" t="s">
        <v>1085</v>
      </c>
      <c r="G331" s="64" t="s">
        <v>724</v>
      </c>
      <c r="H331" s="64"/>
      <c r="I331" s="64"/>
      <c r="J331" s="65">
        <v>4.4000000000000004</v>
      </c>
      <c r="K331" s="65"/>
      <c r="L331" s="53"/>
      <c r="M331" s="64">
        <v>3</v>
      </c>
      <c r="N331" s="64">
        <v>6</v>
      </c>
      <c r="O331" s="64">
        <v>3</v>
      </c>
      <c r="P331" s="26"/>
      <c r="Q331" s="53"/>
      <c r="R331" s="53"/>
      <c r="S331" s="53"/>
      <c r="T331" s="54"/>
      <c r="U331" s="26"/>
      <c r="V331" s="49"/>
      <c r="W331" s="49"/>
      <c r="X331" s="49"/>
      <c r="Y331" s="49"/>
      <c r="Z331" s="49"/>
      <c r="AA331" s="49"/>
    </row>
    <row r="332" spans="1:27" s="11" customFormat="1" ht="15" customHeight="1">
      <c r="A332" s="8">
        <v>4.4000000000000004</v>
      </c>
      <c r="B332" s="26"/>
      <c r="C332" s="61">
        <v>100327</v>
      </c>
      <c r="D332" s="55" t="s">
        <v>278</v>
      </c>
      <c r="E332" s="63" t="s">
        <v>650</v>
      </c>
      <c r="F332" s="55" t="s">
        <v>1086</v>
      </c>
      <c r="G332" s="64" t="s">
        <v>724</v>
      </c>
      <c r="H332" s="64"/>
      <c r="I332" s="64"/>
      <c r="J332" s="65">
        <v>4.4000000000000004</v>
      </c>
      <c r="K332" s="65"/>
      <c r="L332" s="53"/>
      <c r="M332" s="64">
        <v>3</v>
      </c>
      <c r="N332" s="64">
        <v>6</v>
      </c>
      <c r="O332" s="64">
        <v>3</v>
      </c>
      <c r="P332" s="26"/>
      <c r="Q332" s="53"/>
      <c r="R332" s="53"/>
      <c r="S332" s="53"/>
      <c r="T332" s="54"/>
      <c r="U332" s="26"/>
      <c r="V332" s="49"/>
      <c r="W332" s="49"/>
      <c r="X332" s="49"/>
      <c r="Y332" s="49"/>
      <c r="Z332" s="49"/>
      <c r="AA332" s="49"/>
    </row>
    <row r="333" spans="1:27" s="11" customFormat="1" ht="15" customHeight="1">
      <c r="A333" s="8">
        <v>4.4000000000000004</v>
      </c>
      <c r="B333" s="26"/>
      <c r="C333" s="61">
        <v>100328</v>
      </c>
      <c r="D333" s="55" t="s">
        <v>278</v>
      </c>
      <c r="E333" s="63" t="s">
        <v>651</v>
      </c>
      <c r="F333" s="55" t="s">
        <v>477</v>
      </c>
      <c r="G333" s="64" t="s">
        <v>724</v>
      </c>
      <c r="H333" s="64"/>
      <c r="I333" s="64"/>
      <c r="J333" s="65">
        <v>4.4000000000000004</v>
      </c>
      <c r="K333" s="65"/>
      <c r="L333" s="53"/>
      <c r="M333" s="64">
        <v>3</v>
      </c>
      <c r="N333" s="64">
        <v>6</v>
      </c>
      <c r="O333" s="64">
        <v>3</v>
      </c>
      <c r="P333" s="26"/>
      <c r="Q333" s="53"/>
      <c r="R333" s="53"/>
      <c r="S333" s="53"/>
      <c r="T333" s="54"/>
      <c r="U333" s="26"/>
      <c r="V333" s="49"/>
      <c r="W333" s="49"/>
      <c r="X333" s="49"/>
      <c r="Y333" s="49"/>
      <c r="Z333" s="49"/>
      <c r="AA333" s="49"/>
    </row>
    <row r="334" spans="1:27" s="11" customFormat="1" ht="15" customHeight="1">
      <c r="A334" s="8">
        <v>4.4000000000000004</v>
      </c>
      <c r="B334" s="26"/>
      <c r="C334" s="61">
        <v>100329</v>
      </c>
      <c r="D334" s="55" t="s">
        <v>278</v>
      </c>
      <c r="E334" s="63" t="s">
        <v>652</v>
      </c>
      <c r="F334" s="55" t="s">
        <v>478</v>
      </c>
      <c r="G334" s="64" t="s">
        <v>724</v>
      </c>
      <c r="H334" s="64"/>
      <c r="I334" s="64"/>
      <c r="J334" s="65">
        <v>4.4000000000000004</v>
      </c>
      <c r="K334" s="65"/>
      <c r="L334" s="53"/>
      <c r="M334" s="64">
        <v>3</v>
      </c>
      <c r="N334" s="64">
        <v>6</v>
      </c>
      <c r="O334" s="64">
        <v>3</v>
      </c>
      <c r="P334" s="26"/>
      <c r="Q334" s="53"/>
      <c r="R334" s="53"/>
      <c r="S334" s="53"/>
      <c r="T334" s="54"/>
      <c r="U334" s="26"/>
      <c r="V334" s="49"/>
      <c r="W334" s="49"/>
      <c r="X334" s="49"/>
      <c r="Y334" s="49"/>
      <c r="Z334" s="49"/>
      <c r="AA334" s="49"/>
    </row>
    <row r="335" spans="1:27" s="11" customFormat="1" ht="15" customHeight="1">
      <c r="A335" s="8">
        <v>4.4000000000000004</v>
      </c>
      <c r="B335" s="26"/>
      <c r="C335" s="61">
        <v>100330</v>
      </c>
      <c r="D335" s="55" t="s">
        <v>278</v>
      </c>
      <c r="E335" s="63" t="s">
        <v>653</v>
      </c>
      <c r="F335" s="55" t="s">
        <v>479</v>
      </c>
      <c r="G335" s="64" t="s">
        <v>724</v>
      </c>
      <c r="H335" s="64"/>
      <c r="I335" s="64"/>
      <c r="J335" s="65">
        <v>4.4000000000000004</v>
      </c>
      <c r="K335" s="65"/>
      <c r="L335" s="53"/>
      <c r="M335" s="64">
        <v>3</v>
      </c>
      <c r="N335" s="64">
        <v>6</v>
      </c>
      <c r="O335" s="64">
        <v>3</v>
      </c>
      <c r="P335" s="26"/>
      <c r="Q335" s="53"/>
      <c r="R335" s="53"/>
      <c r="S335" s="53"/>
      <c r="T335" s="54"/>
      <c r="U335" s="26"/>
      <c r="V335" s="49"/>
      <c r="W335" s="49"/>
      <c r="X335" s="49"/>
      <c r="Y335" s="49"/>
      <c r="Z335" s="49"/>
      <c r="AA335" s="49"/>
    </row>
    <row r="336" spans="1:27" s="11" customFormat="1" ht="15" customHeight="1">
      <c r="A336" s="8">
        <v>4.4000000000000004</v>
      </c>
      <c r="B336" s="26"/>
      <c r="C336" s="61">
        <v>100331</v>
      </c>
      <c r="D336" s="55" t="s">
        <v>278</v>
      </c>
      <c r="E336" s="63" t="s">
        <v>654</v>
      </c>
      <c r="F336" s="55" t="s">
        <v>480</v>
      </c>
      <c r="G336" s="64" t="s">
        <v>724</v>
      </c>
      <c r="H336" s="64"/>
      <c r="I336" s="64"/>
      <c r="J336" s="65">
        <v>4.4000000000000004</v>
      </c>
      <c r="K336" s="65"/>
      <c r="L336" s="53"/>
      <c r="M336" s="64">
        <v>3</v>
      </c>
      <c r="N336" s="64">
        <v>6</v>
      </c>
      <c r="O336" s="64">
        <v>3</v>
      </c>
      <c r="P336" s="26"/>
      <c r="Q336" s="53"/>
      <c r="R336" s="53"/>
      <c r="S336" s="53"/>
      <c r="T336" s="54"/>
      <c r="U336" s="26"/>
      <c r="V336" s="49"/>
      <c r="W336" s="49"/>
      <c r="X336" s="49"/>
      <c r="Y336" s="49"/>
      <c r="Z336" s="49"/>
      <c r="AA336" s="49"/>
    </row>
    <row r="337" spans="1:27" s="11" customFormat="1" ht="15" customHeight="1">
      <c r="A337" s="8">
        <v>4.4000000000000004</v>
      </c>
      <c r="B337" s="26"/>
      <c r="C337" s="61">
        <v>100332</v>
      </c>
      <c r="D337" s="55" t="s">
        <v>278</v>
      </c>
      <c r="E337" s="63" t="s">
        <v>655</v>
      </c>
      <c r="F337" s="55" t="s">
        <v>1087</v>
      </c>
      <c r="G337" s="64" t="s">
        <v>724</v>
      </c>
      <c r="H337" s="64"/>
      <c r="I337" s="64"/>
      <c r="J337" s="65">
        <v>4.4000000000000004</v>
      </c>
      <c r="K337" s="65"/>
      <c r="L337" s="53"/>
      <c r="M337" s="64">
        <v>3</v>
      </c>
      <c r="N337" s="64">
        <v>6</v>
      </c>
      <c r="O337" s="64">
        <v>3</v>
      </c>
      <c r="P337" s="26"/>
      <c r="Q337" s="53"/>
      <c r="R337" s="53"/>
      <c r="S337" s="53"/>
      <c r="T337" s="54"/>
      <c r="U337" s="26"/>
      <c r="V337" s="49"/>
      <c r="W337" s="49"/>
      <c r="X337" s="49"/>
      <c r="Y337" s="49"/>
      <c r="Z337" s="49"/>
      <c r="AA337" s="49"/>
    </row>
    <row r="338" spans="1:27" s="11" customFormat="1" ht="15" customHeight="1">
      <c r="A338" s="8">
        <v>4.4000000000000004</v>
      </c>
      <c r="B338" s="26"/>
      <c r="C338" s="61">
        <v>100333</v>
      </c>
      <c r="D338" s="55" t="s">
        <v>278</v>
      </c>
      <c r="E338" s="63" t="s">
        <v>656</v>
      </c>
      <c r="F338" s="55" t="s">
        <v>1088</v>
      </c>
      <c r="G338" s="64" t="s">
        <v>724</v>
      </c>
      <c r="H338" s="64"/>
      <c r="I338" s="64"/>
      <c r="J338" s="65">
        <v>4.4000000000000004</v>
      </c>
      <c r="K338" s="65"/>
      <c r="L338" s="53"/>
      <c r="M338" s="64">
        <v>3</v>
      </c>
      <c r="N338" s="64">
        <v>6</v>
      </c>
      <c r="O338" s="64">
        <v>3</v>
      </c>
      <c r="P338" s="26"/>
      <c r="Q338" s="53"/>
      <c r="R338" s="53"/>
      <c r="S338" s="53"/>
      <c r="T338" s="54"/>
      <c r="U338" s="26"/>
      <c r="V338" s="49"/>
      <c r="W338" s="49"/>
      <c r="X338" s="49"/>
      <c r="Y338" s="49"/>
      <c r="Z338" s="49"/>
      <c r="AA338" s="49"/>
    </row>
    <row r="339" spans="1:27" s="11" customFormat="1" ht="15" customHeight="1">
      <c r="A339" s="8">
        <v>7.4</v>
      </c>
      <c r="B339" s="26"/>
      <c r="C339" s="61">
        <v>100334</v>
      </c>
      <c r="D339" s="55" t="s">
        <v>278</v>
      </c>
      <c r="E339" s="63" t="s">
        <v>1090</v>
      </c>
      <c r="F339" s="55" t="s">
        <v>1089</v>
      </c>
      <c r="G339" s="64" t="s">
        <v>724</v>
      </c>
      <c r="H339" s="64"/>
      <c r="I339" s="64"/>
      <c r="J339" s="65">
        <v>7.4</v>
      </c>
      <c r="K339" s="65"/>
      <c r="L339" s="53"/>
      <c r="M339" s="64">
        <v>3</v>
      </c>
      <c r="N339" s="64">
        <v>6</v>
      </c>
      <c r="O339" s="64">
        <v>3</v>
      </c>
      <c r="P339" s="26"/>
      <c r="Q339" s="53"/>
      <c r="R339" s="53"/>
      <c r="S339" s="53"/>
      <c r="T339" s="54"/>
      <c r="U339" s="26"/>
      <c r="V339" s="49"/>
      <c r="W339" s="49"/>
      <c r="X339" s="49"/>
      <c r="Y339" s="49"/>
      <c r="Z339" s="49"/>
      <c r="AA339" s="49"/>
    </row>
    <row r="340" spans="1:27" s="11" customFormat="1" ht="15" customHeight="1">
      <c r="A340" s="8">
        <v>7.4</v>
      </c>
      <c r="B340" s="26"/>
      <c r="C340" s="61">
        <v>100335</v>
      </c>
      <c r="D340" s="55" t="s">
        <v>278</v>
      </c>
      <c r="E340" s="63" t="s">
        <v>1092</v>
      </c>
      <c r="F340" s="55" t="s">
        <v>1091</v>
      </c>
      <c r="G340" s="64" t="s">
        <v>724</v>
      </c>
      <c r="H340" s="64"/>
      <c r="I340" s="64"/>
      <c r="J340" s="65">
        <v>7.4</v>
      </c>
      <c r="K340" s="65"/>
      <c r="L340" s="53"/>
      <c r="M340" s="64">
        <v>3</v>
      </c>
      <c r="N340" s="64">
        <v>6</v>
      </c>
      <c r="O340" s="64">
        <v>3</v>
      </c>
      <c r="P340" s="26"/>
      <c r="Q340" s="53"/>
      <c r="R340" s="53"/>
      <c r="S340" s="53"/>
      <c r="T340" s="54"/>
      <c r="U340" s="26"/>
      <c r="V340" s="49"/>
      <c r="W340" s="49"/>
      <c r="X340" s="49"/>
      <c r="Y340" s="49"/>
      <c r="Z340" s="49"/>
      <c r="AA340" s="49"/>
    </row>
    <row r="341" spans="1:27" s="11" customFormat="1" ht="15" customHeight="1">
      <c r="A341" s="8">
        <v>7.4</v>
      </c>
      <c r="B341" s="26"/>
      <c r="C341" s="61">
        <v>100336</v>
      </c>
      <c r="D341" s="55" t="s">
        <v>278</v>
      </c>
      <c r="E341" s="63" t="s">
        <v>1094</v>
      </c>
      <c r="F341" s="55" t="s">
        <v>1093</v>
      </c>
      <c r="G341" s="64" t="s">
        <v>724</v>
      </c>
      <c r="H341" s="64"/>
      <c r="I341" s="64"/>
      <c r="J341" s="65">
        <v>7.4</v>
      </c>
      <c r="K341" s="65"/>
      <c r="L341" s="53"/>
      <c r="M341" s="64">
        <v>3</v>
      </c>
      <c r="N341" s="64">
        <v>6</v>
      </c>
      <c r="O341" s="64">
        <v>3</v>
      </c>
      <c r="P341" s="26"/>
      <c r="Q341" s="53"/>
      <c r="R341" s="53"/>
      <c r="S341" s="53"/>
      <c r="T341" s="54"/>
      <c r="U341" s="26"/>
      <c r="V341" s="49"/>
      <c r="W341" s="49"/>
      <c r="X341" s="49"/>
      <c r="Y341" s="49"/>
      <c r="Z341" s="49"/>
      <c r="AA341" s="49"/>
    </row>
    <row r="342" spans="1:27" s="11" customFormat="1" ht="15" customHeight="1">
      <c r="A342" s="8">
        <v>7.4</v>
      </c>
      <c r="B342" s="26"/>
      <c r="C342" s="61">
        <v>100337</v>
      </c>
      <c r="D342" s="55" t="s">
        <v>278</v>
      </c>
      <c r="E342" s="63" t="s">
        <v>1096</v>
      </c>
      <c r="F342" s="55" t="s">
        <v>1095</v>
      </c>
      <c r="G342" s="64" t="s">
        <v>724</v>
      </c>
      <c r="H342" s="64"/>
      <c r="I342" s="64"/>
      <c r="J342" s="65">
        <v>7.4</v>
      </c>
      <c r="K342" s="65"/>
      <c r="L342" s="53"/>
      <c r="M342" s="64">
        <v>3</v>
      </c>
      <c r="N342" s="64">
        <v>6</v>
      </c>
      <c r="O342" s="64">
        <v>3</v>
      </c>
      <c r="P342" s="26"/>
      <c r="Q342" s="53"/>
      <c r="R342" s="53"/>
      <c r="S342" s="53"/>
      <c r="T342" s="54"/>
      <c r="U342" s="26"/>
      <c r="V342" s="49"/>
      <c r="W342" s="49"/>
      <c r="X342" s="49"/>
      <c r="Y342" s="49"/>
      <c r="Z342" s="49"/>
      <c r="AA342" s="49"/>
    </row>
    <row r="343" spans="1:27" s="11" customFormat="1" ht="15" customHeight="1">
      <c r="A343" s="8">
        <v>7.4</v>
      </c>
      <c r="B343" s="26"/>
      <c r="C343" s="61">
        <v>100338</v>
      </c>
      <c r="D343" s="55" t="s">
        <v>278</v>
      </c>
      <c r="E343" s="63" t="s">
        <v>1098</v>
      </c>
      <c r="F343" s="55" t="s">
        <v>1097</v>
      </c>
      <c r="G343" s="64" t="s">
        <v>724</v>
      </c>
      <c r="H343" s="64"/>
      <c r="I343" s="64"/>
      <c r="J343" s="65">
        <v>7.4</v>
      </c>
      <c r="K343" s="65"/>
      <c r="L343" s="53"/>
      <c r="M343" s="64">
        <v>3</v>
      </c>
      <c r="N343" s="64">
        <v>6</v>
      </c>
      <c r="O343" s="64">
        <v>3</v>
      </c>
      <c r="P343" s="26"/>
      <c r="Q343" s="53"/>
      <c r="R343" s="53"/>
      <c r="S343" s="53"/>
      <c r="T343" s="54"/>
      <c r="U343" s="26"/>
      <c r="V343" s="49"/>
      <c r="W343" s="49"/>
      <c r="X343" s="49"/>
      <c r="Y343" s="49"/>
      <c r="Z343" s="49"/>
      <c r="AA343" s="49"/>
    </row>
    <row r="344" spans="1:27" s="11" customFormat="1" ht="15" customHeight="1">
      <c r="A344" s="8">
        <v>7.4</v>
      </c>
      <c r="B344" s="26"/>
      <c r="C344" s="61">
        <v>100339</v>
      </c>
      <c r="D344" s="55" t="s">
        <v>278</v>
      </c>
      <c r="E344" s="63" t="s">
        <v>1100</v>
      </c>
      <c r="F344" s="55" t="s">
        <v>1099</v>
      </c>
      <c r="G344" s="64" t="s">
        <v>724</v>
      </c>
      <c r="H344" s="64"/>
      <c r="I344" s="64"/>
      <c r="J344" s="65">
        <v>7.4</v>
      </c>
      <c r="K344" s="65"/>
      <c r="L344" s="53"/>
      <c r="M344" s="64">
        <v>3</v>
      </c>
      <c r="N344" s="64">
        <v>6</v>
      </c>
      <c r="O344" s="64">
        <v>3</v>
      </c>
      <c r="P344" s="26"/>
      <c r="Q344" s="53"/>
      <c r="R344" s="53"/>
      <c r="S344" s="53"/>
      <c r="T344" s="54"/>
      <c r="U344" s="26"/>
      <c r="V344" s="49"/>
      <c r="W344" s="49"/>
      <c r="X344" s="49"/>
      <c r="Y344" s="49"/>
      <c r="Z344" s="49"/>
      <c r="AA344" s="49"/>
    </row>
    <row r="345" spans="1:27" s="11" customFormat="1" ht="15" customHeight="1">
      <c r="A345" s="8">
        <v>7.4</v>
      </c>
      <c r="B345" s="26"/>
      <c r="C345" s="61">
        <v>100340</v>
      </c>
      <c r="D345" s="55" t="s">
        <v>278</v>
      </c>
      <c r="E345" s="63" t="s">
        <v>1102</v>
      </c>
      <c r="F345" s="55" t="s">
        <v>1101</v>
      </c>
      <c r="G345" s="64" t="s">
        <v>724</v>
      </c>
      <c r="H345" s="64"/>
      <c r="I345" s="64"/>
      <c r="J345" s="65">
        <v>7.4</v>
      </c>
      <c r="K345" s="65"/>
      <c r="L345" s="53"/>
      <c r="M345" s="64">
        <v>3</v>
      </c>
      <c r="N345" s="64">
        <v>6</v>
      </c>
      <c r="O345" s="64">
        <v>3</v>
      </c>
      <c r="P345" s="26"/>
      <c r="Q345" s="53"/>
      <c r="R345" s="53"/>
      <c r="S345" s="53"/>
      <c r="T345" s="54"/>
      <c r="U345" s="26"/>
      <c r="V345" s="49"/>
      <c r="W345" s="49"/>
      <c r="X345" s="49"/>
      <c r="Y345" s="49"/>
      <c r="Z345" s="49"/>
      <c r="AA345" s="49"/>
    </row>
    <row r="346" spans="1:27" s="11" customFormat="1" ht="15" customHeight="1">
      <c r="A346" s="8">
        <v>7.4</v>
      </c>
      <c r="B346" s="26"/>
      <c r="C346" s="61">
        <v>100341</v>
      </c>
      <c r="D346" s="55" t="s">
        <v>278</v>
      </c>
      <c r="E346" s="63" t="s">
        <v>657</v>
      </c>
      <c r="F346" s="55" t="s">
        <v>1103</v>
      </c>
      <c r="G346" s="64" t="s">
        <v>724</v>
      </c>
      <c r="H346" s="64"/>
      <c r="I346" s="64"/>
      <c r="J346" s="65">
        <v>7.4</v>
      </c>
      <c r="K346" s="65"/>
      <c r="L346" s="53"/>
      <c r="M346" s="64">
        <v>3</v>
      </c>
      <c r="N346" s="64">
        <v>6</v>
      </c>
      <c r="O346" s="64">
        <v>3</v>
      </c>
      <c r="P346" s="26"/>
      <c r="Q346" s="53"/>
      <c r="R346" s="53"/>
      <c r="S346" s="53"/>
      <c r="T346" s="54"/>
      <c r="U346" s="26"/>
      <c r="V346" s="49"/>
      <c r="W346" s="49"/>
      <c r="X346" s="49"/>
      <c r="Y346" s="49"/>
      <c r="Z346" s="49"/>
      <c r="AA346" s="49"/>
    </row>
    <row r="347" spans="1:27" s="11" customFormat="1" ht="15" customHeight="1">
      <c r="A347" s="8">
        <v>7.4</v>
      </c>
      <c r="B347" s="26"/>
      <c r="C347" s="61">
        <v>100342</v>
      </c>
      <c r="D347" s="55" t="s">
        <v>278</v>
      </c>
      <c r="E347" s="63" t="s">
        <v>658</v>
      </c>
      <c r="F347" s="55" t="s">
        <v>481</v>
      </c>
      <c r="G347" s="64" t="s">
        <v>724</v>
      </c>
      <c r="H347" s="64"/>
      <c r="I347" s="64"/>
      <c r="J347" s="65">
        <v>7.4</v>
      </c>
      <c r="K347" s="65"/>
      <c r="L347" s="53"/>
      <c r="M347" s="64">
        <v>3</v>
      </c>
      <c r="N347" s="64">
        <v>6</v>
      </c>
      <c r="O347" s="64">
        <v>3</v>
      </c>
      <c r="P347" s="26"/>
      <c r="Q347" s="53"/>
      <c r="R347" s="53"/>
      <c r="S347" s="53"/>
      <c r="T347" s="54"/>
      <c r="U347" s="26"/>
      <c r="V347" s="49"/>
      <c r="W347" s="49"/>
      <c r="X347" s="49"/>
      <c r="Y347" s="49"/>
      <c r="Z347" s="49"/>
      <c r="AA347" s="49"/>
    </row>
    <row r="348" spans="1:27" s="11" customFormat="1" ht="15" customHeight="1">
      <c r="A348" s="8">
        <v>7.4</v>
      </c>
      <c r="B348" s="26"/>
      <c r="C348" s="61">
        <v>100343</v>
      </c>
      <c r="D348" s="55" t="s">
        <v>278</v>
      </c>
      <c r="E348" s="63" t="s">
        <v>659</v>
      </c>
      <c r="F348" s="55" t="s">
        <v>482</v>
      </c>
      <c r="G348" s="64" t="s">
        <v>724</v>
      </c>
      <c r="H348" s="64"/>
      <c r="I348" s="64"/>
      <c r="J348" s="65">
        <v>7.4</v>
      </c>
      <c r="K348" s="65"/>
      <c r="L348" s="53"/>
      <c r="M348" s="64">
        <v>3</v>
      </c>
      <c r="N348" s="64">
        <v>6</v>
      </c>
      <c r="O348" s="64">
        <v>3</v>
      </c>
      <c r="P348" s="26"/>
      <c r="Q348" s="53"/>
      <c r="R348" s="53"/>
      <c r="S348" s="53"/>
      <c r="T348" s="54"/>
      <c r="U348" s="26"/>
      <c r="V348" s="49"/>
      <c r="W348" s="49"/>
      <c r="X348" s="49"/>
      <c r="Y348" s="49"/>
      <c r="Z348" s="49"/>
      <c r="AA348" s="49"/>
    </row>
    <row r="349" spans="1:27" s="11" customFormat="1" ht="15" customHeight="1">
      <c r="A349" s="8">
        <v>7.4</v>
      </c>
      <c r="B349" s="26"/>
      <c r="C349" s="61">
        <v>100344</v>
      </c>
      <c r="D349" s="55" t="s">
        <v>278</v>
      </c>
      <c r="E349" s="63" t="s">
        <v>1105</v>
      </c>
      <c r="F349" s="55" t="s">
        <v>1104</v>
      </c>
      <c r="G349" s="64" t="s">
        <v>724</v>
      </c>
      <c r="H349" s="64"/>
      <c r="I349" s="64"/>
      <c r="J349" s="65">
        <v>7.4</v>
      </c>
      <c r="K349" s="65"/>
      <c r="L349" s="53"/>
      <c r="M349" s="64">
        <v>3</v>
      </c>
      <c r="N349" s="64">
        <v>6</v>
      </c>
      <c r="O349" s="64">
        <v>3</v>
      </c>
      <c r="P349" s="26"/>
      <c r="Q349" s="53"/>
      <c r="R349" s="53"/>
      <c r="S349" s="53"/>
      <c r="T349" s="54"/>
      <c r="U349" s="26"/>
      <c r="V349" s="49"/>
      <c r="W349" s="49"/>
      <c r="X349" s="49"/>
      <c r="Y349" s="49"/>
      <c r="Z349" s="49"/>
      <c r="AA349" s="49"/>
    </row>
    <row r="350" spans="1:27" s="11" customFormat="1" ht="15" customHeight="1">
      <c r="A350" s="8">
        <v>4.4000000000000004</v>
      </c>
      <c r="B350" s="26"/>
      <c r="C350" s="61">
        <v>100345</v>
      </c>
      <c r="D350" s="55" t="s">
        <v>278</v>
      </c>
      <c r="E350" s="63" t="s">
        <v>660</v>
      </c>
      <c r="F350" s="55" t="s">
        <v>483</v>
      </c>
      <c r="G350" s="64" t="s">
        <v>724</v>
      </c>
      <c r="H350" s="64"/>
      <c r="I350" s="64"/>
      <c r="J350" s="65">
        <v>4.4000000000000004</v>
      </c>
      <c r="K350" s="65"/>
      <c r="L350" s="53"/>
      <c r="M350" s="64">
        <v>3</v>
      </c>
      <c r="N350" s="64">
        <v>6</v>
      </c>
      <c r="O350" s="64">
        <v>3</v>
      </c>
      <c r="P350" s="26"/>
      <c r="Q350" s="53"/>
      <c r="R350" s="53"/>
      <c r="S350" s="53"/>
      <c r="T350" s="54"/>
      <c r="U350" s="26"/>
      <c r="V350" s="49"/>
      <c r="W350" s="49"/>
      <c r="X350" s="49"/>
      <c r="Y350" s="49"/>
      <c r="Z350" s="49"/>
      <c r="AA350" s="49"/>
    </row>
    <row r="351" spans="1:27" s="11" customFormat="1" ht="15" customHeight="1">
      <c r="A351" s="8">
        <v>4.4000000000000004</v>
      </c>
      <c r="B351" s="26"/>
      <c r="C351" s="61">
        <v>100346</v>
      </c>
      <c r="D351" s="55" t="s">
        <v>278</v>
      </c>
      <c r="E351" s="63" t="s">
        <v>661</v>
      </c>
      <c r="F351" s="55" t="s">
        <v>484</v>
      </c>
      <c r="G351" s="64" t="s">
        <v>724</v>
      </c>
      <c r="H351" s="64"/>
      <c r="I351" s="64"/>
      <c r="J351" s="65">
        <v>4.4000000000000004</v>
      </c>
      <c r="K351" s="65"/>
      <c r="L351" s="53"/>
      <c r="M351" s="64">
        <v>3</v>
      </c>
      <c r="N351" s="64">
        <v>6</v>
      </c>
      <c r="O351" s="64">
        <v>3</v>
      </c>
      <c r="P351" s="26"/>
      <c r="Q351" s="53"/>
      <c r="R351" s="53"/>
      <c r="S351" s="53"/>
      <c r="T351" s="54"/>
      <c r="U351" s="26"/>
      <c r="V351" s="49"/>
      <c r="W351" s="49"/>
      <c r="X351" s="49"/>
      <c r="Y351" s="49"/>
      <c r="Z351" s="49"/>
      <c r="AA351" s="49"/>
    </row>
    <row r="352" spans="1:27" s="11" customFormat="1" ht="15" customHeight="1">
      <c r="A352" s="8">
        <v>4.4000000000000004</v>
      </c>
      <c r="B352" s="26"/>
      <c r="C352" s="61">
        <v>100347</v>
      </c>
      <c r="D352" s="55" t="s">
        <v>278</v>
      </c>
      <c r="E352" s="63" t="s">
        <v>662</v>
      </c>
      <c r="F352" s="55" t="s">
        <v>1106</v>
      </c>
      <c r="G352" s="64" t="s">
        <v>724</v>
      </c>
      <c r="H352" s="64"/>
      <c r="I352" s="64"/>
      <c r="J352" s="65">
        <v>4.4000000000000004</v>
      </c>
      <c r="K352" s="65"/>
      <c r="L352" s="53"/>
      <c r="M352" s="64">
        <v>3</v>
      </c>
      <c r="N352" s="64">
        <v>6</v>
      </c>
      <c r="O352" s="64">
        <v>3</v>
      </c>
      <c r="P352" s="26"/>
      <c r="Q352" s="53"/>
      <c r="R352" s="53"/>
      <c r="S352" s="53"/>
      <c r="T352" s="54"/>
      <c r="U352" s="26"/>
      <c r="V352" s="49"/>
      <c r="W352" s="49"/>
      <c r="X352" s="49"/>
      <c r="Y352" s="49"/>
      <c r="Z352" s="49"/>
      <c r="AA352" s="49"/>
    </row>
    <row r="353" spans="1:27" s="11" customFormat="1" ht="15" customHeight="1">
      <c r="A353" s="8">
        <v>4.4000000000000004</v>
      </c>
      <c r="B353" s="26"/>
      <c r="C353" s="61">
        <v>100348</v>
      </c>
      <c r="D353" s="55" t="s">
        <v>278</v>
      </c>
      <c r="E353" s="63" t="s">
        <v>663</v>
      </c>
      <c r="F353" s="55" t="s">
        <v>1107</v>
      </c>
      <c r="G353" s="64" t="s">
        <v>724</v>
      </c>
      <c r="H353" s="64"/>
      <c r="I353" s="64"/>
      <c r="J353" s="65">
        <v>4.4000000000000004</v>
      </c>
      <c r="K353" s="65"/>
      <c r="L353" s="53"/>
      <c r="M353" s="64">
        <v>3</v>
      </c>
      <c r="N353" s="64">
        <v>6</v>
      </c>
      <c r="O353" s="64">
        <v>3</v>
      </c>
      <c r="P353" s="26"/>
      <c r="Q353" s="53"/>
      <c r="R353" s="53"/>
      <c r="S353" s="53"/>
      <c r="T353" s="54"/>
      <c r="U353" s="26"/>
      <c r="V353" s="49"/>
      <c r="W353" s="49"/>
      <c r="X353" s="49"/>
      <c r="Y353" s="49"/>
      <c r="Z353" s="49"/>
      <c r="AA353" s="49"/>
    </row>
    <row r="354" spans="1:27" s="11" customFormat="1" ht="15" customHeight="1">
      <c r="A354" s="8">
        <v>4.4000000000000004</v>
      </c>
      <c r="B354" s="26"/>
      <c r="C354" s="61">
        <v>100349</v>
      </c>
      <c r="D354" s="55" t="s">
        <v>278</v>
      </c>
      <c r="E354" s="63" t="s">
        <v>664</v>
      </c>
      <c r="F354" s="55" t="s">
        <v>1108</v>
      </c>
      <c r="G354" s="64" t="s">
        <v>724</v>
      </c>
      <c r="H354" s="64"/>
      <c r="I354" s="64"/>
      <c r="J354" s="65">
        <v>4.4000000000000004</v>
      </c>
      <c r="K354" s="65"/>
      <c r="L354" s="53"/>
      <c r="M354" s="64">
        <v>3</v>
      </c>
      <c r="N354" s="64">
        <v>6</v>
      </c>
      <c r="O354" s="64">
        <v>3</v>
      </c>
      <c r="P354" s="26"/>
      <c r="Q354" s="53"/>
      <c r="R354" s="53"/>
      <c r="S354" s="53"/>
      <c r="T354" s="54"/>
      <c r="U354" s="26"/>
      <c r="V354" s="49"/>
      <c r="W354" s="49"/>
      <c r="X354" s="49"/>
      <c r="Y354" s="49"/>
      <c r="Z354" s="49"/>
      <c r="AA354" s="49"/>
    </row>
    <row r="355" spans="1:27" s="11" customFormat="1" ht="15" customHeight="1">
      <c r="A355" s="8">
        <v>4.4000000000000004</v>
      </c>
      <c r="B355" s="26"/>
      <c r="C355" s="61">
        <v>100350</v>
      </c>
      <c r="D355" s="55" t="s">
        <v>278</v>
      </c>
      <c r="E355" s="63" t="s">
        <v>665</v>
      </c>
      <c r="F355" s="55" t="s">
        <v>1109</v>
      </c>
      <c r="G355" s="64" t="s">
        <v>724</v>
      </c>
      <c r="H355" s="64"/>
      <c r="I355" s="64"/>
      <c r="J355" s="65">
        <v>4.4000000000000004</v>
      </c>
      <c r="K355" s="65"/>
      <c r="L355" s="53"/>
      <c r="M355" s="64">
        <v>3</v>
      </c>
      <c r="N355" s="64">
        <v>6</v>
      </c>
      <c r="O355" s="64">
        <v>3</v>
      </c>
      <c r="P355" s="26"/>
      <c r="Q355" s="53"/>
      <c r="R355" s="53"/>
      <c r="S355" s="53"/>
      <c r="T355" s="54"/>
      <c r="U355" s="26"/>
      <c r="V355" s="49"/>
      <c r="W355" s="49"/>
      <c r="X355" s="49"/>
      <c r="Y355" s="49"/>
      <c r="Z355" s="49"/>
      <c r="AA355" s="49"/>
    </row>
    <row r="356" spans="1:27" s="11" customFormat="1" ht="15" customHeight="1">
      <c r="A356" s="8">
        <v>4.4000000000000004</v>
      </c>
      <c r="B356" s="26"/>
      <c r="C356" s="61">
        <v>100351</v>
      </c>
      <c r="D356" s="55" t="s">
        <v>278</v>
      </c>
      <c r="E356" s="63" t="s">
        <v>666</v>
      </c>
      <c r="F356" s="55" t="s">
        <v>1110</v>
      </c>
      <c r="G356" s="64" t="s">
        <v>724</v>
      </c>
      <c r="H356" s="64"/>
      <c r="I356" s="64"/>
      <c r="J356" s="65">
        <v>4.4000000000000004</v>
      </c>
      <c r="K356" s="65"/>
      <c r="L356" s="53"/>
      <c r="M356" s="64">
        <v>3</v>
      </c>
      <c r="N356" s="64">
        <v>6</v>
      </c>
      <c r="O356" s="64">
        <v>3</v>
      </c>
      <c r="P356" s="26"/>
      <c r="Q356" s="53"/>
      <c r="R356" s="53"/>
      <c r="S356" s="53"/>
      <c r="T356" s="54"/>
      <c r="U356" s="26"/>
      <c r="V356" s="49"/>
      <c r="W356" s="49"/>
      <c r="X356" s="49"/>
      <c r="Y356" s="49"/>
      <c r="Z356" s="49"/>
      <c r="AA356" s="49"/>
    </row>
    <row r="357" spans="1:27" s="11" customFormat="1" ht="15" customHeight="1">
      <c r="A357" s="8">
        <v>4.4000000000000004</v>
      </c>
      <c r="B357" s="26"/>
      <c r="C357" s="61">
        <v>100352</v>
      </c>
      <c r="D357" s="55" t="s">
        <v>278</v>
      </c>
      <c r="E357" s="63" t="s">
        <v>667</v>
      </c>
      <c r="F357" s="55" t="s">
        <v>1111</v>
      </c>
      <c r="G357" s="64" t="s">
        <v>724</v>
      </c>
      <c r="H357" s="64"/>
      <c r="I357" s="64"/>
      <c r="J357" s="65">
        <v>4.4000000000000004</v>
      </c>
      <c r="K357" s="65"/>
      <c r="L357" s="53"/>
      <c r="M357" s="64">
        <v>3</v>
      </c>
      <c r="N357" s="64">
        <v>6</v>
      </c>
      <c r="O357" s="64">
        <v>3</v>
      </c>
      <c r="P357" s="26"/>
      <c r="Q357" s="53"/>
      <c r="R357" s="53"/>
      <c r="S357" s="53"/>
      <c r="T357" s="54"/>
      <c r="U357" s="26"/>
      <c r="V357" s="49"/>
      <c r="W357" s="49"/>
      <c r="X357" s="49"/>
      <c r="Y357" s="49"/>
      <c r="Z357" s="49"/>
      <c r="AA357" s="49"/>
    </row>
    <row r="358" spans="1:27" s="11" customFormat="1" ht="15" customHeight="1">
      <c r="A358" s="8">
        <v>4.4000000000000004</v>
      </c>
      <c r="B358" s="26"/>
      <c r="C358" s="61">
        <v>100353</v>
      </c>
      <c r="D358" s="55" t="s">
        <v>278</v>
      </c>
      <c r="E358" s="63" t="s">
        <v>668</v>
      </c>
      <c r="F358" s="55" t="s">
        <v>1112</v>
      </c>
      <c r="G358" s="64" t="s">
        <v>724</v>
      </c>
      <c r="H358" s="64"/>
      <c r="I358" s="64"/>
      <c r="J358" s="65">
        <v>4.4000000000000004</v>
      </c>
      <c r="K358" s="65"/>
      <c r="L358" s="53"/>
      <c r="M358" s="64">
        <v>3</v>
      </c>
      <c r="N358" s="64">
        <v>6</v>
      </c>
      <c r="O358" s="64">
        <v>3</v>
      </c>
      <c r="P358" s="26"/>
      <c r="Q358" s="53"/>
      <c r="R358" s="53"/>
      <c r="S358" s="53"/>
      <c r="T358" s="54"/>
      <c r="U358" s="26"/>
      <c r="V358" s="49"/>
      <c r="W358" s="49"/>
      <c r="X358" s="49"/>
      <c r="Y358" s="49"/>
      <c r="Z358" s="49"/>
      <c r="AA358" s="49"/>
    </row>
    <row r="359" spans="1:27" s="11" customFormat="1" ht="15" customHeight="1">
      <c r="A359" s="8">
        <v>4.4000000000000004</v>
      </c>
      <c r="B359" s="26"/>
      <c r="C359" s="61">
        <v>100354</v>
      </c>
      <c r="D359" s="55" t="s">
        <v>278</v>
      </c>
      <c r="E359" s="63" t="s">
        <v>669</v>
      </c>
      <c r="F359" s="55" t="s">
        <v>1113</v>
      </c>
      <c r="G359" s="64" t="s">
        <v>724</v>
      </c>
      <c r="H359" s="64"/>
      <c r="I359" s="64"/>
      <c r="J359" s="65">
        <v>4.4000000000000004</v>
      </c>
      <c r="K359" s="65"/>
      <c r="L359" s="53"/>
      <c r="M359" s="64">
        <v>3</v>
      </c>
      <c r="N359" s="64">
        <v>6</v>
      </c>
      <c r="O359" s="64">
        <v>3</v>
      </c>
      <c r="P359" s="26"/>
      <c r="Q359" s="53"/>
      <c r="R359" s="53"/>
      <c r="S359" s="53"/>
      <c r="T359" s="54"/>
      <c r="U359" s="26"/>
      <c r="V359" s="49"/>
      <c r="W359" s="49"/>
      <c r="X359" s="49"/>
      <c r="Y359" s="49"/>
      <c r="Z359" s="49"/>
      <c r="AA359" s="49"/>
    </row>
    <row r="360" spans="1:27" s="11" customFormat="1" ht="15" customHeight="1">
      <c r="A360" s="8">
        <v>4.4000000000000004</v>
      </c>
      <c r="B360" s="26"/>
      <c r="C360" s="61">
        <v>100355</v>
      </c>
      <c r="D360" s="55" t="s">
        <v>278</v>
      </c>
      <c r="E360" s="63" t="s">
        <v>670</v>
      </c>
      <c r="F360" s="55" t="s">
        <v>1114</v>
      </c>
      <c r="G360" s="64" t="s">
        <v>724</v>
      </c>
      <c r="H360" s="64"/>
      <c r="I360" s="64"/>
      <c r="J360" s="65">
        <v>4.4000000000000004</v>
      </c>
      <c r="K360" s="65"/>
      <c r="L360" s="53"/>
      <c r="M360" s="64">
        <v>3</v>
      </c>
      <c r="N360" s="64">
        <v>6</v>
      </c>
      <c r="O360" s="64">
        <v>3</v>
      </c>
      <c r="P360" s="26"/>
      <c r="Q360" s="53"/>
      <c r="R360" s="53"/>
      <c r="S360" s="53"/>
      <c r="T360" s="54"/>
      <c r="U360" s="26"/>
      <c r="V360" s="49"/>
      <c r="W360" s="49"/>
      <c r="X360" s="49"/>
      <c r="Y360" s="49"/>
      <c r="Z360" s="49"/>
      <c r="AA360" s="49"/>
    </row>
    <row r="361" spans="1:27" s="11" customFormat="1" ht="15" customHeight="1">
      <c r="A361" s="8">
        <v>4.4000000000000004</v>
      </c>
      <c r="B361" s="26"/>
      <c r="C361" s="61">
        <v>100356</v>
      </c>
      <c r="D361" s="55" t="s">
        <v>278</v>
      </c>
      <c r="E361" s="63" t="s">
        <v>671</v>
      </c>
      <c r="F361" s="55" t="s">
        <v>1115</v>
      </c>
      <c r="G361" s="64" t="s">
        <v>724</v>
      </c>
      <c r="H361" s="64"/>
      <c r="I361" s="64"/>
      <c r="J361" s="65">
        <v>4.4000000000000004</v>
      </c>
      <c r="K361" s="65"/>
      <c r="L361" s="53"/>
      <c r="M361" s="64">
        <v>3</v>
      </c>
      <c r="N361" s="64">
        <v>6</v>
      </c>
      <c r="O361" s="64">
        <v>3</v>
      </c>
      <c r="P361" s="26"/>
      <c r="Q361" s="53"/>
      <c r="R361" s="53"/>
      <c r="S361" s="53"/>
      <c r="T361" s="54"/>
      <c r="U361" s="26"/>
      <c r="V361" s="49"/>
      <c r="W361" s="49"/>
      <c r="X361" s="49"/>
      <c r="Y361" s="49"/>
      <c r="Z361" s="49"/>
      <c r="AA361" s="49"/>
    </row>
    <row r="362" spans="1:27" s="11" customFormat="1" ht="15" customHeight="1">
      <c r="A362" s="8">
        <v>4.4000000000000004</v>
      </c>
      <c r="B362" s="26"/>
      <c r="C362" s="61">
        <v>100357</v>
      </c>
      <c r="D362" s="55" t="s">
        <v>278</v>
      </c>
      <c r="E362" s="63" t="s">
        <v>672</v>
      </c>
      <c r="F362" s="55" t="s">
        <v>1116</v>
      </c>
      <c r="G362" s="64" t="s">
        <v>724</v>
      </c>
      <c r="H362" s="64"/>
      <c r="I362" s="64"/>
      <c r="J362" s="65">
        <v>4.4000000000000004</v>
      </c>
      <c r="K362" s="65"/>
      <c r="L362" s="53"/>
      <c r="M362" s="64">
        <v>3</v>
      </c>
      <c r="N362" s="64">
        <v>6</v>
      </c>
      <c r="O362" s="64">
        <v>3</v>
      </c>
      <c r="P362" s="26"/>
      <c r="Q362" s="53"/>
      <c r="R362" s="53"/>
      <c r="S362" s="53"/>
      <c r="T362" s="54"/>
      <c r="U362" s="26"/>
      <c r="V362" s="49"/>
      <c r="W362" s="49"/>
      <c r="X362" s="49"/>
      <c r="Y362" s="49"/>
      <c r="Z362" s="49"/>
      <c r="AA362" s="49"/>
    </row>
    <row r="363" spans="1:27" s="11" customFormat="1" ht="15" customHeight="1">
      <c r="A363" s="8">
        <v>4.4000000000000004</v>
      </c>
      <c r="B363" s="26"/>
      <c r="C363" s="61">
        <v>100358</v>
      </c>
      <c r="D363" s="55" t="s">
        <v>278</v>
      </c>
      <c r="E363" s="63" t="s">
        <v>673</v>
      </c>
      <c r="F363" s="55" t="s">
        <v>1117</v>
      </c>
      <c r="G363" s="64" t="s">
        <v>724</v>
      </c>
      <c r="H363" s="64"/>
      <c r="I363" s="64"/>
      <c r="J363" s="65">
        <v>4.4000000000000004</v>
      </c>
      <c r="K363" s="65"/>
      <c r="L363" s="53"/>
      <c r="M363" s="64">
        <v>3</v>
      </c>
      <c r="N363" s="64">
        <v>6</v>
      </c>
      <c r="O363" s="64">
        <v>3</v>
      </c>
      <c r="P363" s="26"/>
      <c r="Q363" s="53"/>
      <c r="R363" s="53"/>
      <c r="S363" s="53"/>
      <c r="T363" s="54"/>
      <c r="U363" s="26"/>
      <c r="V363" s="49"/>
      <c r="W363" s="49"/>
      <c r="X363" s="49"/>
      <c r="Y363" s="49"/>
      <c r="Z363" s="49"/>
      <c r="AA363" s="49"/>
    </row>
    <row r="364" spans="1:27" s="11" customFormat="1" ht="15" customHeight="1">
      <c r="A364" s="8">
        <v>4.4000000000000004</v>
      </c>
      <c r="B364" s="26"/>
      <c r="C364" s="61">
        <v>100359</v>
      </c>
      <c r="D364" s="55" t="s">
        <v>278</v>
      </c>
      <c r="E364" s="63" t="s">
        <v>674</v>
      </c>
      <c r="F364" s="55" t="s">
        <v>1118</v>
      </c>
      <c r="G364" s="64" t="s">
        <v>724</v>
      </c>
      <c r="H364" s="64"/>
      <c r="I364" s="64"/>
      <c r="J364" s="65">
        <v>4.4000000000000004</v>
      </c>
      <c r="K364" s="65"/>
      <c r="L364" s="53"/>
      <c r="M364" s="64">
        <v>3</v>
      </c>
      <c r="N364" s="64">
        <v>6</v>
      </c>
      <c r="O364" s="64">
        <v>3</v>
      </c>
      <c r="P364" s="26"/>
      <c r="Q364" s="53"/>
      <c r="R364" s="53"/>
      <c r="S364" s="53"/>
      <c r="T364" s="54"/>
      <c r="U364" s="26"/>
      <c r="V364" s="49"/>
      <c r="W364" s="49"/>
      <c r="X364" s="49"/>
      <c r="Y364" s="49"/>
      <c r="Z364" s="49"/>
      <c r="AA364" s="49"/>
    </row>
    <row r="365" spans="1:27" s="11" customFormat="1" ht="15" customHeight="1">
      <c r="A365" s="8">
        <v>4.4000000000000004</v>
      </c>
      <c r="B365" s="26"/>
      <c r="C365" s="61">
        <v>100360</v>
      </c>
      <c r="D365" s="55" t="s">
        <v>278</v>
      </c>
      <c r="E365" s="63" t="s">
        <v>675</v>
      </c>
      <c r="F365" s="55" t="s">
        <v>1119</v>
      </c>
      <c r="G365" s="64" t="s">
        <v>724</v>
      </c>
      <c r="H365" s="64"/>
      <c r="I365" s="64"/>
      <c r="J365" s="65">
        <v>4.4000000000000004</v>
      </c>
      <c r="K365" s="65"/>
      <c r="L365" s="53"/>
      <c r="M365" s="64">
        <v>3</v>
      </c>
      <c r="N365" s="64">
        <v>6</v>
      </c>
      <c r="O365" s="64">
        <v>3</v>
      </c>
      <c r="P365" s="26"/>
      <c r="Q365" s="53"/>
      <c r="R365" s="53"/>
      <c r="S365" s="53"/>
      <c r="T365" s="54"/>
      <c r="U365" s="26"/>
      <c r="V365" s="49"/>
      <c r="W365" s="49"/>
      <c r="X365" s="49"/>
      <c r="Y365" s="49"/>
      <c r="Z365" s="49"/>
      <c r="AA365" s="49"/>
    </row>
    <row r="366" spans="1:27" s="11" customFormat="1" ht="15" customHeight="1">
      <c r="A366" s="8">
        <v>4.4000000000000004</v>
      </c>
      <c r="B366" s="26"/>
      <c r="C366" s="61">
        <v>100361</v>
      </c>
      <c r="D366" s="55" t="s">
        <v>278</v>
      </c>
      <c r="E366" s="63" t="s">
        <v>676</v>
      </c>
      <c r="F366" s="55" t="s">
        <v>1120</v>
      </c>
      <c r="G366" s="64" t="s">
        <v>724</v>
      </c>
      <c r="H366" s="64"/>
      <c r="I366" s="64"/>
      <c r="J366" s="65">
        <v>4.4000000000000004</v>
      </c>
      <c r="K366" s="65"/>
      <c r="L366" s="53"/>
      <c r="M366" s="64">
        <v>3</v>
      </c>
      <c r="N366" s="64">
        <v>6</v>
      </c>
      <c r="O366" s="64">
        <v>3</v>
      </c>
      <c r="P366" s="26"/>
      <c r="Q366" s="53"/>
      <c r="R366" s="53"/>
      <c r="S366" s="53"/>
      <c r="T366" s="54"/>
      <c r="U366" s="26"/>
      <c r="V366" s="49"/>
      <c r="W366" s="49"/>
      <c r="X366" s="49"/>
      <c r="Y366" s="49"/>
      <c r="Z366" s="49"/>
      <c r="AA366" s="49"/>
    </row>
    <row r="367" spans="1:27" s="11" customFormat="1" ht="15" customHeight="1">
      <c r="A367" s="8">
        <v>4.4000000000000004</v>
      </c>
      <c r="B367" s="26"/>
      <c r="C367" s="61">
        <v>100362</v>
      </c>
      <c r="D367" s="55" t="s">
        <v>278</v>
      </c>
      <c r="E367" s="63" t="s">
        <v>677</v>
      </c>
      <c r="F367" s="55" t="s">
        <v>1121</v>
      </c>
      <c r="G367" s="64" t="s">
        <v>724</v>
      </c>
      <c r="H367" s="64"/>
      <c r="I367" s="64"/>
      <c r="J367" s="65">
        <v>4.4000000000000004</v>
      </c>
      <c r="K367" s="65"/>
      <c r="L367" s="53"/>
      <c r="M367" s="64">
        <v>3</v>
      </c>
      <c r="N367" s="64">
        <v>6</v>
      </c>
      <c r="O367" s="64">
        <v>3</v>
      </c>
      <c r="P367" s="26"/>
      <c r="Q367" s="53"/>
      <c r="R367" s="53"/>
      <c r="S367" s="53"/>
      <c r="T367" s="54"/>
      <c r="U367" s="26"/>
      <c r="V367" s="49"/>
      <c r="W367" s="49"/>
      <c r="X367" s="49"/>
      <c r="Y367" s="49"/>
      <c r="Z367" s="49"/>
      <c r="AA367" s="49"/>
    </row>
    <row r="368" spans="1:27" s="11" customFormat="1" ht="15" customHeight="1">
      <c r="A368" s="8">
        <v>4.4000000000000004</v>
      </c>
      <c r="B368" s="26"/>
      <c r="C368" s="61">
        <v>100363</v>
      </c>
      <c r="D368" s="55" t="s">
        <v>278</v>
      </c>
      <c r="E368" s="63" t="s">
        <v>678</v>
      </c>
      <c r="F368" s="55" t="s">
        <v>1122</v>
      </c>
      <c r="G368" s="64" t="s">
        <v>724</v>
      </c>
      <c r="H368" s="64"/>
      <c r="I368" s="64"/>
      <c r="J368" s="65">
        <v>4.4000000000000004</v>
      </c>
      <c r="K368" s="65"/>
      <c r="L368" s="53"/>
      <c r="M368" s="64">
        <v>3</v>
      </c>
      <c r="N368" s="64">
        <v>6</v>
      </c>
      <c r="O368" s="64">
        <v>3</v>
      </c>
      <c r="P368" s="26"/>
      <c r="Q368" s="53"/>
      <c r="R368" s="53"/>
      <c r="S368" s="53"/>
      <c r="T368" s="54"/>
      <c r="U368" s="26"/>
      <c r="V368" s="49"/>
      <c r="W368" s="49"/>
      <c r="X368" s="49"/>
      <c r="Y368" s="49"/>
      <c r="Z368" s="49"/>
      <c r="AA368" s="49"/>
    </row>
    <row r="369" spans="1:27" s="11" customFormat="1" ht="15" customHeight="1">
      <c r="A369" s="8">
        <v>4.4000000000000004</v>
      </c>
      <c r="B369" s="26"/>
      <c r="C369" s="61">
        <v>100364</v>
      </c>
      <c r="D369" s="55" t="s">
        <v>278</v>
      </c>
      <c r="E369" s="63" t="s">
        <v>679</v>
      </c>
      <c r="F369" s="55" t="s">
        <v>1123</v>
      </c>
      <c r="G369" s="64" t="s">
        <v>724</v>
      </c>
      <c r="H369" s="64"/>
      <c r="I369" s="64"/>
      <c r="J369" s="65">
        <v>4.4000000000000004</v>
      </c>
      <c r="K369" s="65"/>
      <c r="L369" s="53"/>
      <c r="M369" s="64">
        <v>3</v>
      </c>
      <c r="N369" s="64">
        <v>6</v>
      </c>
      <c r="O369" s="64">
        <v>3</v>
      </c>
      <c r="P369" s="26"/>
      <c r="Q369" s="53"/>
      <c r="R369" s="53"/>
      <c r="S369" s="53"/>
      <c r="T369" s="54"/>
      <c r="U369" s="26"/>
      <c r="V369" s="49"/>
      <c r="W369" s="49"/>
      <c r="X369" s="49"/>
      <c r="Y369" s="49"/>
      <c r="Z369" s="49"/>
      <c r="AA369" s="49"/>
    </row>
    <row r="370" spans="1:27" s="11" customFormat="1" ht="15" customHeight="1">
      <c r="A370" s="8">
        <v>4.4000000000000004</v>
      </c>
      <c r="B370" s="26"/>
      <c r="C370" s="61">
        <v>100365</v>
      </c>
      <c r="D370" s="55" t="s">
        <v>278</v>
      </c>
      <c r="E370" s="63" t="s">
        <v>680</v>
      </c>
      <c r="F370" s="55" t="s">
        <v>1124</v>
      </c>
      <c r="G370" s="64" t="s">
        <v>724</v>
      </c>
      <c r="H370" s="64"/>
      <c r="I370" s="64"/>
      <c r="J370" s="65">
        <v>4.4000000000000004</v>
      </c>
      <c r="K370" s="65"/>
      <c r="L370" s="53"/>
      <c r="M370" s="64">
        <v>3</v>
      </c>
      <c r="N370" s="64">
        <v>6</v>
      </c>
      <c r="O370" s="64">
        <v>3</v>
      </c>
      <c r="P370" s="26"/>
      <c r="Q370" s="53"/>
      <c r="R370" s="53"/>
      <c r="S370" s="53"/>
      <c r="T370" s="54"/>
      <c r="U370" s="26"/>
      <c r="V370" s="49"/>
      <c r="W370" s="49"/>
      <c r="X370" s="49"/>
      <c r="Y370" s="49"/>
      <c r="Z370" s="49"/>
      <c r="AA370" s="49"/>
    </row>
    <row r="371" spans="1:27" s="11" customFormat="1" ht="15" customHeight="1">
      <c r="A371" s="8">
        <v>4.4000000000000004</v>
      </c>
      <c r="B371" s="26"/>
      <c r="C371" s="61">
        <v>100366</v>
      </c>
      <c r="D371" s="55" t="s">
        <v>278</v>
      </c>
      <c r="E371" s="63" t="s">
        <v>681</v>
      </c>
      <c r="F371" s="55" t="s">
        <v>485</v>
      </c>
      <c r="G371" s="64" t="s">
        <v>724</v>
      </c>
      <c r="H371" s="64"/>
      <c r="I371" s="64"/>
      <c r="J371" s="65">
        <v>4.4000000000000004</v>
      </c>
      <c r="K371" s="65"/>
      <c r="L371" s="53"/>
      <c r="M371" s="64">
        <v>3</v>
      </c>
      <c r="N371" s="64">
        <v>6</v>
      </c>
      <c r="O371" s="64">
        <v>3</v>
      </c>
      <c r="P371" s="26"/>
      <c r="Q371" s="53"/>
      <c r="R371" s="53"/>
      <c r="S371" s="53"/>
      <c r="T371" s="54"/>
      <c r="U371" s="26"/>
      <c r="V371" s="49"/>
      <c r="W371" s="49"/>
      <c r="X371" s="49"/>
      <c r="Y371" s="49"/>
      <c r="Z371" s="49"/>
      <c r="AA371" s="49"/>
    </row>
    <row r="372" spans="1:27" s="11" customFormat="1" ht="15" customHeight="1">
      <c r="A372" s="8">
        <v>4.4000000000000004</v>
      </c>
      <c r="B372" s="26"/>
      <c r="C372" s="61">
        <v>100367</v>
      </c>
      <c r="D372" s="55" t="s">
        <v>278</v>
      </c>
      <c r="E372" s="63" t="s">
        <v>682</v>
      </c>
      <c r="F372" s="55" t="s">
        <v>486</v>
      </c>
      <c r="G372" s="64" t="s">
        <v>724</v>
      </c>
      <c r="H372" s="64"/>
      <c r="I372" s="64"/>
      <c r="J372" s="65">
        <v>4.4000000000000004</v>
      </c>
      <c r="K372" s="65"/>
      <c r="L372" s="53"/>
      <c r="M372" s="64">
        <v>3</v>
      </c>
      <c r="N372" s="64">
        <v>6</v>
      </c>
      <c r="O372" s="64">
        <v>3</v>
      </c>
      <c r="P372" s="26"/>
      <c r="Q372" s="53"/>
      <c r="R372" s="53"/>
      <c r="S372" s="53"/>
      <c r="T372" s="54"/>
      <c r="U372" s="26"/>
      <c r="V372" s="49"/>
      <c r="W372" s="49"/>
      <c r="X372" s="49"/>
      <c r="Y372" s="49"/>
      <c r="Z372" s="49"/>
      <c r="AA372" s="49"/>
    </row>
    <row r="373" spans="1:27" s="11" customFormat="1" ht="15" customHeight="1">
      <c r="A373" s="8">
        <v>4.4000000000000004</v>
      </c>
      <c r="B373" s="26"/>
      <c r="C373" s="61">
        <v>100368</v>
      </c>
      <c r="D373" s="55" t="s">
        <v>278</v>
      </c>
      <c r="E373" s="63" t="s">
        <v>683</v>
      </c>
      <c r="F373" s="55" t="s">
        <v>1125</v>
      </c>
      <c r="G373" s="64" t="s">
        <v>724</v>
      </c>
      <c r="H373" s="64"/>
      <c r="I373" s="64"/>
      <c r="J373" s="65">
        <v>4.4000000000000004</v>
      </c>
      <c r="K373" s="65"/>
      <c r="L373" s="53"/>
      <c r="M373" s="64">
        <v>3</v>
      </c>
      <c r="N373" s="64">
        <v>6</v>
      </c>
      <c r="O373" s="64">
        <v>3</v>
      </c>
      <c r="P373" s="26"/>
      <c r="Q373" s="53"/>
      <c r="R373" s="53"/>
      <c r="S373" s="53"/>
      <c r="T373" s="54"/>
      <c r="U373" s="26"/>
      <c r="V373" s="49"/>
      <c r="W373" s="49"/>
      <c r="X373" s="49"/>
      <c r="Y373" s="49"/>
      <c r="Z373" s="49"/>
      <c r="AA373" s="49"/>
    </row>
    <row r="374" spans="1:27" s="11" customFormat="1" ht="15" customHeight="1">
      <c r="A374" s="8">
        <v>4.4000000000000004</v>
      </c>
      <c r="B374" s="26"/>
      <c r="C374" s="61">
        <v>100369</v>
      </c>
      <c r="D374" s="55" t="s">
        <v>278</v>
      </c>
      <c r="E374" s="63" t="s">
        <v>684</v>
      </c>
      <c r="F374" s="55" t="s">
        <v>1126</v>
      </c>
      <c r="G374" s="64" t="s">
        <v>724</v>
      </c>
      <c r="H374" s="64"/>
      <c r="I374" s="64"/>
      <c r="J374" s="65">
        <v>4.4000000000000004</v>
      </c>
      <c r="K374" s="65"/>
      <c r="L374" s="53"/>
      <c r="M374" s="64">
        <v>3</v>
      </c>
      <c r="N374" s="64">
        <v>6</v>
      </c>
      <c r="O374" s="64">
        <v>3</v>
      </c>
      <c r="P374" s="26"/>
      <c r="Q374" s="53"/>
      <c r="R374" s="53"/>
      <c r="S374" s="53"/>
      <c r="T374" s="54"/>
      <c r="U374" s="26"/>
      <c r="V374" s="49"/>
      <c r="W374" s="49"/>
      <c r="X374" s="49"/>
      <c r="Y374" s="49"/>
      <c r="Z374" s="49"/>
      <c r="AA374" s="49"/>
    </row>
    <row r="375" spans="1:27" s="11" customFormat="1" ht="15" customHeight="1">
      <c r="A375" s="8">
        <v>4.4000000000000004</v>
      </c>
      <c r="B375" s="26"/>
      <c r="C375" s="61">
        <v>100370</v>
      </c>
      <c r="D375" s="55" t="s">
        <v>278</v>
      </c>
      <c r="E375" s="63" t="s">
        <v>685</v>
      </c>
      <c r="F375" s="55" t="s">
        <v>1127</v>
      </c>
      <c r="G375" s="64" t="s">
        <v>724</v>
      </c>
      <c r="H375" s="64"/>
      <c r="I375" s="64"/>
      <c r="J375" s="65">
        <v>4.4000000000000004</v>
      </c>
      <c r="K375" s="65"/>
      <c r="L375" s="53"/>
      <c r="M375" s="64">
        <v>3</v>
      </c>
      <c r="N375" s="64">
        <v>6</v>
      </c>
      <c r="O375" s="64">
        <v>3</v>
      </c>
      <c r="P375" s="26"/>
      <c r="Q375" s="53"/>
      <c r="R375" s="53"/>
      <c r="S375" s="53"/>
      <c r="T375" s="54"/>
      <c r="U375" s="26"/>
      <c r="V375" s="49"/>
      <c r="W375" s="49"/>
      <c r="X375" s="49"/>
      <c r="Y375" s="49"/>
      <c r="Z375" s="49"/>
      <c r="AA375" s="49"/>
    </row>
    <row r="376" spans="1:27" s="11" customFormat="1" ht="15" customHeight="1">
      <c r="A376" s="8">
        <v>4.4000000000000004</v>
      </c>
      <c r="B376" s="26"/>
      <c r="C376" s="61">
        <v>100371</v>
      </c>
      <c r="D376" s="55" t="s">
        <v>278</v>
      </c>
      <c r="E376" s="63" t="s">
        <v>686</v>
      </c>
      <c r="F376" s="55" t="s">
        <v>487</v>
      </c>
      <c r="G376" s="64" t="s">
        <v>724</v>
      </c>
      <c r="H376" s="64"/>
      <c r="I376" s="64"/>
      <c r="J376" s="65">
        <v>4.4000000000000004</v>
      </c>
      <c r="K376" s="65"/>
      <c r="L376" s="53"/>
      <c r="M376" s="64">
        <v>3</v>
      </c>
      <c r="N376" s="64">
        <v>6</v>
      </c>
      <c r="O376" s="64">
        <v>3</v>
      </c>
      <c r="P376" s="26"/>
      <c r="Q376" s="53"/>
      <c r="R376" s="53"/>
      <c r="S376" s="53"/>
      <c r="T376" s="54"/>
      <c r="U376" s="26"/>
      <c r="V376" s="49"/>
      <c r="W376" s="49"/>
      <c r="X376" s="49"/>
      <c r="Y376" s="49"/>
      <c r="Z376" s="49"/>
      <c r="AA376" s="49"/>
    </row>
    <row r="377" spans="1:27" s="11" customFormat="1" ht="15" customHeight="1">
      <c r="A377" s="8">
        <v>4.4000000000000004</v>
      </c>
      <c r="B377" s="26"/>
      <c r="C377" s="61">
        <v>100372</v>
      </c>
      <c r="D377" s="55" t="s">
        <v>278</v>
      </c>
      <c r="E377" s="63" t="s">
        <v>687</v>
      </c>
      <c r="F377" s="55" t="s">
        <v>1128</v>
      </c>
      <c r="G377" s="64" t="s">
        <v>724</v>
      </c>
      <c r="H377" s="64"/>
      <c r="I377" s="64"/>
      <c r="J377" s="65">
        <v>4.4000000000000004</v>
      </c>
      <c r="K377" s="65"/>
      <c r="L377" s="53"/>
      <c r="M377" s="64">
        <v>3</v>
      </c>
      <c r="N377" s="64">
        <v>6</v>
      </c>
      <c r="O377" s="64">
        <v>3</v>
      </c>
      <c r="P377" s="26"/>
      <c r="Q377" s="53"/>
      <c r="R377" s="53"/>
      <c r="S377" s="53"/>
      <c r="T377" s="54"/>
      <c r="U377" s="26"/>
      <c r="V377" s="49"/>
      <c r="W377" s="49"/>
      <c r="X377" s="49"/>
      <c r="Y377" s="49"/>
      <c r="Z377" s="49"/>
      <c r="AA377" s="49"/>
    </row>
    <row r="378" spans="1:27" s="11" customFormat="1" ht="15" customHeight="1">
      <c r="A378" s="8">
        <v>4.4000000000000004</v>
      </c>
      <c r="B378" s="26"/>
      <c r="C378" s="61">
        <v>100373</v>
      </c>
      <c r="D378" s="55" t="s">
        <v>278</v>
      </c>
      <c r="E378" s="63" t="s">
        <v>688</v>
      </c>
      <c r="F378" s="55" t="s">
        <v>1129</v>
      </c>
      <c r="G378" s="64" t="s">
        <v>724</v>
      </c>
      <c r="H378" s="64"/>
      <c r="I378" s="64"/>
      <c r="J378" s="65">
        <v>4.4000000000000004</v>
      </c>
      <c r="K378" s="65"/>
      <c r="L378" s="53"/>
      <c r="M378" s="64">
        <v>3</v>
      </c>
      <c r="N378" s="64">
        <v>6</v>
      </c>
      <c r="O378" s="64">
        <v>3</v>
      </c>
      <c r="P378" s="26"/>
      <c r="Q378" s="53"/>
      <c r="R378" s="53"/>
      <c r="S378" s="53"/>
      <c r="T378" s="54"/>
      <c r="U378" s="26"/>
      <c r="V378" s="49"/>
      <c r="W378" s="49"/>
      <c r="X378" s="49"/>
      <c r="Y378" s="49"/>
      <c r="Z378" s="49"/>
      <c r="AA378" s="49"/>
    </row>
    <row r="379" spans="1:27" s="11" customFormat="1" ht="15" customHeight="1">
      <c r="A379" s="8">
        <v>4.4000000000000004</v>
      </c>
      <c r="B379" s="26"/>
      <c r="C379" s="61">
        <v>100374</v>
      </c>
      <c r="D379" s="55" t="s">
        <v>278</v>
      </c>
      <c r="E379" s="63" t="s">
        <v>689</v>
      </c>
      <c r="F379" s="55" t="s">
        <v>488</v>
      </c>
      <c r="G379" s="64" t="s">
        <v>724</v>
      </c>
      <c r="H379" s="64"/>
      <c r="I379" s="64"/>
      <c r="J379" s="65">
        <v>4.4000000000000004</v>
      </c>
      <c r="K379" s="65"/>
      <c r="L379" s="53"/>
      <c r="M379" s="64">
        <v>3</v>
      </c>
      <c r="N379" s="64">
        <v>6</v>
      </c>
      <c r="O379" s="64">
        <v>3</v>
      </c>
      <c r="P379" s="26"/>
      <c r="Q379" s="53"/>
      <c r="R379" s="53"/>
      <c r="S379" s="53"/>
      <c r="T379" s="54"/>
      <c r="U379" s="26"/>
      <c r="V379" s="49"/>
      <c r="W379" s="49"/>
      <c r="X379" s="49"/>
      <c r="Y379" s="49"/>
      <c r="Z379" s="49"/>
      <c r="AA379" s="49"/>
    </row>
    <row r="380" spans="1:27" s="11" customFormat="1" ht="15" customHeight="1">
      <c r="A380" s="8">
        <v>4.4000000000000004</v>
      </c>
      <c r="B380" s="26"/>
      <c r="C380" s="61">
        <v>100375</v>
      </c>
      <c r="D380" s="55" t="s">
        <v>278</v>
      </c>
      <c r="E380" s="63" t="s">
        <v>690</v>
      </c>
      <c r="F380" s="55" t="s">
        <v>489</v>
      </c>
      <c r="G380" s="64" t="s">
        <v>724</v>
      </c>
      <c r="H380" s="64"/>
      <c r="I380" s="64"/>
      <c r="J380" s="65">
        <v>4.4000000000000004</v>
      </c>
      <c r="K380" s="65"/>
      <c r="L380" s="53"/>
      <c r="M380" s="64">
        <v>3</v>
      </c>
      <c r="N380" s="64">
        <v>6</v>
      </c>
      <c r="O380" s="64">
        <v>3</v>
      </c>
      <c r="P380" s="26"/>
      <c r="Q380" s="53"/>
      <c r="R380" s="53"/>
      <c r="S380" s="53"/>
      <c r="T380" s="54"/>
      <c r="U380" s="26"/>
      <c r="V380" s="49"/>
      <c r="W380" s="49"/>
      <c r="X380" s="49"/>
      <c r="Y380" s="49"/>
      <c r="Z380" s="49"/>
      <c r="AA380" s="49"/>
    </row>
    <row r="381" spans="1:27" s="11" customFormat="1" ht="15" customHeight="1">
      <c r="A381" s="8">
        <v>30</v>
      </c>
      <c r="B381" s="26"/>
      <c r="C381" s="61">
        <v>100376</v>
      </c>
      <c r="D381" s="55" t="s">
        <v>278</v>
      </c>
      <c r="E381" s="63" t="s">
        <v>1131</v>
      </c>
      <c r="F381" s="55" t="s">
        <v>1130</v>
      </c>
      <c r="G381" s="64" t="s">
        <v>724</v>
      </c>
      <c r="H381" s="64"/>
      <c r="I381" s="64"/>
      <c r="J381" s="65">
        <v>30</v>
      </c>
      <c r="K381" s="65"/>
      <c r="L381" s="53"/>
      <c r="M381" s="64">
        <v>2</v>
      </c>
      <c r="N381" s="64">
        <v>4</v>
      </c>
      <c r="O381" s="64">
        <v>2</v>
      </c>
      <c r="P381" s="26"/>
      <c r="Q381" s="53"/>
      <c r="R381" s="53"/>
      <c r="S381" s="53"/>
      <c r="T381" s="54"/>
      <c r="U381" s="26"/>
      <c r="V381" s="49"/>
      <c r="W381" s="49"/>
      <c r="X381" s="49"/>
      <c r="Y381" s="49"/>
      <c r="Z381" s="49"/>
      <c r="AA381" s="49"/>
    </row>
    <row r="382" spans="1:27" s="11" customFormat="1" ht="15" customHeight="1">
      <c r="A382" s="8">
        <v>30</v>
      </c>
      <c r="B382" s="26"/>
      <c r="C382" s="61">
        <v>100377</v>
      </c>
      <c r="D382" s="55" t="s">
        <v>278</v>
      </c>
      <c r="E382" s="63" t="s">
        <v>691</v>
      </c>
      <c r="F382" s="55" t="s">
        <v>490</v>
      </c>
      <c r="G382" s="64" t="s">
        <v>724</v>
      </c>
      <c r="H382" s="64"/>
      <c r="I382" s="64"/>
      <c r="J382" s="65">
        <v>30</v>
      </c>
      <c r="K382" s="65"/>
      <c r="L382" s="53"/>
      <c r="M382" s="64">
        <v>2</v>
      </c>
      <c r="N382" s="64">
        <v>4</v>
      </c>
      <c r="O382" s="64">
        <v>2</v>
      </c>
      <c r="P382" s="26"/>
      <c r="Q382" s="53"/>
      <c r="R382" s="53"/>
      <c r="S382" s="53"/>
      <c r="T382" s="54"/>
      <c r="U382" s="26"/>
      <c r="V382" s="49"/>
      <c r="W382" s="49"/>
      <c r="X382" s="49"/>
      <c r="Y382" s="49"/>
      <c r="Z382" s="49"/>
      <c r="AA382" s="49"/>
    </row>
    <row r="383" spans="1:27" s="11" customFormat="1" ht="15" customHeight="1">
      <c r="A383" s="8">
        <v>31</v>
      </c>
      <c r="B383" s="26"/>
      <c r="C383" s="61">
        <v>100378</v>
      </c>
      <c r="D383" s="55" t="s">
        <v>278</v>
      </c>
      <c r="E383" s="63" t="s">
        <v>1133</v>
      </c>
      <c r="F383" s="55" t="s">
        <v>1132</v>
      </c>
      <c r="G383" s="64" t="s">
        <v>724</v>
      </c>
      <c r="H383" s="64"/>
      <c r="I383" s="64"/>
      <c r="J383" s="65">
        <v>31</v>
      </c>
      <c r="K383" s="65"/>
      <c r="L383" s="53"/>
      <c r="M383" s="64">
        <v>2</v>
      </c>
      <c r="N383" s="64">
        <v>4</v>
      </c>
      <c r="O383" s="64">
        <v>2</v>
      </c>
      <c r="P383" s="26"/>
      <c r="Q383" s="53"/>
      <c r="R383" s="53"/>
      <c r="S383" s="53"/>
      <c r="T383" s="54"/>
      <c r="U383" s="26"/>
      <c r="V383" s="49"/>
      <c r="W383" s="49"/>
      <c r="X383" s="49"/>
      <c r="Y383" s="49"/>
      <c r="Z383" s="49"/>
      <c r="AA383" s="49"/>
    </row>
    <row r="384" spans="1:27" s="11" customFormat="1" ht="15" customHeight="1">
      <c r="A384" s="8">
        <v>31</v>
      </c>
      <c r="B384" s="26"/>
      <c r="C384" s="61">
        <v>100379</v>
      </c>
      <c r="D384" s="55" t="s">
        <v>278</v>
      </c>
      <c r="E384" s="63" t="s">
        <v>692</v>
      </c>
      <c r="F384" s="55" t="s">
        <v>491</v>
      </c>
      <c r="G384" s="64" t="s">
        <v>724</v>
      </c>
      <c r="H384" s="64"/>
      <c r="I384" s="64"/>
      <c r="J384" s="65">
        <v>31</v>
      </c>
      <c r="K384" s="65"/>
      <c r="L384" s="53"/>
      <c r="M384" s="64">
        <v>2</v>
      </c>
      <c r="N384" s="64">
        <v>4</v>
      </c>
      <c r="O384" s="64">
        <v>2</v>
      </c>
      <c r="P384" s="26"/>
      <c r="Q384" s="53"/>
      <c r="R384" s="53"/>
      <c r="S384" s="53"/>
      <c r="T384" s="54"/>
      <c r="U384" s="26"/>
      <c r="V384" s="49"/>
      <c r="W384" s="49"/>
      <c r="X384" s="49"/>
      <c r="Y384" s="49"/>
      <c r="Z384" s="49"/>
      <c r="AA384" s="49"/>
    </row>
    <row r="385" spans="1:27" s="11" customFormat="1" ht="15" customHeight="1">
      <c r="A385" s="8">
        <v>33</v>
      </c>
      <c r="B385" s="26"/>
      <c r="C385" s="61">
        <v>100380</v>
      </c>
      <c r="D385" s="55" t="s">
        <v>278</v>
      </c>
      <c r="E385" s="63" t="s">
        <v>1135</v>
      </c>
      <c r="F385" s="55" t="s">
        <v>1134</v>
      </c>
      <c r="G385" s="64" t="s">
        <v>724</v>
      </c>
      <c r="H385" s="64"/>
      <c r="I385" s="64"/>
      <c r="J385" s="65">
        <v>33</v>
      </c>
      <c r="K385" s="65"/>
      <c r="L385" s="53"/>
      <c r="M385" s="64">
        <v>2</v>
      </c>
      <c r="N385" s="64">
        <v>4</v>
      </c>
      <c r="O385" s="64">
        <v>2</v>
      </c>
      <c r="P385" s="26"/>
      <c r="Q385" s="53"/>
      <c r="R385" s="53"/>
      <c r="S385" s="53"/>
      <c r="T385" s="54"/>
      <c r="U385" s="26"/>
      <c r="V385" s="49"/>
      <c r="W385" s="49"/>
      <c r="X385" s="49"/>
      <c r="Y385" s="49"/>
      <c r="Z385" s="49"/>
      <c r="AA385" s="49"/>
    </row>
    <row r="386" spans="1:27" s="11" customFormat="1" ht="15" customHeight="1">
      <c r="A386" s="8">
        <v>33</v>
      </c>
      <c r="B386" s="26"/>
      <c r="C386" s="61">
        <v>100381</v>
      </c>
      <c r="D386" s="55" t="s">
        <v>278</v>
      </c>
      <c r="E386" s="63" t="s">
        <v>1137</v>
      </c>
      <c r="F386" s="55" t="s">
        <v>1136</v>
      </c>
      <c r="G386" s="64" t="s">
        <v>724</v>
      </c>
      <c r="H386" s="64"/>
      <c r="I386" s="64"/>
      <c r="J386" s="65">
        <v>33</v>
      </c>
      <c r="K386" s="65"/>
      <c r="L386" s="53"/>
      <c r="M386" s="64">
        <v>2</v>
      </c>
      <c r="N386" s="64">
        <v>4</v>
      </c>
      <c r="O386" s="64">
        <v>2</v>
      </c>
      <c r="P386" s="26"/>
      <c r="Q386" s="53"/>
      <c r="R386" s="53"/>
      <c r="S386" s="53"/>
      <c r="T386" s="54"/>
      <c r="U386" s="26"/>
      <c r="V386" s="49"/>
      <c r="W386" s="49"/>
      <c r="X386" s="49"/>
      <c r="Y386" s="49"/>
      <c r="Z386" s="49"/>
      <c r="AA386" s="49"/>
    </row>
    <row r="387" spans="1:27" s="11" customFormat="1" ht="15" customHeight="1">
      <c r="A387" s="8">
        <v>33</v>
      </c>
      <c r="B387" s="26"/>
      <c r="C387" s="61">
        <v>100382</v>
      </c>
      <c r="D387" s="55" t="s">
        <v>278</v>
      </c>
      <c r="E387" s="63" t="s">
        <v>1139</v>
      </c>
      <c r="F387" s="55" t="s">
        <v>1138</v>
      </c>
      <c r="G387" s="64" t="s">
        <v>724</v>
      </c>
      <c r="H387" s="64"/>
      <c r="I387" s="64"/>
      <c r="J387" s="65">
        <v>33</v>
      </c>
      <c r="K387" s="65"/>
      <c r="L387" s="53"/>
      <c r="M387" s="64">
        <v>2</v>
      </c>
      <c r="N387" s="64">
        <v>4</v>
      </c>
      <c r="O387" s="64">
        <v>2</v>
      </c>
      <c r="P387" s="26"/>
      <c r="Q387" s="53"/>
      <c r="R387" s="53"/>
      <c r="S387" s="53"/>
      <c r="T387" s="54"/>
      <c r="U387" s="26"/>
      <c r="V387" s="49"/>
      <c r="W387" s="49"/>
      <c r="X387" s="49"/>
      <c r="Y387" s="49"/>
      <c r="Z387" s="49"/>
      <c r="AA387" s="49"/>
    </row>
    <row r="388" spans="1:27" s="11" customFormat="1" ht="15" customHeight="1">
      <c r="A388" s="8">
        <v>35</v>
      </c>
      <c r="B388" s="26"/>
      <c r="C388" s="61">
        <v>100383</v>
      </c>
      <c r="D388" s="55" t="s">
        <v>278</v>
      </c>
      <c r="E388" s="63" t="s">
        <v>1141</v>
      </c>
      <c r="F388" s="55" t="s">
        <v>1140</v>
      </c>
      <c r="G388" s="64" t="s">
        <v>724</v>
      </c>
      <c r="H388" s="64"/>
      <c r="I388" s="64"/>
      <c r="J388" s="65">
        <v>35</v>
      </c>
      <c r="K388" s="65"/>
      <c r="L388" s="53"/>
      <c r="M388" s="64">
        <v>2</v>
      </c>
      <c r="N388" s="64">
        <v>4</v>
      </c>
      <c r="O388" s="64">
        <v>2</v>
      </c>
      <c r="P388" s="26"/>
      <c r="Q388" s="53"/>
      <c r="R388" s="53"/>
      <c r="S388" s="53"/>
      <c r="T388" s="54"/>
      <c r="U388" s="26"/>
      <c r="V388" s="49"/>
      <c r="W388" s="49"/>
      <c r="X388" s="49"/>
      <c r="Y388" s="49"/>
      <c r="Z388" s="49"/>
      <c r="AA388" s="49"/>
    </row>
    <row r="389" spans="1:27" s="11" customFormat="1" ht="15" customHeight="1">
      <c r="A389" s="8">
        <v>25</v>
      </c>
      <c r="B389" s="26"/>
      <c r="C389" s="61">
        <v>100384</v>
      </c>
      <c r="D389" s="55" t="s">
        <v>278</v>
      </c>
      <c r="E389" s="63" t="s">
        <v>1143</v>
      </c>
      <c r="F389" s="55" t="s">
        <v>1142</v>
      </c>
      <c r="G389" s="64" t="s">
        <v>724</v>
      </c>
      <c r="H389" s="64"/>
      <c r="I389" s="64"/>
      <c r="J389" s="65">
        <v>25</v>
      </c>
      <c r="K389" s="65"/>
      <c r="L389" s="53"/>
      <c r="M389" s="64">
        <v>2</v>
      </c>
      <c r="N389" s="64">
        <v>4</v>
      </c>
      <c r="O389" s="64">
        <v>2</v>
      </c>
      <c r="P389" s="26"/>
      <c r="Q389" s="53"/>
      <c r="R389" s="53"/>
      <c r="S389" s="53"/>
      <c r="T389" s="54"/>
      <c r="U389" s="26"/>
      <c r="V389" s="49"/>
      <c r="W389" s="49"/>
      <c r="X389" s="49"/>
      <c r="Y389" s="49"/>
      <c r="Z389" s="49"/>
      <c r="AA389" s="49"/>
    </row>
    <row r="390" spans="1:27" s="11" customFormat="1" ht="15" customHeight="1">
      <c r="A390" s="8">
        <v>25</v>
      </c>
      <c r="B390" s="26"/>
      <c r="C390" s="61">
        <v>100385</v>
      </c>
      <c r="D390" s="55" t="s">
        <v>278</v>
      </c>
      <c r="E390" s="63" t="s">
        <v>693</v>
      </c>
      <c r="F390" s="55" t="s">
        <v>492</v>
      </c>
      <c r="G390" s="64" t="s">
        <v>724</v>
      </c>
      <c r="H390" s="64"/>
      <c r="I390" s="64"/>
      <c r="J390" s="65">
        <v>25</v>
      </c>
      <c r="K390" s="65"/>
      <c r="L390" s="53"/>
      <c r="M390" s="64">
        <v>2</v>
      </c>
      <c r="N390" s="64">
        <v>4</v>
      </c>
      <c r="O390" s="64">
        <v>2</v>
      </c>
      <c r="P390" s="26"/>
      <c r="Q390" s="53"/>
      <c r="R390" s="53"/>
      <c r="S390" s="53"/>
      <c r="T390" s="54"/>
      <c r="U390" s="26"/>
      <c r="V390" s="49"/>
      <c r="W390" s="49"/>
      <c r="X390" s="49"/>
      <c r="Y390" s="49"/>
      <c r="Z390" s="49"/>
      <c r="AA390" s="49"/>
    </row>
    <row r="391" spans="1:27" s="11" customFormat="1" ht="15" customHeight="1">
      <c r="A391" s="8">
        <v>28</v>
      </c>
      <c r="B391" s="26"/>
      <c r="C391" s="61">
        <v>100386</v>
      </c>
      <c r="D391" s="55" t="s">
        <v>278</v>
      </c>
      <c r="E391" s="63" t="s">
        <v>1145</v>
      </c>
      <c r="F391" s="55" t="s">
        <v>1144</v>
      </c>
      <c r="G391" s="64" t="s">
        <v>724</v>
      </c>
      <c r="H391" s="64"/>
      <c r="I391" s="64"/>
      <c r="J391" s="65">
        <v>28</v>
      </c>
      <c r="K391" s="65"/>
      <c r="L391" s="53"/>
      <c r="M391" s="64">
        <v>2</v>
      </c>
      <c r="N391" s="64">
        <v>4</v>
      </c>
      <c r="O391" s="64">
        <v>2</v>
      </c>
      <c r="P391" s="26"/>
      <c r="Q391" s="53"/>
      <c r="R391" s="53"/>
      <c r="S391" s="53"/>
      <c r="T391" s="54"/>
      <c r="U391" s="26"/>
      <c r="V391" s="49"/>
      <c r="W391" s="49"/>
      <c r="X391" s="49"/>
      <c r="Y391" s="49"/>
      <c r="Z391" s="49"/>
      <c r="AA391" s="49"/>
    </row>
    <row r="392" spans="1:27" s="11" customFormat="1" ht="15" customHeight="1">
      <c r="A392" s="8">
        <v>28</v>
      </c>
      <c r="B392" s="26"/>
      <c r="C392" s="61">
        <v>100387</v>
      </c>
      <c r="D392" s="55" t="s">
        <v>278</v>
      </c>
      <c r="E392" s="63" t="s">
        <v>694</v>
      </c>
      <c r="F392" s="55" t="s">
        <v>493</v>
      </c>
      <c r="G392" s="64" t="s">
        <v>724</v>
      </c>
      <c r="H392" s="64"/>
      <c r="I392" s="64"/>
      <c r="J392" s="65">
        <v>28</v>
      </c>
      <c r="K392" s="65"/>
      <c r="L392" s="53"/>
      <c r="M392" s="64">
        <v>2</v>
      </c>
      <c r="N392" s="64">
        <v>4</v>
      </c>
      <c r="O392" s="64">
        <v>2</v>
      </c>
      <c r="P392" s="26"/>
      <c r="Q392" s="53"/>
      <c r="R392" s="53"/>
      <c r="S392" s="53"/>
      <c r="T392" s="54"/>
      <c r="U392" s="26"/>
      <c r="V392" s="49"/>
      <c r="W392" s="49"/>
      <c r="X392" s="49"/>
      <c r="Y392" s="49"/>
      <c r="Z392" s="49"/>
      <c r="AA392" s="49"/>
    </row>
    <row r="393" spans="1:27" s="11" customFormat="1" ht="15" customHeight="1">
      <c r="A393" s="8">
        <v>27</v>
      </c>
      <c r="B393" s="26"/>
      <c r="C393" s="61">
        <v>100388</v>
      </c>
      <c r="D393" s="55" t="s">
        <v>278</v>
      </c>
      <c r="E393" s="63" t="s">
        <v>1147</v>
      </c>
      <c r="F393" s="55" t="s">
        <v>1146</v>
      </c>
      <c r="G393" s="64" t="s">
        <v>724</v>
      </c>
      <c r="H393" s="64"/>
      <c r="I393" s="64"/>
      <c r="J393" s="65">
        <v>27</v>
      </c>
      <c r="K393" s="65"/>
      <c r="L393" s="53"/>
      <c r="M393" s="64">
        <v>2</v>
      </c>
      <c r="N393" s="64">
        <v>4</v>
      </c>
      <c r="O393" s="64">
        <v>2</v>
      </c>
      <c r="P393" s="26"/>
      <c r="Q393" s="53"/>
      <c r="R393" s="53"/>
      <c r="S393" s="53"/>
      <c r="T393" s="54"/>
      <c r="U393" s="26"/>
      <c r="V393" s="49"/>
      <c r="W393" s="49"/>
      <c r="X393" s="49"/>
      <c r="Y393" s="49"/>
      <c r="Z393" s="49"/>
      <c r="AA393" s="49"/>
    </row>
    <row r="394" spans="1:27" s="11" customFormat="1" ht="15" customHeight="1">
      <c r="A394" s="8">
        <v>30</v>
      </c>
      <c r="B394" s="26"/>
      <c r="C394" s="61">
        <v>100389</v>
      </c>
      <c r="D394" s="55" t="s">
        <v>278</v>
      </c>
      <c r="E394" s="63" t="s">
        <v>695</v>
      </c>
      <c r="F394" s="55" t="s">
        <v>494</v>
      </c>
      <c r="G394" s="64" t="s">
        <v>724</v>
      </c>
      <c r="H394" s="64"/>
      <c r="I394" s="64"/>
      <c r="J394" s="65">
        <v>30</v>
      </c>
      <c r="K394" s="65"/>
      <c r="L394" s="53"/>
      <c r="M394" s="64">
        <v>2</v>
      </c>
      <c r="N394" s="64">
        <v>4</v>
      </c>
      <c r="O394" s="64">
        <v>2</v>
      </c>
      <c r="P394" s="26"/>
      <c r="Q394" s="53"/>
      <c r="R394" s="53"/>
      <c r="S394" s="53"/>
      <c r="T394" s="54"/>
      <c r="U394" s="26"/>
      <c r="V394" s="49"/>
      <c r="W394" s="49"/>
      <c r="X394" s="49"/>
      <c r="Y394" s="49"/>
      <c r="Z394" s="49"/>
      <c r="AA394" s="49"/>
    </row>
    <row r="395" spans="1:27" s="11" customFormat="1" ht="15" customHeight="1">
      <c r="A395" s="8">
        <v>30</v>
      </c>
      <c r="B395" s="26"/>
      <c r="C395" s="61">
        <v>100390</v>
      </c>
      <c r="D395" s="55" t="s">
        <v>278</v>
      </c>
      <c r="E395" s="63" t="s">
        <v>1149</v>
      </c>
      <c r="F395" s="55" t="s">
        <v>1148</v>
      </c>
      <c r="G395" s="64" t="s">
        <v>724</v>
      </c>
      <c r="H395" s="64"/>
      <c r="I395" s="64"/>
      <c r="J395" s="65">
        <v>30</v>
      </c>
      <c r="K395" s="65"/>
      <c r="L395" s="53"/>
      <c r="M395" s="64">
        <v>2</v>
      </c>
      <c r="N395" s="64">
        <v>4</v>
      </c>
      <c r="O395" s="64">
        <v>2</v>
      </c>
      <c r="P395" s="26"/>
      <c r="Q395" s="53"/>
      <c r="R395" s="53"/>
      <c r="S395" s="53"/>
      <c r="T395" s="54"/>
      <c r="U395" s="26"/>
      <c r="V395" s="49"/>
      <c r="W395" s="49"/>
      <c r="X395" s="49"/>
      <c r="Y395" s="49"/>
      <c r="Z395" s="49"/>
      <c r="AA395" s="49"/>
    </row>
    <row r="396" spans="1:27" s="11" customFormat="1" ht="15" customHeight="1">
      <c r="A396" s="8">
        <v>32</v>
      </c>
      <c r="B396" s="26"/>
      <c r="C396" s="61">
        <v>100391</v>
      </c>
      <c r="D396" s="55" t="s">
        <v>278</v>
      </c>
      <c r="E396" s="63" t="s">
        <v>1151</v>
      </c>
      <c r="F396" s="55" t="s">
        <v>1150</v>
      </c>
      <c r="G396" s="64" t="s">
        <v>724</v>
      </c>
      <c r="H396" s="64"/>
      <c r="I396" s="64"/>
      <c r="J396" s="65">
        <v>32</v>
      </c>
      <c r="K396" s="65"/>
      <c r="L396" s="53"/>
      <c r="M396" s="64">
        <v>2</v>
      </c>
      <c r="N396" s="64">
        <v>4</v>
      </c>
      <c r="O396" s="64">
        <v>2</v>
      </c>
      <c r="P396" s="26"/>
      <c r="Q396" s="53"/>
      <c r="R396" s="53"/>
      <c r="S396" s="53"/>
      <c r="T396" s="54"/>
      <c r="U396" s="26"/>
      <c r="V396" s="49"/>
      <c r="W396" s="49"/>
      <c r="X396" s="49"/>
      <c r="Y396" s="49"/>
      <c r="Z396" s="49"/>
      <c r="AA396" s="49"/>
    </row>
    <row r="397" spans="1:27" s="11" customFormat="1" ht="15" customHeight="1">
      <c r="A397" s="8">
        <v>32</v>
      </c>
      <c r="B397" s="26"/>
      <c r="C397" s="61">
        <v>100392</v>
      </c>
      <c r="D397" s="55" t="s">
        <v>278</v>
      </c>
      <c r="E397" s="63" t="s">
        <v>1153</v>
      </c>
      <c r="F397" s="55" t="s">
        <v>1152</v>
      </c>
      <c r="G397" s="64" t="s">
        <v>724</v>
      </c>
      <c r="H397" s="64"/>
      <c r="I397" s="64"/>
      <c r="J397" s="65">
        <v>32</v>
      </c>
      <c r="K397" s="65"/>
      <c r="L397" s="53"/>
      <c r="M397" s="64">
        <v>2</v>
      </c>
      <c r="N397" s="64">
        <v>4</v>
      </c>
      <c r="O397" s="64">
        <v>2</v>
      </c>
      <c r="P397" s="26"/>
      <c r="Q397" s="53"/>
      <c r="R397" s="53"/>
      <c r="S397" s="53"/>
      <c r="T397" s="54"/>
      <c r="U397" s="26"/>
      <c r="V397" s="49"/>
      <c r="W397" s="49"/>
      <c r="X397" s="49"/>
      <c r="Y397" s="49"/>
      <c r="Z397" s="49"/>
      <c r="AA397" s="49"/>
    </row>
    <row r="398" spans="1:27" s="11" customFormat="1" ht="15" customHeight="1">
      <c r="A398" s="8">
        <v>32</v>
      </c>
      <c r="B398" s="26"/>
      <c r="C398" s="61">
        <v>100393</v>
      </c>
      <c r="D398" s="55" t="s">
        <v>278</v>
      </c>
      <c r="E398" s="63" t="s">
        <v>1155</v>
      </c>
      <c r="F398" s="55" t="s">
        <v>1154</v>
      </c>
      <c r="G398" s="64" t="s">
        <v>724</v>
      </c>
      <c r="H398" s="64"/>
      <c r="I398" s="64"/>
      <c r="J398" s="65">
        <v>32</v>
      </c>
      <c r="K398" s="65"/>
      <c r="L398" s="53"/>
      <c r="M398" s="64">
        <v>2</v>
      </c>
      <c r="N398" s="64">
        <v>4</v>
      </c>
      <c r="O398" s="64">
        <v>2</v>
      </c>
      <c r="P398" s="26"/>
      <c r="Q398" s="53"/>
      <c r="R398" s="53"/>
      <c r="S398" s="53"/>
      <c r="T398" s="54"/>
      <c r="U398" s="26"/>
      <c r="V398" s="49"/>
      <c r="W398" s="49"/>
      <c r="X398" s="49"/>
      <c r="Y398" s="49"/>
      <c r="Z398" s="49"/>
      <c r="AA398" s="49"/>
    </row>
    <row r="399" spans="1:27" s="11" customFormat="1" ht="15" customHeight="1">
      <c r="A399" s="8">
        <v>33</v>
      </c>
      <c r="B399" s="26"/>
      <c r="C399" s="61">
        <v>100394</v>
      </c>
      <c r="D399" s="55" t="s">
        <v>278</v>
      </c>
      <c r="E399" s="63" t="s">
        <v>1157</v>
      </c>
      <c r="F399" s="55" t="s">
        <v>1156</v>
      </c>
      <c r="G399" s="64" t="s">
        <v>724</v>
      </c>
      <c r="H399" s="64"/>
      <c r="I399" s="64"/>
      <c r="J399" s="65">
        <v>33</v>
      </c>
      <c r="K399" s="65"/>
      <c r="L399" s="53"/>
      <c r="M399" s="64">
        <v>2</v>
      </c>
      <c r="N399" s="64">
        <v>4</v>
      </c>
      <c r="O399" s="64">
        <v>2</v>
      </c>
      <c r="P399" s="26"/>
      <c r="Q399" s="53"/>
      <c r="R399" s="53"/>
      <c r="S399" s="53"/>
      <c r="T399" s="54"/>
      <c r="U399" s="26"/>
      <c r="V399" s="49"/>
      <c r="W399" s="49"/>
      <c r="X399" s="49"/>
      <c r="Y399" s="49"/>
      <c r="Z399" s="49"/>
      <c r="AA399" s="49"/>
    </row>
    <row r="400" spans="1:27" s="11" customFormat="1" ht="15" customHeight="1">
      <c r="A400" s="8">
        <v>33</v>
      </c>
      <c r="B400" s="26"/>
      <c r="C400" s="61">
        <v>100395</v>
      </c>
      <c r="D400" s="55" t="s">
        <v>278</v>
      </c>
      <c r="E400" s="63" t="s">
        <v>1159</v>
      </c>
      <c r="F400" s="55" t="s">
        <v>1158</v>
      </c>
      <c r="G400" s="64" t="s">
        <v>724</v>
      </c>
      <c r="H400" s="64"/>
      <c r="I400" s="64"/>
      <c r="J400" s="65">
        <v>33</v>
      </c>
      <c r="K400" s="65"/>
      <c r="L400" s="53"/>
      <c r="M400" s="64">
        <v>2</v>
      </c>
      <c r="N400" s="64">
        <v>4</v>
      </c>
      <c r="O400" s="64">
        <v>2</v>
      </c>
      <c r="P400" s="26"/>
      <c r="Q400" s="53"/>
      <c r="R400" s="53"/>
      <c r="S400" s="53"/>
      <c r="T400" s="54"/>
      <c r="U400" s="26"/>
      <c r="V400" s="49"/>
      <c r="W400" s="49"/>
      <c r="X400" s="49"/>
      <c r="Y400" s="49"/>
      <c r="Z400" s="49"/>
      <c r="AA400" s="49"/>
    </row>
    <row r="401" spans="1:27" s="11" customFormat="1" ht="15" customHeight="1">
      <c r="A401" s="8">
        <v>33</v>
      </c>
      <c r="B401" s="26"/>
      <c r="C401" s="61">
        <v>100396</v>
      </c>
      <c r="D401" s="55" t="s">
        <v>278</v>
      </c>
      <c r="E401" s="63" t="s">
        <v>1161</v>
      </c>
      <c r="F401" s="55" t="s">
        <v>1160</v>
      </c>
      <c r="G401" s="64" t="s">
        <v>724</v>
      </c>
      <c r="H401" s="64"/>
      <c r="I401" s="64"/>
      <c r="J401" s="65">
        <v>33</v>
      </c>
      <c r="K401" s="65"/>
      <c r="L401" s="53"/>
      <c r="M401" s="64">
        <v>2</v>
      </c>
      <c r="N401" s="64">
        <v>4</v>
      </c>
      <c r="O401" s="64">
        <v>2</v>
      </c>
      <c r="P401" s="26"/>
      <c r="Q401" s="53"/>
      <c r="R401" s="53"/>
      <c r="S401" s="53"/>
      <c r="T401" s="54"/>
      <c r="U401" s="26"/>
      <c r="V401" s="49"/>
      <c r="W401" s="49"/>
      <c r="X401" s="49"/>
      <c r="Y401" s="49"/>
      <c r="Z401" s="49"/>
      <c r="AA401" s="49"/>
    </row>
    <row r="402" spans="1:27" s="11" customFormat="1" ht="15" customHeight="1">
      <c r="A402" s="8">
        <v>35</v>
      </c>
      <c r="B402" s="26"/>
      <c r="C402" s="61">
        <v>100397</v>
      </c>
      <c r="D402" s="55" t="s">
        <v>278</v>
      </c>
      <c r="E402" s="63" t="s">
        <v>696</v>
      </c>
      <c r="F402" s="55" t="s">
        <v>495</v>
      </c>
      <c r="G402" s="64" t="s">
        <v>724</v>
      </c>
      <c r="H402" s="64"/>
      <c r="I402" s="64"/>
      <c r="J402" s="65">
        <v>35</v>
      </c>
      <c r="K402" s="65"/>
      <c r="L402" s="53"/>
      <c r="M402" s="64">
        <v>2</v>
      </c>
      <c r="N402" s="64">
        <v>4</v>
      </c>
      <c r="O402" s="64">
        <v>2</v>
      </c>
      <c r="P402" s="26"/>
      <c r="Q402" s="53"/>
      <c r="R402" s="53"/>
      <c r="S402" s="53"/>
      <c r="T402" s="54"/>
      <c r="U402" s="26"/>
      <c r="V402" s="49"/>
      <c r="W402" s="49"/>
      <c r="X402" s="49"/>
      <c r="Y402" s="49"/>
      <c r="Z402" s="49"/>
      <c r="AA402" s="49"/>
    </row>
    <row r="403" spans="1:27" s="11" customFormat="1" ht="15" customHeight="1">
      <c r="A403" s="8">
        <v>24</v>
      </c>
      <c r="B403" s="26"/>
      <c r="C403" s="61">
        <v>100398</v>
      </c>
      <c r="D403" s="55" t="s">
        <v>278</v>
      </c>
      <c r="E403" s="63" t="s">
        <v>1163</v>
      </c>
      <c r="F403" s="55" t="s">
        <v>1162</v>
      </c>
      <c r="G403" s="64" t="s">
        <v>724</v>
      </c>
      <c r="H403" s="64"/>
      <c r="I403" s="64"/>
      <c r="J403" s="65">
        <v>24</v>
      </c>
      <c r="K403" s="65"/>
      <c r="L403" s="53"/>
      <c r="M403" s="64">
        <v>2</v>
      </c>
      <c r="N403" s="64">
        <v>4</v>
      </c>
      <c r="O403" s="64">
        <v>2</v>
      </c>
      <c r="P403" s="26"/>
      <c r="Q403" s="53"/>
      <c r="R403" s="53"/>
      <c r="S403" s="53"/>
      <c r="T403" s="54"/>
      <c r="U403" s="26"/>
      <c r="V403" s="49"/>
      <c r="W403" s="49"/>
      <c r="X403" s="49"/>
      <c r="Y403" s="49"/>
      <c r="Z403" s="49"/>
      <c r="AA403" s="49"/>
    </row>
    <row r="404" spans="1:27" s="11" customFormat="1" ht="15" customHeight="1">
      <c r="A404" s="8">
        <v>24</v>
      </c>
      <c r="B404" s="26"/>
      <c r="C404" s="61">
        <v>100399</v>
      </c>
      <c r="D404" s="55" t="s">
        <v>278</v>
      </c>
      <c r="E404" s="63" t="s">
        <v>1165</v>
      </c>
      <c r="F404" s="55" t="s">
        <v>1164</v>
      </c>
      <c r="G404" s="64" t="s">
        <v>724</v>
      </c>
      <c r="H404" s="64"/>
      <c r="I404" s="64"/>
      <c r="J404" s="65">
        <v>24</v>
      </c>
      <c r="K404" s="65"/>
      <c r="L404" s="53"/>
      <c r="M404" s="64">
        <v>2</v>
      </c>
      <c r="N404" s="64">
        <v>4</v>
      </c>
      <c r="O404" s="64">
        <v>2</v>
      </c>
      <c r="P404" s="26"/>
      <c r="Q404" s="53"/>
      <c r="R404" s="53"/>
      <c r="S404" s="53"/>
      <c r="T404" s="54"/>
      <c r="U404" s="26"/>
      <c r="V404" s="49"/>
      <c r="W404" s="49"/>
      <c r="X404" s="49"/>
      <c r="Y404" s="49"/>
      <c r="Z404" s="49"/>
      <c r="AA404" s="49"/>
    </row>
    <row r="405" spans="1:27" s="11" customFormat="1" ht="15" customHeight="1">
      <c r="A405" s="8">
        <v>27</v>
      </c>
      <c r="B405" s="26"/>
      <c r="C405" s="61">
        <v>100400</v>
      </c>
      <c r="D405" s="55" t="s">
        <v>278</v>
      </c>
      <c r="E405" s="63" t="s">
        <v>1167</v>
      </c>
      <c r="F405" s="55" t="s">
        <v>1166</v>
      </c>
      <c r="G405" s="64" t="s">
        <v>724</v>
      </c>
      <c r="H405" s="64"/>
      <c r="I405" s="64"/>
      <c r="J405" s="65">
        <v>27</v>
      </c>
      <c r="K405" s="65"/>
      <c r="L405" s="53"/>
      <c r="M405" s="64">
        <v>2</v>
      </c>
      <c r="N405" s="64">
        <v>4</v>
      </c>
      <c r="O405" s="64">
        <v>2</v>
      </c>
      <c r="P405" s="26"/>
      <c r="Q405" s="53"/>
      <c r="R405" s="53"/>
      <c r="S405" s="53"/>
      <c r="T405" s="54"/>
      <c r="U405" s="26"/>
      <c r="V405" s="49"/>
      <c r="W405" s="49"/>
      <c r="X405" s="49"/>
      <c r="Y405" s="49"/>
      <c r="Z405" s="49"/>
      <c r="AA405" s="49"/>
    </row>
    <row r="406" spans="1:27" s="11" customFormat="1" ht="15" customHeight="1">
      <c r="A406" s="8">
        <v>26</v>
      </c>
      <c r="B406" s="26"/>
      <c r="C406" s="61">
        <v>100401</v>
      </c>
      <c r="D406" s="55" t="s">
        <v>278</v>
      </c>
      <c r="E406" s="63" t="s">
        <v>1169</v>
      </c>
      <c r="F406" s="55" t="s">
        <v>1168</v>
      </c>
      <c r="G406" s="64" t="s">
        <v>724</v>
      </c>
      <c r="H406" s="64"/>
      <c r="I406" s="64"/>
      <c r="J406" s="65">
        <v>26</v>
      </c>
      <c r="K406" s="65"/>
      <c r="L406" s="53"/>
      <c r="M406" s="64">
        <v>2</v>
      </c>
      <c r="N406" s="64">
        <v>4</v>
      </c>
      <c r="O406" s="64">
        <v>2</v>
      </c>
      <c r="P406" s="26"/>
      <c r="Q406" s="53"/>
      <c r="R406" s="53"/>
      <c r="S406" s="53"/>
      <c r="T406" s="54"/>
      <c r="U406" s="26"/>
      <c r="V406" s="49"/>
      <c r="W406" s="49"/>
      <c r="X406" s="49"/>
      <c r="Y406" s="49"/>
      <c r="Z406" s="49"/>
      <c r="AA406" s="49"/>
    </row>
    <row r="407" spans="1:27" s="11" customFormat="1" ht="15" customHeight="1">
      <c r="A407" s="8">
        <v>26</v>
      </c>
      <c r="B407" s="26"/>
      <c r="C407" s="61">
        <v>100402</v>
      </c>
      <c r="D407" s="55" t="s">
        <v>278</v>
      </c>
      <c r="E407" s="63" t="s">
        <v>1171</v>
      </c>
      <c r="F407" s="55" t="s">
        <v>1170</v>
      </c>
      <c r="G407" s="64" t="s">
        <v>724</v>
      </c>
      <c r="H407" s="64"/>
      <c r="I407" s="64"/>
      <c r="J407" s="65">
        <v>26</v>
      </c>
      <c r="K407" s="65"/>
      <c r="L407" s="53"/>
      <c r="M407" s="64">
        <v>2</v>
      </c>
      <c r="N407" s="64">
        <v>4</v>
      </c>
      <c r="O407" s="64">
        <v>2</v>
      </c>
      <c r="P407" s="26"/>
      <c r="Q407" s="53"/>
      <c r="R407" s="53"/>
      <c r="S407" s="53"/>
      <c r="T407" s="54"/>
      <c r="U407" s="26"/>
      <c r="V407" s="49"/>
      <c r="W407" s="49"/>
      <c r="X407" s="49"/>
      <c r="Y407" s="49"/>
      <c r="Z407" s="49"/>
      <c r="AA407" s="49"/>
    </row>
    <row r="408" spans="1:27" s="11" customFormat="1" ht="15" customHeight="1">
      <c r="A408" s="8">
        <v>28</v>
      </c>
      <c r="B408" s="26"/>
      <c r="C408" s="61">
        <v>100403</v>
      </c>
      <c r="D408" s="55" t="s">
        <v>278</v>
      </c>
      <c r="E408" s="63" t="s">
        <v>1173</v>
      </c>
      <c r="F408" s="55" t="s">
        <v>1172</v>
      </c>
      <c r="G408" s="64" t="s">
        <v>724</v>
      </c>
      <c r="H408" s="64"/>
      <c r="I408" s="64"/>
      <c r="J408" s="65">
        <v>28</v>
      </c>
      <c r="K408" s="65"/>
      <c r="L408" s="53"/>
      <c r="M408" s="64">
        <v>2</v>
      </c>
      <c r="N408" s="64">
        <v>4</v>
      </c>
      <c r="O408" s="64">
        <v>2</v>
      </c>
      <c r="P408" s="26"/>
      <c r="Q408" s="53"/>
      <c r="R408" s="53"/>
      <c r="S408" s="53"/>
      <c r="T408" s="54"/>
      <c r="U408" s="26"/>
      <c r="V408" s="49"/>
      <c r="W408" s="49"/>
      <c r="X408" s="49"/>
      <c r="Y408" s="49"/>
      <c r="Z408" s="49"/>
      <c r="AA408" s="49"/>
    </row>
    <row r="409" spans="1:27" s="11" customFormat="1" ht="15" customHeight="1">
      <c r="A409" s="8">
        <v>28</v>
      </c>
      <c r="B409" s="26"/>
      <c r="C409" s="61">
        <v>100404</v>
      </c>
      <c r="D409" s="55" t="s">
        <v>278</v>
      </c>
      <c r="E409" s="63" t="s">
        <v>1175</v>
      </c>
      <c r="F409" s="55" t="s">
        <v>1174</v>
      </c>
      <c r="G409" s="64" t="s">
        <v>724</v>
      </c>
      <c r="H409" s="64"/>
      <c r="I409" s="64"/>
      <c r="J409" s="65">
        <v>28</v>
      </c>
      <c r="K409" s="65"/>
      <c r="L409" s="53"/>
      <c r="M409" s="64">
        <v>2</v>
      </c>
      <c r="N409" s="64">
        <v>4</v>
      </c>
      <c r="O409" s="64">
        <v>2</v>
      </c>
      <c r="P409" s="26"/>
      <c r="Q409" s="53"/>
      <c r="R409" s="53"/>
      <c r="S409" s="53"/>
      <c r="T409" s="54"/>
      <c r="U409" s="26"/>
      <c r="V409" s="49"/>
      <c r="W409" s="49"/>
      <c r="X409" s="49"/>
      <c r="Y409" s="49"/>
      <c r="Z409" s="49"/>
      <c r="AA409" s="49"/>
    </row>
    <row r="410" spans="1:27" s="11" customFormat="1" ht="15" customHeight="1">
      <c r="A410" s="8">
        <v>31</v>
      </c>
      <c r="B410" s="26"/>
      <c r="C410" s="61">
        <v>100405</v>
      </c>
      <c r="D410" s="55" t="s">
        <v>278</v>
      </c>
      <c r="E410" s="63" t="s">
        <v>1177</v>
      </c>
      <c r="F410" s="55" t="s">
        <v>1176</v>
      </c>
      <c r="G410" s="64" t="s">
        <v>724</v>
      </c>
      <c r="H410" s="64"/>
      <c r="I410" s="64"/>
      <c r="J410" s="65">
        <v>31</v>
      </c>
      <c r="K410" s="65"/>
      <c r="L410" s="53"/>
      <c r="M410" s="64">
        <v>2</v>
      </c>
      <c r="N410" s="64">
        <v>4</v>
      </c>
      <c r="O410" s="64">
        <v>2</v>
      </c>
      <c r="P410" s="26"/>
      <c r="Q410" s="53"/>
      <c r="R410" s="53"/>
      <c r="S410" s="53"/>
      <c r="T410" s="54"/>
      <c r="U410" s="26"/>
      <c r="V410" s="49"/>
      <c r="W410" s="49"/>
      <c r="X410" s="49"/>
      <c r="Y410" s="49"/>
      <c r="Z410" s="49"/>
      <c r="AA410" s="49"/>
    </row>
    <row r="411" spans="1:27" s="11" customFormat="1" ht="15" customHeight="1">
      <c r="A411" s="8">
        <v>31</v>
      </c>
      <c r="B411" s="26"/>
      <c r="C411" s="61">
        <v>100406</v>
      </c>
      <c r="D411" s="55" t="s">
        <v>278</v>
      </c>
      <c r="E411" s="63" t="s">
        <v>1179</v>
      </c>
      <c r="F411" s="55" t="s">
        <v>1178</v>
      </c>
      <c r="G411" s="64" t="s">
        <v>724</v>
      </c>
      <c r="H411" s="64"/>
      <c r="I411" s="64"/>
      <c r="J411" s="65">
        <v>31</v>
      </c>
      <c r="K411" s="65"/>
      <c r="L411" s="53"/>
      <c r="M411" s="64">
        <v>2</v>
      </c>
      <c r="N411" s="64">
        <v>4</v>
      </c>
      <c r="O411" s="64">
        <v>2</v>
      </c>
      <c r="P411" s="26"/>
      <c r="Q411" s="53"/>
      <c r="R411" s="53"/>
      <c r="S411" s="53"/>
      <c r="T411" s="54"/>
      <c r="U411" s="26"/>
      <c r="V411" s="49"/>
      <c r="W411" s="49"/>
      <c r="X411" s="49"/>
      <c r="Y411" s="49"/>
      <c r="Z411" s="49"/>
      <c r="AA411" s="49"/>
    </row>
    <row r="412" spans="1:27" s="11" customFormat="1" ht="15" customHeight="1">
      <c r="A412" s="8">
        <v>31</v>
      </c>
      <c r="B412" s="26"/>
      <c r="C412" s="61">
        <v>100407</v>
      </c>
      <c r="D412" s="55" t="s">
        <v>278</v>
      </c>
      <c r="E412" s="63" t="s">
        <v>1181</v>
      </c>
      <c r="F412" s="55" t="s">
        <v>1180</v>
      </c>
      <c r="G412" s="64" t="s">
        <v>724</v>
      </c>
      <c r="H412" s="64"/>
      <c r="I412" s="64"/>
      <c r="J412" s="65">
        <v>31</v>
      </c>
      <c r="K412" s="65"/>
      <c r="L412" s="53"/>
      <c r="M412" s="64">
        <v>2</v>
      </c>
      <c r="N412" s="64">
        <v>4</v>
      </c>
      <c r="O412" s="64">
        <v>2</v>
      </c>
      <c r="P412" s="26"/>
      <c r="Q412" s="53"/>
      <c r="R412" s="53"/>
      <c r="S412" s="53"/>
      <c r="T412" s="54"/>
      <c r="U412" s="26"/>
      <c r="V412" s="49"/>
      <c r="W412" s="49"/>
      <c r="X412" s="49"/>
      <c r="Y412" s="49"/>
      <c r="Z412" s="49"/>
      <c r="AA412" s="49"/>
    </row>
    <row r="413" spans="1:27" s="11" customFormat="1" ht="15" customHeight="1">
      <c r="A413" s="8">
        <v>31</v>
      </c>
      <c r="B413" s="26"/>
      <c r="C413" s="61">
        <v>100408</v>
      </c>
      <c r="D413" s="55" t="s">
        <v>278</v>
      </c>
      <c r="E413" s="63" t="s">
        <v>1183</v>
      </c>
      <c r="F413" s="55" t="s">
        <v>1182</v>
      </c>
      <c r="G413" s="64" t="s">
        <v>724</v>
      </c>
      <c r="H413" s="64"/>
      <c r="I413" s="64"/>
      <c r="J413" s="65">
        <v>31</v>
      </c>
      <c r="K413" s="65"/>
      <c r="L413" s="53"/>
      <c r="M413" s="64">
        <v>2</v>
      </c>
      <c r="N413" s="64">
        <v>4</v>
      </c>
      <c r="O413" s="64">
        <v>2</v>
      </c>
      <c r="P413" s="26"/>
      <c r="Q413" s="53"/>
      <c r="R413" s="53"/>
      <c r="S413" s="53"/>
      <c r="T413" s="54"/>
      <c r="U413" s="26"/>
      <c r="V413" s="49"/>
      <c r="W413" s="49"/>
      <c r="X413" s="49"/>
      <c r="Y413" s="49"/>
      <c r="Z413" s="49"/>
      <c r="AA413" s="49"/>
    </row>
    <row r="414" spans="1:27" s="11" customFormat="1" ht="15" customHeight="1">
      <c r="A414" s="8">
        <v>33</v>
      </c>
      <c r="B414" s="26"/>
      <c r="C414" s="61">
        <v>100409</v>
      </c>
      <c r="D414" s="55" t="s">
        <v>278</v>
      </c>
      <c r="E414" s="63" t="s">
        <v>1185</v>
      </c>
      <c r="F414" s="55" t="s">
        <v>1184</v>
      </c>
      <c r="G414" s="64" t="s">
        <v>724</v>
      </c>
      <c r="H414" s="64"/>
      <c r="I414" s="64"/>
      <c r="J414" s="65">
        <v>33</v>
      </c>
      <c r="K414" s="65"/>
      <c r="L414" s="53"/>
      <c r="M414" s="64">
        <v>2</v>
      </c>
      <c r="N414" s="64">
        <v>4</v>
      </c>
      <c r="O414" s="64">
        <v>2</v>
      </c>
      <c r="P414" s="26"/>
      <c r="Q414" s="53"/>
      <c r="R414" s="53"/>
      <c r="S414" s="53"/>
      <c r="T414" s="54"/>
      <c r="U414" s="26"/>
      <c r="V414" s="49"/>
      <c r="W414" s="49"/>
      <c r="X414" s="49"/>
      <c r="Y414" s="49"/>
      <c r="Z414" s="49"/>
      <c r="AA414" s="49"/>
    </row>
    <row r="415" spans="1:27" s="11" customFormat="1" ht="15" customHeight="1">
      <c r="A415" s="8">
        <v>33</v>
      </c>
      <c r="B415" s="26"/>
      <c r="C415" s="61">
        <v>100410</v>
      </c>
      <c r="D415" s="55" t="s">
        <v>278</v>
      </c>
      <c r="E415" s="63" t="s">
        <v>1187</v>
      </c>
      <c r="F415" s="55" t="s">
        <v>1186</v>
      </c>
      <c r="G415" s="64" t="s">
        <v>724</v>
      </c>
      <c r="H415" s="64"/>
      <c r="I415" s="64"/>
      <c r="J415" s="65">
        <v>33</v>
      </c>
      <c r="K415" s="65"/>
      <c r="L415" s="53"/>
      <c r="M415" s="64">
        <v>2</v>
      </c>
      <c r="N415" s="64">
        <v>4</v>
      </c>
      <c r="O415" s="64">
        <v>2</v>
      </c>
      <c r="P415" s="26"/>
      <c r="Q415" s="53"/>
      <c r="R415" s="53"/>
      <c r="S415" s="53"/>
      <c r="T415" s="54"/>
      <c r="U415" s="26"/>
      <c r="V415" s="49"/>
      <c r="W415" s="49"/>
      <c r="X415" s="49"/>
      <c r="Y415" s="49"/>
      <c r="Z415" s="49"/>
      <c r="AA415" s="49"/>
    </row>
    <row r="416" spans="1:27" s="11" customFormat="1" ht="15" customHeight="1">
      <c r="A416" s="8">
        <v>33</v>
      </c>
      <c r="B416" s="26"/>
      <c r="C416" s="61">
        <v>100411</v>
      </c>
      <c r="D416" s="55" t="s">
        <v>278</v>
      </c>
      <c r="E416" s="63" t="s">
        <v>1189</v>
      </c>
      <c r="F416" s="55" t="s">
        <v>1188</v>
      </c>
      <c r="G416" s="64" t="s">
        <v>724</v>
      </c>
      <c r="H416" s="64"/>
      <c r="I416" s="64"/>
      <c r="J416" s="65">
        <v>33</v>
      </c>
      <c r="K416" s="65"/>
      <c r="L416" s="53"/>
      <c r="M416" s="64">
        <v>2</v>
      </c>
      <c r="N416" s="64">
        <v>4</v>
      </c>
      <c r="O416" s="64">
        <v>2</v>
      </c>
      <c r="P416" s="26"/>
      <c r="Q416" s="53"/>
      <c r="R416" s="53"/>
      <c r="S416" s="53"/>
      <c r="T416" s="54"/>
      <c r="U416" s="26"/>
      <c r="V416" s="49"/>
      <c r="W416" s="49"/>
      <c r="X416" s="49"/>
      <c r="Y416" s="49"/>
      <c r="Z416" s="49"/>
      <c r="AA416" s="49"/>
    </row>
    <row r="417" spans="1:27" s="11" customFormat="1" ht="15" customHeight="1">
      <c r="A417" s="8">
        <v>33</v>
      </c>
      <c r="B417" s="26"/>
      <c r="C417" s="61">
        <v>100412</v>
      </c>
      <c r="D417" s="55" t="s">
        <v>278</v>
      </c>
      <c r="E417" s="63" t="s">
        <v>1191</v>
      </c>
      <c r="F417" s="55" t="s">
        <v>1190</v>
      </c>
      <c r="G417" s="64" t="s">
        <v>724</v>
      </c>
      <c r="H417" s="64"/>
      <c r="I417" s="64"/>
      <c r="J417" s="65">
        <v>33</v>
      </c>
      <c r="K417" s="65"/>
      <c r="L417" s="53"/>
      <c r="M417" s="64">
        <v>2</v>
      </c>
      <c r="N417" s="64">
        <v>4</v>
      </c>
      <c r="O417" s="64">
        <v>2</v>
      </c>
      <c r="P417" s="26"/>
      <c r="Q417" s="53"/>
      <c r="R417" s="53"/>
      <c r="S417" s="53"/>
      <c r="T417" s="54"/>
      <c r="U417" s="26"/>
      <c r="V417" s="49"/>
      <c r="W417" s="49"/>
      <c r="X417" s="49"/>
      <c r="Y417" s="49"/>
      <c r="Z417" s="49"/>
      <c r="AA417" s="49"/>
    </row>
    <row r="418" spans="1:27" s="11" customFormat="1" ht="15" customHeight="1">
      <c r="A418" s="8">
        <v>35</v>
      </c>
      <c r="B418" s="26"/>
      <c r="C418" s="61">
        <v>100413</v>
      </c>
      <c r="D418" s="55" t="s">
        <v>278</v>
      </c>
      <c r="E418" s="63" t="s">
        <v>1193</v>
      </c>
      <c r="F418" s="55" t="s">
        <v>1192</v>
      </c>
      <c r="G418" s="64" t="s">
        <v>724</v>
      </c>
      <c r="H418" s="64"/>
      <c r="I418" s="64"/>
      <c r="J418" s="65">
        <v>35</v>
      </c>
      <c r="K418" s="65"/>
      <c r="L418" s="53"/>
      <c r="M418" s="64">
        <v>2</v>
      </c>
      <c r="N418" s="64">
        <v>4</v>
      </c>
      <c r="O418" s="64">
        <v>2</v>
      </c>
      <c r="P418" s="26"/>
      <c r="Q418" s="53"/>
      <c r="R418" s="53"/>
      <c r="S418" s="53"/>
      <c r="T418" s="54"/>
      <c r="U418" s="26"/>
      <c r="V418" s="49"/>
      <c r="W418" s="49"/>
      <c r="X418" s="49"/>
      <c r="Y418" s="49"/>
      <c r="Z418" s="49"/>
      <c r="AA418" s="49"/>
    </row>
    <row r="419" spans="1:27" s="11" customFormat="1" ht="15" customHeight="1">
      <c r="A419" s="8">
        <v>27</v>
      </c>
      <c r="B419" s="26"/>
      <c r="C419" s="61">
        <v>100414</v>
      </c>
      <c r="D419" s="55" t="s">
        <v>278</v>
      </c>
      <c r="E419" s="63" t="s">
        <v>1195</v>
      </c>
      <c r="F419" s="55" t="s">
        <v>1194</v>
      </c>
      <c r="G419" s="64" t="s">
        <v>724</v>
      </c>
      <c r="H419" s="64"/>
      <c r="I419" s="64"/>
      <c r="J419" s="65">
        <v>27</v>
      </c>
      <c r="K419" s="65"/>
      <c r="L419" s="53"/>
      <c r="M419" s="64">
        <v>2</v>
      </c>
      <c r="N419" s="64">
        <v>4</v>
      </c>
      <c r="O419" s="64">
        <v>2</v>
      </c>
      <c r="P419" s="26"/>
      <c r="Q419" s="53"/>
      <c r="R419" s="53"/>
      <c r="S419" s="53"/>
      <c r="T419" s="54"/>
      <c r="U419" s="26"/>
      <c r="V419" s="49"/>
      <c r="W419" s="49"/>
      <c r="X419" s="49"/>
      <c r="Y419" s="49"/>
      <c r="Z419" s="49"/>
      <c r="AA419" s="49"/>
    </row>
    <row r="420" spans="1:27" s="11" customFormat="1" ht="15" customHeight="1">
      <c r="A420" s="8">
        <v>27</v>
      </c>
      <c r="B420" s="26"/>
      <c r="C420" s="61">
        <v>100415</v>
      </c>
      <c r="D420" s="55" t="s">
        <v>278</v>
      </c>
      <c r="E420" s="63" t="s">
        <v>1197</v>
      </c>
      <c r="F420" s="55" t="s">
        <v>1196</v>
      </c>
      <c r="G420" s="64" t="s">
        <v>724</v>
      </c>
      <c r="H420" s="64"/>
      <c r="I420" s="64"/>
      <c r="J420" s="65">
        <v>27</v>
      </c>
      <c r="K420" s="65"/>
      <c r="L420" s="53"/>
      <c r="M420" s="64">
        <v>2</v>
      </c>
      <c r="N420" s="64">
        <v>4</v>
      </c>
      <c r="O420" s="64">
        <v>2</v>
      </c>
      <c r="P420" s="26"/>
      <c r="Q420" s="53"/>
      <c r="R420" s="53"/>
      <c r="S420" s="53"/>
      <c r="T420" s="54"/>
      <c r="U420" s="26"/>
      <c r="V420" s="49"/>
      <c r="W420" s="49"/>
      <c r="X420" s="49"/>
      <c r="Y420" s="49"/>
      <c r="Z420" s="49"/>
      <c r="AA420" s="49"/>
    </row>
    <row r="421" spans="1:27" s="11" customFormat="1" ht="15" customHeight="1">
      <c r="A421" s="8">
        <v>29</v>
      </c>
      <c r="B421" s="26"/>
      <c r="C421" s="61">
        <v>100416</v>
      </c>
      <c r="D421" s="55" t="s">
        <v>278</v>
      </c>
      <c r="E421" s="63" t="s">
        <v>1199</v>
      </c>
      <c r="F421" s="55" t="s">
        <v>1198</v>
      </c>
      <c r="G421" s="64" t="s">
        <v>724</v>
      </c>
      <c r="H421" s="64"/>
      <c r="I421" s="64"/>
      <c r="J421" s="65">
        <v>29</v>
      </c>
      <c r="K421" s="65"/>
      <c r="L421" s="53"/>
      <c r="M421" s="64">
        <v>2</v>
      </c>
      <c r="N421" s="64">
        <v>4</v>
      </c>
      <c r="O421" s="64">
        <v>2</v>
      </c>
      <c r="P421" s="26"/>
      <c r="Q421" s="53"/>
      <c r="R421" s="53"/>
      <c r="S421" s="53"/>
      <c r="T421" s="54"/>
      <c r="U421" s="26"/>
      <c r="V421" s="49"/>
      <c r="W421" s="49"/>
      <c r="X421" s="49"/>
      <c r="Y421" s="49"/>
      <c r="Z421" s="49"/>
      <c r="AA421" s="49"/>
    </row>
    <row r="422" spans="1:27" s="11" customFormat="1" ht="15" customHeight="1">
      <c r="A422" s="8">
        <v>29</v>
      </c>
      <c r="B422" s="26"/>
      <c r="C422" s="61">
        <v>100417</v>
      </c>
      <c r="D422" s="55" t="s">
        <v>278</v>
      </c>
      <c r="E422" s="63" t="s">
        <v>1201</v>
      </c>
      <c r="F422" s="55" t="s">
        <v>1200</v>
      </c>
      <c r="G422" s="64" t="s">
        <v>724</v>
      </c>
      <c r="H422" s="64"/>
      <c r="I422" s="64"/>
      <c r="J422" s="65">
        <v>29</v>
      </c>
      <c r="K422" s="65"/>
      <c r="L422" s="53"/>
      <c r="M422" s="64">
        <v>2</v>
      </c>
      <c r="N422" s="64">
        <v>4</v>
      </c>
      <c r="O422" s="64">
        <v>2</v>
      </c>
      <c r="P422" s="26"/>
      <c r="Q422" s="53"/>
      <c r="R422" s="53"/>
      <c r="S422" s="53"/>
      <c r="T422" s="54"/>
      <c r="U422" s="26"/>
      <c r="V422" s="49"/>
      <c r="W422" s="49"/>
      <c r="X422" s="49"/>
      <c r="Y422" s="49"/>
      <c r="Z422" s="49"/>
      <c r="AA422" s="49"/>
    </row>
    <row r="423" spans="1:27" s="11" customFormat="1" ht="15" customHeight="1">
      <c r="A423" s="8">
        <v>30</v>
      </c>
      <c r="B423" s="26"/>
      <c r="C423" s="61">
        <v>100418</v>
      </c>
      <c r="D423" s="55" t="s">
        <v>278</v>
      </c>
      <c r="E423" s="63" t="s">
        <v>1203</v>
      </c>
      <c r="F423" s="55" t="s">
        <v>1202</v>
      </c>
      <c r="G423" s="64" t="s">
        <v>724</v>
      </c>
      <c r="H423" s="64"/>
      <c r="I423" s="64"/>
      <c r="J423" s="65">
        <v>30</v>
      </c>
      <c r="K423" s="65"/>
      <c r="L423" s="53"/>
      <c r="M423" s="64">
        <v>2</v>
      </c>
      <c r="N423" s="64">
        <v>4</v>
      </c>
      <c r="O423" s="64">
        <v>2</v>
      </c>
      <c r="P423" s="26"/>
      <c r="Q423" s="53"/>
      <c r="R423" s="53"/>
      <c r="S423" s="53"/>
      <c r="T423" s="54"/>
      <c r="U423" s="26"/>
      <c r="V423" s="49"/>
      <c r="W423" s="49"/>
      <c r="X423" s="49"/>
      <c r="Y423" s="49"/>
      <c r="Z423" s="49"/>
      <c r="AA423" s="49"/>
    </row>
    <row r="424" spans="1:27" s="11" customFormat="1" ht="15" customHeight="1">
      <c r="A424" s="8">
        <v>30</v>
      </c>
      <c r="B424" s="26"/>
      <c r="C424" s="61">
        <v>100419</v>
      </c>
      <c r="D424" s="55" t="s">
        <v>278</v>
      </c>
      <c r="E424" s="63" t="s">
        <v>1205</v>
      </c>
      <c r="F424" s="55" t="s">
        <v>1204</v>
      </c>
      <c r="G424" s="64" t="s">
        <v>724</v>
      </c>
      <c r="H424" s="64"/>
      <c r="I424" s="64"/>
      <c r="J424" s="65">
        <v>30</v>
      </c>
      <c r="K424" s="65"/>
      <c r="L424" s="53"/>
      <c r="M424" s="64">
        <v>2</v>
      </c>
      <c r="N424" s="64">
        <v>4</v>
      </c>
      <c r="O424" s="64">
        <v>2</v>
      </c>
      <c r="P424" s="26"/>
      <c r="Q424" s="53"/>
      <c r="R424" s="53"/>
      <c r="S424" s="53"/>
      <c r="T424" s="54"/>
      <c r="U424" s="26"/>
      <c r="V424" s="49"/>
      <c r="W424" s="49"/>
      <c r="X424" s="49"/>
      <c r="Y424" s="49"/>
      <c r="Z424" s="49"/>
      <c r="AA424" s="49"/>
    </row>
    <row r="425" spans="1:27" s="11" customFormat="1" ht="15" customHeight="1">
      <c r="A425" s="8">
        <v>33</v>
      </c>
      <c r="B425" s="26"/>
      <c r="C425" s="61">
        <v>100420</v>
      </c>
      <c r="D425" s="55" t="s">
        <v>278</v>
      </c>
      <c r="E425" s="63" t="s">
        <v>1207</v>
      </c>
      <c r="F425" s="55" t="s">
        <v>1206</v>
      </c>
      <c r="G425" s="64" t="s">
        <v>724</v>
      </c>
      <c r="H425" s="64"/>
      <c r="I425" s="64"/>
      <c r="J425" s="65">
        <v>33</v>
      </c>
      <c r="K425" s="65"/>
      <c r="L425" s="53"/>
      <c r="M425" s="64">
        <v>2</v>
      </c>
      <c r="N425" s="64">
        <v>4</v>
      </c>
      <c r="O425" s="64">
        <v>2</v>
      </c>
      <c r="P425" s="26"/>
      <c r="Q425" s="53"/>
      <c r="R425" s="53"/>
      <c r="S425" s="53"/>
      <c r="T425" s="54"/>
      <c r="U425" s="26"/>
      <c r="V425" s="49"/>
      <c r="W425" s="49"/>
      <c r="X425" s="49"/>
      <c r="Y425" s="49"/>
      <c r="Z425" s="49"/>
      <c r="AA425" s="49"/>
    </row>
    <row r="426" spans="1:27" s="11" customFormat="1" ht="15" customHeight="1">
      <c r="A426" s="8">
        <v>33</v>
      </c>
      <c r="B426" s="26"/>
      <c r="C426" s="61">
        <v>100421</v>
      </c>
      <c r="D426" s="55" t="s">
        <v>278</v>
      </c>
      <c r="E426" s="63" t="s">
        <v>1209</v>
      </c>
      <c r="F426" s="55" t="s">
        <v>1208</v>
      </c>
      <c r="G426" s="64" t="s">
        <v>724</v>
      </c>
      <c r="H426" s="64"/>
      <c r="I426" s="64"/>
      <c r="J426" s="65">
        <v>33</v>
      </c>
      <c r="K426" s="65"/>
      <c r="L426" s="53"/>
      <c r="M426" s="64">
        <v>2</v>
      </c>
      <c r="N426" s="64">
        <v>4</v>
      </c>
      <c r="O426" s="64">
        <v>2</v>
      </c>
      <c r="P426" s="26"/>
      <c r="Q426" s="53"/>
      <c r="R426" s="53"/>
      <c r="S426" s="53"/>
      <c r="T426" s="54"/>
      <c r="U426" s="26"/>
      <c r="V426" s="49"/>
      <c r="W426" s="49"/>
      <c r="X426" s="49"/>
      <c r="Y426" s="49"/>
      <c r="Z426" s="49"/>
      <c r="AA426" s="49"/>
    </row>
    <row r="427" spans="1:27" s="11" customFormat="1" ht="15" customHeight="1">
      <c r="A427" s="8">
        <v>36</v>
      </c>
      <c r="B427" s="26"/>
      <c r="C427" s="61">
        <v>100422</v>
      </c>
      <c r="D427" s="55" t="s">
        <v>278</v>
      </c>
      <c r="E427" s="63" t="s">
        <v>1211</v>
      </c>
      <c r="F427" s="55" t="s">
        <v>1210</v>
      </c>
      <c r="G427" s="64" t="s">
        <v>724</v>
      </c>
      <c r="H427" s="64"/>
      <c r="I427" s="64"/>
      <c r="J427" s="65">
        <v>36</v>
      </c>
      <c r="K427" s="65"/>
      <c r="L427" s="53"/>
      <c r="M427" s="64">
        <v>2</v>
      </c>
      <c r="N427" s="64">
        <v>4</v>
      </c>
      <c r="O427" s="64">
        <v>2</v>
      </c>
      <c r="P427" s="26"/>
      <c r="Q427" s="53"/>
      <c r="R427" s="53"/>
      <c r="S427" s="53"/>
      <c r="T427" s="54"/>
      <c r="U427" s="26"/>
      <c r="V427" s="49"/>
      <c r="W427" s="49"/>
      <c r="X427" s="49"/>
      <c r="Y427" s="49"/>
      <c r="Z427" s="49"/>
      <c r="AA427" s="49"/>
    </row>
    <row r="428" spans="1:27" s="11" customFormat="1" ht="15" customHeight="1">
      <c r="A428" s="8">
        <v>36</v>
      </c>
      <c r="B428" s="26"/>
      <c r="C428" s="61">
        <v>100423</v>
      </c>
      <c r="D428" s="55" t="s">
        <v>278</v>
      </c>
      <c r="E428" s="63" t="s">
        <v>1213</v>
      </c>
      <c r="F428" s="55" t="s">
        <v>1212</v>
      </c>
      <c r="G428" s="64" t="s">
        <v>724</v>
      </c>
      <c r="H428" s="64"/>
      <c r="I428" s="64"/>
      <c r="J428" s="65">
        <v>36</v>
      </c>
      <c r="K428" s="65"/>
      <c r="L428" s="53"/>
      <c r="M428" s="64">
        <v>2</v>
      </c>
      <c r="N428" s="64">
        <v>4</v>
      </c>
      <c r="O428" s="64">
        <v>2</v>
      </c>
      <c r="P428" s="26"/>
      <c r="Q428" s="53"/>
      <c r="R428" s="53"/>
      <c r="S428" s="53"/>
      <c r="T428" s="54"/>
      <c r="U428" s="26"/>
      <c r="V428" s="49"/>
      <c r="W428" s="49"/>
      <c r="X428" s="49"/>
      <c r="Y428" s="49"/>
      <c r="Z428" s="49"/>
      <c r="AA428" s="49"/>
    </row>
    <row r="429" spans="1:27" s="11" customFormat="1" ht="15" customHeight="1">
      <c r="A429" s="8">
        <v>38</v>
      </c>
      <c r="B429" s="26"/>
      <c r="C429" s="61">
        <v>100424</v>
      </c>
      <c r="D429" s="55" t="s">
        <v>278</v>
      </c>
      <c r="E429" s="63" t="s">
        <v>1215</v>
      </c>
      <c r="F429" s="55" t="s">
        <v>1214</v>
      </c>
      <c r="G429" s="64" t="s">
        <v>724</v>
      </c>
      <c r="H429" s="64"/>
      <c r="I429" s="64"/>
      <c r="J429" s="65">
        <v>38</v>
      </c>
      <c r="K429" s="65"/>
      <c r="L429" s="53"/>
      <c r="M429" s="64">
        <v>2</v>
      </c>
      <c r="N429" s="64">
        <v>4</v>
      </c>
      <c r="O429" s="64">
        <v>2</v>
      </c>
      <c r="P429" s="26"/>
      <c r="Q429" s="53"/>
      <c r="R429" s="53"/>
      <c r="S429" s="53"/>
      <c r="T429" s="54"/>
      <c r="U429" s="26"/>
      <c r="V429" s="49"/>
      <c r="W429" s="49"/>
      <c r="X429" s="49"/>
      <c r="Y429" s="49"/>
      <c r="Z429" s="49"/>
      <c r="AA429" s="49"/>
    </row>
    <row r="430" spans="1:27" s="11" customFormat="1" ht="15" customHeight="1">
      <c r="A430" s="8">
        <v>38</v>
      </c>
      <c r="B430" s="26"/>
      <c r="C430" s="61">
        <v>100425</v>
      </c>
      <c r="D430" s="55" t="s">
        <v>278</v>
      </c>
      <c r="E430" s="63" t="s">
        <v>1217</v>
      </c>
      <c r="F430" s="55" t="s">
        <v>1216</v>
      </c>
      <c r="G430" s="64" t="s">
        <v>724</v>
      </c>
      <c r="H430" s="64"/>
      <c r="I430" s="64"/>
      <c r="J430" s="65">
        <v>38</v>
      </c>
      <c r="K430" s="65"/>
      <c r="L430" s="53"/>
      <c r="M430" s="64">
        <v>2</v>
      </c>
      <c r="N430" s="64">
        <v>4</v>
      </c>
      <c r="O430" s="64">
        <v>2</v>
      </c>
      <c r="P430" s="26"/>
      <c r="Q430" s="53"/>
      <c r="R430" s="53"/>
      <c r="S430" s="53"/>
      <c r="T430" s="54"/>
      <c r="U430" s="26"/>
      <c r="V430" s="49"/>
      <c r="W430" s="49"/>
      <c r="X430" s="49"/>
      <c r="Y430" s="49"/>
      <c r="Z430" s="49"/>
      <c r="AA430" s="49"/>
    </row>
    <row r="431" spans="1:27" s="11" customFormat="1" ht="15" customHeight="1">
      <c r="A431" s="8">
        <v>38</v>
      </c>
      <c r="B431" s="26"/>
      <c r="C431" s="61">
        <v>100426</v>
      </c>
      <c r="D431" s="55" t="s">
        <v>278</v>
      </c>
      <c r="E431" s="63" t="s">
        <v>1219</v>
      </c>
      <c r="F431" s="55" t="s">
        <v>1218</v>
      </c>
      <c r="G431" s="64" t="s">
        <v>724</v>
      </c>
      <c r="H431" s="64"/>
      <c r="I431" s="64"/>
      <c r="J431" s="65">
        <v>38</v>
      </c>
      <c r="K431" s="65"/>
      <c r="L431" s="53"/>
      <c r="M431" s="64">
        <v>2</v>
      </c>
      <c r="N431" s="64">
        <v>4</v>
      </c>
      <c r="O431" s="64">
        <v>2</v>
      </c>
      <c r="P431" s="26"/>
      <c r="Q431" s="53"/>
      <c r="R431" s="53"/>
      <c r="S431" s="53"/>
      <c r="T431" s="54"/>
      <c r="U431" s="26"/>
      <c r="V431" s="49"/>
      <c r="W431" s="49"/>
      <c r="X431" s="49"/>
      <c r="Y431" s="49"/>
      <c r="Z431" s="49"/>
      <c r="AA431" s="49"/>
    </row>
    <row r="432" spans="1:27" s="11" customFormat="1" ht="15" customHeight="1">
      <c r="A432" s="8">
        <v>39</v>
      </c>
      <c r="B432" s="26"/>
      <c r="C432" s="61">
        <v>100427</v>
      </c>
      <c r="D432" s="55" t="s">
        <v>278</v>
      </c>
      <c r="E432" s="63" t="s">
        <v>1221</v>
      </c>
      <c r="F432" s="55" t="s">
        <v>1220</v>
      </c>
      <c r="G432" s="64" t="s">
        <v>724</v>
      </c>
      <c r="H432" s="64"/>
      <c r="I432" s="64"/>
      <c r="J432" s="65">
        <v>39</v>
      </c>
      <c r="K432" s="65"/>
      <c r="L432" s="53"/>
      <c r="M432" s="64">
        <v>2</v>
      </c>
      <c r="N432" s="64">
        <v>4</v>
      </c>
      <c r="O432" s="64">
        <v>2</v>
      </c>
      <c r="P432" s="26"/>
      <c r="Q432" s="53"/>
      <c r="R432" s="53"/>
      <c r="S432" s="53"/>
      <c r="T432" s="54"/>
      <c r="U432" s="26"/>
      <c r="V432" s="49"/>
      <c r="W432" s="49"/>
      <c r="X432" s="49"/>
      <c r="Y432" s="49"/>
      <c r="Z432" s="49"/>
      <c r="AA432" s="49"/>
    </row>
    <row r="433" spans="1:27" s="11" customFormat="1" ht="15" customHeight="1">
      <c r="A433" s="8">
        <v>39</v>
      </c>
      <c r="B433" s="26"/>
      <c r="C433" s="61">
        <v>100428</v>
      </c>
      <c r="D433" s="55" t="s">
        <v>278</v>
      </c>
      <c r="E433" s="63" t="s">
        <v>1223</v>
      </c>
      <c r="F433" s="55" t="s">
        <v>1222</v>
      </c>
      <c r="G433" s="64" t="s">
        <v>724</v>
      </c>
      <c r="H433" s="64"/>
      <c r="I433" s="64"/>
      <c r="J433" s="65">
        <v>39</v>
      </c>
      <c r="K433" s="65"/>
      <c r="L433" s="53"/>
      <c r="M433" s="64">
        <v>2</v>
      </c>
      <c r="N433" s="64">
        <v>4</v>
      </c>
      <c r="O433" s="64">
        <v>2</v>
      </c>
      <c r="P433" s="26"/>
      <c r="Q433" s="53"/>
      <c r="R433" s="53"/>
      <c r="S433" s="53"/>
      <c r="T433" s="54"/>
      <c r="U433" s="26"/>
      <c r="V433" s="49"/>
      <c r="W433" s="49"/>
      <c r="X433" s="49"/>
      <c r="Y433" s="49"/>
      <c r="Z433" s="49"/>
      <c r="AA433" s="49"/>
    </row>
    <row r="434" spans="1:27" s="11" customFormat="1" ht="15" customHeight="1">
      <c r="A434" s="8">
        <v>39</v>
      </c>
      <c r="B434" s="26"/>
      <c r="C434" s="61">
        <v>100429</v>
      </c>
      <c r="D434" s="55" t="s">
        <v>278</v>
      </c>
      <c r="E434" s="63" t="s">
        <v>1225</v>
      </c>
      <c r="F434" s="55" t="s">
        <v>1224</v>
      </c>
      <c r="G434" s="64" t="s">
        <v>724</v>
      </c>
      <c r="H434" s="64"/>
      <c r="I434" s="64"/>
      <c r="J434" s="65">
        <v>39</v>
      </c>
      <c r="K434" s="65"/>
      <c r="L434" s="53"/>
      <c r="M434" s="64">
        <v>2</v>
      </c>
      <c r="N434" s="64">
        <v>4</v>
      </c>
      <c r="O434" s="64">
        <v>2</v>
      </c>
      <c r="P434" s="26"/>
      <c r="Q434" s="53"/>
      <c r="R434" s="53"/>
      <c r="S434" s="53"/>
      <c r="T434" s="54"/>
      <c r="U434" s="26"/>
      <c r="V434" s="49"/>
      <c r="W434" s="49"/>
      <c r="X434" s="49"/>
      <c r="Y434" s="49"/>
      <c r="Z434" s="49"/>
      <c r="AA434" s="49"/>
    </row>
    <row r="435" spans="1:27" s="11" customFormat="1" ht="15" customHeight="1">
      <c r="A435" s="8">
        <v>41</v>
      </c>
      <c r="B435" s="26"/>
      <c r="C435" s="61">
        <v>100430</v>
      </c>
      <c r="D435" s="55" t="s">
        <v>278</v>
      </c>
      <c r="E435" s="63" t="s">
        <v>1227</v>
      </c>
      <c r="F435" s="55" t="s">
        <v>1226</v>
      </c>
      <c r="G435" s="64" t="s">
        <v>724</v>
      </c>
      <c r="H435" s="64"/>
      <c r="I435" s="64"/>
      <c r="J435" s="65">
        <v>41</v>
      </c>
      <c r="K435" s="65"/>
      <c r="L435" s="53"/>
      <c r="M435" s="64">
        <v>2</v>
      </c>
      <c r="N435" s="64">
        <v>4</v>
      </c>
      <c r="O435" s="64">
        <v>2</v>
      </c>
      <c r="P435" s="26"/>
      <c r="Q435" s="53"/>
      <c r="R435" s="53"/>
      <c r="S435" s="53"/>
      <c r="T435" s="54"/>
      <c r="U435" s="26"/>
      <c r="V435" s="49"/>
      <c r="W435" s="49"/>
      <c r="X435" s="49"/>
      <c r="Y435" s="49"/>
      <c r="Z435" s="49"/>
      <c r="AA435" s="49"/>
    </row>
    <row r="436" spans="1:27" s="11" customFormat="1" ht="15" customHeight="1">
      <c r="A436" s="8">
        <v>41</v>
      </c>
      <c r="B436" s="26"/>
      <c r="C436" s="61">
        <v>100431</v>
      </c>
      <c r="D436" s="55" t="s">
        <v>278</v>
      </c>
      <c r="E436" s="63" t="s">
        <v>1229</v>
      </c>
      <c r="F436" s="55" t="s">
        <v>1228</v>
      </c>
      <c r="G436" s="64" t="s">
        <v>724</v>
      </c>
      <c r="H436" s="64"/>
      <c r="I436" s="64"/>
      <c r="J436" s="65">
        <v>41</v>
      </c>
      <c r="K436" s="65"/>
      <c r="L436" s="53"/>
      <c r="M436" s="64">
        <v>2</v>
      </c>
      <c r="N436" s="64">
        <v>4</v>
      </c>
      <c r="O436" s="64">
        <v>2</v>
      </c>
      <c r="P436" s="26"/>
      <c r="Q436" s="53"/>
      <c r="R436" s="53"/>
      <c r="S436" s="53"/>
      <c r="T436" s="54"/>
      <c r="U436" s="26"/>
      <c r="V436" s="49"/>
      <c r="W436" s="49"/>
      <c r="X436" s="49"/>
      <c r="Y436" s="49"/>
      <c r="Z436" s="49"/>
      <c r="AA436" s="49"/>
    </row>
    <row r="437" spans="1:27" s="11" customFormat="1" ht="15" customHeight="1">
      <c r="A437" s="8">
        <v>41</v>
      </c>
      <c r="B437" s="26"/>
      <c r="C437" s="61">
        <v>100432</v>
      </c>
      <c r="D437" s="55" t="s">
        <v>278</v>
      </c>
      <c r="E437" s="63" t="s">
        <v>1231</v>
      </c>
      <c r="F437" s="55" t="s">
        <v>1230</v>
      </c>
      <c r="G437" s="64" t="s">
        <v>724</v>
      </c>
      <c r="H437" s="64"/>
      <c r="I437" s="64"/>
      <c r="J437" s="65">
        <v>41</v>
      </c>
      <c r="K437" s="65"/>
      <c r="L437" s="53"/>
      <c r="M437" s="64">
        <v>1</v>
      </c>
      <c r="N437" s="64">
        <v>2</v>
      </c>
      <c r="O437" s="64">
        <v>1</v>
      </c>
      <c r="P437" s="26"/>
      <c r="Q437" s="53"/>
      <c r="R437" s="53"/>
      <c r="S437" s="53"/>
      <c r="T437" s="54"/>
      <c r="U437" s="26"/>
      <c r="V437" s="49"/>
      <c r="W437" s="49"/>
      <c r="X437" s="49"/>
      <c r="Y437" s="49"/>
      <c r="Z437" s="49"/>
      <c r="AA437" s="49"/>
    </row>
    <row r="438" spans="1:27" s="11" customFormat="1" ht="15" customHeight="1">
      <c r="A438" s="8">
        <v>41</v>
      </c>
      <c r="B438" s="26"/>
      <c r="C438" s="61">
        <v>100433</v>
      </c>
      <c r="D438" s="55" t="s">
        <v>278</v>
      </c>
      <c r="E438" s="63" t="s">
        <v>1233</v>
      </c>
      <c r="F438" s="55" t="s">
        <v>1232</v>
      </c>
      <c r="G438" s="64" t="s">
        <v>724</v>
      </c>
      <c r="H438" s="64"/>
      <c r="I438" s="64"/>
      <c r="J438" s="65">
        <v>41</v>
      </c>
      <c r="K438" s="65"/>
      <c r="L438" s="53"/>
      <c r="M438" s="64">
        <v>1</v>
      </c>
      <c r="N438" s="64">
        <v>2</v>
      </c>
      <c r="O438" s="64">
        <v>1</v>
      </c>
      <c r="P438" s="26"/>
      <c r="Q438" s="53"/>
      <c r="R438" s="53"/>
      <c r="S438" s="53"/>
      <c r="T438" s="54"/>
      <c r="U438" s="26"/>
      <c r="V438" s="49"/>
      <c r="W438" s="49"/>
      <c r="X438" s="49"/>
      <c r="Y438" s="49"/>
      <c r="Z438" s="49"/>
      <c r="AA438" s="49"/>
    </row>
    <row r="439" spans="1:27" s="11" customFormat="1" ht="15" customHeight="1">
      <c r="A439" s="10">
        <v>6</v>
      </c>
      <c r="B439" s="26"/>
      <c r="C439" s="61">
        <v>100434</v>
      </c>
      <c r="D439" s="62" t="s">
        <v>127</v>
      </c>
      <c r="E439" s="63" t="s">
        <v>126</v>
      </c>
      <c r="F439" s="55" t="s">
        <v>60</v>
      </c>
      <c r="G439" s="64" t="s">
        <v>724</v>
      </c>
      <c r="H439" s="64"/>
      <c r="I439" s="64"/>
      <c r="J439" s="65">
        <v>6</v>
      </c>
      <c r="K439" s="65"/>
      <c r="L439" s="53"/>
      <c r="M439" s="64"/>
      <c r="N439" s="64" t="s">
        <v>1297</v>
      </c>
      <c r="O439" s="64"/>
      <c r="P439" s="26"/>
      <c r="Q439" s="53"/>
      <c r="R439" s="53"/>
      <c r="S439" s="53"/>
      <c r="T439" s="54"/>
      <c r="U439" s="26"/>
      <c r="V439" s="49"/>
      <c r="W439" s="49"/>
      <c r="X439" s="49"/>
      <c r="Y439" s="49"/>
      <c r="Z439" s="49"/>
      <c r="AA439" s="49"/>
    </row>
    <row r="440" spans="1:27" s="11" customFormat="1" ht="15" customHeight="1">
      <c r="A440" s="10">
        <v>90</v>
      </c>
      <c r="B440" s="26"/>
      <c r="C440" s="61">
        <v>100435</v>
      </c>
      <c r="D440" s="62" t="s">
        <v>127</v>
      </c>
      <c r="E440" s="63" t="s">
        <v>128</v>
      </c>
      <c r="F440" s="55" t="s">
        <v>61</v>
      </c>
      <c r="G440" s="64" t="s">
        <v>734</v>
      </c>
      <c r="H440" s="64"/>
      <c r="I440" s="64"/>
      <c r="J440" s="65">
        <v>90</v>
      </c>
      <c r="K440" s="65"/>
      <c r="L440" s="53"/>
      <c r="M440" s="64"/>
      <c r="N440" s="64" t="s">
        <v>1297</v>
      </c>
      <c r="O440" s="64"/>
      <c r="P440" s="26"/>
      <c r="Q440" s="53"/>
      <c r="R440" s="53"/>
      <c r="S440" s="53"/>
      <c r="T440" s="54"/>
      <c r="U440" s="26"/>
      <c r="V440" s="49"/>
      <c r="W440" s="49"/>
      <c r="X440" s="49"/>
      <c r="Y440" s="49"/>
      <c r="Z440" s="49"/>
      <c r="AA440" s="49"/>
    </row>
    <row r="441" spans="1:27" s="11" customFormat="1" ht="15" customHeight="1">
      <c r="A441" s="10">
        <v>407.32</v>
      </c>
      <c r="B441" s="26"/>
      <c r="C441" s="61">
        <v>100436</v>
      </c>
      <c r="D441" s="62" t="s">
        <v>350</v>
      </c>
      <c r="E441" s="63">
        <v>2214</v>
      </c>
      <c r="F441" s="55" t="s">
        <v>62</v>
      </c>
      <c r="G441" s="64" t="s">
        <v>725</v>
      </c>
      <c r="H441" s="64"/>
      <c r="I441" s="64"/>
      <c r="J441" s="65">
        <v>407.32</v>
      </c>
      <c r="K441" s="65"/>
      <c r="L441" s="53"/>
      <c r="M441" s="64">
        <v>1</v>
      </c>
      <c r="N441" s="64">
        <v>2</v>
      </c>
      <c r="O441" s="64">
        <v>1</v>
      </c>
      <c r="P441" s="26"/>
      <c r="Q441" s="53"/>
      <c r="R441" s="53"/>
      <c r="S441" s="53"/>
      <c r="T441" s="54"/>
      <c r="U441" s="26"/>
      <c r="V441" s="49"/>
      <c r="W441" s="49"/>
      <c r="X441" s="49"/>
      <c r="Y441" s="49"/>
      <c r="Z441" s="49"/>
      <c r="AA441" s="49"/>
    </row>
    <row r="442" spans="1:27" s="11" customFormat="1" ht="15" customHeight="1">
      <c r="A442" s="10">
        <v>316.08</v>
      </c>
      <c r="B442" s="26"/>
      <c r="C442" s="61">
        <v>100437</v>
      </c>
      <c r="D442" s="62" t="s">
        <v>350</v>
      </c>
      <c r="E442" s="63">
        <v>2162</v>
      </c>
      <c r="F442" s="55" t="s">
        <v>811</v>
      </c>
      <c r="G442" s="64" t="s">
        <v>725</v>
      </c>
      <c r="H442" s="64"/>
      <c r="I442" s="64"/>
      <c r="J442" s="65">
        <v>316.08</v>
      </c>
      <c r="K442" s="65"/>
      <c r="L442" s="53"/>
      <c r="M442" s="64">
        <v>1</v>
      </c>
      <c r="N442" s="64">
        <v>2</v>
      </c>
      <c r="O442" s="64">
        <v>1</v>
      </c>
      <c r="P442" s="26"/>
      <c r="Q442" s="53"/>
      <c r="R442" s="53"/>
      <c r="S442" s="53"/>
      <c r="T442" s="54"/>
      <c r="U442" s="26"/>
      <c r="V442" s="49"/>
      <c r="W442" s="49"/>
      <c r="X442" s="49"/>
      <c r="Y442" s="49"/>
      <c r="Z442" s="49"/>
      <c r="AA442" s="49"/>
    </row>
    <row r="443" spans="1:27" s="11" customFormat="1" ht="15" customHeight="1">
      <c r="A443" s="10">
        <v>18.3</v>
      </c>
      <c r="B443" s="26"/>
      <c r="C443" s="61">
        <v>100438</v>
      </c>
      <c r="D443" s="62" t="s">
        <v>432</v>
      </c>
      <c r="E443" s="63">
        <v>11810400</v>
      </c>
      <c r="F443" s="55" t="s">
        <v>812</v>
      </c>
      <c r="G443" s="64" t="s">
        <v>876</v>
      </c>
      <c r="H443" s="64"/>
      <c r="I443" s="64"/>
      <c r="J443" s="65">
        <v>18.3</v>
      </c>
      <c r="K443" s="65"/>
      <c r="L443" s="53"/>
      <c r="M443" s="64">
        <v>5</v>
      </c>
      <c r="N443" s="64">
        <v>25</v>
      </c>
      <c r="O443" s="64">
        <v>20</v>
      </c>
      <c r="P443" s="26"/>
      <c r="Q443" s="53"/>
      <c r="R443" s="53"/>
      <c r="S443" s="53"/>
      <c r="T443" s="54"/>
      <c r="U443" s="26"/>
      <c r="V443" s="49"/>
      <c r="W443" s="49"/>
      <c r="X443" s="49"/>
      <c r="Y443" s="49"/>
      <c r="Z443" s="49"/>
      <c r="AA443" s="49"/>
    </row>
    <row r="444" spans="1:27" s="11" customFormat="1" ht="15" customHeight="1">
      <c r="A444" s="10">
        <v>350</v>
      </c>
      <c r="B444" s="26"/>
      <c r="C444" s="61">
        <v>100439</v>
      </c>
      <c r="D444" s="62" t="s">
        <v>129</v>
      </c>
      <c r="E444" s="63">
        <v>1039665</v>
      </c>
      <c r="F444" s="70" t="s">
        <v>63</v>
      </c>
      <c r="G444" s="64" t="s">
        <v>877</v>
      </c>
      <c r="H444" s="64"/>
      <c r="I444" s="64"/>
      <c r="J444" s="65">
        <v>350</v>
      </c>
      <c r="K444" s="65"/>
      <c r="L444" s="53"/>
      <c r="M444" s="64">
        <v>1</v>
      </c>
      <c r="N444" s="64">
        <v>2</v>
      </c>
      <c r="O444" s="64">
        <v>1</v>
      </c>
      <c r="P444" s="26"/>
      <c r="Q444" s="53"/>
      <c r="R444" s="53"/>
      <c r="S444" s="53"/>
      <c r="T444" s="54"/>
      <c r="U444" s="26"/>
      <c r="V444" s="49"/>
      <c r="W444" s="49"/>
      <c r="X444" s="49"/>
      <c r="Y444" s="49"/>
      <c r="Z444" s="49"/>
      <c r="AA444" s="49"/>
    </row>
    <row r="445" spans="1:27" s="11" customFormat="1" ht="15" customHeight="1">
      <c r="A445" s="10">
        <v>205</v>
      </c>
      <c r="B445" s="26"/>
      <c r="C445" s="61">
        <v>100440</v>
      </c>
      <c r="D445" s="62" t="s">
        <v>129</v>
      </c>
      <c r="E445" s="63">
        <v>1111713</v>
      </c>
      <c r="F445" s="70" t="s">
        <v>64</v>
      </c>
      <c r="G445" s="64" t="s">
        <v>878</v>
      </c>
      <c r="H445" s="64"/>
      <c r="I445" s="64"/>
      <c r="J445" s="65">
        <v>205</v>
      </c>
      <c r="K445" s="65"/>
      <c r="L445" s="53"/>
      <c r="M445" s="64">
        <v>1</v>
      </c>
      <c r="N445" s="64">
        <v>6</v>
      </c>
      <c r="O445" s="64">
        <v>5</v>
      </c>
      <c r="P445" s="26"/>
      <c r="Q445" s="53"/>
      <c r="R445" s="53"/>
      <c r="S445" s="53"/>
      <c r="T445" s="54"/>
      <c r="U445" s="26"/>
      <c r="V445" s="49"/>
      <c r="W445" s="49"/>
      <c r="X445" s="49"/>
      <c r="Y445" s="49"/>
      <c r="Z445" s="49"/>
      <c r="AA445" s="49"/>
    </row>
    <row r="446" spans="1:27" s="11" customFormat="1" ht="15" customHeight="1">
      <c r="A446" s="8">
        <v>103.35</v>
      </c>
      <c r="B446" s="26"/>
      <c r="C446" s="61">
        <v>100441</v>
      </c>
      <c r="D446" s="55" t="s">
        <v>1254</v>
      </c>
      <c r="E446" s="55">
        <v>401896</v>
      </c>
      <c r="F446" s="55" t="s">
        <v>1255</v>
      </c>
      <c r="G446" s="64" t="s">
        <v>724</v>
      </c>
      <c r="H446" s="64"/>
      <c r="I446" s="64"/>
      <c r="J446" s="65">
        <v>103.35</v>
      </c>
      <c r="K446" s="65"/>
      <c r="L446" s="53"/>
      <c r="M446" s="64"/>
      <c r="N446" s="64" t="s">
        <v>1269</v>
      </c>
      <c r="O446" s="64"/>
      <c r="P446" s="26"/>
      <c r="Q446" s="53"/>
      <c r="R446" s="53"/>
      <c r="S446" s="53"/>
      <c r="T446" s="54"/>
      <c r="U446" s="26"/>
      <c r="V446" s="49"/>
      <c r="W446" s="49"/>
      <c r="X446" s="49"/>
      <c r="Y446" s="49"/>
      <c r="Z446" s="49"/>
      <c r="AA446" s="49"/>
    </row>
    <row r="447" spans="1:27" s="11" customFormat="1" ht="15" customHeight="1">
      <c r="A447" s="8">
        <v>370.5</v>
      </c>
      <c r="B447" s="26"/>
      <c r="C447" s="61">
        <v>100442</v>
      </c>
      <c r="D447" s="55" t="s">
        <v>1254</v>
      </c>
      <c r="E447" s="55">
        <v>386123</v>
      </c>
      <c r="F447" s="55" t="s">
        <v>1256</v>
      </c>
      <c r="G447" s="64" t="s">
        <v>724</v>
      </c>
      <c r="H447" s="64"/>
      <c r="I447" s="64"/>
      <c r="J447" s="65">
        <v>370.5</v>
      </c>
      <c r="K447" s="65"/>
      <c r="L447" s="53"/>
      <c r="M447" s="64"/>
      <c r="N447" s="64" t="s">
        <v>1269</v>
      </c>
      <c r="O447" s="64"/>
      <c r="P447" s="26"/>
      <c r="Q447" s="53"/>
      <c r="R447" s="53"/>
      <c r="S447" s="53"/>
      <c r="T447" s="54"/>
      <c r="U447" s="26"/>
      <c r="V447" s="49"/>
      <c r="W447" s="49"/>
      <c r="X447" s="49"/>
      <c r="Y447" s="49"/>
      <c r="Z447" s="49"/>
      <c r="AA447" s="49"/>
    </row>
    <row r="448" spans="1:27" s="11" customFormat="1" ht="15" customHeight="1">
      <c r="A448" s="8">
        <v>117</v>
      </c>
      <c r="B448" s="26"/>
      <c r="C448" s="61">
        <v>100443</v>
      </c>
      <c r="D448" s="55" t="s">
        <v>1254</v>
      </c>
      <c r="E448" s="55">
        <v>401879</v>
      </c>
      <c r="F448" s="55" t="s">
        <v>1257</v>
      </c>
      <c r="G448" s="64" t="s">
        <v>724</v>
      </c>
      <c r="H448" s="64"/>
      <c r="I448" s="64"/>
      <c r="J448" s="65">
        <v>117</v>
      </c>
      <c r="K448" s="65"/>
      <c r="L448" s="53"/>
      <c r="M448" s="64"/>
      <c r="N448" s="64" t="s">
        <v>1269</v>
      </c>
      <c r="O448" s="64"/>
      <c r="P448" s="26"/>
      <c r="Q448" s="53"/>
      <c r="R448" s="53"/>
      <c r="S448" s="53"/>
      <c r="T448" s="54"/>
      <c r="U448" s="26"/>
      <c r="V448" s="49"/>
      <c r="W448" s="49"/>
      <c r="X448" s="49"/>
      <c r="Y448" s="49"/>
      <c r="Z448" s="49"/>
      <c r="AA448" s="49"/>
    </row>
    <row r="449" spans="1:27" s="11" customFormat="1" ht="15" customHeight="1">
      <c r="A449" s="8">
        <v>104</v>
      </c>
      <c r="B449" s="26"/>
      <c r="C449" s="61">
        <v>100444</v>
      </c>
      <c r="D449" s="55" t="s">
        <v>1254</v>
      </c>
      <c r="E449" s="55">
        <v>402355</v>
      </c>
      <c r="F449" s="55" t="s">
        <v>1258</v>
      </c>
      <c r="G449" s="64" t="s">
        <v>724</v>
      </c>
      <c r="H449" s="64"/>
      <c r="I449" s="64"/>
      <c r="J449" s="65">
        <v>104</v>
      </c>
      <c r="K449" s="65"/>
      <c r="L449" s="53"/>
      <c r="M449" s="64"/>
      <c r="N449" s="64" t="s">
        <v>1269</v>
      </c>
      <c r="O449" s="64"/>
      <c r="P449" s="26"/>
      <c r="Q449" s="53"/>
      <c r="R449" s="53"/>
      <c r="S449" s="53"/>
      <c r="T449" s="54"/>
      <c r="U449" s="26"/>
      <c r="V449" s="49"/>
      <c r="W449" s="49"/>
      <c r="X449" s="49"/>
      <c r="Y449" s="49"/>
      <c r="Z449" s="49"/>
      <c r="AA449" s="49"/>
    </row>
    <row r="450" spans="1:27" s="11" customFormat="1" ht="15" customHeight="1">
      <c r="A450" s="8">
        <v>252.5</v>
      </c>
      <c r="B450" s="26"/>
      <c r="C450" s="61">
        <v>100445</v>
      </c>
      <c r="D450" s="55" t="s">
        <v>1254</v>
      </c>
      <c r="E450" s="55">
        <v>311349</v>
      </c>
      <c r="F450" s="55" t="s">
        <v>1259</v>
      </c>
      <c r="G450" s="64" t="s">
        <v>724</v>
      </c>
      <c r="H450" s="64"/>
      <c r="I450" s="64"/>
      <c r="J450" s="65">
        <v>252.5</v>
      </c>
      <c r="K450" s="65"/>
      <c r="L450" s="53"/>
      <c r="M450" s="64"/>
      <c r="N450" s="64" t="s">
        <v>1269</v>
      </c>
      <c r="O450" s="64"/>
      <c r="P450" s="26"/>
      <c r="Q450" s="53"/>
      <c r="R450" s="53"/>
      <c r="S450" s="53"/>
      <c r="T450" s="54"/>
      <c r="U450" s="26"/>
      <c r="V450" s="49"/>
      <c r="W450" s="49"/>
      <c r="X450" s="49"/>
      <c r="Y450" s="49"/>
      <c r="Z450" s="49"/>
      <c r="AA450" s="49"/>
    </row>
    <row r="451" spans="1:27" s="11" customFormat="1" ht="15" customHeight="1">
      <c r="A451" s="8">
        <v>50.05</v>
      </c>
      <c r="B451" s="26"/>
      <c r="C451" s="61">
        <v>100446</v>
      </c>
      <c r="D451" s="55" t="s">
        <v>1254</v>
      </c>
      <c r="E451" s="55">
        <v>401897</v>
      </c>
      <c r="F451" s="55" t="s">
        <v>1260</v>
      </c>
      <c r="G451" s="64" t="s">
        <v>724</v>
      </c>
      <c r="H451" s="64"/>
      <c r="I451" s="64"/>
      <c r="J451" s="65">
        <v>50.05</v>
      </c>
      <c r="K451" s="65"/>
      <c r="L451" s="53"/>
      <c r="M451" s="64"/>
      <c r="N451" s="64" t="s">
        <v>1269</v>
      </c>
      <c r="O451" s="64"/>
      <c r="P451" s="26"/>
      <c r="Q451" s="53"/>
      <c r="R451" s="53"/>
      <c r="S451" s="53"/>
      <c r="T451" s="54"/>
      <c r="U451" s="26"/>
      <c r="V451" s="49"/>
      <c r="W451" s="49"/>
      <c r="X451" s="49"/>
      <c r="Y451" s="49"/>
      <c r="Z451" s="49"/>
      <c r="AA451" s="49"/>
    </row>
    <row r="452" spans="1:27" s="11" customFormat="1" ht="15" customHeight="1">
      <c r="A452" s="10">
        <v>42.43</v>
      </c>
      <c r="B452" s="26"/>
      <c r="C452" s="61">
        <v>100447</v>
      </c>
      <c r="D452" s="62" t="s">
        <v>131</v>
      </c>
      <c r="E452" s="63" t="s">
        <v>130</v>
      </c>
      <c r="F452" s="70" t="s">
        <v>65</v>
      </c>
      <c r="G452" s="64" t="s">
        <v>724</v>
      </c>
      <c r="H452" s="64"/>
      <c r="I452" s="64"/>
      <c r="J452" s="65">
        <v>42.43</v>
      </c>
      <c r="K452" s="65"/>
      <c r="L452" s="53"/>
      <c r="M452" s="64">
        <v>1</v>
      </c>
      <c r="N452" s="64">
        <v>3</v>
      </c>
      <c r="O452" s="64">
        <v>2</v>
      </c>
      <c r="P452" s="26"/>
      <c r="Q452" s="53"/>
      <c r="R452" s="53"/>
      <c r="S452" s="53"/>
      <c r="T452" s="54"/>
      <c r="U452" s="26"/>
      <c r="V452" s="49"/>
      <c r="W452" s="49"/>
      <c r="X452" s="49"/>
      <c r="Y452" s="49"/>
      <c r="Z452" s="49"/>
      <c r="AA452" s="49"/>
    </row>
    <row r="453" spans="1:27" s="11" customFormat="1" ht="15" customHeight="1">
      <c r="A453" s="10">
        <v>118.66</v>
      </c>
      <c r="B453" s="26"/>
      <c r="C453" s="61">
        <v>100448</v>
      </c>
      <c r="D453" s="62" t="s">
        <v>131</v>
      </c>
      <c r="E453" s="63" t="s">
        <v>132</v>
      </c>
      <c r="F453" s="70" t="s">
        <v>66</v>
      </c>
      <c r="G453" s="64" t="s">
        <v>724</v>
      </c>
      <c r="H453" s="64"/>
      <c r="I453" s="64"/>
      <c r="J453" s="65">
        <v>118.66</v>
      </c>
      <c r="K453" s="65"/>
      <c r="L453" s="53"/>
      <c r="M453" s="64">
        <v>1</v>
      </c>
      <c r="N453" s="64">
        <v>2</v>
      </c>
      <c r="O453" s="64">
        <v>1</v>
      </c>
      <c r="P453" s="26"/>
      <c r="Q453" s="53"/>
      <c r="R453" s="53"/>
      <c r="S453" s="53"/>
      <c r="T453" s="54"/>
      <c r="U453" s="26"/>
      <c r="V453" s="49"/>
      <c r="W453" s="49"/>
      <c r="X453" s="49"/>
      <c r="Y453" s="49"/>
      <c r="Z453" s="49"/>
      <c r="AA453" s="49"/>
    </row>
    <row r="454" spans="1:27" s="11" customFormat="1" ht="15" customHeight="1">
      <c r="A454" s="10">
        <v>17.72</v>
      </c>
      <c r="B454" s="26"/>
      <c r="C454" s="61">
        <v>100449</v>
      </c>
      <c r="D454" s="62" t="s">
        <v>131</v>
      </c>
      <c r="E454" s="63" t="s">
        <v>133</v>
      </c>
      <c r="F454" s="70" t="s">
        <v>67</v>
      </c>
      <c r="G454" s="64" t="s">
        <v>724</v>
      </c>
      <c r="H454" s="64"/>
      <c r="I454" s="64"/>
      <c r="J454" s="65">
        <v>17.72</v>
      </c>
      <c r="K454" s="65"/>
      <c r="L454" s="53"/>
      <c r="M454" s="64">
        <v>1</v>
      </c>
      <c r="N454" s="64">
        <v>3</v>
      </c>
      <c r="O454" s="64">
        <v>2</v>
      </c>
      <c r="P454" s="26"/>
      <c r="Q454" s="53"/>
      <c r="R454" s="53"/>
      <c r="S454" s="53"/>
      <c r="T454" s="54"/>
      <c r="U454" s="26"/>
      <c r="V454" s="49"/>
      <c r="W454" s="49"/>
      <c r="X454" s="49"/>
      <c r="Y454" s="49"/>
      <c r="Z454" s="49"/>
      <c r="AA454" s="49"/>
    </row>
    <row r="455" spans="1:27" s="11" customFormat="1" ht="15" customHeight="1">
      <c r="A455" s="10">
        <v>230</v>
      </c>
      <c r="B455" s="26"/>
      <c r="C455" s="61">
        <v>100450</v>
      </c>
      <c r="D455" s="62" t="s">
        <v>360</v>
      </c>
      <c r="E455" s="63"/>
      <c r="F455" s="70" t="s">
        <v>813</v>
      </c>
      <c r="G455" s="64" t="s">
        <v>724</v>
      </c>
      <c r="H455" s="64"/>
      <c r="I455" s="64"/>
      <c r="J455" s="65">
        <v>230</v>
      </c>
      <c r="K455" s="65"/>
      <c r="L455" s="53"/>
      <c r="M455" s="53"/>
      <c r="N455" s="71" t="s">
        <v>1301</v>
      </c>
      <c r="O455" s="72"/>
      <c r="P455" s="26"/>
      <c r="Q455" s="53"/>
      <c r="R455" s="53"/>
      <c r="S455" s="53"/>
      <c r="T455" s="54"/>
      <c r="U455" s="26"/>
      <c r="V455" s="49"/>
      <c r="W455" s="49"/>
      <c r="X455" s="49"/>
      <c r="Y455" s="49"/>
      <c r="Z455" s="49"/>
      <c r="AA455" s="49"/>
    </row>
    <row r="456" spans="1:27" s="11" customFormat="1" ht="15" customHeight="1">
      <c r="A456" s="10">
        <v>230</v>
      </c>
      <c r="B456" s="26"/>
      <c r="C456" s="61">
        <v>100451</v>
      </c>
      <c r="D456" s="62" t="s">
        <v>360</v>
      </c>
      <c r="E456" s="63"/>
      <c r="F456" s="70" t="s">
        <v>814</v>
      </c>
      <c r="G456" s="64" t="s">
        <v>724</v>
      </c>
      <c r="H456" s="64"/>
      <c r="I456" s="64"/>
      <c r="J456" s="65">
        <v>230</v>
      </c>
      <c r="K456" s="65"/>
      <c r="L456" s="53"/>
      <c r="M456" s="72"/>
      <c r="N456" s="71" t="s">
        <v>1301</v>
      </c>
      <c r="O456" s="72"/>
      <c r="P456" s="26"/>
      <c r="Q456" s="53"/>
      <c r="R456" s="53"/>
      <c r="S456" s="53"/>
      <c r="T456" s="54"/>
      <c r="U456" s="26"/>
      <c r="V456" s="49"/>
      <c r="W456" s="49"/>
      <c r="X456" s="49"/>
      <c r="Y456" s="49"/>
      <c r="Z456" s="49"/>
      <c r="AA456" s="49"/>
    </row>
    <row r="457" spans="1:27" s="11" customFormat="1" ht="15" customHeight="1">
      <c r="A457" s="10">
        <v>230</v>
      </c>
      <c r="B457" s="26"/>
      <c r="C457" s="61">
        <v>100452</v>
      </c>
      <c r="D457" s="62" t="s">
        <v>360</v>
      </c>
      <c r="E457" s="63"/>
      <c r="F457" s="55" t="s">
        <v>815</v>
      </c>
      <c r="G457" s="64" t="s">
        <v>724</v>
      </c>
      <c r="H457" s="64"/>
      <c r="I457" s="64"/>
      <c r="J457" s="65">
        <v>230</v>
      </c>
      <c r="K457" s="65"/>
      <c r="L457" s="53"/>
      <c r="M457" s="72"/>
      <c r="N457" s="71" t="s">
        <v>1301</v>
      </c>
      <c r="O457" s="72"/>
      <c r="P457" s="26"/>
      <c r="Q457" s="53"/>
      <c r="R457" s="53"/>
      <c r="S457" s="53"/>
      <c r="T457" s="54"/>
      <c r="U457" s="26"/>
      <c r="V457" s="49"/>
      <c r="W457" s="49"/>
      <c r="X457" s="49"/>
      <c r="Y457" s="49"/>
      <c r="Z457" s="49"/>
      <c r="AA457" s="49"/>
    </row>
    <row r="458" spans="1:27" s="11" customFormat="1" ht="15" customHeight="1">
      <c r="A458" s="10">
        <v>230</v>
      </c>
      <c r="B458" s="26"/>
      <c r="C458" s="61">
        <v>100453</v>
      </c>
      <c r="D458" s="62" t="s">
        <v>360</v>
      </c>
      <c r="E458" s="63"/>
      <c r="F458" s="55" t="s">
        <v>816</v>
      </c>
      <c r="G458" s="64" t="s">
        <v>724</v>
      </c>
      <c r="H458" s="64"/>
      <c r="I458" s="64"/>
      <c r="J458" s="65">
        <v>230</v>
      </c>
      <c r="K458" s="65"/>
      <c r="L458" s="53"/>
      <c r="M458" s="72"/>
      <c r="N458" s="71" t="s">
        <v>1301</v>
      </c>
      <c r="O458" s="72"/>
      <c r="P458" s="26"/>
      <c r="Q458" s="53"/>
      <c r="R458" s="53"/>
      <c r="S458" s="53"/>
      <c r="T458" s="54"/>
      <c r="U458" s="26"/>
      <c r="V458" s="49"/>
      <c r="W458" s="49"/>
      <c r="X458" s="49"/>
      <c r="Y458" s="49"/>
      <c r="Z458" s="49"/>
      <c r="AA458" s="49"/>
    </row>
    <row r="459" spans="1:27" s="11" customFormat="1" ht="15" customHeight="1">
      <c r="A459" s="10">
        <v>230</v>
      </c>
      <c r="B459" s="26"/>
      <c r="C459" s="61">
        <v>100454</v>
      </c>
      <c r="D459" s="62" t="s">
        <v>360</v>
      </c>
      <c r="E459" s="63"/>
      <c r="F459" s="55" t="s">
        <v>817</v>
      </c>
      <c r="G459" s="64" t="s">
        <v>724</v>
      </c>
      <c r="H459" s="64"/>
      <c r="I459" s="64"/>
      <c r="J459" s="65">
        <v>230</v>
      </c>
      <c r="K459" s="65"/>
      <c r="L459" s="53"/>
      <c r="M459" s="72"/>
      <c r="N459" s="71" t="s">
        <v>1301</v>
      </c>
      <c r="O459" s="72"/>
      <c r="P459" s="26"/>
      <c r="Q459" s="53"/>
      <c r="R459" s="53"/>
      <c r="S459" s="53"/>
      <c r="T459" s="54"/>
      <c r="U459" s="26"/>
      <c r="V459" s="49"/>
      <c r="W459" s="49"/>
      <c r="X459" s="49"/>
      <c r="Y459" s="49"/>
      <c r="Z459" s="49"/>
      <c r="AA459" s="49"/>
    </row>
    <row r="460" spans="1:27" s="11" customFormat="1" ht="15" customHeight="1">
      <c r="A460" s="10">
        <v>230</v>
      </c>
      <c r="B460" s="26"/>
      <c r="C460" s="61">
        <v>100455</v>
      </c>
      <c r="D460" s="62" t="s">
        <v>360</v>
      </c>
      <c r="E460" s="63"/>
      <c r="F460" s="55" t="s">
        <v>818</v>
      </c>
      <c r="G460" s="64" t="s">
        <v>724</v>
      </c>
      <c r="H460" s="64"/>
      <c r="I460" s="64"/>
      <c r="J460" s="65">
        <v>230</v>
      </c>
      <c r="K460" s="65"/>
      <c r="L460" s="53"/>
      <c r="M460" s="72"/>
      <c r="N460" s="71" t="s">
        <v>1301</v>
      </c>
      <c r="O460" s="72"/>
      <c r="P460" s="26"/>
      <c r="Q460" s="53"/>
      <c r="R460" s="53"/>
      <c r="S460" s="53"/>
      <c r="T460" s="54"/>
      <c r="U460" s="26"/>
      <c r="V460" s="49"/>
      <c r="W460" s="49"/>
      <c r="X460" s="49"/>
      <c r="Y460" s="49"/>
      <c r="Z460" s="49"/>
      <c r="AA460" s="49"/>
    </row>
    <row r="461" spans="1:27" s="11" customFormat="1" ht="15" customHeight="1">
      <c r="A461" s="10">
        <v>50</v>
      </c>
      <c r="B461" s="26"/>
      <c r="C461" s="61">
        <v>100456</v>
      </c>
      <c r="D461" s="62" t="s">
        <v>360</v>
      </c>
      <c r="E461" s="63"/>
      <c r="F461" s="55" t="s">
        <v>819</v>
      </c>
      <c r="G461" s="64" t="s">
        <v>724</v>
      </c>
      <c r="H461" s="64"/>
      <c r="I461" s="64"/>
      <c r="J461" s="65">
        <v>50</v>
      </c>
      <c r="K461" s="65"/>
      <c r="L461" s="53"/>
      <c r="M461" s="72"/>
      <c r="N461" s="71" t="s">
        <v>1301</v>
      </c>
      <c r="O461" s="72"/>
      <c r="P461" s="26"/>
      <c r="Q461" s="53"/>
      <c r="R461" s="53"/>
      <c r="S461" s="53"/>
      <c r="T461" s="54"/>
      <c r="U461" s="26"/>
      <c r="V461" s="49"/>
      <c r="W461" s="49"/>
      <c r="X461" s="49"/>
      <c r="Y461" s="49"/>
      <c r="Z461" s="49"/>
      <c r="AA461" s="49"/>
    </row>
    <row r="462" spans="1:27" s="11" customFormat="1" ht="15" customHeight="1">
      <c r="A462" s="10">
        <v>975</v>
      </c>
      <c r="B462" s="26"/>
      <c r="C462" s="61">
        <v>100457</v>
      </c>
      <c r="D462" s="62" t="s">
        <v>360</v>
      </c>
      <c r="E462" s="63"/>
      <c r="F462" s="55" t="s">
        <v>820</v>
      </c>
      <c r="G462" s="64" t="s">
        <v>724</v>
      </c>
      <c r="H462" s="64"/>
      <c r="I462" s="64"/>
      <c r="J462" s="65">
        <v>975</v>
      </c>
      <c r="K462" s="65"/>
      <c r="L462" s="53"/>
      <c r="M462" s="72"/>
      <c r="N462" s="71" t="s">
        <v>1301</v>
      </c>
      <c r="O462" s="72"/>
      <c r="P462" s="26"/>
      <c r="Q462" s="53"/>
      <c r="R462" s="53"/>
      <c r="S462" s="53"/>
      <c r="T462" s="54"/>
      <c r="U462" s="26"/>
      <c r="V462" s="49"/>
      <c r="W462" s="49"/>
      <c r="X462" s="49"/>
      <c r="Y462" s="49"/>
      <c r="Z462" s="49"/>
      <c r="AA462" s="49"/>
    </row>
    <row r="463" spans="1:27" s="11" customFormat="1" ht="15" customHeight="1">
      <c r="A463" s="10">
        <v>975</v>
      </c>
      <c r="B463" s="26"/>
      <c r="C463" s="61">
        <v>100458</v>
      </c>
      <c r="D463" s="62" t="s">
        <v>360</v>
      </c>
      <c r="E463" s="63"/>
      <c r="F463" s="55" t="s">
        <v>821</v>
      </c>
      <c r="G463" s="64" t="s">
        <v>724</v>
      </c>
      <c r="H463" s="64"/>
      <c r="I463" s="64"/>
      <c r="J463" s="65">
        <v>975</v>
      </c>
      <c r="K463" s="65"/>
      <c r="L463" s="53"/>
      <c r="M463" s="72"/>
      <c r="N463" s="71" t="s">
        <v>1301</v>
      </c>
      <c r="O463" s="72"/>
      <c r="P463" s="26"/>
      <c r="Q463" s="53"/>
      <c r="R463" s="53"/>
      <c r="S463" s="53"/>
      <c r="T463" s="54"/>
      <c r="U463" s="26"/>
      <c r="V463" s="49"/>
      <c r="W463" s="49"/>
      <c r="X463" s="49"/>
      <c r="Y463" s="49"/>
      <c r="Z463" s="49"/>
      <c r="AA463" s="49"/>
    </row>
    <row r="464" spans="1:27" s="11" customFormat="1" ht="15" customHeight="1">
      <c r="A464" s="10">
        <v>975</v>
      </c>
      <c r="B464" s="26"/>
      <c r="C464" s="61">
        <v>100459</v>
      </c>
      <c r="D464" s="62" t="s">
        <v>360</v>
      </c>
      <c r="E464" s="63"/>
      <c r="F464" s="55" t="s">
        <v>822</v>
      </c>
      <c r="G464" s="64" t="s">
        <v>724</v>
      </c>
      <c r="H464" s="64"/>
      <c r="I464" s="64"/>
      <c r="J464" s="65">
        <v>975</v>
      </c>
      <c r="K464" s="65"/>
      <c r="L464" s="53"/>
      <c r="M464" s="72"/>
      <c r="N464" s="71" t="s">
        <v>1301</v>
      </c>
      <c r="O464" s="72"/>
      <c r="P464" s="26"/>
      <c r="Q464" s="53"/>
      <c r="R464" s="53"/>
      <c r="S464" s="53"/>
      <c r="T464" s="54"/>
      <c r="U464" s="26"/>
      <c r="V464" s="49"/>
      <c r="W464" s="49"/>
      <c r="X464" s="49"/>
      <c r="Y464" s="49"/>
      <c r="Z464" s="49"/>
      <c r="AA464" s="49"/>
    </row>
    <row r="465" spans="1:27" s="11" customFormat="1" ht="15" customHeight="1">
      <c r="A465" s="10">
        <v>975</v>
      </c>
      <c r="B465" s="26"/>
      <c r="C465" s="61">
        <v>100460</v>
      </c>
      <c r="D465" s="62" t="s">
        <v>360</v>
      </c>
      <c r="E465" s="63"/>
      <c r="F465" s="55" t="s">
        <v>823</v>
      </c>
      <c r="G465" s="64" t="s">
        <v>724</v>
      </c>
      <c r="H465" s="64"/>
      <c r="I465" s="64"/>
      <c r="J465" s="65">
        <v>975</v>
      </c>
      <c r="K465" s="65"/>
      <c r="L465" s="53"/>
      <c r="M465" s="72"/>
      <c r="N465" s="71" t="s">
        <v>1301</v>
      </c>
      <c r="O465" s="72"/>
      <c r="P465" s="26"/>
      <c r="Q465" s="53"/>
      <c r="R465" s="53"/>
      <c r="S465" s="53"/>
      <c r="T465" s="54"/>
      <c r="U465" s="26"/>
      <c r="V465" s="49"/>
      <c r="W465" s="49"/>
      <c r="X465" s="49"/>
      <c r="Y465" s="49"/>
      <c r="Z465" s="49"/>
      <c r="AA465" s="49"/>
    </row>
    <row r="466" spans="1:27" s="11" customFormat="1" ht="15" customHeight="1">
      <c r="A466" s="10">
        <v>50</v>
      </c>
      <c r="B466" s="26"/>
      <c r="C466" s="61">
        <v>100461</v>
      </c>
      <c r="D466" s="62" t="s">
        <v>360</v>
      </c>
      <c r="E466" s="63"/>
      <c r="F466" s="55" t="s">
        <v>824</v>
      </c>
      <c r="G466" s="64" t="s">
        <v>724</v>
      </c>
      <c r="H466" s="64"/>
      <c r="I466" s="64"/>
      <c r="J466" s="65">
        <v>50</v>
      </c>
      <c r="K466" s="65"/>
      <c r="L466" s="53"/>
      <c r="M466" s="72"/>
      <c r="N466" s="71" t="s">
        <v>1301</v>
      </c>
      <c r="O466" s="72"/>
      <c r="P466" s="26"/>
      <c r="Q466" s="53"/>
      <c r="R466" s="53"/>
      <c r="S466" s="53"/>
      <c r="T466" s="54"/>
      <c r="U466" s="26"/>
      <c r="V466" s="49"/>
      <c r="W466" s="49"/>
      <c r="X466" s="49"/>
      <c r="Y466" s="49"/>
      <c r="Z466" s="49"/>
      <c r="AA466" s="49"/>
    </row>
    <row r="467" spans="1:27" s="11" customFormat="1" ht="15" customHeight="1">
      <c r="A467" s="10">
        <v>50</v>
      </c>
      <c r="B467" s="26"/>
      <c r="C467" s="61">
        <v>100462</v>
      </c>
      <c r="D467" s="62" t="s">
        <v>360</v>
      </c>
      <c r="E467" s="63"/>
      <c r="F467" s="55" t="s">
        <v>825</v>
      </c>
      <c r="G467" s="64" t="s">
        <v>724</v>
      </c>
      <c r="H467" s="64"/>
      <c r="I467" s="64"/>
      <c r="J467" s="65">
        <v>50</v>
      </c>
      <c r="K467" s="65"/>
      <c r="L467" s="53"/>
      <c r="M467" s="72"/>
      <c r="N467" s="71" t="s">
        <v>1301</v>
      </c>
      <c r="O467" s="72"/>
      <c r="P467" s="26"/>
      <c r="Q467" s="53"/>
      <c r="R467" s="53"/>
      <c r="S467" s="53"/>
      <c r="T467" s="54"/>
      <c r="U467" s="26"/>
      <c r="V467" s="49"/>
      <c r="W467" s="49"/>
      <c r="X467" s="49"/>
      <c r="Y467" s="49"/>
      <c r="Z467" s="49"/>
      <c r="AA467" s="49"/>
    </row>
    <row r="468" spans="1:27" s="11" customFormat="1" ht="15" customHeight="1">
      <c r="A468" s="10">
        <v>195</v>
      </c>
      <c r="B468" s="26"/>
      <c r="C468" s="61">
        <v>100463</v>
      </c>
      <c r="D468" s="62" t="s">
        <v>134</v>
      </c>
      <c r="E468" s="63">
        <v>2117000</v>
      </c>
      <c r="F468" s="55" t="s">
        <v>68</v>
      </c>
      <c r="G468" s="64" t="s">
        <v>735</v>
      </c>
      <c r="H468" s="64"/>
      <c r="I468" s="64"/>
      <c r="J468" s="65">
        <v>195</v>
      </c>
      <c r="K468" s="65"/>
      <c r="L468" s="53"/>
      <c r="M468" s="64"/>
      <c r="N468" s="64" t="s">
        <v>1269</v>
      </c>
      <c r="O468" s="64"/>
      <c r="P468" s="26"/>
      <c r="Q468" s="53"/>
      <c r="R468" s="53"/>
      <c r="S468" s="53"/>
      <c r="T468" s="54"/>
      <c r="U468" s="26"/>
      <c r="V468" s="49"/>
      <c r="W468" s="49"/>
      <c r="X468" s="49"/>
      <c r="Y468" s="49"/>
      <c r="Z468" s="49"/>
      <c r="AA468" s="49"/>
    </row>
    <row r="469" spans="1:27" s="11" customFormat="1" ht="15" customHeight="1">
      <c r="A469" s="10">
        <v>397.5</v>
      </c>
      <c r="B469" s="26"/>
      <c r="C469" s="61">
        <v>100464</v>
      </c>
      <c r="D469" s="62" t="s">
        <v>134</v>
      </c>
      <c r="E469" s="63">
        <v>2115000</v>
      </c>
      <c r="F469" s="55" t="s">
        <v>826</v>
      </c>
      <c r="G469" s="64" t="s">
        <v>754</v>
      </c>
      <c r="H469" s="64"/>
      <c r="I469" s="64"/>
      <c r="J469" s="65">
        <v>397.5</v>
      </c>
      <c r="K469" s="65"/>
      <c r="L469" s="53"/>
      <c r="M469" s="64"/>
      <c r="N469" s="64" t="s">
        <v>1269</v>
      </c>
      <c r="O469" s="64"/>
      <c r="P469" s="26"/>
      <c r="Q469" s="53"/>
      <c r="R469" s="53"/>
      <c r="S469" s="53"/>
      <c r="T469" s="54"/>
      <c r="U469" s="26"/>
      <c r="V469" s="49"/>
      <c r="W469" s="49"/>
      <c r="X469" s="49"/>
      <c r="Y469" s="49"/>
      <c r="Z469" s="49"/>
      <c r="AA469" s="49"/>
    </row>
    <row r="470" spans="1:27" s="11" customFormat="1" ht="15" customHeight="1">
      <c r="A470" s="10">
        <v>159</v>
      </c>
      <c r="B470" s="26"/>
      <c r="C470" s="61">
        <v>100465</v>
      </c>
      <c r="D470" s="62" t="s">
        <v>134</v>
      </c>
      <c r="E470" s="63">
        <v>2116000</v>
      </c>
      <c r="F470" s="55" t="s">
        <v>69</v>
      </c>
      <c r="G470" s="64" t="s">
        <v>725</v>
      </c>
      <c r="H470" s="64"/>
      <c r="I470" s="64"/>
      <c r="J470" s="65">
        <v>159</v>
      </c>
      <c r="K470" s="65"/>
      <c r="L470" s="53"/>
      <c r="M470" s="64"/>
      <c r="N470" s="64" t="s">
        <v>1269</v>
      </c>
      <c r="O470" s="64"/>
      <c r="P470" s="26"/>
      <c r="Q470" s="53"/>
      <c r="R470" s="53"/>
      <c r="S470" s="53"/>
      <c r="T470" s="54"/>
      <c r="U470" s="26"/>
      <c r="V470" s="49"/>
      <c r="W470" s="49"/>
      <c r="X470" s="49"/>
      <c r="Y470" s="49"/>
      <c r="Z470" s="49"/>
      <c r="AA470" s="49"/>
    </row>
    <row r="471" spans="1:27" s="11" customFormat="1" ht="15" customHeight="1">
      <c r="A471" s="10">
        <v>96.75</v>
      </c>
      <c r="B471" s="26"/>
      <c r="C471" s="61">
        <v>100466</v>
      </c>
      <c r="D471" s="62" t="s">
        <v>134</v>
      </c>
      <c r="E471" s="63">
        <v>2001000</v>
      </c>
      <c r="F471" s="55" t="s">
        <v>827</v>
      </c>
      <c r="G471" s="64" t="s">
        <v>736</v>
      </c>
      <c r="H471" s="64"/>
      <c r="I471" s="64"/>
      <c r="J471" s="65">
        <v>96.75</v>
      </c>
      <c r="K471" s="65"/>
      <c r="L471" s="53"/>
      <c r="M471" s="64"/>
      <c r="N471" s="64" t="s">
        <v>1269</v>
      </c>
      <c r="O471" s="64"/>
      <c r="P471" s="26"/>
      <c r="Q471" s="53"/>
      <c r="R471" s="53"/>
      <c r="S471" s="53"/>
      <c r="T471" s="54"/>
      <c r="U471" s="26"/>
      <c r="V471" s="49"/>
      <c r="W471" s="49"/>
      <c r="X471" s="49"/>
      <c r="Y471" s="49"/>
      <c r="Z471" s="49"/>
      <c r="AA471" s="49"/>
    </row>
    <row r="472" spans="1:27" s="11" customFormat="1" ht="15" customHeight="1">
      <c r="A472" s="10">
        <v>34.68</v>
      </c>
      <c r="B472" s="26"/>
      <c r="C472" s="61">
        <v>100467</v>
      </c>
      <c r="D472" s="62" t="s">
        <v>134</v>
      </c>
      <c r="E472" s="63">
        <v>5000000</v>
      </c>
      <c r="F472" s="70" t="s">
        <v>828</v>
      </c>
      <c r="G472" s="64" t="s">
        <v>727</v>
      </c>
      <c r="H472" s="64"/>
      <c r="I472" s="64"/>
      <c r="J472" s="65">
        <v>34.68</v>
      </c>
      <c r="K472" s="65"/>
      <c r="L472" s="53"/>
      <c r="M472" s="64"/>
      <c r="N472" s="64" t="s">
        <v>1269</v>
      </c>
      <c r="O472" s="64"/>
      <c r="P472" s="26"/>
      <c r="Q472" s="53"/>
      <c r="R472" s="53"/>
      <c r="S472" s="53"/>
      <c r="T472" s="54"/>
      <c r="U472" s="26"/>
      <c r="V472" s="49"/>
      <c r="W472" s="49"/>
      <c r="X472" s="49"/>
      <c r="Y472" s="49"/>
      <c r="Z472" s="49"/>
      <c r="AA472" s="49"/>
    </row>
    <row r="473" spans="1:27" s="11" customFormat="1" ht="15" customHeight="1">
      <c r="A473" s="10">
        <v>188.25</v>
      </c>
      <c r="B473" s="26"/>
      <c r="C473" s="61">
        <v>100468</v>
      </c>
      <c r="D473" s="62" t="s">
        <v>134</v>
      </c>
      <c r="E473" s="63">
        <v>2122000</v>
      </c>
      <c r="F473" s="70" t="s">
        <v>70</v>
      </c>
      <c r="G473" s="64" t="s">
        <v>736</v>
      </c>
      <c r="H473" s="64"/>
      <c r="I473" s="64"/>
      <c r="J473" s="65">
        <v>188.25</v>
      </c>
      <c r="K473" s="65"/>
      <c r="L473" s="53"/>
      <c r="M473" s="64"/>
      <c r="N473" s="64" t="s">
        <v>1269</v>
      </c>
      <c r="O473" s="64"/>
      <c r="P473" s="26"/>
      <c r="Q473" s="53"/>
      <c r="R473" s="53"/>
      <c r="S473" s="53"/>
      <c r="T473" s="54"/>
      <c r="U473" s="26"/>
      <c r="V473" s="49"/>
      <c r="W473" s="49"/>
      <c r="X473" s="49"/>
      <c r="Y473" s="49"/>
      <c r="Z473" s="49"/>
      <c r="AA473" s="49"/>
    </row>
    <row r="474" spans="1:27" s="11" customFormat="1" ht="15" customHeight="1">
      <c r="A474" s="10">
        <v>22</v>
      </c>
      <c r="B474" s="26"/>
      <c r="C474" s="61">
        <v>100469</v>
      </c>
      <c r="D474" s="62" t="s">
        <v>134</v>
      </c>
      <c r="E474" s="63">
        <v>1855000</v>
      </c>
      <c r="F474" s="70" t="s">
        <v>71</v>
      </c>
      <c r="G474" s="64" t="s">
        <v>737</v>
      </c>
      <c r="H474" s="64"/>
      <c r="I474" s="64"/>
      <c r="J474" s="65">
        <v>22</v>
      </c>
      <c r="K474" s="65"/>
      <c r="L474" s="53"/>
      <c r="M474" s="64"/>
      <c r="N474" s="64" t="s">
        <v>1269</v>
      </c>
      <c r="O474" s="64"/>
      <c r="P474" s="26"/>
      <c r="Q474" s="53"/>
      <c r="R474" s="53"/>
      <c r="S474" s="53"/>
      <c r="T474" s="54"/>
      <c r="U474" s="26"/>
      <c r="V474" s="49"/>
      <c r="W474" s="49"/>
      <c r="X474" s="49"/>
      <c r="Y474" s="49"/>
      <c r="Z474" s="49"/>
      <c r="AA474" s="49"/>
    </row>
    <row r="475" spans="1:27" s="11" customFormat="1" ht="15" customHeight="1">
      <c r="A475" s="10">
        <v>51.45</v>
      </c>
      <c r="B475" s="26"/>
      <c r="C475" s="61">
        <v>100470</v>
      </c>
      <c r="D475" s="62" t="s">
        <v>134</v>
      </c>
      <c r="E475" s="63">
        <v>1844003</v>
      </c>
      <c r="F475" s="70" t="s">
        <v>72</v>
      </c>
      <c r="G475" s="64" t="s">
        <v>879</v>
      </c>
      <c r="H475" s="64"/>
      <c r="I475" s="64"/>
      <c r="J475" s="65">
        <v>51.45</v>
      </c>
      <c r="K475" s="65"/>
      <c r="L475" s="53"/>
      <c r="M475" s="64"/>
      <c r="N475" s="64" t="s">
        <v>1269</v>
      </c>
      <c r="O475" s="64"/>
      <c r="P475" s="26"/>
      <c r="Q475" s="53"/>
      <c r="R475" s="53"/>
      <c r="S475" s="53"/>
      <c r="T475" s="54"/>
      <c r="U475" s="26"/>
      <c r="V475" s="49"/>
      <c r="W475" s="49"/>
      <c r="X475" s="49"/>
      <c r="Y475" s="49"/>
      <c r="Z475" s="49"/>
      <c r="AA475" s="49"/>
    </row>
    <row r="476" spans="1:27" s="11" customFormat="1" ht="15" customHeight="1">
      <c r="A476" s="10">
        <v>303.75</v>
      </c>
      <c r="B476" s="26"/>
      <c r="C476" s="61">
        <v>100471</v>
      </c>
      <c r="D476" s="62" t="s">
        <v>134</v>
      </c>
      <c r="E476" s="63">
        <v>1560000</v>
      </c>
      <c r="F476" s="70" t="s">
        <v>73</v>
      </c>
      <c r="G476" s="64" t="s">
        <v>738</v>
      </c>
      <c r="H476" s="64"/>
      <c r="I476" s="64"/>
      <c r="J476" s="65">
        <v>303.75</v>
      </c>
      <c r="K476" s="65"/>
      <c r="L476" s="53"/>
      <c r="M476" s="64"/>
      <c r="N476" s="64" t="s">
        <v>1269</v>
      </c>
      <c r="O476" s="64"/>
      <c r="P476" s="26"/>
      <c r="Q476" s="53"/>
      <c r="R476" s="53"/>
      <c r="S476" s="53"/>
      <c r="T476" s="54"/>
      <c r="U476" s="26"/>
      <c r="V476" s="49"/>
      <c r="W476" s="49"/>
      <c r="X476" s="49"/>
      <c r="Y476" s="49"/>
      <c r="Z476" s="49"/>
      <c r="AA476" s="49"/>
    </row>
    <row r="477" spans="1:27" s="11" customFormat="1" ht="15" customHeight="1">
      <c r="A477" s="10">
        <v>66</v>
      </c>
      <c r="B477" s="26"/>
      <c r="C477" s="61">
        <v>100472</v>
      </c>
      <c r="D477" s="62" t="s">
        <v>134</v>
      </c>
      <c r="E477" s="63">
        <v>2734000</v>
      </c>
      <c r="F477" s="70" t="s">
        <v>74</v>
      </c>
      <c r="G477" s="64" t="s">
        <v>754</v>
      </c>
      <c r="H477" s="64"/>
      <c r="I477" s="64"/>
      <c r="J477" s="65">
        <v>66</v>
      </c>
      <c r="K477" s="65"/>
      <c r="L477" s="53"/>
      <c r="M477" s="64"/>
      <c r="N477" s="64" t="s">
        <v>1269</v>
      </c>
      <c r="O477" s="64"/>
      <c r="P477" s="26"/>
      <c r="Q477" s="53"/>
      <c r="R477" s="53"/>
      <c r="S477" s="53"/>
      <c r="T477" s="54"/>
      <c r="U477" s="26"/>
      <c r="V477" s="49"/>
      <c r="W477" s="49"/>
      <c r="X477" s="49"/>
      <c r="Y477" s="49"/>
      <c r="Z477" s="49"/>
      <c r="AA477" s="49"/>
    </row>
    <row r="478" spans="1:27" s="11" customFormat="1" ht="15" customHeight="1">
      <c r="A478" s="10">
        <v>58.2</v>
      </c>
      <c r="B478" s="26"/>
      <c r="C478" s="61">
        <v>100473</v>
      </c>
      <c r="D478" s="62" t="s">
        <v>134</v>
      </c>
      <c r="E478" s="63">
        <v>2731000</v>
      </c>
      <c r="F478" s="70" t="s">
        <v>74</v>
      </c>
      <c r="G478" s="64" t="s">
        <v>737</v>
      </c>
      <c r="H478" s="64"/>
      <c r="I478" s="64"/>
      <c r="J478" s="65">
        <v>58.2</v>
      </c>
      <c r="K478" s="65"/>
      <c r="L478" s="53"/>
      <c r="M478" s="64"/>
      <c r="N478" s="64" t="s">
        <v>1269</v>
      </c>
      <c r="O478" s="64"/>
      <c r="P478" s="26"/>
      <c r="Q478" s="53"/>
      <c r="R478" s="53"/>
      <c r="S478" s="53"/>
      <c r="T478" s="54"/>
      <c r="U478" s="26"/>
      <c r="V478" s="49"/>
      <c r="W478" s="49"/>
      <c r="X478" s="49"/>
      <c r="Y478" s="49"/>
      <c r="Z478" s="49"/>
      <c r="AA478" s="49"/>
    </row>
    <row r="479" spans="1:27" s="11" customFormat="1" ht="15" customHeight="1">
      <c r="A479" s="10">
        <v>38</v>
      </c>
      <c r="B479" s="26"/>
      <c r="C479" s="61">
        <v>100474</v>
      </c>
      <c r="D479" s="62" t="s">
        <v>134</v>
      </c>
      <c r="E479" s="63">
        <v>2725000</v>
      </c>
      <c r="F479" s="70" t="s">
        <v>74</v>
      </c>
      <c r="G479" s="64" t="s">
        <v>737</v>
      </c>
      <c r="H479" s="64"/>
      <c r="I479" s="64"/>
      <c r="J479" s="65">
        <v>38</v>
      </c>
      <c r="K479" s="65"/>
      <c r="L479" s="53"/>
      <c r="M479" s="64"/>
      <c r="N479" s="64" t="s">
        <v>1269</v>
      </c>
      <c r="O479" s="64"/>
      <c r="P479" s="26"/>
      <c r="Q479" s="53"/>
      <c r="R479" s="53"/>
      <c r="S479" s="53"/>
      <c r="T479" s="54"/>
      <c r="U479" s="26"/>
      <c r="V479" s="49"/>
      <c r="W479" s="49"/>
      <c r="X479" s="49"/>
      <c r="Y479" s="49"/>
      <c r="Z479" s="49"/>
      <c r="AA479" s="49"/>
    </row>
    <row r="480" spans="1:27" s="11" customFormat="1" ht="15" customHeight="1">
      <c r="A480" s="10">
        <v>37.5</v>
      </c>
      <c r="B480" s="26"/>
      <c r="C480" s="61">
        <v>100475</v>
      </c>
      <c r="D480" s="62" t="s">
        <v>134</v>
      </c>
      <c r="E480" s="63">
        <v>2713000</v>
      </c>
      <c r="F480" s="70" t="s">
        <v>75</v>
      </c>
      <c r="G480" s="64" t="s">
        <v>729</v>
      </c>
      <c r="H480" s="64"/>
      <c r="I480" s="64"/>
      <c r="J480" s="65">
        <v>37.5</v>
      </c>
      <c r="K480" s="65"/>
      <c r="L480" s="53"/>
      <c r="M480" s="64"/>
      <c r="N480" s="64" t="s">
        <v>1269</v>
      </c>
      <c r="O480" s="64"/>
      <c r="P480" s="26"/>
      <c r="Q480" s="53"/>
      <c r="R480" s="53"/>
      <c r="S480" s="53"/>
      <c r="T480" s="54"/>
      <c r="U480" s="26"/>
      <c r="V480" s="49"/>
      <c r="W480" s="49"/>
      <c r="X480" s="49"/>
      <c r="Y480" s="49"/>
      <c r="Z480" s="49"/>
      <c r="AA480" s="49"/>
    </row>
    <row r="481" spans="1:27" s="11" customFormat="1" ht="15" customHeight="1">
      <c r="A481" s="10">
        <v>125</v>
      </c>
      <c r="B481" s="26"/>
      <c r="C481" s="61">
        <v>100476</v>
      </c>
      <c r="D481" s="62" t="s">
        <v>134</v>
      </c>
      <c r="E481" s="63">
        <v>5904000</v>
      </c>
      <c r="F481" s="70" t="s">
        <v>76</v>
      </c>
      <c r="G481" s="64" t="s">
        <v>724</v>
      </c>
      <c r="H481" s="64"/>
      <c r="I481" s="64"/>
      <c r="J481" s="65">
        <v>125</v>
      </c>
      <c r="K481" s="65"/>
      <c r="L481" s="53"/>
      <c r="M481" s="64"/>
      <c r="N481" s="64" t="s">
        <v>1269</v>
      </c>
      <c r="O481" s="64"/>
      <c r="P481" s="26"/>
      <c r="Q481" s="53"/>
      <c r="R481" s="53"/>
      <c r="S481" s="53"/>
      <c r="T481" s="54"/>
      <c r="U481" s="26"/>
      <c r="V481" s="49"/>
      <c r="W481" s="49"/>
      <c r="X481" s="49"/>
      <c r="Y481" s="49"/>
      <c r="Z481" s="49"/>
      <c r="AA481" s="49"/>
    </row>
    <row r="482" spans="1:27" s="11" customFormat="1" ht="15" customHeight="1">
      <c r="A482" s="10">
        <v>247.5</v>
      </c>
      <c r="B482" s="26"/>
      <c r="C482" s="61">
        <v>100477</v>
      </c>
      <c r="D482" s="62" t="s">
        <v>134</v>
      </c>
      <c r="E482" s="63">
        <v>1921000</v>
      </c>
      <c r="F482" s="70" t="s">
        <v>829</v>
      </c>
      <c r="G482" s="64" t="s">
        <v>830</v>
      </c>
      <c r="H482" s="64"/>
      <c r="I482" s="64"/>
      <c r="J482" s="65">
        <v>247.5</v>
      </c>
      <c r="K482" s="65"/>
      <c r="L482" s="53"/>
      <c r="M482" s="64"/>
      <c r="N482" s="64" t="s">
        <v>1269</v>
      </c>
      <c r="O482" s="64"/>
      <c r="P482" s="26"/>
      <c r="Q482" s="53"/>
      <c r="R482" s="53"/>
      <c r="S482" s="53"/>
      <c r="T482" s="54"/>
      <c r="U482" s="26"/>
      <c r="V482" s="49"/>
      <c r="W482" s="49"/>
      <c r="X482" s="49"/>
      <c r="Y482" s="49"/>
      <c r="Z482" s="49"/>
      <c r="AA482" s="49"/>
    </row>
    <row r="483" spans="1:27" s="11" customFormat="1" ht="15" customHeight="1">
      <c r="A483" s="10">
        <v>127.5</v>
      </c>
      <c r="B483" s="26"/>
      <c r="C483" s="61">
        <v>100478</v>
      </c>
      <c r="D483" s="62" t="s">
        <v>134</v>
      </c>
      <c r="E483" s="63">
        <v>1950000</v>
      </c>
      <c r="F483" s="70" t="s">
        <v>831</v>
      </c>
      <c r="G483" s="64" t="s">
        <v>832</v>
      </c>
      <c r="H483" s="64"/>
      <c r="I483" s="64"/>
      <c r="J483" s="65">
        <v>127.5</v>
      </c>
      <c r="K483" s="65"/>
      <c r="L483" s="53"/>
      <c r="M483" s="64"/>
      <c r="N483" s="64" t="s">
        <v>1269</v>
      </c>
      <c r="O483" s="64"/>
      <c r="P483" s="26"/>
      <c r="Q483" s="53"/>
      <c r="R483" s="53"/>
      <c r="S483" s="53"/>
      <c r="T483" s="54"/>
      <c r="U483" s="26"/>
      <c r="V483" s="49"/>
      <c r="W483" s="49"/>
      <c r="X483" s="49"/>
      <c r="Y483" s="49"/>
      <c r="Z483" s="49"/>
      <c r="AA483" s="49"/>
    </row>
    <row r="484" spans="1:27" s="11" customFormat="1" ht="15" customHeight="1">
      <c r="A484" s="10">
        <v>17.100000000000001</v>
      </c>
      <c r="B484" s="26"/>
      <c r="C484" s="61">
        <v>100479</v>
      </c>
      <c r="D484" s="62" t="s">
        <v>134</v>
      </c>
      <c r="E484" s="63">
        <v>2205000</v>
      </c>
      <c r="F484" s="70" t="s">
        <v>77</v>
      </c>
      <c r="G484" s="64" t="s">
        <v>735</v>
      </c>
      <c r="H484" s="64"/>
      <c r="I484" s="64"/>
      <c r="J484" s="65">
        <v>17.100000000000001</v>
      </c>
      <c r="K484" s="65"/>
      <c r="L484" s="53"/>
      <c r="M484" s="64"/>
      <c r="N484" s="64" t="s">
        <v>1269</v>
      </c>
      <c r="O484" s="64"/>
      <c r="P484" s="26"/>
      <c r="Q484" s="53"/>
      <c r="R484" s="53"/>
      <c r="S484" s="53"/>
      <c r="T484" s="54"/>
      <c r="U484" s="26"/>
      <c r="V484" s="49"/>
      <c r="W484" s="49"/>
      <c r="X484" s="49"/>
      <c r="Y484" s="49"/>
      <c r="Z484" s="49"/>
      <c r="AA484" s="49"/>
    </row>
    <row r="485" spans="1:27" s="11" customFormat="1" ht="15" customHeight="1">
      <c r="A485" s="10">
        <v>8.2799999999999994</v>
      </c>
      <c r="B485" s="26"/>
      <c r="C485" s="61">
        <v>100480</v>
      </c>
      <c r="D485" s="62" t="s">
        <v>441</v>
      </c>
      <c r="E485" s="63" t="s">
        <v>135</v>
      </c>
      <c r="F485" s="70" t="s">
        <v>881</v>
      </c>
      <c r="G485" s="64" t="s">
        <v>880</v>
      </c>
      <c r="H485" s="64"/>
      <c r="I485" s="64"/>
      <c r="J485" s="65">
        <v>8.2799999999999994</v>
      </c>
      <c r="K485" s="65"/>
      <c r="L485" s="53"/>
      <c r="M485" s="64">
        <v>1</v>
      </c>
      <c r="N485" s="64">
        <v>5</v>
      </c>
      <c r="O485" s="64">
        <v>4</v>
      </c>
      <c r="P485" s="26"/>
      <c r="Q485" s="53"/>
      <c r="R485" s="53"/>
      <c r="S485" s="53"/>
      <c r="T485" s="54"/>
      <c r="U485" s="26"/>
      <c r="V485" s="49"/>
      <c r="W485" s="49"/>
      <c r="X485" s="49"/>
      <c r="Y485" s="49"/>
      <c r="Z485" s="49"/>
      <c r="AA485" s="49"/>
    </row>
    <row r="486" spans="1:27" s="11" customFormat="1" ht="15" customHeight="1">
      <c r="A486" s="10">
        <v>12</v>
      </c>
      <c r="B486" s="26"/>
      <c r="C486" s="61">
        <v>100481</v>
      </c>
      <c r="D486" s="62" t="s">
        <v>136</v>
      </c>
      <c r="E486" s="63">
        <v>92842</v>
      </c>
      <c r="F486" s="70" t="s">
        <v>833</v>
      </c>
      <c r="G486" s="64" t="s">
        <v>834</v>
      </c>
      <c r="H486" s="64"/>
      <c r="I486" s="64"/>
      <c r="J486" s="65">
        <v>12</v>
      </c>
      <c r="K486" s="65"/>
      <c r="L486" s="53"/>
      <c r="M486" s="64">
        <v>2</v>
      </c>
      <c r="N486" s="64">
        <v>4</v>
      </c>
      <c r="O486" s="64">
        <v>2</v>
      </c>
      <c r="P486" s="26"/>
      <c r="Q486" s="53"/>
      <c r="R486" s="53"/>
      <c r="S486" s="53"/>
      <c r="T486" s="54"/>
      <c r="U486" s="26"/>
      <c r="V486" s="49"/>
      <c r="W486" s="49"/>
      <c r="X486" s="49"/>
      <c r="Y486" s="49"/>
      <c r="Z486" s="49"/>
      <c r="AA486" s="49"/>
    </row>
    <row r="487" spans="1:27" s="11" customFormat="1" ht="15" customHeight="1">
      <c r="A487" s="10">
        <v>10.25</v>
      </c>
      <c r="B487" s="26"/>
      <c r="C487" s="61">
        <v>100482</v>
      </c>
      <c r="D487" s="62" t="s">
        <v>136</v>
      </c>
      <c r="E487" s="63">
        <v>94202</v>
      </c>
      <c r="F487" s="70" t="s">
        <v>78</v>
      </c>
      <c r="G487" s="64" t="s">
        <v>739</v>
      </c>
      <c r="H487" s="64"/>
      <c r="I487" s="64"/>
      <c r="J487" s="65">
        <v>10.25</v>
      </c>
      <c r="K487" s="65"/>
      <c r="L487" s="53"/>
      <c r="M487" s="64"/>
      <c r="N487" s="64" t="s">
        <v>1268</v>
      </c>
      <c r="O487" s="64"/>
      <c r="P487" s="26"/>
      <c r="Q487" s="53"/>
      <c r="R487" s="53"/>
      <c r="S487" s="53"/>
      <c r="T487" s="54"/>
      <c r="U487" s="26"/>
      <c r="V487" s="49"/>
      <c r="W487" s="49"/>
      <c r="X487" s="49"/>
      <c r="Y487" s="49"/>
      <c r="Z487" s="49"/>
      <c r="AA487" s="49"/>
    </row>
    <row r="488" spans="1:27" s="11" customFormat="1" ht="15" customHeight="1">
      <c r="A488" s="10">
        <v>22.5</v>
      </c>
      <c r="B488" s="26"/>
      <c r="C488" s="61">
        <v>100483</v>
      </c>
      <c r="D488" s="62" t="s">
        <v>136</v>
      </c>
      <c r="E488" s="63">
        <v>33118</v>
      </c>
      <c r="F488" s="70" t="s">
        <v>1302</v>
      </c>
      <c r="G488" s="64" t="s">
        <v>1272</v>
      </c>
      <c r="H488" s="64"/>
      <c r="I488" s="64"/>
      <c r="J488" s="65">
        <v>22.5</v>
      </c>
      <c r="K488" s="65"/>
      <c r="L488" s="53"/>
      <c r="M488" s="64">
        <v>1</v>
      </c>
      <c r="N488" s="64">
        <v>2</v>
      </c>
      <c r="O488" s="64">
        <v>1</v>
      </c>
      <c r="P488" s="26"/>
      <c r="Q488" s="53"/>
      <c r="R488" s="53"/>
      <c r="S488" s="53"/>
      <c r="T488" s="54"/>
      <c r="U488" s="26"/>
      <c r="V488" s="49"/>
      <c r="W488" s="49"/>
      <c r="X488" s="49"/>
      <c r="Y488" s="49"/>
      <c r="Z488" s="49"/>
      <c r="AA488" s="49"/>
    </row>
    <row r="489" spans="1:27" s="11" customFormat="1" ht="15" customHeight="1">
      <c r="A489" s="10">
        <v>73.727999999999994</v>
      </c>
      <c r="B489" s="26"/>
      <c r="C489" s="61">
        <v>100484</v>
      </c>
      <c r="D489" s="62" t="s">
        <v>136</v>
      </c>
      <c r="E489" s="63">
        <v>30071</v>
      </c>
      <c r="F489" s="70" t="s">
        <v>835</v>
      </c>
      <c r="G489" s="64" t="s">
        <v>836</v>
      </c>
      <c r="H489" s="64"/>
      <c r="I489" s="64"/>
      <c r="J489" s="65">
        <v>73.727999999999994</v>
      </c>
      <c r="K489" s="65"/>
      <c r="L489" s="53"/>
      <c r="M489" s="64">
        <v>1</v>
      </c>
      <c r="N489" s="64">
        <v>2</v>
      </c>
      <c r="O489" s="64">
        <v>1</v>
      </c>
      <c r="P489" s="26"/>
      <c r="Q489" s="53"/>
      <c r="R489" s="53"/>
      <c r="S489" s="53"/>
      <c r="T489" s="54"/>
      <c r="U489" s="26"/>
      <c r="V489" s="49"/>
      <c r="W489" s="49"/>
      <c r="X489" s="49"/>
      <c r="Y489" s="49"/>
      <c r="Z489" s="49"/>
      <c r="AA489" s="49"/>
    </row>
    <row r="490" spans="1:27" s="11" customFormat="1" ht="15" customHeight="1">
      <c r="A490" s="10">
        <v>53.567999999999998</v>
      </c>
      <c r="B490" s="26"/>
      <c r="C490" s="61">
        <v>100485</v>
      </c>
      <c r="D490" s="62" t="s">
        <v>136</v>
      </c>
      <c r="E490" s="63">
        <v>30069</v>
      </c>
      <c r="F490" s="70" t="s">
        <v>837</v>
      </c>
      <c r="G490" s="64" t="s">
        <v>836</v>
      </c>
      <c r="H490" s="64"/>
      <c r="I490" s="64"/>
      <c r="J490" s="65">
        <v>53.567999999999998</v>
      </c>
      <c r="K490" s="65"/>
      <c r="L490" s="53"/>
      <c r="M490" s="64">
        <v>1</v>
      </c>
      <c r="N490" s="64">
        <v>2</v>
      </c>
      <c r="O490" s="64">
        <v>1</v>
      </c>
      <c r="P490" s="26"/>
      <c r="Q490" s="53"/>
      <c r="R490" s="53"/>
      <c r="S490" s="53"/>
      <c r="T490" s="54"/>
      <c r="U490" s="26"/>
      <c r="V490" s="49"/>
      <c r="W490" s="49"/>
      <c r="X490" s="49"/>
      <c r="Y490" s="49"/>
      <c r="Z490" s="49"/>
      <c r="AA490" s="49"/>
    </row>
    <row r="491" spans="1:27" s="11" customFormat="1" ht="15" customHeight="1">
      <c r="A491" s="10">
        <v>34.92</v>
      </c>
      <c r="B491" s="26"/>
      <c r="C491" s="61">
        <v>100486</v>
      </c>
      <c r="D491" s="62" t="s">
        <v>136</v>
      </c>
      <c r="E491" s="63">
        <v>30070</v>
      </c>
      <c r="F491" s="70" t="s">
        <v>838</v>
      </c>
      <c r="G491" s="64" t="s">
        <v>882</v>
      </c>
      <c r="H491" s="64"/>
      <c r="I491" s="64"/>
      <c r="J491" s="65">
        <v>34.92</v>
      </c>
      <c r="K491" s="65"/>
      <c r="L491" s="53"/>
      <c r="M491" s="64">
        <v>1</v>
      </c>
      <c r="N491" s="64">
        <v>2</v>
      </c>
      <c r="O491" s="64">
        <v>1</v>
      </c>
      <c r="P491" s="26"/>
      <c r="Q491" s="53"/>
      <c r="R491" s="53"/>
      <c r="S491" s="53"/>
      <c r="T491" s="54"/>
      <c r="U491" s="26"/>
      <c r="V491" s="49"/>
      <c r="W491" s="49"/>
      <c r="X491" s="49"/>
      <c r="Y491" s="49"/>
      <c r="Z491" s="49"/>
      <c r="AA491" s="49"/>
    </row>
    <row r="492" spans="1:27" s="11" customFormat="1" ht="15" customHeight="1">
      <c r="A492" s="10">
        <v>58.015999999999998</v>
      </c>
      <c r="B492" s="26"/>
      <c r="C492" s="61">
        <v>100487</v>
      </c>
      <c r="D492" s="62" t="s">
        <v>136</v>
      </c>
      <c r="E492" s="63">
        <v>83954</v>
      </c>
      <c r="F492" s="70" t="s">
        <v>839</v>
      </c>
      <c r="G492" s="64" t="s">
        <v>1303</v>
      </c>
      <c r="H492" s="64"/>
      <c r="I492" s="64"/>
      <c r="J492" s="65">
        <v>58.015999999999998</v>
      </c>
      <c r="K492" s="65"/>
      <c r="L492" s="53"/>
      <c r="M492" s="64">
        <v>1</v>
      </c>
      <c r="N492" s="64">
        <v>2</v>
      </c>
      <c r="O492" s="64">
        <v>1</v>
      </c>
      <c r="P492" s="26"/>
      <c r="Q492" s="53"/>
      <c r="R492" s="53"/>
      <c r="S492" s="53"/>
      <c r="T492" s="54"/>
      <c r="U492" s="26"/>
      <c r="V492" s="49"/>
      <c r="W492" s="49"/>
      <c r="X492" s="49"/>
      <c r="Y492" s="49"/>
      <c r="Z492" s="49"/>
      <c r="AA492" s="49"/>
    </row>
    <row r="493" spans="1:27" s="11" customFormat="1" ht="15" customHeight="1">
      <c r="A493" s="10">
        <v>19.149999999999999</v>
      </c>
      <c r="B493" s="26"/>
      <c r="C493" s="61">
        <v>100488</v>
      </c>
      <c r="D493" s="62" t="s">
        <v>136</v>
      </c>
      <c r="E493" s="63">
        <v>83849</v>
      </c>
      <c r="F493" s="70" t="s">
        <v>840</v>
      </c>
      <c r="G493" s="64" t="s">
        <v>883</v>
      </c>
      <c r="H493" s="64"/>
      <c r="I493" s="64"/>
      <c r="J493" s="65">
        <v>19.149999999999999</v>
      </c>
      <c r="K493" s="65"/>
      <c r="L493" s="53"/>
      <c r="M493" s="64">
        <v>1</v>
      </c>
      <c r="N493" s="64">
        <v>2</v>
      </c>
      <c r="O493" s="64">
        <v>1</v>
      </c>
      <c r="P493" s="26"/>
      <c r="Q493" s="53"/>
      <c r="R493" s="53"/>
      <c r="S493" s="53"/>
      <c r="T493" s="54"/>
      <c r="U493" s="26"/>
      <c r="V493" s="49"/>
      <c r="W493" s="49"/>
      <c r="X493" s="49"/>
      <c r="Y493" s="49"/>
      <c r="Z493" s="49"/>
      <c r="AA493" s="49"/>
    </row>
    <row r="494" spans="1:27" s="11" customFormat="1" ht="15" customHeight="1">
      <c r="A494" s="10">
        <v>43.29</v>
      </c>
      <c r="B494" s="26"/>
      <c r="C494" s="61">
        <v>100489</v>
      </c>
      <c r="D494" s="62" t="s">
        <v>136</v>
      </c>
      <c r="E494" s="63">
        <v>83861</v>
      </c>
      <c r="F494" s="70" t="s">
        <v>841</v>
      </c>
      <c r="G494" s="64" t="s">
        <v>883</v>
      </c>
      <c r="H494" s="64"/>
      <c r="I494" s="64"/>
      <c r="J494" s="65">
        <v>43.29</v>
      </c>
      <c r="K494" s="65"/>
      <c r="L494" s="53"/>
      <c r="M494" s="64">
        <v>1</v>
      </c>
      <c r="N494" s="64">
        <v>2</v>
      </c>
      <c r="O494" s="64">
        <v>1</v>
      </c>
      <c r="P494" s="26"/>
      <c r="Q494" s="53"/>
      <c r="R494" s="53"/>
      <c r="S494" s="53"/>
      <c r="T494" s="54"/>
      <c r="U494" s="26"/>
      <c r="V494" s="49"/>
      <c r="W494" s="49"/>
      <c r="X494" s="49"/>
      <c r="Y494" s="49"/>
      <c r="Z494" s="49"/>
      <c r="AA494" s="49"/>
    </row>
    <row r="495" spans="1:27" s="11" customFormat="1" ht="15" customHeight="1">
      <c r="A495" s="10">
        <v>64.739999999999995</v>
      </c>
      <c r="B495" s="26"/>
      <c r="C495" s="61">
        <v>100490</v>
      </c>
      <c r="D495" s="62" t="s">
        <v>136</v>
      </c>
      <c r="E495" s="63">
        <v>83868</v>
      </c>
      <c r="F495" s="70" t="s">
        <v>842</v>
      </c>
      <c r="G495" s="64" t="s">
        <v>884</v>
      </c>
      <c r="H495" s="64"/>
      <c r="I495" s="64"/>
      <c r="J495" s="65">
        <v>64.739999999999995</v>
      </c>
      <c r="K495" s="65"/>
      <c r="L495" s="53"/>
      <c r="M495" s="64">
        <v>1</v>
      </c>
      <c r="N495" s="64">
        <v>2</v>
      </c>
      <c r="O495" s="64">
        <v>1</v>
      </c>
      <c r="P495" s="26"/>
      <c r="Q495" s="53"/>
      <c r="R495" s="53"/>
      <c r="S495" s="53"/>
      <c r="T495" s="54"/>
      <c r="U495" s="26"/>
      <c r="V495" s="49"/>
      <c r="W495" s="49"/>
      <c r="X495" s="49"/>
      <c r="Y495" s="49"/>
      <c r="Z495" s="49"/>
      <c r="AA495" s="49"/>
    </row>
    <row r="496" spans="1:27" s="11" customFormat="1" ht="15" customHeight="1">
      <c r="A496" s="10">
        <v>30.48</v>
      </c>
      <c r="B496" s="26"/>
      <c r="C496" s="61">
        <v>100491</v>
      </c>
      <c r="D496" s="62" t="s">
        <v>136</v>
      </c>
      <c r="E496" s="63" t="s">
        <v>844</v>
      </c>
      <c r="F496" s="70" t="s">
        <v>843</v>
      </c>
      <c r="G496" s="64" t="s">
        <v>885</v>
      </c>
      <c r="H496" s="64"/>
      <c r="I496" s="64"/>
      <c r="J496" s="65">
        <v>30.48</v>
      </c>
      <c r="K496" s="65"/>
      <c r="L496" s="53"/>
      <c r="M496" s="64">
        <v>1</v>
      </c>
      <c r="N496" s="64">
        <v>2</v>
      </c>
      <c r="O496" s="64">
        <v>1</v>
      </c>
      <c r="P496" s="26"/>
      <c r="Q496" s="53"/>
      <c r="R496" s="53"/>
      <c r="S496" s="53"/>
      <c r="T496" s="54"/>
      <c r="U496" s="26"/>
      <c r="V496" s="49"/>
      <c r="W496" s="49"/>
      <c r="X496" s="49"/>
      <c r="Y496" s="49"/>
      <c r="Z496" s="49"/>
      <c r="AA496" s="49"/>
    </row>
    <row r="497" spans="1:27" s="11" customFormat="1" ht="15" customHeight="1">
      <c r="A497" s="10">
        <v>18.18</v>
      </c>
      <c r="B497" s="26"/>
      <c r="C497" s="61">
        <v>100492</v>
      </c>
      <c r="D497" s="62" t="s">
        <v>136</v>
      </c>
      <c r="E497" s="63">
        <v>30431</v>
      </c>
      <c r="F497" s="70" t="s">
        <v>79</v>
      </c>
      <c r="G497" s="64" t="s">
        <v>740</v>
      </c>
      <c r="H497" s="64"/>
      <c r="I497" s="64"/>
      <c r="J497" s="65">
        <v>18.18</v>
      </c>
      <c r="K497" s="65"/>
      <c r="L497" s="53"/>
      <c r="M497" s="64">
        <v>1</v>
      </c>
      <c r="N497" s="64">
        <v>3</v>
      </c>
      <c r="O497" s="64">
        <v>2</v>
      </c>
      <c r="P497" s="26"/>
      <c r="Q497" s="53"/>
      <c r="R497" s="53"/>
      <c r="S497" s="53"/>
      <c r="T497" s="54"/>
      <c r="U497" s="26"/>
      <c r="V497" s="49"/>
      <c r="W497" s="49"/>
      <c r="X497" s="49"/>
      <c r="Y497" s="49"/>
      <c r="Z497" s="49"/>
      <c r="AA497" s="49"/>
    </row>
    <row r="498" spans="1:27" s="11" customFormat="1" ht="15" customHeight="1">
      <c r="A498" s="10">
        <v>16.5</v>
      </c>
      <c r="B498" s="26"/>
      <c r="C498" s="61">
        <v>100493</v>
      </c>
      <c r="D498" s="62" t="s">
        <v>382</v>
      </c>
      <c r="E498" s="63" t="s">
        <v>1304</v>
      </c>
      <c r="F498" s="70" t="s">
        <v>80</v>
      </c>
      <c r="G498" s="64" t="s">
        <v>873</v>
      </c>
      <c r="H498" s="64"/>
      <c r="I498" s="64"/>
      <c r="J498" s="65">
        <v>16.5</v>
      </c>
      <c r="K498" s="65"/>
      <c r="L498" s="53"/>
      <c r="M498" s="64">
        <v>3</v>
      </c>
      <c r="N498" s="64">
        <v>7</v>
      </c>
      <c r="O498" s="64">
        <v>4</v>
      </c>
      <c r="P498" s="26"/>
      <c r="Q498" s="53"/>
      <c r="R498" s="53"/>
      <c r="S498" s="53"/>
      <c r="T498" s="54"/>
      <c r="U498" s="26"/>
      <c r="V498" s="49"/>
      <c r="W498" s="49"/>
      <c r="X498" s="49"/>
      <c r="Y498" s="49"/>
      <c r="Z498" s="49"/>
      <c r="AA498" s="49"/>
    </row>
    <row r="499" spans="1:27" s="11" customFormat="1" ht="15" customHeight="1">
      <c r="A499" s="10">
        <v>45.32</v>
      </c>
      <c r="B499" s="26"/>
      <c r="C499" s="61">
        <v>100494</v>
      </c>
      <c r="D499" s="62" t="s">
        <v>382</v>
      </c>
      <c r="E499" s="63" t="s">
        <v>1305</v>
      </c>
      <c r="F499" s="70" t="s">
        <v>1306</v>
      </c>
      <c r="G499" s="64" t="s">
        <v>1307</v>
      </c>
      <c r="H499" s="64"/>
      <c r="I499" s="64"/>
      <c r="J499" s="65">
        <v>45.32</v>
      </c>
      <c r="K499" s="65"/>
      <c r="L499" s="53"/>
      <c r="M499" s="64">
        <v>3</v>
      </c>
      <c r="N499" s="64">
        <v>7</v>
      </c>
      <c r="O499" s="64">
        <v>4</v>
      </c>
      <c r="P499" s="26"/>
      <c r="Q499" s="53"/>
      <c r="R499" s="53"/>
      <c r="S499" s="53"/>
      <c r="T499" s="54"/>
      <c r="U499" s="26"/>
      <c r="V499" s="49"/>
      <c r="W499" s="49"/>
      <c r="X499" s="49"/>
      <c r="Y499" s="49"/>
      <c r="Z499" s="49"/>
      <c r="AA499" s="49"/>
    </row>
    <row r="500" spans="1:27" s="11" customFormat="1" ht="15" customHeight="1">
      <c r="A500" s="10">
        <v>37.28</v>
      </c>
      <c r="B500" s="26"/>
      <c r="C500" s="61">
        <v>100495</v>
      </c>
      <c r="D500" s="62" t="s">
        <v>382</v>
      </c>
      <c r="E500" s="63" t="s">
        <v>1308</v>
      </c>
      <c r="F500" s="70" t="s">
        <v>81</v>
      </c>
      <c r="G500" s="64" t="s">
        <v>882</v>
      </c>
      <c r="H500" s="64"/>
      <c r="I500" s="64"/>
      <c r="J500" s="65">
        <v>37.28</v>
      </c>
      <c r="K500" s="65"/>
      <c r="L500" s="53"/>
      <c r="M500" s="64">
        <v>3</v>
      </c>
      <c r="N500" s="64">
        <v>7</v>
      </c>
      <c r="O500" s="64">
        <v>4</v>
      </c>
      <c r="P500" s="26"/>
      <c r="Q500" s="53"/>
      <c r="R500" s="53"/>
      <c r="S500" s="53"/>
      <c r="T500" s="54"/>
      <c r="U500" s="26"/>
      <c r="V500" s="49"/>
      <c r="W500" s="49"/>
      <c r="X500" s="49"/>
      <c r="Y500" s="49"/>
      <c r="Z500" s="49"/>
      <c r="AA500" s="49"/>
    </row>
    <row r="501" spans="1:27" s="11" customFormat="1" ht="15" customHeight="1">
      <c r="A501" s="10">
        <v>96.12</v>
      </c>
      <c r="B501" s="26"/>
      <c r="C501" s="61">
        <v>100496</v>
      </c>
      <c r="D501" s="62" t="s">
        <v>382</v>
      </c>
      <c r="E501" s="63">
        <v>800430</v>
      </c>
      <c r="F501" s="70" t="s">
        <v>82</v>
      </c>
      <c r="G501" s="64" t="s">
        <v>726</v>
      </c>
      <c r="H501" s="64"/>
      <c r="I501" s="64"/>
      <c r="J501" s="65">
        <v>96.12</v>
      </c>
      <c r="K501" s="65"/>
      <c r="L501" s="53"/>
      <c r="M501" s="64">
        <v>1</v>
      </c>
      <c r="N501" s="64">
        <v>2</v>
      </c>
      <c r="O501" s="64">
        <v>1</v>
      </c>
      <c r="P501" s="26"/>
      <c r="Q501" s="53"/>
      <c r="R501" s="53"/>
      <c r="S501" s="53"/>
      <c r="T501" s="54"/>
      <c r="U501" s="26"/>
      <c r="V501" s="49"/>
      <c r="W501" s="49"/>
      <c r="X501" s="49"/>
      <c r="Y501" s="49"/>
      <c r="Z501" s="49"/>
      <c r="AA501" s="49"/>
    </row>
    <row r="502" spans="1:27" s="11" customFormat="1" ht="15" customHeight="1">
      <c r="A502" s="10">
        <v>69.91</v>
      </c>
      <c r="B502" s="26"/>
      <c r="C502" s="61">
        <v>100497</v>
      </c>
      <c r="D502" s="62" t="s">
        <v>382</v>
      </c>
      <c r="E502" s="63">
        <v>800530</v>
      </c>
      <c r="F502" s="70" t="s">
        <v>83</v>
      </c>
      <c r="G502" s="64" t="s">
        <v>886</v>
      </c>
      <c r="H502" s="64"/>
      <c r="I502" s="64"/>
      <c r="J502" s="65">
        <v>69.91</v>
      </c>
      <c r="K502" s="65"/>
      <c r="L502" s="53"/>
      <c r="M502" s="64">
        <v>1</v>
      </c>
      <c r="N502" s="64">
        <v>2</v>
      </c>
      <c r="O502" s="64">
        <v>1</v>
      </c>
      <c r="P502" s="26"/>
      <c r="Q502" s="53"/>
      <c r="R502" s="53"/>
      <c r="S502" s="53"/>
      <c r="T502" s="54"/>
      <c r="U502" s="26"/>
      <c r="V502" s="49"/>
      <c r="W502" s="49"/>
      <c r="X502" s="49"/>
      <c r="Y502" s="49"/>
      <c r="Z502" s="49"/>
      <c r="AA502" s="49"/>
    </row>
    <row r="503" spans="1:27" s="11" customFormat="1" ht="15" customHeight="1">
      <c r="A503" s="10">
        <v>4.74</v>
      </c>
      <c r="B503" s="26"/>
      <c r="C503" s="61">
        <v>100498</v>
      </c>
      <c r="D503" s="62" t="s">
        <v>382</v>
      </c>
      <c r="E503" s="63" t="s">
        <v>1309</v>
      </c>
      <c r="F503" s="70" t="s">
        <v>84</v>
      </c>
      <c r="G503" s="64" t="s">
        <v>887</v>
      </c>
      <c r="H503" s="64"/>
      <c r="I503" s="64"/>
      <c r="J503" s="65">
        <v>4.74</v>
      </c>
      <c r="K503" s="65"/>
      <c r="L503" s="53"/>
      <c r="M503" s="64">
        <v>1</v>
      </c>
      <c r="N503" s="64">
        <v>4</v>
      </c>
      <c r="O503" s="64">
        <v>3</v>
      </c>
      <c r="P503" s="26"/>
      <c r="Q503" s="53"/>
      <c r="R503" s="53"/>
      <c r="S503" s="53"/>
      <c r="T503" s="54"/>
      <c r="U503" s="26"/>
      <c r="V503" s="49"/>
      <c r="W503" s="49"/>
      <c r="X503" s="49"/>
      <c r="Y503" s="49"/>
      <c r="Z503" s="49"/>
      <c r="AA503" s="49"/>
    </row>
    <row r="504" spans="1:27" s="11" customFormat="1" ht="15" customHeight="1">
      <c r="A504" s="10">
        <v>19.8</v>
      </c>
      <c r="B504" s="26"/>
      <c r="C504" s="61">
        <v>100499</v>
      </c>
      <c r="D504" s="62" t="s">
        <v>382</v>
      </c>
      <c r="E504" s="63" t="s">
        <v>1310</v>
      </c>
      <c r="F504" s="70" t="s">
        <v>85</v>
      </c>
      <c r="G504" s="64" t="s">
        <v>888</v>
      </c>
      <c r="H504" s="64"/>
      <c r="I504" s="64"/>
      <c r="J504" s="65">
        <v>19.8</v>
      </c>
      <c r="K504" s="65"/>
      <c r="L504" s="53"/>
      <c r="M504" s="64">
        <v>1</v>
      </c>
      <c r="N504" s="64">
        <v>2</v>
      </c>
      <c r="O504" s="64">
        <v>1</v>
      </c>
      <c r="P504" s="26"/>
      <c r="Q504" s="53"/>
      <c r="R504" s="53"/>
      <c r="S504" s="53"/>
      <c r="T504" s="54"/>
      <c r="U504" s="26"/>
      <c r="V504" s="49"/>
      <c r="W504" s="49"/>
      <c r="X504" s="49"/>
      <c r="Y504" s="49"/>
      <c r="Z504" s="49"/>
      <c r="AA504" s="49"/>
    </row>
    <row r="505" spans="1:27" s="11" customFormat="1" ht="15" customHeight="1">
      <c r="A505" s="10">
        <v>19.899999999999999</v>
      </c>
      <c r="B505" s="26"/>
      <c r="C505" s="61">
        <v>100500</v>
      </c>
      <c r="D505" s="62" t="s">
        <v>382</v>
      </c>
      <c r="E505" s="63" t="s">
        <v>846</v>
      </c>
      <c r="F505" s="70" t="s">
        <v>845</v>
      </c>
      <c r="G505" s="64" t="s">
        <v>883</v>
      </c>
      <c r="H505" s="64"/>
      <c r="I505" s="64"/>
      <c r="J505" s="65">
        <v>19.899999999999999</v>
      </c>
      <c r="K505" s="65"/>
      <c r="L505" s="53"/>
      <c r="M505" s="64">
        <v>1</v>
      </c>
      <c r="N505" s="64">
        <v>2</v>
      </c>
      <c r="O505" s="64">
        <v>1</v>
      </c>
      <c r="P505" s="26"/>
      <c r="Q505" s="53"/>
      <c r="R505" s="53"/>
      <c r="S505" s="53"/>
      <c r="T505" s="54"/>
      <c r="U505" s="26"/>
      <c r="V505" s="49"/>
      <c r="W505" s="49"/>
      <c r="X505" s="49"/>
      <c r="Y505" s="49"/>
      <c r="Z505" s="49"/>
      <c r="AA505" s="49"/>
    </row>
    <row r="506" spans="1:27" s="11" customFormat="1" ht="15" customHeight="1">
      <c r="A506" s="10">
        <v>71.599999999999994</v>
      </c>
      <c r="B506" s="26"/>
      <c r="C506" s="61">
        <v>100501</v>
      </c>
      <c r="D506" s="62" t="s">
        <v>384</v>
      </c>
      <c r="E506" s="63">
        <v>30601</v>
      </c>
      <c r="F506" s="70" t="s">
        <v>847</v>
      </c>
      <c r="G506" s="64" t="s">
        <v>887</v>
      </c>
      <c r="H506" s="64"/>
      <c r="I506" s="64"/>
      <c r="J506" s="65">
        <v>71.599999999999994</v>
      </c>
      <c r="K506" s="65"/>
      <c r="L506" s="53"/>
      <c r="M506" s="64">
        <v>0</v>
      </c>
      <c r="N506" s="64">
        <v>1</v>
      </c>
      <c r="O506" s="64">
        <v>1</v>
      </c>
      <c r="P506" s="26"/>
      <c r="Q506" s="53"/>
      <c r="R506" s="53"/>
      <c r="S506" s="53"/>
      <c r="T506" s="54"/>
      <c r="U506" s="26"/>
      <c r="V506" s="49"/>
      <c r="W506" s="49"/>
      <c r="X506" s="49"/>
      <c r="Y506" s="49"/>
      <c r="Z506" s="49"/>
      <c r="AA506" s="49"/>
    </row>
    <row r="507" spans="1:27" s="11" customFormat="1" ht="15" customHeight="1">
      <c r="A507" s="10">
        <v>140.30000000000001</v>
      </c>
      <c r="B507" s="26"/>
      <c r="C507" s="61">
        <v>100502</v>
      </c>
      <c r="D507" s="62" t="s">
        <v>137</v>
      </c>
      <c r="E507" s="63" t="s">
        <v>1311</v>
      </c>
      <c r="F507" s="70" t="s">
        <v>1312</v>
      </c>
      <c r="G507" s="64" t="s">
        <v>848</v>
      </c>
      <c r="H507" s="64"/>
      <c r="I507" s="64"/>
      <c r="J507" s="65">
        <v>140.30000000000001</v>
      </c>
      <c r="K507" s="65"/>
      <c r="L507" s="53"/>
      <c r="M507" s="64">
        <v>0</v>
      </c>
      <c r="N507" s="64">
        <v>1</v>
      </c>
      <c r="O507" s="64">
        <v>1</v>
      </c>
      <c r="P507" s="26"/>
      <c r="Q507" s="53"/>
      <c r="R507" s="53"/>
      <c r="S507" s="53"/>
      <c r="T507" s="54"/>
      <c r="U507" s="26"/>
      <c r="V507" s="49"/>
      <c r="W507" s="49"/>
      <c r="X507" s="49"/>
      <c r="Y507" s="49"/>
      <c r="Z507" s="49"/>
      <c r="AA507" s="49"/>
    </row>
    <row r="508" spans="1:27" s="11" customFormat="1" ht="15" customHeight="1">
      <c r="A508" s="10">
        <v>150</v>
      </c>
      <c r="B508" s="26"/>
      <c r="C508" s="61">
        <v>100503</v>
      </c>
      <c r="D508" s="62" t="s">
        <v>137</v>
      </c>
      <c r="E508" s="63" t="s">
        <v>1313</v>
      </c>
      <c r="F508" s="70" t="s">
        <v>1314</v>
      </c>
      <c r="G508" s="64" t="s">
        <v>849</v>
      </c>
      <c r="H508" s="64"/>
      <c r="I508" s="64"/>
      <c r="J508" s="65">
        <v>150</v>
      </c>
      <c r="K508" s="65"/>
      <c r="L508" s="53"/>
      <c r="M508" s="64">
        <v>0.2</v>
      </c>
      <c r="N508" s="64">
        <v>1</v>
      </c>
      <c r="O508" s="64">
        <v>1</v>
      </c>
      <c r="P508" s="26"/>
      <c r="Q508" s="53"/>
      <c r="R508" s="53"/>
      <c r="S508" s="53"/>
      <c r="T508" s="54"/>
      <c r="U508" s="26"/>
      <c r="V508" s="49"/>
      <c r="W508" s="49"/>
      <c r="X508" s="49"/>
      <c r="Y508" s="49"/>
      <c r="Z508" s="49"/>
      <c r="AA508" s="49"/>
    </row>
    <row r="509" spans="1:27" s="11" customFormat="1" ht="15" customHeight="1">
      <c r="A509" s="10">
        <v>16</v>
      </c>
      <c r="B509" s="26"/>
      <c r="C509" s="61">
        <v>100504</v>
      </c>
      <c r="D509" s="62" t="s">
        <v>137</v>
      </c>
      <c r="E509" s="73" t="s">
        <v>1315</v>
      </c>
      <c r="F509" s="70" t="s">
        <v>86</v>
      </c>
      <c r="G509" s="64" t="s">
        <v>741</v>
      </c>
      <c r="H509" s="64"/>
      <c r="I509" s="64"/>
      <c r="J509" s="65">
        <v>16</v>
      </c>
      <c r="K509" s="65"/>
      <c r="L509" s="53"/>
      <c r="M509" s="64">
        <v>5</v>
      </c>
      <c r="N509" s="64">
        <v>25</v>
      </c>
      <c r="O509" s="64">
        <v>20</v>
      </c>
      <c r="P509" s="26"/>
      <c r="Q509" s="53"/>
      <c r="R509" s="53"/>
      <c r="S509" s="53"/>
      <c r="T509" s="54"/>
      <c r="U509" s="26"/>
      <c r="V509" s="49"/>
      <c r="W509" s="49"/>
      <c r="X509" s="49"/>
      <c r="Y509" s="49"/>
      <c r="Z509" s="49"/>
      <c r="AA509" s="49"/>
    </row>
    <row r="510" spans="1:27" s="11" customFormat="1" ht="15" customHeight="1">
      <c r="A510" s="10">
        <v>16</v>
      </c>
      <c r="B510" s="26"/>
      <c r="C510" s="61">
        <v>100505</v>
      </c>
      <c r="D510" s="62" t="s">
        <v>137</v>
      </c>
      <c r="E510" s="73" t="s">
        <v>1316</v>
      </c>
      <c r="F510" s="70" t="s">
        <v>87</v>
      </c>
      <c r="G510" s="64" t="s">
        <v>741</v>
      </c>
      <c r="H510" s="64"/>
      <c r="I510" s="64"/>
      <c r="J510" s="65">
        <v>16</v>
      </c>
      <c r="K510" s="65"/>
      <c r="L510" s="53"/>
      <c r="M510" s="64">
        <v>5</v>
      </c>
      <c r="N510" s="64">
        <v>25</v>
      </c>
      <c r="O510" s="64">
        <v>20</v>
      </c>
      <c r="P510" s="26"/>
      <c r="Q510" s="53"/>
      <c r="R510" s="53"/>
      <c r="S510" s="53"/>
      <c r="T510" s="54"/>
      <c r="U510" s="26"/>
      <c r="V510" s="49"/>
      <c r="W510" s="49"/>
      <c r="X510" s="49"/>
      <c r="Y510" s="49"/>
      <c r="Z510" s="49"/>
      <c r="AA510" s="49"/>
    </row>
    <row r="511" spans="1:27" s="11" customFormat="1" ht="15" customHeight="1">
      <c r="A511" s="10">
        <v>14.8</v>
      </c>
      <c r="B511" s="26"/>
      <c r="C511" s="61">
        <v>100506</v>
      </c>
      <c r="D511" s="62" t="s">
        <v>138</v>
      </c>
      <c r="E511" s="63">
        <v>92011</v>
      </c>
      <c r="F511" s="70" t="s">
        <v>88</v>
      </c>
      <c r="G511" s="64" t="s">
        <v>724</v>
      </c>
      <c r="H511" s="64"/>
      <c r="I511" s="64"/>
      <c r="J511" s="65">
        <v>14.8</v>
      </c>
      <c r="K511" s="65"/>
      <c r="L511" s="53"/>
      <c r="M511" s="64">
        <v>3</v>
      </c>
      <c r="N511" s="64">
        <v>6</v>
      </c>
      <c r="O511" s="64">
        <v>3</v>
      </c>
      <c r="P511" s="26"/>
      <c r="Q511" s="53"/>
      <c r="R511" s="53"/>
      <c r="S511" s="53"/>
      <c r="T511" s="54"/>
      <c r="U511" s="26"/>
      <c r="V511" s="49"/>
      <c r="W511" s="49"/>
      <c r="X511" s="49"/>
      <c r="Y511" s="49"/>
      <c r="Z511" s="49"/>
      <c r="AA511" s="49"/>
    </row>
    <row r="512" spans="1:27" s="11" customFormat="1" ht="15" customHeight="1">
      <c r="A512" s="10">
        <v>67.08</v>
      </c>
      <c r="B512" s="26"/>
      <c r="C512" s="61">
        <v>100507</v>
      </c>
      <c r="D512" s="62" t="s">
        <v>138</v>
      </c>
      <c r="E512" s="63">
        <v>91955</v>
      </c>
      <c r="F512" s="70" t="s">
        <v>89</v>
      </c>
      <c r="G512" s="64" t="s">
        <v>724</v>
      </c>
      <c r="H512" s="64"/>
      <c r="I512" s="64"/>
      <c r="J512" s="65">
        <v>67.08</v>
      </c>
      <c r="K512" s="65"/>
      <c r="L512" s="53"/>
      <c r="M512" s="64">
        <v>2</v>
      </c>
      <c r="N512" s="64">
        <v>5</v>
      </c>
      <c r="O512" s="64">
        <v>3</v>
      </c>
      <c r="P512" s="26"/>
      <c r="Q512" s="53"/>
      <c r="R512" s="53"/>
      <c r="S512" s="53"/>
      <c r="T512" s="54"/>
      <c r="U512" s="26"/>
      <c r="V512" s="49"/>
      <c r="W512" s="49"/>
      <c r="X512" s="49"/>
      <c r="Y512" s="49"/>
      <c r="Z512" s="49"/>
      <c r="AA512" s="49"/>
    </row>
    <row r="513" spans="1:27" s="11" customFormat="1" ht="15" customHeight="1">
      <c r="A513" s="10">
        <v>154.5</v>
      </c>
      <c r="B513" s="26"/>
      <c r="C513" s="61">
        <v>100508</v>
      </c>
      <c r="D513" s="62" t="s">
        <v>392</v>
      </c>
      <c r="E513" s="63" t="s">
        <v>851</v>
      </c>
      <c r="F513" s="70" t="s">
        <v>850</v>
      </c>
      <c r="G513" s="64" t="s">
        <v>724</v>
      </c>
      <c r="H513" s="64"/>
      <c r="I513" s="64"/>
      <c r="J513" s="65">
        <v>154.5</v>
      </c>
      <c r="K513" s="65"/>
      <c r="L513" s="53"/>
      <c r="M513" s="64"/>
      <c r="N513" s="64" t="s">
        <v>1317</v>
      </c>
      <c r="O513" s="64"/>
      <c r="P513" s="26"/>
      <c r="Q513" s="53"/>
      <c r="R513" s="53"/>
      <c r="S513" s="53"/>
      <c r="T513" s="54"/>
      <c r="U513" s="26"/>
      <c r="V513" s="49"/>
      <c r="W513" s="49"/>
      <c r="X513" s="49"/>
      <c r="Y513" s="49"/>
      <c r="Z513" s="49"/>
      <c r="AA513" s="49"/>
    </row>
    <row r="514" spans="1:27" s="11" customFormat="1" ht="15" customHeight="1">
      <c r="A514" s="10">
        <v>154.5</v>
      </c>
      <c r="B514" s="26"/>
      <c r="C514" s="61">
        <v>100509</v>
      </c>
      <c r="D514" s="62" t="s">
        <v>392</v>
      </c>
      <c r="E514" s="63" t="s">
        <v>853</v>
      </c>
      <c r="F514" s="70" t="s">
        <v>852</v>
      </c>
      <c r="G514" s="64" t="s">
        <v>724</v>
      </c>
      <c r="H514" s="64"/>
      <c r="I514" s="64"/>
      <c r="J514" s="65">
        <v>154.5</v>
      </c>
      <c r="K514" s="65"/>
      <c r="L514" s="53"/>
      <c r="M514" s="64"/>
      <c r="N514" s="64" t="s">
        <v>1317</v>
      </c>
      <c r="O514" s="64"/>
      <c r="P514" s="26"/>
      <c r="Q514" s="53"/>
      <c r="R514" s="53"/>
      <c r="S514" s="53"/>
      <c r="T514" s="54"/>
      <c r="U514" s="26"/>
      <c r="V514" s="49"/>
      <c r="W514" s="49"/>
      <c r="X514" s="49"/>
      <c r="Y514" s="49"/>
      <c r="Z514" s="49"/>
      <c r="AA514" s="49"/>
    </row>
    <row r="515" spans="1:27" s="11" customFormat="1" ht="15" customHeight="1">
      <c r="A515" s="10">
        <v>115</v>
      </c>
      <c r="B515" s="26"/>
      <c r="C515" s="61">
        <v>100510</v>
      </c>
      <c r="D515" s="62" t="s">
        <v>392</v>
      </c>
      <c r="E515" s="63" t="s">
        <v>855</v>
      </c>
      <c r="F515" s="70" t="s">
        <v>854</v>
      </c>
      <c r="G515" s="64" t="s">
        <v>724</v>
      </c>
      <c r="H515" s="64"/>
      <c r="I515" s="64"/>
      <c r="J515" s="65">
        <v>115</v>
      </c>
      <c r="K515" s="65"/>
      <c r="L515" s="53"/>
      <c r="M515" s="64"/>
      <c r="N515" s="64" t="s">
        <v>1318</v>
      </c>
      <c r="O515" s="64"/>
      <c r="P515" s="26"/>
      <c r="Q515" s="53"/>
      <c r="R515" s="53"/>
      <c r="S515" s="53"/>
      <c r="T515" s="54"/>
      <c r="U515" s="26"/>
      <c r="V515" s="49"/>
      <c r="W515" s="49"/>
      <c r="X515" s="49"/>
      <c r="Y515" s="49"/>
      <c r="Z515" s="49"/>
      <c r="AA515" s="49"/>
    </row>
    <row r="516" spans="1:27" s="11" customFormat="1" ht="15" customHeight="1">
      <c r="A516" s="10">
        <v>115</v>
      </c>
      <c r="B516" s="26"/>
      <c r="C516" s="61">
        <v>100511</v>
      </c>
      <c r="D516" s="62" t="s">
        <v>392</v>
      </c>
      <c r="E516" s="63" t="s">
        <v>857</v>
      </c>
      <c r="F516" s="70" t="s">
        <v>856</v>
      </c>
      <c r="G516" s="64" t="s">
        <v>724</v>
      </c>
      <c r="H516" s="64"/>
      <c r="I516" s="64"/>
      <c r="J516" s="65">
        <v>115</v>
      </c>
      <c r="K516" s="65"/>
      <c r="L516" s="53"/>
      <c r="M516" s="64"/>
      <c r="N516" s="64" t="s">
        <v>1318</v>
      </c>
      <c r="O516" s="64"/>
      <c r="P516" s="26"/>
      <c r="Q516" s="53"/>
      <c r="R516" s="53"/>
      <c r="S516" s="53"/>
      <c r="T516" s="54"/>
      <c r="U516" s="26"/>
      <c r="V516" s="49"/>
      <c r="W516" s="49"/>
      <c r="X516" s="49"/>
      <c r="Y516" s="49"/>
      <c r="Z516" s="49"/>
      <c r="AA516" s="49"/>
    </row>
    <row r="517" spans="1:27" s="11" customFormat="1" ht="15" customHeight="1">
      <c r="A517" s="10">
        <v>544.74</v>
      </c>
      <c r="B517" s="26"/>
      <c r="C517" s="61">
        <v>100512</v>
      </c>
      <c r="D517" s="62" t="s">
        <v>399</v>
      </c>
      <c r="E517" s="63" t="s">
        <v>859</v>
      </c>
      <c r="F517" s="70" t="s">
        <v>858</v>
      </c>
      <c r="G517" s="64" t="s">
        <v>724</v>
      </c>
      <c r="H517" s="64"/>
      <c r="I517" s="64"/>
      <c r="J517" s="65">
        <v>544.74</v>
      </c>
      <c r="K517" s="65"/>
      <c r="L517" s="53"/>
      <c r="M517" s="64">
        <v>1</v>
      </c>
      <c r="N517" s="64">
        <v>3</v>
      </c>
      <c r="O517" s="64">
        <v>2</v>
      </c>
      <c r="P517" s="26"/>
      <c r="Q517" s="53"/>
      <c r="R517" s="53"/>
      <c r="S517" s="53"/>
      <c r="T517" s="54"/>
      <c r="U517" s="26"/>
      <c r="V517" s="49"/>
      <c r="W517" s="49"/>
      <c r="X517" s="49"/>
      <c r="Y517" s="49"/>
      <c r="Z517" s="49"/>
      <c r="AA517" s="49"/>
    </row>
    <row r="518" spans="1:27" s="11" customFormat="1" ht="15" customHeight="1">
      <c r="A518" s="10">
        <v>96.82</v>
      </c>
      <c r="B518" s="26"/>
      <c r="C518" s="61">
        <v>100513</v>
      </c>
      <c r="D518" s="62" t="s">
        <v>399</v>
      </c>
      <c r="E518" s="63" t="s">
        <v>861</v>
      </c>
      <c r="F518" s="70" t="s">
        <v>860</v>
      </c>
      <c r="G518" s="64" t="s">
        <v>724</v>
      </c>
      <c r="H518" s="64"/>
      <c r="I518" s="64"/>
      <c r="J518" s="65">
        <v>96.82</v>
      </c>
      <c r="K518" s="65"/>
      <c r="L518" s="53"/>
      <c r="M518" s="64">
        <v>1</v>
      </c>
      <c r="N518" s="64">
        <v>3</v>
      </c>
      <c r="O518" s="64">
        <v>2</v>
      </c>
      <c r="P518" s="26"/>
      <c r="Q518" s="53"/>
      <c r="R518" s="53"/>
      <c r="S518" s="53"/>
      <c r="T518" s="54"/>
      <c r="U518" s="26"/>
      <c r="V518" s="49"/>
      <c r="W518" s="49"/>
      <c r="X518" s="49"/>
      <c r="Y518" s="49"/>
      <c r="Z518" s="49"/>
      <c r="AA518" s="49"/>
    </row>
    <row r="519" spans="1:27" s="11" customFormat="1" ht="15" customHeight="1">
      <c r="A519" s="10">
        <v>38.78</v>
      </c>
      <c r="B519" s="26"/>
      <c r="C519" s="61">
        <v>100514</v>
      </c>
      <c r="D519" s="62" t="s">
        <v>399</v>
      </c>
      <c r="E519" s="63" t="s">
        <v>863</v>
      </c>
      <c r="F519" s="70" t="s">
        <v>862</v>
      </c>
      <c r="G519" s="64" t="s">
        <v>730</v>
      </c>
      <c r="H519" s="64"/>
      <c r="I519" s="64"/>
      <c r="J519" s="65">
        <v>38.78</v>
      </c>
      <c r="K519" s="65"/>
      <c r="L519" s="53"/>
      <c r="M519" s="64">
        <v>1</v>
      </c>
      <c r="N519" s="64">
        <v>2</v>
      </c>
      <c r="O519" s="64">
        <v>1</v>
      </c>
      <c r="P519" s="26"/>
      <c r="Q519" s="53"/>
      <c r="R519" s="53"/>
      <c r="S519" s="53"/>
      <c r="T519" s="54"/>
      <c r="U519" s="26"/>
      <c r="V519" s="49"/>
      <c r="W519" s="49"/>
      <c r="X519" s="49"/>
      <c r="Y519" s="49"/>
      <c r="Z519" s="49"/>
      <c r="AA519" s="49"/>
    </row>
    <row r="520" spans="1:27" s="11" customFormat="1" ht="15" customHeight="1">
      <c r="A520" s="10">
        <v>30</v>
      </c>
      <c r="B520" s="26"/>
      <c r="C520" s="61">
        <v>100515</v>
      </c>
      <c r="D520" s="55" t="s">
        <v>1244</v>
      </c>
      <c r="E520" s="63">
        <v>189212</v>
      </c>
      <c r="F520" s="55" t="s">
        <v>1371</v>
      </c>
      <c r="G520" s="64" t="s">
        <v>725</v>
      </c>
      <c r="H520" s="64"/>
      <c r="I520" s="64"/>
      <c r="J520" s="65">
        <v>30</v>
      </c>
      <c r="K520" s="65"/>
      <c r="L520" s="53"/>
      <c r="M520" s="74">
        <v>1</v>
      </c>
      <c r="N520" s="74">
        <v>2</v>
      </c>
      <c r="O520" s="68">
        <v>1</v>
      </c>
      <c r="P520" s="26"/>
      <c r="Q520" s="53"/>
      <c r="R520" s="53"/>
      <c r="S520" s="53"/>
      <c r="T520" s="54"/>
      <c r="U520" s="26"/>
      <c r="V520" s="49"/>
      <c r="W520" s="49"/>
      <c r="X520" s="49"/>
      <c r="Y520" s="49"/>
      <c r="Z520" s="49"/>
      <c r="AA520" s="49"/>
    </row>
    <row r="521" spans="1:27" s="11" customFormat="1" ht="15" customHeight="1">
      <c r="A521" s="10">
        <v>20</v>
      </c>
      <c r="B521" s="26"/>
      <c r="C521" s="61">
        <v>100516</v>
      </c>
      <c r="D521" s="55" t="s">
        <v>1244</v>
      </c>
      <c r="E521" s="63">
        <v>692006</v>
      </c>
      <c r="F521" s="55" t="s">
        <v>1372</v>
      </c>
      <c r="G521" s="64" t="s">
        <v>725</v>
      </c>
      <c r="H521" s="64"/>
      <c r="I521" s="64"/>
      <c r="J521" s="65">
        <v>20</v>
      </c>
      <c r="K521" s="65"/>
      <c r="L521" s="53"/>
      <c r="M521" s="74">
        <v>1</v>
      </c>
      <c r="N521" s="74">
        <v>3</v>
      </c>
      <c r="O521" s="68">
        <v>2</v>
      </c>
      <c r="P521" s="26"/>
      <c r="Q521" s="53"/>
      <c r="R521" s="53"/>
      <c r="S521" s="53"/>
      <c r="T521" s="54"/>
      <c r="U521" s="26"/>
      <c r="V521" s="49"/>
      <c r="W521" s="49"/>
      <c r="X521" s="49"/>
      <c r="Y521" s="49"/>
      <c r="Z521" s="49"/>
      <c r="AA521" s="49"/>
    </row>
    <row r="522" spans="1:27" s="11" customFormat="1" ht="15" customHeight="1">
      <c r="A522" s="8">
        <v>10</v>
      </c>
      <c r="B522" s="26"/>
      <c r="C522" s="61">
        <v>100517</v>
      </c>
      <c r="D522" s="55" t="s">
        <v>1244</v>
      </c>
      <c r="E522" s="73" t="s">
        <v>1369</v>
      </c>
      <c r="F522" s="55" t="s">
        <v>1370</v>
      </c>
      <c r="G522" s="64" t="s">
        <v>725</v>
      </c>
      <c r="H522" s="64"/>
      <c r="I522" s="64"/>
      <c r="J522" s="65">
        <v>10</v>
      </c>
      <c r="K522" s="65"/>
      <c r="L522" s="53"/>
      <c r="M522" s="64">
        <v>5</v>
      </c>
      <c r="N522" s="64">
        <v>10</v>
      </c>
      <c r="O522" s="64">
        <v>15</v>
      </c>
      <c r="P522" s="26"/>
      <c r="Q522" s="53"/>
      <c r="R522" s="53"/>
      <c r="S522" s="53"/>
      <c r="T522" s="54"/>
      <c r="U522" s="26"/>
      <c r="V522" s="49"/>
      <c r="W522" s="49"/>
      <c r="X522" s="49"/>
      <c r="Y522" s="49"/>
      <c r="Z522" s="49"/>
      <c r="AA522" s="49"/>
    </row>
    <row r="523" spans="1:27" s="11" customFormat="1" ht="15" customHeight="1">
      <c r="A523" s="10">
        <v>8.9</v>
      </c>
      <c r="B523" s="26"/>
      <c r="C523" s="61">
        <v>100518</v>
      </c>
      <c r="D523" s="62" t="s">
        <v>268</v>
      </c>
      <c r="E523" s="63" t="s">
        <v>139</v>
      </c>
      <c r="F523" s="70" t="s">
        <v>90</v>
      </c>
      <c r="G523" s="64" t="s">
        <v>731</v>
      </c>
      <c r="H523" s="64"/>
      <c r="I523" s="64"/>
      <c r="J523" s="65">
        <v>8.9</v>
      </c>
      <c r="K523" s="65"/>
      <c r="L523" s="53"/>
      <c r="M523" s="64">
        <v>5</v>
      </c>
      <c r="N523" s="64">
        <v>30</v>
      </c>
      <c r="O523" s="64">
        <v>25</v>
      </c>
      <c r="P523" s="26"/>
      <c r="Q523" s="53"/>
      <c r="R523" s="53"/>
      <c r="S523" s="53"/>
      <c r="T523" s="54"/>
      <c r="U523" s="26"/>
      <c r="V523" s="49"/>
      <c r="W523" s="49"/>
      <c r="X523" s="49"/>
      <c r="Y523" s="49"/>
      <c r="Z523" s="49"/>
      <c r="AA523" s="49"/>
    </row>
    <row r="524" spans="1:27" s="11" customFormat="1" ht="15" customHeight="1">
      <c r="A524" s="8">
        <v>95.25</v>
      </c>
      <c r="B524" s="26"/>
      <c r="C524" s="61">
        <v>100519</v>
      </c>
      <c r="D524" s="55" t="s">
        <v>405</v>
      </c>
      <c r="E524" s="75">
        <v>3400891174137</v>
      </c>
      <c r="F524" s="55" t="s">
        <v>913</v>
      </c>
      <c r="G524" s="64" t="s">
        <v>1238</v>
      </c>
      <c r="H524" s="64"/>
      <c r="I524" s="64"/>
      <c r="J524" s="65">
        <v>95.25</v>
      </c>
      <c r="K524" s="65"/>
      <c r="L524" s="53"/>
      <c r="M524" s="64">
        <v>5</v>
      </c>
      <c r="N524" s="64">
        <v>2</v>
      </c>
      <c r="O524" s="64">
        <v>2</v>
      </c>
      <c r="P524" s="26"/>
      <c r="Q524" s="53"/>
      <c r="R524" s="53"/>
      <c r="S524" s="53"/>
      <c r="T524" s="54"/>
      <c r="U524" s="26"/>
      <c r="V524" s="49"/>
      <c r="W524" s="49"/>
      <c r="X524" s="49"/>
      <c r="Y524" s="49"/>
      <c r="Z524" s="49"/>
      <c r="AA524" s="49"/>
    </row>
    <row r="525" spans="1:27" s="11" customFormat="1" ht="15" customHeight="1">
      <c r="A525" s="8">
        <v>34.5</v>
      </c>
      <c r="B525" s="26"/>
      <c r="C525" s="61">
        <v>100520</v>
      </c>
      <c r="D525" s="55" t="s">
        <v>273</v>
      </c>
      <c r="E525" s="63">
        <v>5940</v>
      </c>
      <c r="F525" s="55" t="s">
        <v>496</v>
      </c>
      <c r="G525" s="64" t="s">
        <v>736</v>
      </c>
      <c r="H525" s="64"/>
      <c r="I525" s="64"/>
      <c r="J525" s="65">
        <v>34.5</v>
      </c>
      <c r="K525" s="65"/>
      <c r="L525" s="53"/>
      <c r="M525" s="64">
        <v>1</v>
      </c>
      <c r="N525" s="64">
        <v>3</v>
      </c>
      <c r="O525" s="64">
        <v>2</v>
      </c>
      <c r="P525" s="26"/>
      <c r="Q525" s="53"/>
      <c r="R525" s="53"/>
      <c r="S525" s="53"/>
      <c r="T525" s="54"/>
      <c r="U525" s="26"/>
      <c r="V525" s="49"/>
      <c r="W525" s="49"/>
      <c r="X525" s="49"/>
      <c r="Y525" s="49"/>
      <c r="Z525" s="49"/>
      <c r="AA525" s="49"/>
    </row>
    <row r="526" spans="1:27" s="11" customFormat="1" ht="15" customHeight="1">
      <c r="A526" s="8">
        <v>125</v>
      </c>
      <c r="B526" s="26"/>
      <c r="C526" s="61">
        <v>100521</v>
      </c>
      <c r="D526" s="55" t="s">
        <v>273</v>
      </c>
      <c r="E526" s="63">
        <v>18125</v>
      </c>
      <c r="F526" s="55" t="s">
        <v>497</v>
      </c>
      <c r="G526" s="64" t="s">
        <v>729</v>
      </c>
      <c r="H526" s="64"/>
      <c r="I526" s="64"/>
      <c r="J526" s="65">
        <v>125</v>
      </c>
      <c r="K526" s="65"/>
      <c r="L526" s="53"/>
      <c r="M526" s="64">
        <v>2</v>
      </c>
      <c r="N526" s="64">
        <v>4</v>
      </c>
      <c r="O526" s="64">
        <v>2</v>
      </c>
      <c r="P526" s="26"/>
      <c r="Q526" s="53"/>
      <c r="R526" s="53"/>
      <c r="S526" s="53"/>
      <c r="T526" s="54"/>
      <c r="U526" s="26"/>
      <c r="V526" s="49"/>
      <c r="W526" s="49"/>
      <c r="X526" s="49"/>
      <c r="Y526" s="49"/>
      <c r="Z526" s="49"/>
      <c r="AA526" s="49"/>
    </row>
    <row r="527" spans="1:27" s="11" customFormat="1" ht="15" customHeight="1">
      <c r="A527" s="8">
        <v>4.1500000000000004</v>
      </c>
      <c r="B527" s="26"/>
      <c r="C527" s="61">
        <v>100522</v>
      </c>
      <c r="D527" s="55" t="s">
        <v>273</v>
      </c>
      <c r="E527" s="63">
        <v>6973</v>
      </c>
      <c r="F527" s="55" t="s">
        <v>498</v>
      </c>
      <c r="G527" s="64" t="s">
        <v>724</v>
      </c>
      <c r="H527" s="64"/>
      <c r="I527" s="64"/>
      <c r="J527" s="65">
        <v>4.1500000000000004</v>
      </c>
      <c r="K527" s="65"/>
      <c r="L527" s="53"/>
      <c r="M527" s="64">
        <v>1</v>
      </c>
      <c r="N527" s="64">
        <v>2</v>
      </c>
      <c r="O527" s="64">
        <v>1</v>
      </c>
      <c r="P527" s="26"/>
      <c r="Q527" s="53"/>
      <c r="R527" s="53"/>
      <c r="S527" s="53"/>
      <c r="T527" s="54"/>
      <c r="U527" s="26"/>
      <c r="V527" s="49"/>
      <c r="W527" s="49"/>
      <c r="X527" s="49"/>
      <c r="Y527" s="49"/>
      <c r="Z527" s="49"/>
      <c r="AA527" s="49"/>
    </row>
    <row r="528" spans="1:27" s="11" customFormat="1" ht="15" customHeight="1">
      <c r="A528" s="8">
        <v>17.3</v>
      </c>
      <c r="B528" s="26"/>
      <c r="C528" s="61">
        <v>100523</v>
      </c>
      <c r="D528" s="55" t="s">
        <v>273</v>
      </c>
      <c r="E528" s="63">
        <v>6980</v>
      </c>
      <c r="F528" s="55" t="s">
        <v>499</v>
      </c>
      <c r="G528" s="64" t="s">
        <v>1239</v>
      </c>
      <c r="H528" s="64"/>
      <c r="I528" s="64"/>
      <c r="J528" s="65">
        <v>17.3</v>
      </c>
      <c r="K528" s="65"/>
      <c r="L528" s="53"/>
      <c r="M528" s="64">
        <v>1</v>
      </c>
      <c r="N528" s="64">
        <v>2</v>
      </c>
      <c r="O528" s="64">
        <v>1</v>
      </c>
      <c r="P528" s="26"/>
      <c r="Q528" s="53"/>
      <c r="R528" s="53"/>
      <c r="S528" s="53"/>
      <c r="T528" s="54"/>
      <c r="U528" s="26"/>
      <c r="V528" s="49"/>
      <c r="W528" s="49"/>
      <c r="X528" s="49"/>
      <c r="Y528" s="49"/>
      <c r="Z528" s="49"/>
      <c r="AA528" s="49"/>
    </row>
    <row r="529" spans="1:27" s="11" customFormat="1" ht="15" customHeight="1">
      <c r="A529" s="8">
        <v>65.498400000000004</v>
      </c>
      <c r="B529" s="26"/>
      <c r="C529" s="61">
        <v>100524</v>
      </c>
      <c r="D529" s="55" t="s">
        <v>273</v>
      </c>
      <c r="E529" s="63">
        <v>5920</v>
      </c>
      <c r="F529" s="55" t="s">
        <v>500</v>
      </c>
      <c r="G529" s="64" t="s">
        <v>1065</v>
      </c>
      <c r="H529" s="64"/>
      <c r="I529" s="64"/>
      <c r="J529" s="65">
        <v>65.498400000000004</v>
      </c>
      <c r="K529" s="65"/>
      <c r="L529" s="53"/>
      <c r="M529" s="64">
        <v>5</v>
      </c>
      <c r="N529" s="64">
        <v>15</v>
      </c>
      <c r="O529" s="64">
        <v>10</v>
      </c>
      <c r="P529" s="26"/>
      <c r="Q529" s="53"/>
      <c r="R529" s="53"/>
      <c r="S529" s="53"/>
      <c r="T529" s="54"/>
      <c r="U529" s="26"/>
      <c r="V529" s="49"/>
      <c r="W529" s="49"/>
      <c r="X529" s="49"/>
      <c r="Y529" s="49"/>
      <c r="Z529" s="49"/>
      <c r="AA529" s="49"/>
    </row>
    <row r="530" spans="1:27" s="11" customFormat="1" ht="15" customHeight="1">
      <c r="A530" s="8">
        <v>51.5</v>
      </c>
      <c r="B530" s="26"/>
      <c r="C530" s="61">
        <v>100525</v>
      </c>
      <c r="D530" s="55" t="s">
        <v>273</v>
      </c>
      <c r="E530" s="63">
        <v>5810</v>
      </c>
      <c r="F530" s="55" t="s">
        <v>501</v>
      </c>
      <c r="G530" s="64" t="s">
        <v>1066</v>
      </c>
      <c r="H530" s="64"/>
      <c r="I530" s="64"/>
      <c r="J530" s="65">
        <v>51.5</v>
      </c>
      <c r="K530" s="65"/>
      <c r="L530" s="53"/>
      <c r="M530" s="64">
        <v>5</v>
      </c>
      <c r="N530" s="64">
        <v>25</v>
      </c>
      <c r="O530" s="64">
        <v>20</v>
      </c>
      <c r="P530" s="26"/>
      <c r="Q530" s="53"/>
      <c r="R530" s="53"/>
      <c r="S530" s="53"/>
      <c r="T530" s="54"/>
      <c r="U530" s="26"/>
      <c r="V530" s="49"/>
      <c r="W530" s="49"/>
      <c r="X530" s="49"/>
      <c r="Y530" s="49"/>
      <c r="Z530" s="49"/>
      <c r="AA530" s="49"/>
    </row>
    <row r="531" spans="1:27" s="11" customFormat="1" ht="15" customHeight="1">
      <c r="A531" s="8">
        <v>12.5</v>
      </c>
      <c r="B531" s="26"/>
      <c r="C531" s="61">
        <v>100526</v>
      </c>
      <c r="D531" s="55" t="s">
        <v>273</v>
      </c>
      <c r="E531" s="63">
        <v>6976</v>
      </c>
      <c r="F531" s="55" t="s">
        <v>502</v>
      </c>
      <c r="G531" s="64" t="s">
        <v>724</v>
      </c>
      <c r="H531" s="64"/>
      <c r="I531" s="64"/>
      <c r="J531" s="65">
        <v>12.5</v>
      </c>
      <c r="K531" s="65"/>
      <c r="L531" s="53"/>
      <c r="M531" s="64">
        <v>1</v>
      </c>
      <c r="N531" s="64">
        <v>2</v>
      </c>
      <c r="O531" s="64">
        <v>1</v>
      </c>
      <c r="P531" s="26"/>
      <c r="Q531" s="53"/>
      <c r="R531" s="53"/>
      <c r="S531" s="53"/>
      <c r="T531" s="54"/>
      <c r="U531" s="26"/>
      <c r="V531" s="49"/>
      <c r="W531" s="49"/>
      <c r="X531" s="49"/>
      <c r="Y531" s="49"/>
      <c r="Z531" s="49"/>
      <c r="AA531" s="49"/>
    </row>
    <row r="532" spans="1:27" s="11" customFormat="1" ht="15" customHeight="1">
      <c r="A532" s="8">
        <v>17.7</v>
      </c>
      <c r="B532" s="26"/>
      <c r="C532" s="61">
        <v>100527</v>
      </c>
      <c r="D532" s="55" t="s">
        <v>600</v>
      </c>
      <c r="E532" s="63" t="s">
        <v>697</v>
      </c>
      <c r="F532" s="55" t="s">
        <v>503</v>
      </c>
      <c r="G532" s="64" t="s">
        <v>730</v>
      </c>
      <c r="H532" s="64"/>
      <c r="I532" s="64"/>
      <c r="J532" s="65">
        <v>17.7</v>
      </c>
      <c r="K532" s="65"/>
      <c r="L532" s="53"/>
      <c r="M532" s="64">
        <v>0</v>
      </c>
      <c r="N532" s="64">
        <v>1</v>
      </c>
      <c r="O532" s="64">
        <v>1</v>
      </c>
      <c r="P532" s="26"/>
      <c r="Q532" s="53"/>
      <c r="R532" s="53"/>
      <c r="S532" s="53"/>
      <c r="T532" s="54"/>
      <c r="U532" s="26"/>
      <c r="V532" s="49"/>
      <c r="W532" s="49"/>
      <c r="X532" s="49"/>
      <c r="Y532" s="49"/>
      <c r="Z532" s="49"/>
      <c r="AA532" s="49"/>
    </row>
    <row r="533" spans="1:27" s="11" customFormat="1" ht="15" customHeight="1">
      <c r="A533" s="8">
        <v>35</v>
      </c>
      <c r="B533" s="26"/>
      <c r="C533" s="61">
        <v>100528</v>
      </c>
      <c r="D533" s="55" t="s">
        <v>600</v>
      </c>
      <c r="E533" s="63" t="s">
        <v>698</v>
      </c>
      <c r="F533" s="55" t="s">
        <v>504</v>
      </c>
      <c r="G533" s="64" t="s">
        <v>737</v>
      </c>
      <c r="H533" s="64"/>
      <c r="I533" s="64"/>
      <c r="J533" s="65">
        <v>35</v>
      </c>
      <c r="K533" s="65"/>
      <c r="L533" s="53"/>
      <c r="M533" s="64">
        <v>0</v>
      </c>
      <c r="N533" s="64">
        <v>1</v>
      </c>
      <c r="O533" s="64">
        <v>1</v>
      </c>
      <c r="P533" s="26"/>
      <c r="Q533" s="53"/>
      <c r="R533" s="53"/>
      <c r="S533" s="53"/>
      <c r="T533" s="54"/>
      <c r="U533" s="26"/>
      <c r="V533" s="49"/>
      <c r="W533" s="49"/>
      <c r="X533" s="49"/>
      <c r="Y533" s="49"/>
      <c r="Z533" s="49"/>
      <c r="AA533" s="49"/>
    </row>
    <row r="534" spans="1:27" s="11" customFormat="1" ht="15" customHeight="1">
      <c r="A534" s="8">
        <v>26.4</v>
      </c>
      <c r="B534" s="26"/>
      <c r="C534" s="61">
        <v>100529</v>
      </c>
      <c r="D534" s="55" t="s">
        <v>600</v>
      </c>
      <c r="E534" s="63" t="s">
        <v>699</v>
      </c>
      <c r="F534" s="55" t="s">
        <v>505</v>
      </c>
      <c r="G534" s="64" t="s">
        <v>727</v>
      </c>
      <c r="H534" s="64"/>
      <c r="I534" s="64"/>
      <c r="J534" s="65">
        <v>26.4</v>
      </c>
      <c r="K534" s="65"/>
      <c r="L534" s="53"/>
      <c r="M534" s="64">
        <v>0</v>
      </c>
      <c r="N534" s="64">
        <v>1</v>
      </c>
      <c r="O534" s="64">
        <v>1</v>
      </c>
      <c r="P534" s="26"/>
      <c r="Q534" s="53"/>
      <c r="R534" s="53"/>
      <c r="S534" s="53"/>
      <c r="T534" s="54"/>
      <c r="U534" s="26"/>
      <c r="V534" s="49"/>
      <c r="W534" s="49"/>
      <c r="X534" s="49"/>
      <c r="Y534" s="49"/>
      <c r="Z534" s="49"/>
      <c r="AA534" s="49"/>
    </row>
    <row r="535" spans="1:27" s="11" customFormat="1" ht="15" customHeight="1">
      <c r="A535" s="8">
        <v>7.2</v>
      </c>
      <c r="B535" s="26"/>
      <c r="C535" s="61">
        <v>100530</v>
      </c>
      <c r="D535" s="55" t="s">
        <v>600</v>
      </c>
      <c r="E535" s="63" t="s">
        <v>700</v>
      </c>
      <c r="F535" s="55" t="s">
        <v>506</v>
      </c>
      <c r="G535" s="64" t="s">
        <v>725</v>
      </c>
      <c r="H535" s="64"/>
      <c r="I535" s="64"/>
      <c r="J535" s="65">
        <v>7.2</v>
      </c>
      <c r="K535" s="65"/>
      <c r="L535" s="53"/>
      <c r="M535" s="64">
        <v>0.3</v>
      </c>
      <c r="N535" s="64">
        <v>1</v>
      </c>
      <c r="O535" s="64">
        <v>1</v>
      </c>
      <c r="P535" s="26"/>
      <c r="Q535" s="53"/>
      <c r="R535" s="53"/>
      <c r="S535" s="53"/>
      <c r="T535" s="54"/>
      <c r="U535" s="26"/>
      <c r="V535" s="49"/>
      <c r="W535" s="49"/>
      <c r="X535" s="49"/>
      <c r="Y535" s="49"/>
      <c r="Z535" s="49"/>
      <c r="AA535" s="49"/>
    </row>
    <row r="536" spans="1:27" s="11" customFormat="1" ht="15" customHeight="1">
      <c r="A536" s="8">
        <v>7.2</v>
      </c>
      <c r="B536" s="26"/>
      <c r="C536" s="61">
        <v>100531</v>
      </c>
      <c r="D536" s="55" t="s">
        <v>600</v>
      </c>
      <c r="E536" s="63" t="s">
        <v>701</v>
      </c>
      <c r="F536" s="55" t="s">
        <v>507</v>
      </c>
      <c r="G536" s="64" t="s">
        <v>725</v>
      </c>
      <c r="H536" s="64"/>
      <c r="I536" s="64"/>
      <c r="J536" s="65">
        <v>7.2</v>
      </c>
      <c r="K536" s="65"/>
      <c r="L536" s="53"/>
      <c r="M536" s="64">
        <v>0.3</v>
      </c>
      <c r="N536" s="64">
        <v>1</v>
      </c>
      <c r="O536" s="64">
        <v>1</v>
      </c>
      <c r="P536" s="26"/>
      <c r="Q536" s="53"/>
      <c r="R536" s="53"/>
      <c r="S536" s="53"/>
      <c r="T536" s="54"/>
      <c r="U536" s="26"/>
      <c r="V536" s="49"/>
      <c r="W536" s="49"/>
      <c r="X536" s="49"/>
      <c r="Y536" s="49"/>
      <c r="Z536" s="49"/>
      <c r="AA536" s="49"/>
    </row>
    <row r="537" spans="1:27" s="11" customFormat="1" ht="15" customHeight="1">
      <c r="A537" s="8">
        <v>7.2</v>
      </c>
      <c r="B537" s="26"/>
      <c r="C537" s="61">
        <v>100532</v>
      </c>
      <c r="D537" s="55" t="s">
        <v>600</v>
      </c>
      <c r="E537" s="63" t="s">
        <v>702</v>
      </c>
      <c r="F537" s="55" t="s">
        <v>508</v>
      </c>
      <c r="G537" s="64" t="s">
        <v>725</v>
      </c>
      <c r="H537" s="64"/>
      <c r="I537" s="64"/>
      <c r="J537" s="65">
        <v>7.2</v>
      </c>
      <c r="K537" s="65"/>
      <c r="L537" s="53"/>
      <c r="M537" s="64">
        <v>0.3</v>
      </c>
      <c r="N537" s="64">
        <v>1</v>
      </c>
      <c r="O537" s="64">
        <v>1</v>
      </c>
      <c r="P537" s="26"/>
      <c r="Q537" s="53"/>
      <c r="R537" s="53"/>
      <c r="S537" s="53"/>
      <c r="T537" s="54"/>
      <c r="U537" s="26"/>
      <c r="V537" s="49"/>
      <c r="W537" s="49"/>
      <c r="X537" s="49"/>
      <c r="Y537" s="49"/>
      <c r="Z537" s="49"/>
      <c r="AA537" s="49"/>
    </row>
    <row r="538" spans="1:27" s="11" customFormat="1" ht="15" customHeight="1">
      <c r="A538" s="8">
        <v>7.2</v>
      </c>
      <c r="B538" s="26"/>
      <c r="C538" s="61">
        <v>100533</v>
      </c>
      <c r="D538" s="55" t="s">
        <v>600</v>
      </c>
      <c r="E538" s="63" t="s">
        <v>703</v>
      </c>
      <c r="F538" s="55" t="s">
        <v>509</v>
      </c>
      <c r="G538" s="64" t="s">
        <v>725</v>
      </c>
      <c r="H538" s="64"/>
      <c r="I538" s="64"/>
      <c r="J538" s="65">
        <v>7.2</v>
      </c>
      <c r="K538" s="65"/>
      <c r="L538" s="53"/>
      <c r="M538" s="64">
        <v>0.3</v>
      </c>
      <c r="N538" s="64">
        <v>1</v>
      </c>
      <c r="O538" s="64">
        <v>1</v>
      </c>
      <c r="P538" s="26"/>
      <c r="Q538" s="53"/>
      <c r="R538" s="53"/>
      <c r="S538" s="53"/>
      <c r="T538" s="54"/>
      <c r="U538" s="26"/>
      <c r="V538" s="49"/>
      <c r="W538" s="49"/>
      <c r="X538" s="49"/>
      <c r="Y538" s="49"/>
      <c r="Z538" s="49"/>
      <c r="AA538" s="49"/>
    </row>
    <row r="539" spans="1:27" s="11" customFormat="1" ht="15" customHeight="1">
      <c r="A539" s="8">
        <v>7.2</v>
      </c>
      <c r="B539" s="26"/>
      <c r="C539" s="61">
        <v>100534</v>
      </c>
      <c r="D539" s="55" t="s">
        <v>600</v>
      </c>
      <c r="E539" s="63" t="s">
        <v>704</v>
      </c>
      <c r="F539" s="55" t="s">
        <v>510</v>
      </c>
      <c r="G539" s="64" t="s">
        <v>725</v>
      </c>
      <c r="H539" s="64"/>
      <c r="I539" s="64"/>
      <c r="J539" s="65">
        <v>7.2</v>
      </c>
      <c r="K539" s="65"/>
      <c r="L539" s="53"/>
      <c r="M539" s="64">
        <v>0.3</v>
      </c>
      <c r="N539" s="64">
        <v>1</v>
      </c>
      <c r="O539" s="64">
        <v>1</v>
      </c>
      <c r="P539" s="26"/>
      <c r="Q539" s="53"/>
      <c r="R539" s="53"/>
      <c r="S539" s="53"/>
      <c r="T539" s="54"/>
      <c r="U539" s="26"/>
      <c r="V539" s="49"/>
      <c r="W539" s="49"/>
      <c r="X539" s="49"/>
      <c r="Y539" s="49"/>
      <c r="Z539" s="49"/>
      <c r="AA539" s="49"/>
    </row>
    <row r="540" spans="1:27" s="11" customFormat="1" ht="15" customHeight="1">
      <c r="A540" s="8">
        <v>7.2</v>
      </c>
      <c r="B540" s="26"/>
      <c r="C540" s="61">
        <v>100535</v>
      </c>
      <c r="D540" s="55" t="s">
        <v>600</v>
      </c>
      <c r="E540" s="63" t="s">
        <v>705</v>
      </c>
      <c r="F540" s="55" t="s">
        <v>511</v>
      </c>
      <c r="G540" s="64" t="s">
        <v>725</v>
      </c>
      <c r="H540" s="64"/>
      <c r="I540" s="64"/>
      <c r="J540" s="65">
        <v>7.2</v>
      </c>
      <c r="K540" s="65"/>
      <c r="L540" s="53"/>
      <c r="M540" s="64">
        <v>0.3</v>
      </c>
      <c r="N540" s="64">
        <v>1</v>
      </c>
      <c r="O540" s="64">
        <v>1</v>
      </c>
      <c r="P540" s="26"/>
      <c r="Q540" s="53"/>
      <c r="R540" s="53"/>
      <c r="S540" s="53"/>
      <c r="T540" s="54"/>
      <c r="U540" s="26"/>
      <c r="V540" s="49"/>
      <c r="W540" s="49"/>
      <c r="X540" s="49"/>
      <c r="Y540" s="49"/>
      <c r="Z540" s="49"/>
      <c r="AA540" s="49"/>
    </row>
    <row r="541" spans="1:27" s="11" customFormat="1" ht="15" customHeight="1">
      <c r="A541" s="8">
        <v>7.2</v>
      </c>
      <c r="B541" s="26"/>
      <c r="C541" s="61">
        <v>100536</v>
      </c>
      <c r="D541" s="55" t="s">
        <v>600</v>
      </c>
      <c r="E541" s="63" t="s">
        <v>706</v>
      </c>
      <c r="F541" s="55" t="s">
        <v>512</v>
      </c>
      <c r="G541" s="64" t="s">
        <v>725</v>
      </c>
      <c r="H541" s="64"/>
      <c r="I541" s="64"/>
      <c r="J541" s="65">
        <v>7.2</v>
      </c>
      <c r="K541" s="65"/>
      <c r="L541" s="53"/>
      <c r="M541" s="64">
        <v>0.3</v>
      </c>
      <c r="N541" s="64">
        <v>1</v>
      </c>
      <c r="O541" s="64">
        <v>1</v>
      </c>
      <c r="P541" s="26"/>
      <c r="Q541" s="53"/>
      <c r="R541" s="53"/>
      <c r="S541" s="53"/>
      <c r="T541" s="54"/>
      <c r="U541" s="26"/>
      <c r="V541" s="49"/>
      <c r="W541" s="49"/>
      <c r="X541" s="49"/>
      <c r="Y541" s="49"/>
      <c r="Z541" s="49"/>
      <c r="AA541" s="49"/>
    </row>
    <row r="542" spans="1:27" s="11" customFormat="1" ht="15" customHeight="1">
      <c r="A542" s="8">
        <v>7.2</v>
      </c>
      <c r="B542" s="26"/>
      <c r="C542" s="61">
        <v>100537</v>
      </c>
      <c r="D542" s="55" t="s">
        <v>600</v>
      </c>
      <c r="E542" s="63" t="s">
        <v>707</v>
      </c>
      <c r="F542" s="55" t="s">
        <v>513</v>
      </c>
      <c r="G542" s="64" t="s">
        <v>725</v>
      </c>
      <c r="H542" s="64"/>
      <c r="I542" s="64"/>
      <c r="J542" s="65">
        <v>7.2</v>
      </c>
      <c r="K542" s="65"/>
      <c r="L542" s="53"/>
      <c r="M542" s="64">
        <v>0.3</v>
      </c>
      <c r="N542" s="64">
        <v>1</v>
      </c>
      <c r="O542" s="64">
        <v>1</v>
      </c>
      <c r="P542" s="26"/>
      <c r="Q542" s="53"/>
      <c r="R542" s="53"/>
      <c r="S542" s="53"/>
      <c r="T542" s="54"/>
      <c r="U542" s="26"/>
      <c r="V542" s="49"/>
      <c r="W542" s="49"/>
      <c r="X542" s="49"/>
      <c r="Y542" s="49"/>
      <c r="Z542" s="49"/>
      <c r="AA542" s="49"/>
    </row>
    <row r="543" spans="1:27" s="11" customFormat="1" ht="15" customHeight="1">
      <c r="A543" s="8">
        <v>7.2</v>
      </c>
      <c r="B543" s="26"/>
      <c r="C543" s="61">
        <v>100538</v>
      </c>
      <c r="D543" s="55" t="s">
        <v>600</v>
      </c>
      <c r="E543" s="63" t="s">
        <v>708</v>
      </c>
      <c r="F543" s="55" t="s">
        <v>514</v>
      </c>
      <c r="G543" s="64" t="s">
        <v>725</v>
      </c>
      <c r="H543" s="64"/>
      <c r="I543" s="64"/>
      <c r="J543" s="65">
        <v>7.2</v>
      </c>
      <c r="K543" s="65"/>
      <c r="L543" s="53"/>
      <c r="M543" s="64">
        <v>0.3</v>
      </c>
      <c r="N543" s="64">
        <v>1</v>
      </c>
      <c r="O543" s="64">
        <v>1</v>
      </c>
      <c r="P543" s="26"/>
      <c r="Q543" s="53"/>
      <c r="R543" s="53"/>
      <c r="S543" s="53"/>
      <c r="T543" s="54"/>
      <c r="U543" s="26"/>
      <c r="V543" s="49"/>
      <c r="W543" s="49"/>
      <c r="X543" s="49"/>
      <c r="Y543" s="49"/>
      <c r="Z543" s="49"/>
      <c r="AA543" s="49"/>
    </row>
    <row r="544" spans="1:27" s="11" customFormat="1" ht="15" customHeight="1">
      <c r="A544" s="8">
        <v>7.2</v>
      </c>
      <c r="B544" s="26"/>
      <c r="C544" s="61">
        <v>100539</v>
      </c>
      <c r="D544" s="55" t="s">
        <v>600</v>
      </c>
      <c r="E544" s="63" t="s">
        <v>709</v>
      </c>
      <c r="F544" s="55" t="s">
        <v>515</v>
      </c>
      <c r="G544" s="64" t="s">
        <v>725</v>
      </c>
      <c r="H544" s="64"/>
      <c r="I544" s="64"/>
      <c r="J544" s="65">
        <v>7.2</v>
      </c>
      <c r="K544" s="65"/>
      <c r="L544" s="53"/>
      <c r="M544" s="64">
        <v>0.3</v>
      </c>
      <c r="N544" s="64">
        <v>1</v>
      </c>
      <c r="O544" s="64">
        <v>1</v>
      </c>
      <c r="P544" s="26"/>
      <c r="Q544" s="53"/>
      <c r="R544" s="53"/>
      <c r="S544" s="53"/>
      <c r="T544" s="54"/>
      <c r="U544" s="26"/>
      <c r="V544" s="49"/>
      <c r="W544" s="49"/>
      <c r="X544" s="49"/>
      <c r="Y544" s="49"/>
      <c r="Z544" s="49"/>
      <c r="AA544" s="49"/>
    </row>
    <row r="545" spans="1:27" s="11" customFormat="1" ht="15" customHeight="1">
      <c r="A545" s="8">
        <v>7.2</v>
      </c>
      <c r="B545" s="26"/>
      <c r="C545" s="61">
        <v>100540</v>
      </c>
      <c r="D545" s="55" t="s">
        <v>600</v>
      </c>
      <c r="E545" s="63" t="s">
        <v>710</v>
      </c>
      <c r="F545" s="55" t="s">
        <v>516</v>
      </c>
      <c r="G545" s="64" t="s">
        <v>725</v>
      </c>
      <c r="H545" s="64"/>
      <c r="I545" s="64"/>
      <c r="J545" s="65">
        <v>7.2</v>
      </c>
      <c r="K545" s="65"/>
      <c r="L545" s="53"/>
      <c r="M545" s="64">
        <v>0.3</v>
      </c>
      <c r="N545" s="64">
        <v>1</v>
      </c>
      <c r="O545" s="64">
        <v>1</v>
      </c>
      <c r="P545" s="26"/>
      <c r="Q545" s="53"/>
      <c r="R545" s="53"/>
      <c r="S545" s="53"/>
      <c r="T545" s="54"/>
      <c r="U545" s="26"/>
      <c r="V545" s="49"/>
      <c r="W545" s="49"/>
      <c r="X545" s="49"/>
      <c r="Y545" s="49"/>
      <c r="Z545" s="49"/>
      <c r="AA545" s="49"/>
    </row>
    <row r="546" spans="1:27" s="11" customFormat="1" ht="15" customHeight="1">
      <c r="A546" s="8">
        <v>7.2</v>
      </c>
      <c r="B546" s="26"/>
      <c r="C546" s="61">
        <v>100541</v>
      </c>
      <c r="D546" s="55" t="s">
        <v>600</v>
      </c>
      <c r="E546" s="63" t="s">
        <v>711</v>
      </c>
      <c r="F546" s="55" t="s">
        <v>517</v>
      </c>
      <c r="G546" s="64" t="s">
        <v>725</v>
      </c>
      <c r="H546" s="64"/>
      <c r="I546" s="64"/>
      <c r="J546" s="65">
        <v>7.2</v>
      </c>
      <c r="K546" s="65"/>
      <c r="L546" s="53"/>
      <c r="M546" s="64">
        <v>0.3</v>
      </c>
      <c r="N546" s="64">
        <v>1</v>
      </c>
      <c r="O546" s="64">
        <v>1</v>
      </c>
      <c r="P546" s="26"/>
      <c r="Q546" s="53"/>
      <c r="R546" s="53"/>
      <c r="S546" s="53"/>
      <c r="T546" s="54"/>
      <c r="U546" s="26"/>
      <c r="V546" s="49"/>
      <c r="W546" s="49"/>
      <c r="X546" s="49"/>
      <c r="Y546" s="49"/>
      <c r="Z546" s="49"/>
      <c r="AA546" s="49"/>
    </row>
    <row r="547" spans="1:27" s="11" customFormat="1" ht="15" customHeight="1">
      <c r="A547" s="8">
        <v>0.52</v>
      </c>
      <c r="B547" s="26"/>
      <c r="C547" s="61">
        <v>100542</v>
      </c>
      <c r="D547" s="55" t="s">
        <v>417</v>
      </c>
      <c r="E547" s="63" t="s">
        <v>904</v>
      </c>
      <c r="F547" s="55" t="s">
        <v>903</v>
      </c>
      <c r="G547" s="64" t="s">
        <v>1242</v>
      </c>
      <c r="H547" s="64"/>
      <c r="I547" s="64"/>
      <c r="J547" s="65">
        <v>0.52</v>
      </c>
      <c r="K547" s="65"/>
      <c r="L547" s="53"/>
      <c r="M547" s="64">
        <v>100</v>
      </c>
      <c r="N547" s="64">
        <v>500</v>
      </c>
      <c r="O547" s="64">
        <v>400</v>
      </c>
      <c r="P547" s="26"/>
      <c r="Q547" s="53"/>
      <c r="R547" s="53"/>
      <c r="S547" s="53"/>
      <c r="T547" s="54"/>
      <c r="U547" s="26"/>
      <c r="V547" s="49"/>
      <c r="W547" s="49"/>
      <c r="X547" s="49"/>
      <c r="Y547" s="49"/>
      <c r="Z547" s="49"/>
      <c r="AA547" s="49"/>
    </row>
    <row r="548" spans="1:27" s="11" customFormat="1" ht="15" customHeight="1">
      <c r="A548" s="8">
        <v>146</v>
      </c>
      <c r="B548" s="26"/>
      <c r="C548" s="61">
        <v>100543</v>
      </c>
      <c r="D548" s="55" t="s">
        <v>422</v>
      </c>
      <c r="E548" s="63" t="s">
        <v>712</v>
      </c>
      <c r="F548" s="55" t="s">
        <v>889</v>
      </c>
      <c r="G548" s="64" t="s">
        <v>728</v>
      </c>
      <c r="H548" s="64"/>
      <c r="I548" s="64"/>
      <c r="J548" s="65">
        <v>146</v>
      </c>
      <c r="K548" s="65"/>
      <c r="L548" s="53"/>
      <c r="M548" s="64">
        <v>0</v>
      </c>
      <c r="N548" s="64">
        <v>1</v>
      </c>
      <c r="O548" s="64">
        <v>1</v>
      </c>
      <c r="P548" s="26"/>
      <c r="Q548" s="53"/>
      <c r="R548" s="53"/>
      <c r="S548" s="53"/>
      <c r="T548" s="54"/>
      <c r="U548" s="26"/>
      <c r="V548" s="49"/>
      <c r="W548" s="49"/>
      <c r="X548" s="49"/>
      <c r="Y548" s="49"/>
      <c r="Z548" s="49"/>
      <c r="AA548" s="49"/>
    </row>
    <row r="549" spans="1:27" s="11" customFormat="1" ht="15" customHeight="1">
      <c r="A549" s="8">
        <v>139.5</v>
      </c>
      <c r="B549" s="26"/>
      <c r="C549" s="61">
        <v>100544</v>
      </c>
      <c r="D549" s="55" t="s">
        <v>422</v>
      </c>
      <c r="E549" s="63" t="s">
        <v>713</v>
      </c>
      <c r="F549" s="55" t="s">
        <v>890</v>
      </c>
      <c r="G549" s="64" t="s">
        <v>731</v>
      </c>
      <c r="H549" s="64"/>
      <c r="I549" s="64"/>
      <c r="J549" s="65">
        <v>139.5</v>
      </c>
      <c r="K549" s="65"/>
      <c r="L549" s="53"/>
      <c r="M549" s="64">
        <v>0</v>
      </c>
      <c r="N549" s="64">
        <v>1</v>
      </c>
      <c r="O549" s="64">
        <v>1</v>
      </c>
      <c r="P549" s="26"/>
      <c r="Q549" s="53"/>
      <c r="R549" s="53"/>
      <c r="S549" s="53"/>
      <c r="T549" s="54"/>
      <c r="U549" s="26"/>
      <c r="V549" s="49"/>
      <c r="W549" s="49"/>
      <c r="X549" s="49"/>
      <c r="Y549" s="49"/>
      <c r="Z549" s="49"/>
      <c r="AA549" s="49"/>
    </row>
    <row r="550" spans="1:27" s="11" customFormat="1" ht="15" customHeight="1">
      <c r="A550" s="8">
        <v>48</v>
      </c>
      <c r="B550" s="26"/>
      <c r="C550" s="61">
        <v>100545</v>
      </c>
      <c r="D550" s="55" t="s">
        <v>422</v>
      </c>
      <c r="E550" s="63" t="s">
        <v>714</v>
      </c>
      <c r="F550" s="55" t="s">
        <v>891</v>
      </c>
      <c r="G550" s="64" t="s">
        <v>728</v>
      </c>
      <c r="H550" s="64"/>
      <c r="I550" s="64"/>
      <c r="J550" s="65">
        <v>48</v>
      </c>
      <c r="K550" s="65"/>
      <c r="L550" s="53"/>
      <c r="M550" s="64">
        <v>0</v>
      </c>
      <c r="N550" s="64">
        <v>1</v>
      </c>
      <c r="O550" s="64">
        <v>1</v>
      </c>
      <c r="P550" s="26"/>
      <c r="Q550" s="53"/>
      <c r="R550" s="53"/>
      <c r="S550" s="53"/>
      <c r="T550" s="54"/>
      <c r="U550" s="26"/>
      <c r="V550" s="49"/>
      <c r="W550" s="49"/>
      <c r="X550" s="49"/>
      <c r="Y550" s="49"/>
      <c r="Z550" s="49"/>
      <c r="AA550" s="49"/>
    </row>
    <row r="551" spans="1:27" s="11" customFormat="1" ht="15" customHeight="1">
      <c r="A551" s="8">
        <v>24.584</v>
      </c>
      <c r="B551" s="26"/>
      <c r="C551" s="61">
        <v>100546</v>
      </c>
      <c r="D551" s="55" t="s">
        <v>284</v>
      </c>
      <c r="E551" s="63">
        <v>3195317</v>
      </c>
      <c r="F551" s="55" t="s">
        <v>523</v>
      </c>
      <c r="G551" s="64" t="s">
        <v>848</v>
      </c>
      <c r="H551" s="64"/>
      <c r="I551" s="64"/>
      <c r="J551" s="65">
        <v>24.584</v>
      </c>
      <c r="K551" s="65"/>
      <c r="L551" s="53"/>
      <c r="M551" s="64">
        <v>2</v>
      </c>
      <c r="N551" s="64">
        <v>10</v>
      </c>
      <c r="O551" s="64">
        <v>8</v>
      </c>
      <c r="P551" s="26"/>
      <c r="Q551" s="53"/>
      <c r="R551" s="53"/>
      <c r="S551" s="53"/>
      <c r="T551" s="54"/>
      <c r="U551" s="26"/>
      <c r="V551" s="49"/>
      <c r="W551" s="49"/>
      <c r="X551" s="49"/>
      <c r="Y551" s="49"/>
      <c r="Z551" s="49"/>
      <c r="AA551" s="49"/>
    </row>
    <row r="552" spans="1:27" s="11" customFormat="1" ht="15" customHeight="1">
      <c r="A552" s="8">
        <v>40.308</v>
      </c>
      <c r="B552" s="26"/>
      <c r="C552" s="61">
        <v>100547</v>
      </c>
      <c r="D552" s="55" t="s">
        <v>284</v>
      </c>
      <c r="E552" s="63">
        <v>4683740</v>
      </c>
      <c r="F552" s="55" t="s">
        <v>524</v>
      </c>
      <c r="G552" s="64" t="s">
        <v>725</v>
      </c>
      <c r="H552" s="64"/>
      <c r="I552" s="64"/>
      <c r="J552" s="65">
        <v>40.308</v>
      </c>
      <c r="K552" s="65"/>
      <c r="L552" s="53"/>
      <c r="M552" s="64">
        <v>1</v>
      </c>
      <c r="N552" s="64">
        <v>2</v>
      </c>
      <c r="O552" s="64">
        <v>1</v>
      </c>
      <c r="P552" s="26"/>
      <c r="Q552" s="53"/>
      <c r="R552" s="53"/>
      <c r="S552" s="53"/>
      <c r="T552" s="54"/>
      <c r="U552" s="26"/>
      <c r="V552" s="49"/>
      <c r="W552" s="49"/>
      <c r="X552" s="49"/>
      <c r="Y552" s="49"/>
      <c r="Z552" s="49"/>
      <c r="AA552" s="49"/>
    </row>
    <row r="553" spans="1:27" s="11" customFormat="1" ht="15" customHeight="1">
      <c r="A553" s="8">
        <v>9.1329999999999991</v>
      </c>
      <c r="B553" s="26"/>
      <c r="C553" s="61">
        <v>100548</v>
      </c>
      <c r="D553" s="55" t="s">
        <v>284</v>
      </c>
      <c r="E553" s="63">
        <v>7094010</v>
      </c>
      <c r="F553" s="55" t="s">
        <v>525</v>
      </c>
      <c r="G553" s="64" t="s">
        <v>724</v>
      </c>
      <c r="H553" s="64"/>
      <c r="I553" s="64"/>
      <c r="J553" s="65">
        <v>9.1329999999999991</v>
      </c>
      <c r="K553" s="65"/>
      <c r="L553" s="53"/>
      <c r="M553" s="64">
        <v>1</v>
      </c>
      <c r="N553" s="64">
        <v>1</v>
      </c>
      <c r="O553" s="64">
        <v>1</v>
      </c>
      <c r="P553" s="26"/>
      <c r="Q553" s="53"/>
      <c r="R553" s="53"/>
      <c r="S553" s="53"/>
      <c r="T553" s="54"/>
      <c r="U553" s="26"/>
      <c r="V553" s="49"/>
      <c r="W553" s="49"/>
      <c r="X553" s="49"/>
      <c r="Y553" s="49"/>
      <c r="Z553" s="49"/>
      <c r="AA553" s="49"/>
    </row>
    <row r="554" spans="1:27" s="11" customFormat="1" ht="15" customHeight="1">
      <c r="A554" s="8">
        <v>4.1630000000000003</v>
      </c>
      <c r="B554" s="26"/>
      <c r="C554" s="61">
        <v>100549</v>
      </c>
      <c r="D554" s="55" t="s">
        <v>284</v>
      </c>
      <c r="E554" s="63">
        <v>3686363</v>
      </c>
      <c r="F554" s="55" t="s">
        <v>526</v>
      </c>
      <c r="G554" s="64" t="s">
        <v>724</v>
      </c>
      <c r="H554" s="64"/>
      <c r="I554" s="64"/>
      <c r="J554" s="65">
        <v>4.1630000000000003</v>
      </c>
      <c r="K554" s="65"/>
      <c r="L554" s="53"/>
      <c r="M554" s="64">
        <v>2</v>
      </c>
      <c r="N554" s="64">
        <v>4</v>
      </c>
      <c r="O554" s="64">
        <v>2</v>
      </c>
      <c r="P554" s="26"/>
      <c r="Q554" s="53"/>
      <c r="R554" s="53"/>
      <c r="S554" s="53"/>
      <c r="T554" s="54"/>
      <c r="U554" s="26"/>
      <c r="V554" s="49"/>
      <c r="W554" s="49"/>
      <c r="X554" s="49"/>
      <c r="Y554" s="49"/>
      <c r="Z554" s="49"/>
      <c r="AA554" s="49"/>
    </row>
    <row r="555" spans="1:27" s="11" customFormat="1" ht="15" customHeight="1">
      <c r="A555" s="8">
        <v>5.298</v>
      </c>
      <c r="B555" s="26"/>
      <c r="C555" s="61">
        <v>100550</v>
      </c>
      <c r="D555" s="55" t="s">
        <v>284</v>
      </c>
      <c r="E555" s="63">
        <v>3026721</v>
      </c>
      <c r="F555" s="55" t="s">
        <v>527</v>
      </c>
      <c r="G555" s="64" t="s">
        <v>724</v>
      </c>
      <c r="H555" s="64"/>
      <c r="I555" s="64"/>
      <c r="J555" s="65">
        <v>5.298</v>
      </c>
      <c r="K555" s="65"/>
      <c r="L555" s="53"/>
      <c r="M555" s="64">
        <v>10</v>
      </c>
      <c r="N555" s="64">
        <v>20</v>
      </c>
      <c r="O555" s="64">
        <v>10</v>
      </c>
      <c r="P555" s="26"/>
      <c r="Q555" s="53"/>
      <c r="R555" s="53"/>
      <c r="S555" s="53"/>
      <c r="T555" s="54"/>
      <c r="U555" s="26"/>
      <c r="V555" s="49"/>
      <c r="W555" s="49"/>
      <c r="X555" s="49"/>
      <c r="Y555" s="49"/>
      <c r="Z555" s="49"/>
      <c r="AA555" s="49"/>
    </row>
    <row r="556" spans="1:27" s="11" customFormat="1" ht="15" customHeight="1">
      <c r="A556" s="8">
        <v>5.3639999999999999</v>
      </c>
      <c r="B556" s="26"/>
      <c r="C556" s="61">
        <v>100551</v>
      </c>
      <c r="D556" s="55" t="s">
        <v>284</v>
      </c>
      <c r="E556" s="63">
        <v>3570672</v>
      </c>
      <c r="F556" s="55" t="s">
        <v>1431</v>
      </c>
      <c r="G556" s="64" t="s">
        <v>724</v>
      </c>
      <c r="H556" s="64"/>
      <c r="I556" s="64"/>
      <c r="J556" s="65">
        <v>5.3639999999999999</v>
      </c>
      <c r="K556" s="65"/>
      <c r="L556" s="53"/>
      <c r="M556" s="64">
        <v>0</v>
      </c>
      <c r="N556" s="64">
        <v>1</v>
      </c>
      <c r="O556" s="64">
        <v>1</v>
      </c>
      <c r="P556" s="26"/>
      <c r="Q556" s="53"/>
      <c r="R556" s="53"/>
      <c r="S556" s="53"/>
      <c r="T556" s="54"/>
      <c r="U556" s="26"/>
      <c r="V556" s="49"/>
      <c r="W556" s="49"/>
      <c r="X556" s="49"/>
      <c r="Y556" s="49"/>
      <c r="Z556" s="49"/>
      <c r="AA556" s="49"/>
    </row>
    <row r="557" spans="1:27" s="11" customFormat="1" ht="15" customHeight="1">
      <c r="A557" s="8">
        <v>3.4</v>
      </c>
      <c r="B557" s="26"/>
      <c r="C557" s="61">
        <v>100552</v>
      </c>
      <c r="D557" s="55" t="s">
        <v>284</v>
      </c>
      <c r="E557" s="63">
        <v>3473615</v>
      </c>
      <c r="F557" s="55" t="s">
        <v>1432</v>
      </c>
      <c r="G557" s="64" t="s">
        <v>724</v>
      </c>
      <c r="H557" s="64"/>
      <c r="I557" s="64"/>
      <c r="J557" s="65">
        <v>3.4</v>
      </c>
      <c r="K557" s="65"/>
      <c r="L557" s="53"/>
      <c r="M557" s="64">
        <v>0</v>
      </c>
      <c r="N557" s="64">
        <v>1</v>
      </c>
      <c r="O557" s="64">
        <v>1</v>
      </c>
      <c r="P557" s="26"/>
      <c r="Q557" s="53"/>
      <c r="R557" s="53"/>
      <c r="S557" s="53"/>
      <c r="T557" s="54"/>
      <c r="U557" s="26"/>
      <c r="V557" s="49"/>
      <c r="W557" s="49"/>
      <c r="X557" s="49"/>
      <c r="Y557" s="49"/>
      <c r="Z557" s="49"/>
      <c r="AA557" s="49"/>
    </row>
    <row r="558" spans="1:27" s="11" customFormat="1" ht="15" customHeight="1">
      <c r="A558" s="8">
        <v>2.214</v>
      </c>
      <c r="B558" s="26"/>
      <c r="C558" s="61">
        <v>100553</v>
      </c>
      <c r="D558" s="55" t="s">
        <v>284</v>
      </c>
      <c r="E558" s="63">
        <v>3189363</v>
      </c>
      <c r="F558" s="55" t="s">
        <v>894</v>
      </c>
      <c r="G558" s="64" t="s">
        <v>724</v>
      </c>
      <c r="H558" s="64"/>
      <c r="I558" s="64"/>
      <c r="J558" s="65">
        <v>2.214</v>
      </c>
      <c r="K558" s="65"/>
      <c r="L558" s="53"/>
      <c r="M558" s="64">
        <v>0</v>
      </c>
      <c r="N558" s="64">
        <v>1</v>
      </c>
      <c r="O558" s="64">
        <v>1</v>
      </c>
      <c r="P558" s="26"/>
      <c r="Q558" s="53"/>
      <c r="R558" s="53"/>
      <c r="S558" s="53"/>
      <c r="T558" s="54"/>
      <c r="U558" s="26"/>
      <c r="V558" s="49"/>
      <c r="W558" s="49"/>
      <c r="X558" s="49"/>
      <c r="Y558" s="49"/>
      <c r="Z558" s="49"/>
      <c r="AA558" s="49"/>
    </row>
    <row r="559" spans="1:27" s="11" customFormat="1" ht="15" customHeight="1">
      <c r="A559" s="8">
        <v>2.4580000000000002</v>
      </c>
      <c r="B559" s="26"/>
      <c r="C559" s="61">
        <v>100554</v>
      </c>
      <c r="D559" s="55" t="s">
        <v>284</v>
      </c>
      <c r="E559" s="63">
        <v>3085379</v>
      </c>
      <c r="F559" s="55" t="s">
        <v>895</v>
      </c>
      <c r="G559" s="64" t="s">
        <v>893</v>
      </c>
      <c r="H559" s="64"/>
      <c r="I559" s="64"/>
      <c r="J559" s="65">
        <v>2.4580000000000002</v>
      </c>
      <c r="K559" s="65"/>
      <c r="L559" s="53"/>
      <c r="M559" s="64">
        <v>1</v>
      </c>
      <c r="N559" s="64">
        <v>3</v>
      </c>
      <c r="O559" s="64">
        <v>2</v>
      </c>
      <c r="P559" s="26"/>
      <c r="Q559" s="53"/>
      <c r="R559" s="53"/>
      <c r="S559" s="53"/>
      <c r="T559" s="54"/>
      <c r="U559" s="26"/>
      <c r="V559" s="49"/>
      <c r="W559" s="49"/>
      <c r="X559" s="49"/>
      <c r="Y559" s="49"/>
      <c r="Z559" s="49"/>
      <c r="AA559" s="49"/>
    </row>
    <row r="560" spans="1:27" s="11" customFormat="1" ht="15" customHeight="1">
      <c r="A560" s="8">
        <v>20.518999999999998</v>
      </c>
      <c r="B560" s="26"/>
      <c r="C560" s="61">
        <v>100555</v>
      </c>
      <c r="D560" s="55" t="s">
        <v>284</v>
      </c>
      <c r="E560" s="63">
        <v>3701341</v>
      </c>
      <c r="F560" s="55" t="s">
        <v>528</v>
      </c>
      <c r="G560" s="64" t="s">
        <v>741</v>
      </c>
      <c r="H560" s="64"/>
      <c r="I560" s="64"/>
      <c r="J560" s="65">
        <v>20.518999999999998</v>
      </c>
      <c r="K560" s="65"/>
      <c r="L560" s="53"/>
      <c r="M560" s="64">
        <v>2</v>
      </c>
      <c r="N560" s="64">
        <v>4</v>
      </c>
      <c r="O560" s="64">
        <v>2</v>
      </c>
      <c r="P560" s="26"/>
      <c r="Q560" s="53"/>
      <c r="R560" s="53"/>
      <c r="S560" s="53"/>
      <c r="T560" s="54"/>
      <c r="U560" s="26"/>
      <c r="V560" s="49"/>
      <c r="W560" s="49"/>
      <c r="X560" s="49"/>
      <c r="Y560" s="49"/>
      <c r="Z560" s="49"/>
      <c r="AA560" s="49"/>
    </row>
    <row r="561" spans="1:27" s="11" customFormat="1" ht="15" customHeight="1">
      <c r="A561" s="8">
        <v>4.1719999999999997</v>
      </c>
      <c r="B561" s="26"/>
      <c r="C561" s="61">
        <v>100556</v>
      </c>
      <c r="D561" s="55" t="s">
        <v>284</v>
      </c>
      <c r="E561" s="63">
        <v>3304031</v>
      </c>
      <c r="F561" s="55" t="s">
        <v>896</v>
      </c>
      <c r="G561" s="64" t="s">
        <v>724</v>
      </c>
      <c r="H561" s="64"/>
      <c r="I561" s="64"/>
      <c r="J561" s="65">
        <v>4.1719999999999997</v>
      </c>
      <c r="K561" s="65"/>
      <c r="L561" s="53"/>
      <c r="M561" s="64">
        <v>10</v>
      </c>
      <c r="N561" s="64">
        <v>30</v>
      </c>
      <c r="O561" s="64">
        <v>20</v>
      </c>
      <c r="P561" s="26"/>
      <c r="Q561" s="53"/>
      <c r="R561" s="53"/>
      <c r="S561" s="53"/>
      <c r="T561" s="54"/>
      <c r="U561" s="26"/>
      <c r="V561" s="49"/>
      <c r="W561" s="49"/>
      <c r="X561" s="49"/>
      <c r="Y561" s="49"/>
      <c r="Z561" s="49"/>
      <c r="AA561" s="49"/>
    </row>
    <row r="562" spans="1:27" s="11" customFormat="1" ht="15" customHeight="1">
      <c r="A562" s="8">
        <v>5.1909999999999998</v>
      </c>
      <c r="B562" s="26"/>
      <c r="C562" s="61">
        <v>100557</v>
      </c>
      <c r="D562" s="55" t="s">
        <v>284</v>
      </c>
      <c r="E562" s="63">
        <v>3268275</v>
      </c>
      <c r="F562" s="55" t="s">
        <v>529</v>
      </c>
      <c r="G562" s="64" t="s">
        <v>897</v>
      </c>
      <c r="H562" s="64"/>
      <c r="I562" s="64"/>
      <c r="J562" s="65">
        <v>5.1909999999999998</v>
      </c>
      <c r="K562" s="65"/>
      <c r="L562" s="53"/>
      <c r="M562" s="64">
        <v>5</v>
      </c>
      <c r="N562" s="64">
        <v>15</v>
      </c>
      <c r="O562" s="64">
        <v>10</v>
      </c>
      <c r="P562" s="26"/>
      <c r="Q562" s="53"/>
      <c r="R562" s="53"/>
      <c r="S562" s="53"/>
      <c r="T562" s="54"/>
      <c r="U562" s="26"/>
      <c r="V562" s="49"/>
      <c r="W562" s="49"/>
      <c r="X562" s="49"/>
      <c r="Y562" s="49"/>
      <c r="Z562" s="49"/>
      <c r="AA562" s="49"/>
    </row>
    <row r="563" spans="1:27" s="11" customFormat="1" ht="15" customHeight="1">
      <c r="A563" s="8">
        <v>7.1989999999999998</v>
      </c>
      <c r="B563" s="26"/>
      <c r="C563" s="61">
        <v>100558</v>
      </c>
      <c r="D563" s="55" t="s">
        <v>284</v>
      </c>
      <c r="E563" s="63">
        <v>3198801</v>
      </c>
      <c r="F563" s="55" t="s">
        <v>530</v>
      </c>
      <c r="G563" s="64" t="s">
        <v>898</v>
      </c>
      <c r="H563" s="64"/>
      <c r="I563" s="64"/>
      <c r="J563" s="65">
        <v>7.1989999999999998</v>
      </c>
      <c r="K563" s="65"/>
      <c r="L563" s="53"/>
      <c r="M563" s="64">
        <v>3</v>
      </c>
      <c r="N563" s="64">
        <v>6</v>
      </c>
      <c r="O563" s="64">
        <v>3</v>
      </c>
      <c r="P563" s="26"/>
      <c r="Q563" s="53"/>
      <c r="R563" s="53"/>
      <c r="S563" s="53"/>
      <c r="T563" s="54"/>
      <c r="U563" s="26"/>
      <c r="V563" s="49"/>
      <c r="W563" s="49"/>
      <c r="X563" s="49"/>
      <c r="Y563" s="49"/>
      <c r="Z563" s="49"/>
      <c r="AA563" s="49"/>
    </row>
    <row r="564" spans="1:27" s="11" customFormat="1" ht="15" customHeight="1">
      <c r="A564" s="8">
        <v>4.5</v>
      </c>
      <c r="B564" s="26"/>
      <c r="C564" s="61">
        <v>100559</v>
      </c>
      <c r="D564" s="55" t="s">
        <v>284</v>
      </c>
      <c r="E564" s="63">
        <v>3192282</v>
      </c>
      <c r="F564" s="55" t="s">
        <v>531</v>
      </c>
      <c r="G564" s="64" t="s">
        <v>892</v>
      </c>
      <c r="H564" s="64"/>
      <c r="I564" s="64"/>
      <c r="J564" s="65">
        <v>4.5</v>
      </c>
      <c r="K564" s="65"/>
      <c r="L564" s="53"/>
      <c r="M564" s="64">
        <v>1</v>
      </c>
      <c r="N564" s="64">
        <v>2</v>
      </c>
      <c r="O564" s="64">
        <v>1</v>
      </c>
      <c r="P564" s="26"/>
      <c r="Q564" s="53"/>
      <c r="R564" s="53"/>
      <c r="S564" s="53"/>
      <c r="T564" s="54"/>
      <c r="U564" s="26"/>
      <c r="V564" s="49"/>
      <c r="W564" s="49"/>
      <c r="X564" s="49"/>
      <c r="Y564" s="49"/>
      <c r="Z564" s="49"/>
      <c r="AA564" s="49"/>
    </row>
    <row r="565" spans="1:27" s="11" customFormat="1" ht="15" customHeight="1">
      <c r="A565" s="8">
        <v>12.208</v>
      </c>
      <c r="B565" s="26"/>
      <c r="C565" s="61">
        <v>100560</v>
      </c>
      <c r="D565" s="55" t="s">
        <v>284</v>
      </c>
      <c r="E565" s="63">
        <v>5445215</v>
      </c>
      <c r="F565" s="55" t="s">
        <v>532</v>
      </c>
      <c r="G565" s="64" t="s">
        <v>899</v>
      </c>
      <c r="H565" s="64"/>
      <c r="I565" s="64"/>
      <c r="J565" s="65">
        <v>12.208</v>
      </c>
      <c r="K565" s="65"/>
      <c r="L565" s="53"/>
      <c r="M565" s="64">
        <v>2</v>
      </c>
      <c r="N565" s="64">
        <v>7</v>
      </c>
      <c r="O565" s="64">
        <v>5</v>
      </c>
      <c r="P565" s="26"/>
      <c r="Q565" s="53"/>
      <c r="R565" s="53"/>
      <c r="S565" s="53"/>
      <c r="T565" s="54"/>
      <c r="U565" s="26"/>
      <c r="V565" s="49"/>
      <c r="W565" s="49"/>
      <c r="X565" s="49"/>
      <c r="Y565" s="49"/>
      <c r="Z565" s="49"/>
      <c r="AA565" s="49"/>
    </row>
    <row r="566" spans="1:27" s="11" customFormat="1" ht="15" customHeight="1">
      <c r="A566" s="8">
        <v>3.4969999999999999</v>
      </c>
      <c r="B566" s="26"/>
      <c r="C566" s="61">
        <v>100561</v>
      </c>
      <c r="D566" s="55" t="s">
        <v>284</v>
      </c>
      <c r="E566" s="63">
        <v>3921574</v>
      </c>
      <c r="F566" s="55" t="s">
        <v>533</v>
      </c>
      <c r="G566" s="64" t="s">
        <v>741</v>
      </c>
      <c r="H566" s="64"/>
      <c r="I566" s="64"/>
      <c r="J566" s="65">
        <v>3.4969999999999999</v>
      </c>
      <c r="K566" s="65"/>
      <c r="L566" s="53"/>
      <c r="M566" s="64">
        <v>0</v>
      </c>
      <c r="N566" s="64">
        <v>1</v>
      </c>
      <c r="O566" s="64">
        <v>1</v>
      </c>
      <c r="P566" s="26"/>
      <c r="Q566" s="53"/>
      <c r="R566" s="53"/>
      <c r="S566" s="53"/>
      <c r="T566" s="54"/>
      <c r="U566" s="26"/>
      <c r="V566" s="49"/>
      <c r="W566" s="49"/>
      <c r="X566" s="49"/>
      <c r="Y566" s="49"/>
      <c r="Z566" s="49"/>
      <c r="AA566" s="49"/>
    </row>
    <row r="567" spans="1:27" s="11" customFormat="1" ht="15" customHeight="1">
      <c r="A567" s="8">
        <v>2.6150000000000002</v>
      </c>
      <c r="B567" s="26"/>
      <c r="C567" s="61">
        <v>100562</v>
      </c>
      <c r="D567" s="55" t="s">
        <v>284</v>
      </c>
      <c r="E567" s="63">
        <v>3192342</v>
      </c>
      <c r="F567" s="55" t="s">
        <v>534</v>
      </c>
      <c r="G567" s="64" t="s">
        <v>900</v>
      </c>
      <c r="H567" s="64"/>
      <c r="I567" s="64"/>
      <c r="J567" s="65">
        <v>2.6150000000000002</v>
      </c>
      <c r="K567" s="65"/>
      <c r="L567" s="53"/>
      <c r="M567" s="64">
        <v>2</v>
      </c>
      <c r="N567" s="64">
        <v>4</v>
      </c>
      <c r="O567" s="64">
        <v>2</v>
      </c>
      <c r="P567" s="26"/>
      <c r="Q567" s="53"/>
      <c r="R567" s="53"/>
      <c r="S567" s="53"/>
      <c r="T567" s="54"/>
      <c r="U567" s="26"/>
      <c r="V567" s="49"/>
      <c r="W567" s="49"/>
      <c r="X567" s="49"/>
      <c r="Y567" s="49"/>
      <c r="Z567" s="49"/>
      <c r="AA567" s="49"/>
    </row>
    <row r="568" spans="1:27" s="11" customFormat="1" ht="15" customHeight="1">
      <c r="A568" s="8">
        <v>4.976</v>
      </c>
      <c r="B568" s="26"/>
      <c r="C568" s="61">
        <v>100563</v>
      </c>
      <c r="D568" s="55" t="s">
        <v>284</v>
      </c>
      <c r="E568" s="63">
        <v>3373753</v>
      </c>
      <c r="F568" s="55" t="s">
        <v>535</v>
      </c>
      <c r="G568" s="64" t="s">
        <v>902</v>
      </c>
      <c r="H568" s="64"/>
      <c r="I568" s="64"/>
      <c r="J568" s="65">
        <v>4.976</v>
      </c>
      <c r="K568" s="65"/>
      <c r="L568" s="53"/>
      <c r="M568" s="64">
        <v>1</v>
      </c>
      <c r="N568" s="64">
        <v>3</v>
      </c>
      <c r="O568" s="64">
        <v>2</v>
      </c>
      <c r="P568" s="26"/>
      <c r="Q568" s="53"/>
      <c r="R568" s="53"/>
      <c r="S568" s="53"/>
      <c r="T568" s="54"/>
      <c r="U568" s="26"/>
      <c r="V568" s="49"/>
      <c r="W568" s="49"/>
      <c r="X568" s="49"/>
      <c r="Y568" s="49"/>
      <c r="Z568" s="49"/>
      <c r="AA568" s="49"/>
    </row>
    <row r="569" spans="1:27" s="11" customFormat="1" ht="15" customHeight="1">
      <c r="A569" s="8">
        <v>6.2080000000000002</v>
      </c>
      <c r="B569" s="26"/>
      <c r="C569" s="61">
        <v>100564</v>
      </c>
      <c r="D569" s="55" t="s">
        <v>284</v>
      </c>
      <c r="E569" s="63">
        <v>7651396</v>
      </c>
      <c r="F569" s="55" t="s">
        <v>536</v>
      </c>
      <c r="G569" s="64" t="s">
        <v>905</v>
      </c>
      <c r="H569" s="64"/>
      <c r="I569" s="64"/>
      <c r="J569" s="65">
        <v>6.2080000000000002</v>
      </c>
      <c r="K569" s="65"/>
      <c r="L569" s="53"/>
      <c r="M569" s="64"/>
      <c r="N569" s="64" t="s">
        <v>1268</v>
      </c>
      <c r="O569" s="64"/>
      <c r="P569" s="26"/>
      <c r="Q569" s="53"/>
      <c r="R569" s="53"/>
      <c r="S569" s="53"/>
      <c r="T569" s="54"/>
      <c r="U569" s="26"/>
      <c r="V569" s="49"/>
      <c r="W569" s="49"/>
      <c r="X569" s="49"/>
      <c r="Y569" s="49"/>
      <c r="Z569" s="49"/>
      <c r="AA569" s="49"/>
    </row>
    <row r="570" spans="1:27" s="11" customFormat="1" ht="15" customHeight="1">
      <c r="A570" s="8">
        <v>14.867000000000001</v>
      </c>
      <c r="B570" s="26"/>
      <c r="C570" s="61">
        <v>100565</v>
      </c>
      <c r="D570" s="55" t="s">
        <v>284</v>
      </c>
      <c r="E570" s="63">
        <v>3030533</v>
      </c>
      <c r="F570" s="55" t="s">
        <v>537</v>
      </c>
      <c r="G570" s="64" t="s">
        <v>906</v>
      </c>
      <c r="H570" s="64"/>
      <c r="I570" s="64"/>
      <c r="J570" s="65">
        <v>14.867000000000001</v>
      </c>
      <c r="K570" s="65"/>
      <c r="L570" s="53"/>
      <c r="M570" s="64">
        <v>0</v>
      </c>
      <c r="N570" s="64">
        <v>1</v>
      </c>
      <c r="O570" s="64">
        <v>1</v>
      </c>
      <c r="P570" s="26"/>
      <c r="Q570" s="53"/>
      <c r="R570" s="53"/>
      <c r="S570" s="53"/>
      <c r="T570" s="54"/>
      <c r="U570" s="26"/>
      <c r="V570" s="49"/>
      <c r="W570" s="49"/>
      <c r="X570" s="49"/>
      <c r="Y570" s="49"/>
      <c r="Z570" s="49"/>
      <c r="AA570" s="49"/>
    </row>
    <row r="571" spans="1:27" s="11" customFormat="1" ht="15" customHeight="1">
      <c r="A571" s="8">
        <v>11.545</v>
      </c>
      <c r="B571" s="26"/>
      <c r="C571" s="61">
        <v>100566</v>
      </c>
      <c r="D571" s="55" t="s">
        <v>284</v>
      </c>
      <c r="E571" s="63">
        <v>3030881</v>
      </c>
      <c r="F571" s="55" t="s">
        <v>538</v>
      </c>
      <c r="G571" s="64" t="s">
        <v>907</v>
      </c>
      <c r="H571" s="64"/>
      <c r="I571" s="64"/>
      <c r="J571" s="65">
        <v>11.545</v>
      </c>
      <c r="K571" s="65"/>
      <c r="L571" s="53"/>
      <c r="M571" s="64">
        <v>0</v>
      </c>
      <c r="N571" s="64">
        <v>1</v>
      </c>
      <c r="O571" s="64">
        <v>1</v>
      </c>
      <c r="P571" s="26"/>
      <c r="Q571" s="53"/>
      <c r="R571" s="53"/>
      <c r="S571" s="53"/>
      <c r="T571" s="54"/>
      <c r="U571" s="26"/>
      <c r="V571" s="49"/>
      <c r="W571" s="49"/>
      <c r="X571" s="49"/>
      <c r="Y571" s="49"/>
      <c r="Z571" s="49"/>
      <c r="AA571" s="49"/>
    </row>
    <row r="572" spans="1:27" s="11" customFormat="1" ht="15" customHeight="1">
      <c r="A572" s="8">
        <v>2.7519999999999998</v>
      </c>
      <c r="B572" s="26"/>
      <c r="C572" s="61">
        <v>100567</v>
      </c>
      <c r="D572" s="55" t="s">
        <v>284</v>
      </c>
      <c r="E572" s="63">
        <v>3346609</v>
      </c>
      <c r="F572" s="55" t="s">
        <v>539</v>
      </c>
      <c r="G572" s="64" t="s">
        <v>908</v>
      </c>
      <c r="H572" s="64"/>
      <c r="I572" s="64"/>
      <c r="J572" s="65">
        <v>2.7519999999999998</v>
      </c>
      <c r="K572" s="65"/>
      <c r="L572" s="53"/>
      <c r="M572" s="64">
        <v>0</v>
      </c>
      <c r="N572" s="64">
        <v>1</v>
      </c>
      <c r="O572" s="64">
        <v>1</v>
      </c>
      <c r="P572" s="26"/>
      <c r="Q572" s="53"/>
      <c r="R572" s="53"/>
      <c r="S572" s="53"/>
      <c r="T572" s="54"/>
      <c r="U572" s="26"/>
      <c r="V572" s="49"/>
      <c r="W572" s="49"/>
      <c r="X572" s="49"/>
      <c r="Y572" s="49"/>
      <c r="Z572" s="49"/>
      <c r="AA572" s="49"/>
    </row>
    <row r="573" spans="1:27" s="11" customFormat="1" ht="15" customHeight="1">
      <c r="A573" s="8">
        <v>2.39</v>
      </c>
      <c r="B573" s="26"/>
      <c r="C573" s="61">
        <v>100568</v>
      </c>
      <c r="D573" s="55" t="s">
        <v>284</v>
      </c>
      <c r="E573" s="63">
        <v>3523514</v>
      </c>
      <c r="F573" s="55" t="s">
        <v>540</v>
      </c>
      <c r="G573" s="64" t="s">
        <v>910</v>
      </c>
      <c r="H573" s="64"/>
      <c r="I573" s="64"/>
      <c r="J573" s="65">
        <v>2.39</v>
      </c>
      <c r="K573" s="65"/>
      <c r="L573" s="53"/>
      <c r="M573" s="64">
        <v>1</v>
      </c>
      <c r="N573" s="64">
        <v>2</v>
      </c>
      <c r="O573" s="64">
        <v>1</v>
      </c>
      <c r="P573" s="26"/>
      <c r="Q573" s="53"/>
      <c r="R573" s="53"/>
      <c r="S573" s="53"/>
      <c r="T573" s="54"/>
      <c r="U573" s="26"/>
      <c r="V573" s="49"/>
      <c r="W573" s="49"/>
      <c r="X573" s="49"/>
      <c r="Y573" s="49"/>
      <c r="Z573" s="49"/>
      <c r="AA573" s="49"/>
    </row>
    <row r="574" spans="1:27" s="11" customFormat="1" ht="15" customHeight="1">
      <c r="A574" s="8">
        <v>3.6829999999999998</v>
      </c>
      <c r="B574" s="26"/>
      <c r="C574" s="61">
        <v>100569</v>
      </c>
      <c r="D574" s="55" t="s">
        <v>284</v>
      </c>
      <c r="E574" s="63">
        <v>3040000</v>
      </c>
      <c r="F574" s="55" t="s">
        <v>541</v>
      </c>
      <c r="G574" s="64" t="s">
        <v>911</v>
      </c>
      <c r="H574" s="64"/>
      <c r="I574" s="64"/>
      <c r="J574" s="65">
        <v>3.6829999999999998</v>
      </c>
      <c r="K574" s="65"/>
      <c r="L574" s="53"/>
      <c r="M574" s="64">
        <v>1</v>
      </c>
      <c r="N574" s="64">
        <v>4</v>
      </c>
      <c r="O574" s="64">
        <v>3</v>
      </c>
      <c r="P574" s="26"/>
      <c r="Q574" s="53"/>
      <c r="R574" s="53"/>
      <c r="S574" s="53"/>
      <c r="T574" s="54"/>
      <c r="U574" s="26"/>
      <c r="V574" s="49"/>
      <c r="W574" s="49"/>
      <c r="X574" s="49"/>
      <c r="Y574" s="49"/>
      <c r="Z574" s="49"/>
      <c r="AA574" s="49"/>
    </row>
    <row r="575" spans="1:27" s="11" customFormat="1" ht="15" customHeight="1">
      <c r="A575" s="8">
        <v>5.0250000000000004</v>
      </c>
      <c r="B575" s="26"/>
      <c r="C575" s="61">
        <v>100570</v>
      </c>
      <c r="D575" s="55" t="s">
        <v>284</v>
      </c>
      <c r="E575" s="63">
        <v>3311568</v>
      </c>
      <c r="F575" s="55" t="s">
        <v>542</v>
      </c>
      <c r="G575" s="64" t="s">
        <v>912</v>
      </c>
      <c r="H575" s="64"/>
      <c r="I575" s="64"/>
      <c r="J575" s="65">
        <v>5.0250000000000004</v>
      </c>
      <c r="K575" s="65"/>
      <c r="L575" s="53"/>
      <c r="M575" s="64">
        <v>1</v>
      </c>
      <c r="N575" s="64">
        <v>4</v>
      </c>
      <c r="O575" s="64">
        <v>3</v>
      </c>
      <c r="P575" s="26"/>
      <c r="Q575" s="53"/>
      <c r="R575" s="53"/>
      <c r="S575" s="53"/>
      <c r="T575" s="54"/>
      <c r="U575" s="26"/>
      <c r="V575" s="49"/>
      <c r="W575" s="49"/>
      <c r="X575" s="49"/>
      <c r="Y575" s="49"/>
      <c r="Z575" s="49"/>
      <c r="AA575" s="49"/>
    </row>
    <row r="576" spans="1:27" s="11" customFormat="1" ht="15" customHeight="1">
      <c r="A576" s="8">
        <v>4.6130000000000004</v>
      </c>
      <c r="B576" s="26"/>
      <c r="C576" s="61">
        <v>100571</v>
      </c>
      <c r="D576" s="55" t="s">
        <v>284</v>
      </c>
      <c r="E576" s="63">
        <v>3131694</v>
      </c>
      <c r="F576" s="55" t="s">
        <v>543</v>
      </c>
      <c r="G576" s="64" t="s">
        <v>893</v>
      </c>
      <c r="H576" s="64"/>
      <c r="I576" s="64"/>
      <c r="J576" s="65">
        <v>4.6130000000000004</v>
      </c>
      <c r="K576" s="65"/>
      <c r="L576" s="53"/>
      <c r="M576" s="64">
        <v>1</v>
      </c>
      <c r="N576" s="64">
        <v>2</v>
      </c>
      <c r="O576" s="64">
        <v>1</v>
      </c>
      <c r="P576" s="26"/>
      <c r="Q576" s="53"/>
      <c r="R576" s="53"/>
      <c r="S576" s="53"/>
      <c r="T576" s="54"/>
      <c r="U576" s="26"/>
      <c r="V576" s="49"/>
      <c r="W576" s="49"/>
      <c r="X576" s="49"/>
      <c r="Y576" s="49"/>
      <c r="Z576" s="49"/>
      <c r="AA576" s="49"/>
    </row>
    <row r="577" spans="1:27" s="11" customFormat="1" ht="15" customHeight="1">
      <c r="A577" s="8">
        <v>3.879</v>
      </c>
      <c r="B577" s="26"/>
      <c r="C577" s="61">
        <v>100572</v>
      </c>
      <c r="D577" s="55" t="s">
        <v>284</v>
      </c>
      <c r="E577" s="63">
        <v>3207026</v>
      </c>
      <c r="F577" s="55" t="s">
        <v>544</v>
      </c>
      <c r="G577" s="64" t="s">
        <v>892</v>
      </c>
      <c r="H577" s="64"/>
      <c r="I577" s="64"/>
      <c r="J577" s="65">
        <v>3.879</v>
      </c>
      <c r="K577" s="65"/>
      <c r="L577" s="53"/>
      <c r="M577" s="64">
        <v>1</v>
      </c>
      <c r="N577" s="64">
        <v>2</v>
      </c>
      <c r="O577" s="64">
        <v>1</v>
      </c>
      <c r="P577" s="26"/>
      <c r="Q577" s="53"/>
      <c r="R577" s="53"/>
      <c r="S577" s="53"/>
      <c r="T577" s="54"/>
      <c r="U577" s="26"/>
      <c r="V577" s="49"/>
      <c r="W577" s="49"/>
      <c r="X577" s="49"/>
      <c r="Y577" s="49"/>
      <c r="Z577" s="49"/>
      <c r="AA577" s="49"/>
    </row>
    <row r="578" spans="1:27" s="11" customFormat="1" ht="15" customHeight="1">
      <c r="A578" s="8">
        <v>10.959</v>
      </c>
      <c r="B578" s="26"/>
      <c r="C578" s="61">
        <v>100573</v>
      </c>
      <c r="D578" s="55" t="s">
        <v>284</v>
      </c>
      <c r="E578" s="63">
        <v>3286209</v>
      </c>
      <c r="F578" s="55" t="s">
        <v>545</v>
      </c>
      <c r="G578" s="64" t="s">
        <v>914</v>
      </c>
      <c r="H578" s="64"/>
      <c r="I578" s="64"/>
      <c r="J578" s="65">
        <v>10.959</v>
      </c>
      <c r="K578" s="65"/>
      <c r="L578" s="53"/>
      <c r="M578" s="64">
        <v>10</v>
      </c>
      <c r="N578" s="64">
        <v>30</v>
      </c>
      <c r="O578" s="64">
        <v>20</v>
      </c>
      <c r="P578" s="26"/>
      <c r="Q578" s="53"/>
      <c r="R578" s="53"/>
      <c r="S578" s="53"/>
      <c r="T578" s="54"/>
      <c r="U578" s="26"/>
      <c r="V578" s="49"/>
      <c r="W578" s="49"/>
      <c r="X578" s="49"/>
      <c r="Y578" s="49"/>
      <c r="Z578" s="49"/>
      <c r="AA578" s="49"/>
    </row>
    <row r="579" spans="1:27" s="11" customFormat="1" ht="15" customHeight="1">
      <c r="A579" s="8">
        <v>6.4930000000000003</v>
      </c>
      <c r="B579" s="26"/>
      <c r="C579" s="61">
        <v>100574</v>
      </c>
      <c r="D579" s="55" t="s">
        <v>284</v>
      </c>
      <c r="E579" s="63">
        <v>3760036</v>
      </c>
      <c r="F579" s="55" t="s">
        <v>546</v>
      </c>
      <c r="G579" s="64" t="s">
        <v>724</v>
      </c>
      <c r="H579" s="64"/>
      <c r="I579" s="64"/>
      <c r="J579" s="65">
        <v>6.4930000000000003</v>
      </c>
      <c r="K579" s="65"/>
      <c r="L579" s="53"/>
      <c r="M579" s="64">
        <v>1</v>
      </c>
      <c r="N579" s="64">
        <v>3</v>
      </c>
      <c r="O579" s="64">
        <v>2</v>
      </c>
      <c r="P579" s="26"/>
      <c r="Q579" s="53"/>
      <c r="R579" s="53"/>
      <c r="S579" s="53"/>
      <c r="T579" s="54"/>
      <c r="U579" s="26"/>
      <c r="V579" s="49"/>
      <c r="W579" s="49"/>
      <c r="X579" s="49"/>
      <c r="Y579" s="49"/>
      <c r="Z579" s="49"/>
      <c r="AA579" s="49"/>
    </row>
    <row r="580" spans="1:27" s="11" customFormat="1" ht="15" customHeight="1">
      <c r="A580" s="8">
        <v>2.4289999999999998</v>
      </c>
      <c r="B580" s="26"/>
      <c r="C580" s="61">
        <v>100575</v>
      </c>
      <c r="D580" s="55" t="s">
        <v>284</v>
      </c>
      <c r="E580" s="63">
        <v>3430439</v>
      </c>
      <c r="F580" s="55" t="s">
        <v>547</v>
      </c>
      <c r="G580" s="64" t="s">
        <v>915</v>
      </c>
      <c r="H580" s="64"/>
      <c r="I580" s="64"/>
      <c r="J580" s="65">
        <v>2.4289999999999998</v>
      </c>
      <c r="K580" s="65"/>
      <c r="L580" s="53"/>
      <c r="M580" s="64">
        <v>0</v>
      </c>
      <c r="N580" s="64">
        <v>1</v>
      </c>
      <c r="O580" s="64">
        <v>1</v>
      </c>
      <c r="P580" s="26"/>
      <c r="Q580" s="53"/>
      <c r="R580" s="53"/>
      <c r="S580" s="53"/>
      <c r="T580" s="54"/>
      <c r="U580" s="26"/>
      <c r="V580" s="49"/>
      <c r="W580" s="49"/>
      <c r="X580" s="49"/>
      <c r="Y580" s="49"/>
      <c r="Z580" s="49"/>
      <c r="AA580" s="49"/>
    </row>
    <row r="581" spans="1:27" s="11" customFormat="1" ht="15" customHeight="1">
      <c r="A581" s="8">
        <v>4.2699999999999996</v>
      </c>
      <c r="B581" s="26"/>
      <c r="C581" s="61">
        <v>100576</v>
      </c>
      <c r="D581" s="55" t="s">
        <v>284</v>
      </c>
      <c r="E581" s="63">
        <v>3048450</v>
      </c>
      <c r="F581" s="55" t="s">
        <v>548</v>
      </c>
      <c r="G581" s="64" t="s">
        <v>893</v>
      </c>
      <c r="H581" s="64"/>
      <c r="I581" s="64"/>
      <c r="J581" s="65">
        <v>4.2699999999999996</v>
      </c>
      <c r="K581" s="65"/>
      <c r="L581" s="53"/>
      <c r="M581" s="64">
        <v>1</v>
      </c>
      <c r="N581" s="64">
        <v>3</v>
      </c>
      <c r="O581" s="64">
        <v>2</v>
      </c>
      <c r="P581" s="26"/>
      <c r="Q581" s="53"/>
      <c r="R581" s="53"/>
      <c r="S581" s="53"/>
      <c r="T581" s="54"/>
      <c r="U581" s="26"/>
      <c r="V581" s="49"/>
      <c r="W581" s="49"/>
      <c r="X581" s="49"/>
      <c r="Y581" s="49"/>
      <c r="Z581" s="49"/>
      <c r="AA581" s="49"/>
    </row>
    <row r="582" spans="1:27" s="11" customFormat="1" ht="15" customHeight="1">
      <c r="A582" s="8">
        <v>13.183</v>
      </c>
      <c r="B582" s="26"/>
      <c r="C582" s="61">
        <v>100577</v>
      </c>
      <c r="D582" s="55" t="s">
        <v>284</v>
      </c>
      <c r="E582" s="63">
        <v>3209143</v>
      </c>
      <c r="F582" s="55" t="s">
        <v>549</v>
      </c>
      <c r="G582" s="64" t="s">
        <v>917</v>
      </c>
      <c r="H582" s="64"/>
      <c r="I582" s="64"/>
      <c r="J582" s="65">
        <v>13.183</v>
      </c>
      <c r="K582" s="65"/>
      <c r="L582" s="53"/>
      <c r="M582" s="64">
        <v>2</v>
      </c>
      <c r="N582" s="64">
        <v>6</v>
      </c>
      <c r="O582" s="64">
        <v>4</v>
      </c>
      <c r="P582" s="26"/>
      <c r="Q582" s="53"/>
      <c r="R582" s="53"/>
      <c r="S582" s="53"/>
      <c r="T582" s="54"/>
      <c r="U582" s="26"/>
      <c r="V582" s="49"/>
      <c r="W582" s="49"/>
      <c r="X582" s="49"/>
      <c r="Y582" s="49"/>
      <c r="Z582" s="49"/>
      <c r="AA582" s="49"/>
    </row>
    <row r="583" spans="1:27" s="5" customFormat="1" ht="15" customHeight="1">
      <c r="A583" s="8">
        <v>5.3639999999999999</v>
      </c>
      <c r="B583" s="26"/>
      <c r="C583" s="61">
        <v>100578</v>
      </c>
      <c r="D583" s="55" t="s">
        <v>284</v>
      </c>
      <c r="E583" s="63">
        <v>3437223</v>
      </c>
      <c r="F583" s="55" t="s">
        <v>1433</v>
      </c>
      <c r="G583" s="64" t="s">
        <v>918</v>
      </c>
      <c r="H583" s="64"/>
      <c r="I583" s="64"/>
      <c r="J583" s="65">
        <v>5.3639999999999999</v>
      </c>
      <c r="K583" s="65"/>
      <c r="L583" s="55"/>
      <c r="M583" s="64">
        <v>0</v>
      </c>
      <c r="N583" s="64">
        <v>1</v>
      </c>
      <c r="O583" s="64">
        <v>1</v>
      </c>
      <c r="P583" s="26"/>
      <c r="Q583" s="55"/>
      <c r="R583" s="55"/>
      <c r="S583" s="55"/>
      <c r="T583" s="56"/>
      <c r="U583" s="26"/>
      <c r="V583" s="50"/>
      <c r="W583" s="50"/>
      <c r="X583" s="50"/>
      <c r="Y583" s="50"/>
      <c r="Z583" s="50"/>
      <c r="AA583" s="50"/>
    </row>
    <row r="584" spans="1:27" s="5" customFormat="1" ht="15" customHeight="1">
      <c r="A584" s="8">
        <v>44.18</v>
      </c>
      <c r="B584" s="26"/>
      <c r="C584" s="61">
        <v>100579</v>
      </c>
      <c r="D584" s="55" t="s">
        <v>284</v>
      </c>
      <c r="E584" s="63">
        <v>5838498</v>
      </c>
      <c r="F584" s="55" t="s">
        <v>550</v>
      </c>
      <c r="G584" s="64" t="s">
        <v>923</v>
      </c>
      <c r="H584" s="64"/>
      <c r="I584" s="64"/>
      <c r="J584" s="65">
        <v>44.18</v>
      </c>
      <c r="K584" s="65"/>
      <c r="L584" s="55"/>
      <c r="M584" s="64">
        <v>0</v>
      </c>
      <c r="N584" s="64">
        <v>1</v>
      </c>
      <c r="O584" s="64">
        <v>1</v>
      </c>
      <c r="P584" s="26"/>
      <c r="Q584" s="55"/>
      <c r="R584" s="55"/>
      <c r="S584" s="55"/>
      <c r="T584" s="56"/>
      <c r="U584" s="26"/>
      <c r="V584" s="50"/>
      <c r="W584" s="50"/>
      <c r="X584" s="50"/>
      <c r="Y584" s="50"/>
      <c r="Z584" s="50"/>
      <c r="AA584" s="50"/>
    </row>
    <row r="585" spans="1:27" s="11" customFormat="1" ht="15" customHeight="1">
      <c r="A585" s="8">
        <v>5.1130000000000004</v>
      </c>
      <c r="B585" s="26"/>
      <c r="C585" s="61">
        <v>100580</v>
      </c>
      <c r="D585" s="55" t="s">
        <v>284</v>
      </c>
      <c r="E585" s="63">
        <v>3288450</v>
      </c>
      <c r="F585" s="55" t="s">
        <v>1243</v>
      </c>
      <c r="G585" s="64" t="s">
        <v>925</v>
      </c>
      <c r="H585" s="64"/>
      <c r="I585" s="64"/>
      <c r="J585" s="65">
        <v>5.1130000000000004</v>
      </c>
      <c r="K585" s="65"/>
      <c r="L585" s="53"/>
      <c r="M585" s="64">
        <v>2</v>
      </c>
      <c r="N585" s="64">
        <v>4</v>
      </c>
      <c r="O585" s="64">
        <v>2</v>
      </c>
      <c r="P585" s="26"/>
      <c r="Q585" s="53"/>
      <c r="R585" s="53"/>
      <c r="S585" s="53"/>
      <c r="T585" s="54"/>
      <c r="U585" s="26"/>
      <c r="V585" s="49"/>
      <c r="W585" s="49"/>
      <c r="X585" s="49"/>
      <c r="Y585" s="49"/>
      <c r="Z585" s="49"/>
      <c r="AA585" s="49"/>
    </row>
    <row r="586" spans="1:27" s="11" customFormat="1" ht="15" customHeight="1">
      <c r="A586" s="8">
        <v>83.113</v>
      </c>
      <c r="B586" s="26"/>
      <c r="C586" s="61">
        <v>100581</v>
      </c>
      <c r="D586" s="55" t="s">
        <v>284</v>
      </c>
      <c r="E586" s="63">
        <v>3118104</v>
      </c>
      <c r="F586" s="55" t="s">
        <v>551</v>
      </c>
      <c r="G586" s="64" t="s">
        <v>893</v>
      </c>
      <c r="H586" s="64"/>
      <c r="I586" s="64"/>
      <c r="J586" s="65">
        <v>83.113</v>
      </c>
      <c r="K586" s="65"/>
      <c r="L586" s="53"/>
      <c r="M586" s="64">
        <v>3</v>
      </c>
      <c r="N586" s="64">
        <v>6</v>
      </c>
      <c r="O586" s="64">
        <v>3</v>
      </c>
      <c r="P586" s="26"/>
      <c r="Q586" s="53"/>
      <c r="R586" s="53"/>
      <c r="S586" s="53"/>
      <c r="T586" s="54"/>
      <c r="U586" s="26"/>
      <c r="V586" s="49"/>
      <c r="W586" s="49"/>
      <c r="X586" s="49"/>
      <c r="Y586" s="49"/>
      <c r="Z586" s="49"/>
      <c r="AA586" s="49"/>
    </row>
    <row r="587" spans="1:27" s="11" customFormat="1" ht="15" customHeight="1">
      <c r="A587" s="8">
        <v>10.108000000000001</v>
      </c>
      <c r="B587" s="26"/>
      <c r="C587" s="61">
        <v>100582</v>
      </c>
      <c r="D587" s="55" t="s">
        <v>284</v>
      </c>
      <c r="E587" s="63">
        <v>3366635</v>
      </c>
      <c r="F587" s="55" t="s">
        <v>552</v>
      </c>
      <c r="G587" s="64" t="s">
        <v>926</v>
      </c>
      <c r="H587" s="64"/>
      <c r="I587" s="64"/>
      <c r="J587" s="65">
        <v>10.108000000000001</v>
      </c>
      <c r="K587" s="65"/>
      <c r="L587" s="53"/>
      <c r="M587" s="64">
        <v>0</v>
      </c>
      <c r="N587" s="64">
        <v>1</v>
      </c>
      <c r="O587" s="64">
        <v>1</v>
      </c>
      <c r="P587" s="26"/>
      <c r="Q587" s="53"/>
      <c r="R587" s="53"/>
      <c r="S587" s="53"/>
      <c r="T587" s="54"/>
      <c r="U587" s="26"/>
      <c r="V587" s="49"/>
      <c r="W587" s="49"/>
      <c r="X587" s="49"/>
      <c r="Y587" s="49"/>
      <c r="Z587" s="49"/>
      <c r="AA587" s="49"/>
    </row>
    <row r="588" spans="1:27" s="11" customFormat="1" ht="15" customHeight="1">
      <c r="A588" s="8">
        <v>38.188000000000002</v>
      </c>
      <c r="B588" s="26"/>
      <c r="C588" s="61">
        <v>100583</v>
      </c>
      <c r="D588" s="55" t="s">
        <v>284</v>
      </c>
      <c r="E588" s="63">
        <v>3594649</v>
      </c>
      <c r="F588" s="55" t="s">
        <v>553</v>
      </c>
      <c r="G588" s="64" t="s">
        <v>927</v>
      </c>
      <c r="H588" s="64"/>
      <c r="I588" s="64"/>
      <c r="J588" s="65">
        <v>38.188000000000002</v>
      </c>
      <c r="K588" s="65"/>
      <c r="L588" s="53"/>
      <c r="M588" s="64">
        <v>0</v>
      </c>
      <c r="N588" s="64">
        <v>1</v>
      </c>
      <c r="O588" s="64">
        <v>1</v>
      </c>
      <c r="P588" s="26"/>
      <c r="Q588" s="53"/>
      <c r="R588" s="53"/>
      <c r="S588" s="53"/>
      <c r="T588" s="54"/>
      <c r="U588" s="26"/>
      <c r="V588" s="49"/>
      <c r="W588" s="49"/>
      <c r="X588" s="49"/>
      <c r="Y588" s="49"/>
      <c r="Z588" s="49"/>
      <c r="AA588" s="49"/>
    </row>
    <row r="589" spans="1:27" s="11" customFormat="1" ht="15" customHeight="1">
      <c r="A589" s="8">
        <v>2.96</v>
      </c>
      <c r="B589" s="26"/>
      <c r="C589" s="61">
        <v>100584</v>
      </c>
      <c r="D589" s="55" t="s">
        <v>284</v>
      </c>
      <c r="E589" s="63">
        <v>3430988</v>
      </c>
      <c r="F589" s="55" t="s">
        <v>554</v>
      </c>
      <c r="G589" s="64" t="s">
        <v>928</v>
      </c>
      <c r="H589" s="64"/>
      <c r="I589" s="64"/>
      <c r="J589" s="65">
        <v>2.96</v>
      </c>
      <c r="K589" s="65"/>
      <c r="L589" s="53"/>
      <c r="M589" s="64">
        <v>0</v>
      </c>
      <c r="N589" s="64">
        <v>1</v>
      </c>
      <c r="O589" s="64">
        <v>1</v>
      </c>
      <c r="P589" s="26"/>
      <c r="Q589" s="53"/>
      <c r="R589" s="53"/>
      <c r="S589" s="53"/>
      <c r="T589" s="54"/>
      <c r="U589" s="26"/>
      <c r="V589" s="49"/>
      <c r="W589" s="49"/>
      <c r="X589" s="49"/>
      <c r="Y589" s="49"/>
      <c r="Z589" s="49"/>
      <c r="AA589" s="49"/>
    </row>
    <row r="590" spans="1:27" s="11" customFormat="1" ht="15" customHeight="1">
      <c r="A590" s="8">
        <v>7.5</v>
      </c>
      <c r="B590" s="26"/>
      <c r="C590" s="61">
        <v>100585</v>
      </c>
      <c r="D590" s="55" t="s">
        <v>284</v>
      </c>
      <c r="E590" s="63">
        <v>3448741</v>
      </c>
      <c r="F590" s="55" t="s">
        <v>555</v>
      </c>
      <c r="G590" s="64" t="s">
        <v>917</v>
      </c>
      <c r="H590" s="64"/>
      <c r="I590" s="64"/>
      <c r="J590" s="65">
        <v>7.5</v>
      </c>
      <c r="K590" s="65"/>
      <c r="L590" s="53"/>
      <c r="M590" s="64">
        <v>1</v>
      </c>
      <c r="N590" s="64">
        <v>2</v>
      </c>
      <c r="O590" s="64">
        <v>1</v>
      </c>
      <c r="P590" s="26"/>
      <c r="Q590" s="53"/>
      <c r="R590" s="53"/>
      <c r="S590" s="53"/>
      <c r="T590" s="54"/>
      <c r="U590" s="26"/>
      <c r="V590" s="49"/>
      <c r="W590" s="49"/>
      <c r="X590" s="49"/>
      <c r="Y590" s="49"/>
      <c r="Z590" s="49"/>
      <c r="AA590" s="49"/>
    </row>
    <row r="591" spans="1:27" s="11" customFormat="1" ht="15" customHeight="1">
      <c r="A591" s="8">
        <v>4.407</v>
      </c>
      <c r="B591" s="26"/>
      <c r="C591" s="61">
        <v>100586</v>
      </c>
      <c r="D591" s="55" t="s">
        <v>284</v>
      </c>
      <c r="E591" s="63">
        <v>3544545</v>
      </c>
      <c r="F591" s="55" t="s">
        <v>556</v>
      </c>
      <c r="G591" s="64" t="s">
        <v>935</v>
      </c>
      <c r="H591" s="64"/>
      <c r="I591" s="64"/>
      <c r="J591" s="65">
        <v>4.407</v>
      </c>
      <c r="K591" s="65"/>
      <c r="L591" s="53"/>
      <c r="M591" s="64">
        <v>1</v>
      </c>
      <c r="N591" s="64">
        <v>2</v>
      </c>
      <c r="O591" s="64">
        <v>1</v>
      </c>
      <c r="P591" s="26"/>
      <c r="Q591" s="53"/>
      <c r="R591" s="53"/>
      <c r="S591" s="53"/>
      <c r="T591" s="54"/>
      <c r="U591" s="26"/>
      <c r="V591" s="49"/>
      <c r="W591" s="49"/>
      <c r="X591" s="49"/>
      <c r="Y591" s="49"/>
      <c r="Z591" s="49"/>
      <c r="AA591" s="49"/>
    </row>
    <row r="592" spans="1:27" s="11" customFormat="1" ht="15" customHeight="1">
      <c r="A592" s="8">
        <v>10.263999999999999</v>
      </c>
      <c r="B592" s="26"/>
      <c r="C592" s="61">
        <v>100587</v>
      </c>
      <c r="D592" s="55" t="s">
        <v>284</v>
      </c>
      <c r="E592" s="63">
        <v>3067507</v>
      </c>
      <c r="F592" s="55" t="s">
        <v>557</v>
      </c>
      <c r="G592" s="64" t="s">
        <v>936</v>
      </c>
      <c r="H592" s="64"/>
      <c r="I592" s="64"/>
      <c r="J592" s="65">
        <v>10.263999999999999</v>
      </c>
      <c r="K592" s="65"/>
      <c r="L592" s="53"/>
      <c r="M592" s="64">
        <v>1</v>
      </c>
      <c r="N592" s="64">
        <v>2</v>
      </c>
      <c r="O592" s="64">
        <v>1</v>
      </c>
      <c r="P592" s="26"/>
      <c r="Q592" s="53"/>
      <c r="R592" s="53"/>
      <c r="S592" s="53"/>
      <c r="T592" s="54"/>
      <c r="U592" s="26"/>
      <c r="V592" s="49"/>
      <c r="W592" s="49"/>
      <c r="X592" s="49"/>
      <c r="Y592" s="49"/>
      <c r="Z592" s="49"/>
      <c r="AA592" s="49"/>
    </row>
    <row r="593" spans="1:27" s="5" customFormat="1" ht="15" customHeight="1">
      <c r="A593" s="8">
        <v>9.8729999999999993</v>
      </c>
      <c r="B593" s="26"/>
      <c r="C593" s="61">
        <v>100588</v>
      </c>
      <c r="D593" s="55" t="s">
        <v>284</v>
      </c>
      <c r="E593" s="63">
        <v>3402130</v>
      </c>
      <c r="F593" s="55" t="s">
        <v>558</v>
      </c>
      <c r="G593" s="64" t="s">
        <v>848</v>
      </c>
      <c r="H593" s="64"/>
      <c r="I593" s="64"/>
      <c r="J593" s="65">
        <v>9.8729999999999993</v>
      </c>
      <c r="K593" s="65"/>
      <c r="L593" s="55"/>
      <c r="M593" s="64">
        <v>3</v>
      </c>
      <c r="N593" s="64">
        <v>18</v>
      </c>
      <c r="O593" s="64">
        <v>15</v>
      </c>
      <c r="P593" s="26"/>
      <c r="Q593" s="55"/>
      <c r="R593" s="55"/>
      <c r="S593" s="55"/>
      <c r="T593" s="56"/>
      <c r="U593" s="26"/>
      <c r="V593" s="50"/>
      <c r="W593" s="50"/>
      <c r="X593" s="50"/>
      <c r="Y593" s="50"/>
      <c r="Z593" s="50"/>
      <c r="AA593" s="50"/>
    </row>
    <row r="594" spans="1:27" s="5" customFormat="1" ht="15" customHeight="1">
      <c r="A594" s="8">
        <v>7.3360000000000003</v>
      </c>
      <c r="B594" s="26"/>
      <c r="C594" s="61">
        <v>100589</v>
      </c>
      <c r="D594" s="55" t="s">
        <v>284</v>
      </c>
      <c r="E594" s="63">
        <v>3802639</v>
      </c>
      <c r="F594" s="55" t="s">
        <v>559</v>
      </c>
      <c r="G594" s="64" t="s">
        <v>907</v>
      </c>
      <c r="H594" s="64"/>
      <c r="I594" s="64"/>
      <c r="J594" s="65">
        <v>7.3360000000000003</v>
      </c>
      <c r="K594" s="65"/>
      <c r="L594" s="55"/>
      <c r="M594" s="64">
        <v>0</v>
      </c>
      <c r="N594" s="64">
        <v>1</v>
      </c>
      <c r="O594" s="64">
        <v>1</v>
      </c>
      <c r="P594" s="26"/>
      <c r="Q594" s="55"/>
      <c r="R594" s="55"/>
      <c r="S594" s="55"/>
      <c r="T594" s="56"/>
      <c r="U594" s="26"/>
      <c r="V594" s="50"/>
      <c r="W594" s="50"/>
      <c r="X594" s="50"/>
      <c r="Y594" s="50"/>
      <c r="Z594" s="50"/>
      <c r="AA594" s="50"/>
    </row>
    <row r="595" spans="1:27" s="5" customFormat="1" ht="15" customHeight="1">
      <c r="A595" s="8">
        <v>2.7229999999999999</v>
      </c>
      <c r="B595" s="26"/>
      <c r="C595" s="61">
        <v>100590</v>
      </c>
      <c r="D595" s="55" t="s">
        <v>284</v>
      </c>
      <c r="E595" s="63">
        <v>3069498</v>
      </c>
      <c r="F595" s="55" t="s">
        <v>560</v>
      </c>
      <c r="G595" s="64" t="s">
        <v>893</v>
      </c>
      <c r="H595" s="64"/>
      <c r="I595" s="64"/>
      <c r="J595" s="65">
        <v>2.7229999999999999</v>
      </c>
      <c r="K595" s="65"/>
      <c r="L595" s="55"/>
      <c r="M595" s="64">
        <v>2</v>
      </c>
      <c r="N595" s="64">
        <v>4</v>
      </c>
      <c r="O595" s="64">
        <v>2</v>
      </c>
      <c r="P595" s="26"/>
      <c r="Q595" s="55"/>
      <c r="R595" s="55"/>
      <c r="S595" s="55"/>
      <c r="T595" s="56"/>
      <c r="U595" s="26"/>
      <c r="V595" s="50"/>
      <c r="W595" s="50"/>
      <c r="X595" s="50"/>
      <c r="Y595" s="50"/>
      <c r="Z595" s="50"/>
      <c r="AA595" s="50"/>
    </row>
    <row r="596" spans="1:27" s="5" customFormat="1" ht="15" customHeight="1">
      <c r="A596" s="8">
        <v>4.3490000000000002</v>
      </c>
      <c r="B596" s="26"/>
      <c r="C596" s="61">
        <v>100591</v>
      </c>
      <c r="D596" s="55" t="s">
        <v>284</v>
      </c>
      <c r="E596" s="63">
        <v>3293698</v>
      </c>
      <c r="F596" s="55" t="s">
        <v>561</v>
      </c>
      <c r="G596" s="64" t="s">
        <v>893</v>
      </c>
      <c r="H596" s="64"/>
      <c r="I596" s="64"/>
      <c r="J596" s="65">
        <v>4.3490000000000002</v>
      </c>
      <c r="K596" s="65"/>
      <c r="L596" s="55"/>
      <c r="M596" s="64">
        <v>1</v>
      </c>
      <c r="N596" s="64">
        <v>2</v>
      </c>
      <c r="O596" s="64">
        <v>1</v>
      </c>
      <c r="P596" s="26"/>
      <c r="Q596" s="55"/>
      <c r="R596" s="55"/>
      <c r="S596" s="55"/>
      <c r="T596" s="56"/>
      <c r="U596" s="26"/>
      <c r="V596" s="50"/>
      <c r="W596" s="50"/>
      <c r="X596" s="50"/>
      <c r="Y596" s="50"/>
      <c r="Z596" s="50"/>
      <c r="AA596" s="50"/>
    </row>
    <row r="597" spans="1:27" s="5" customFormat="1" ht="15" customHeight="1">
      <c r="A597" s="8">
        <v>2.919</v>
      </c>
      <c r="B597" s="26"/>
      <c r="C597" s="61">
        <v>100592</v>
      </c>
      <c r="D597" s="55" t="s">
        <v>284</v>
      </c>
      <c r="E597" s="63">
        <v>3217214</v>
      </c>
      <c r="F597" s="55" t="s">
        <v>562</v>
      </c>
      <c r="G597" s="64" t="s">
        <v>893</v>
      </c>
      <c r="H597" s="64"/>
      <c r="I597" s="64"/>
      <c r="J597" s="65">
        <v>2.919</v>
      </c>
      <c r="K597" s="65"/>
      <c r="L597" s="55"/>
      <c r="M597" s="64">
        <v>1</v>
      </c>
      <c r="N597" s="64">
        <v>3</v>
      </c>
      <c r="O597" s="64">
        <v>2</v>
      </c>
      <c r="P597" s="26"/>
      <c r="Q597" s="55"/>
      <c r="R597" s="55"/>
      <c r="S597" s="55"/>
      <c r="T597" s="56"/>
      <c r="U597" s="26"/>
      <c r="V597" s="50"/>
      <c r="W597" s="50"/>
      <c r="X597" s="50"/>
      <c r="Y597" s="50"/>
      <c r="Z597" s="50"/>
      <c r="AA597" s="50"/>
    </row>
    <row r="598" spans="1:27" s="5" customFormat="1" ht="15" customHeight="1">
      <c r="A598" s="8">
        <v>9.1280000000000001</v>
      </c>
      <c r="B598" s="26"/>
      <c r="C598" s="61">
        <v>100593</v>
      </c>
      <c r="D598" s="55" t="s">
        <v>284</v>
      </c>
      <c r="E598" s="63">
        <v>3378986</v>
      </c>
      <c r="F598" s="55" t="s">
        <v>1434</v>
      </c>
      <c r="G598" s="64" t="s">
        <v>939</v>
      </c>
      <c r="H598" s="64"/>
      <c r="I598" s="64"/>
      <c r="J598" s="65">
        <v>9.1280000000000001</v>
      </c>
      <c r="K598" s="65"/>
      <c r="L598" s="55"/>
      <c r="M598" s="64">
        <v>1</v>
      </c>
      <c r="N598" s="64">
        <v>2</v>
      </c>
      <c r="O598" s="64">
        <v>1</v>
      </c>
      <c r="P598" s="26"/>
      <c r="Q598" s="55"/>
      <c r="R598" s="55"/>
      <c r="S598" s="55"/>
      <c r="T598" s="56"/>
      <c r="U598" s="26"/>
      <c r="V598" s="50"/>
      <c r="W598" s="50"/>
      <c r="X598" s="50"/>
      <c r="Y598" s="50"/>
      <c r="Z598" s="50"/>
      <c r="AA598" s="50"/>
    </row>
    <row r="599" spans="1:27" s="5" customFormat="1" ht="15" customHeight="1">
      <c r="A599" s="8">
        <v>8.1590000000000007</v>
      </c>
      <c r="B599" s="26"/>
      <c r="C599" s="61">
        <v>100594</v>
      </c>
      <c r="D599" s="55" t="s">
        <v>284</v>
      </c>
      <c r="E599" s="63">
        <v>3954119</v>
      </c>
      <c r="F599" s="55" t="s">
        <v>563</v>
      </c>
      <c r="G599" s="64" t="s">
        <v>939</v>
      </c>
      <c r="H599" s="64"/>
      <c r="I599" s="64"/>
      <c r="J599" s="65">
        <v>8.1590000000000007</v>
      </c>
      <c r="K599" s="65"/>
      <c r="L599" s="55"/>
      <c r="M599" s="64">
        <v>0</v>
      </c>
      <c r="N599" s="64">
        <v>1</v>
      </c>
      <c r="O599" s="64">
        <v>1</v>
      </c>
      <c r="P599" s="26"/>
      <c r="Q599" s="55"/>
      <c r="R599" s="55"/>
      <c r="S599" s="55"/>
      <c r="T599" s="56"/>
      <c r="U599" s="26"/>
      <c r="V599" s="50"/>
      <c r="W599" s="50"/>
      <c r="X599" s="50"/>
      <c r="Y599" s="50"/>
      <c r="Z599" s="50"/>
      <c r="AA599" s="50"/>
    </row>
    <row r="600" spans="1:27" s="5" customFormat="1" ht="15" customHeight="1">
      <c r="A600" s="8">
        <v>9.0500000000000007</v>
      </c>
      <c r="B600" s="26"/>
      <c r="C600" s="61">
        <v>100595</v>
      </c>
      <c r="D600" s="55" t="s">
        <v>284</v>
      </c>
      <c r="E600" s="63">
        <v>3954177</v>
      </c>
      <c r="F600" s="55" t="s">
        <v>564</v>
      </c>
      <c r="G600" s="64" t="s">
        <v>939</v>
      </c>
      <c r="H600" s="64"/>
      <c r="I600" s="64"/>
      <c r="J600" s="65">
        <v>9.0500000000000007</v>
      </c>
      <c r="K600" s="65"/>
      <c r="L600" s="55"/>
      <c r="M600" s="64">
        <v>1</v>
      </c>
      <c r="N600" s="64">
        <v>2</v>
      </c>
      <c r="O600" s="64">
        <v>1</v>
      </c>
      <c r="P600" s="26"/>
      <c r="Q600" s="55"/>
      <c r="R600" s="55"/>
      <c r="S600" s="55"/>
      <c r="T600" s="56"/>
      <c r="U600" s="26"/>
      <c r="V600" s="50"/>
      <c r="W600" s="50"/>
      <c r="X600" s="50"/>
      <c r="Y600" s="50"/>
      <c r="Z600" s="50"/>
      <c r="AA600" s="50"/>
    </row>
    <row r="601" spans="1:27" s="5" customFormat="1" ht="15" customHeight="1">
      <c r="A601" s="8">
        <v>12.733000000000001</v>
      </c>
      <c r="B601" s="26"/>
      <c r="C601" s="61">
        <v>100596</v>
      </c>
      <c r="D601" s="55" t="s">
        <v>284</v>
      </c>
      <c r="E601" s="63">
        <v>3264998</v>
      </c>
      <c r="F601" s="55" t="s">
        <v>565</v>
      </c>
      <c r="G601" s="64" t="s">
        <v>893</v>
      </c>
      <c r="H601" s="64"/>
      <c r="I601" s="64"/>
      <c r="J601" s="65">
        <v>12.733000000000001</v>
      </c>
      <c r="K601" s="65"/>
      <c r="L601" s="55"/>
      <c r="M601" s="64">
        <v>2</v>
      </c>
      <c r="N601" s="64">
        <v>4</v>
      </c>
      <c r="O601" s="64">
        <v>2</v>
      </c>
      <c r="P601" s="26"/>
      <c r="Q601" s="55"/>
      <c r="R601" s="55"/>
      <c r="S601" s="55"/>
      <c r="T601" s="56"/>
      <c r="U601" s="26"/>
      <c r="V601" s="50"/>
      <c r="W601" s="50"/>
      <c r="X601" s="50"/>
      <c r="Y601" s="50"/>
      <c r="Z601" s="50"/>
      <c r="AA601" s="50"/>
    </row>
    <row r="602" spans="1:27" s="5" customFormat="1" ht="15" customHeight="1">
      <c r="A602" s="8">
        <v>2.4580000000000002</v>
      </c>
      <c r="B602" s="26"/>
      <c r="C602" s="61">
        <v>100597</v>
      </c>
      <c r="D602" s="55" t="s">
        <v>284</v>
      </c>
      <c r="E602" s="63">
        <v>3325754</v>
      </c>
      <c r="F602" s="55" t="s">
        <v>566</v>
      </c>
      <c r="G602" s="64" t="s">
        <v>893</v>
      </c>
      <c r="H602" s="64"/>
      <c r="I602" s="64"/>
      <c r="J602" s="65">
        <v>2.4580000000000002</v>
      </c>
      <c r="K602" s="65"/>
      <c r="L602" s="55"/>
      <c r="M602" s="64">
        <v>0</v>
      </c>
      <c r="N602" s="64">
        <v>1</v>
      </c>
      <c r="O602" s="64">
        <v>1</v>
      </c>
      <c r="P602" s="26"/>
      <c r="Q602" s="55"/>
      <c r="R602" s="55"/>
      <c r="S602" s="55"/>
      <c r="T602" s="56"/>
      <c r="U602" s="26"/>
      <c r="V602" s="50"/>
      <c r="W602" s="50"/>
      <c r="X602" s="50"/>
      <c r="Y602" s="50"/>
      <c r="Z602" s="50"/>
      <c r="AA602" s="50"/>
    </row>
    <row r="603" spans="1:27" s="5" customFormat="1" ht="15" customHeight="1">
      <c r="A603" s="8">
        <v>14.28</v>
      </c>
      <c r="B603" s="26"/>
      <c r="C603" s="61">
        <v>100598</v>
      </c>
      <c r="D603" s="55" t="s">
        <v>284</v>
      </c>
      <c r="E603" s="63">
        <v>3084925</v>
      </c>
      <c r="F603" s="55" t="s">
        <v>1064</v>
      </c>
      <c r="G603" s="64" t="s">
        <v>724</v>
      </c>
      <c r="H603" s="64"/>
      <c r="I603" s="64"/>
      <c r="J603" s="65">
        <v>14.28</v>
      </c>
      <c r="K603" s="65"/>
      <c r="L603" s="55"/>
      <c r="M603" s="64">
        <v>0</v>
      </c>
      <c r="N603" s="64">
        <v>1</v>
      </c>
      <c r="O603" s="64">
        <v>1</v>
      </c>
      <c r="P603" s="26"/>
      <c r="Q603" s="55"/>
      <c r="R603" s="55"/>
      <c r="S603" s="55"/>
      <c r="T603" s="56"/>
      <c r="U603" s="26"/>
      <c r="V603" s="50"/>
      <c r="W603" s="50"/>
      <c r="X603" s="50"/>
      <c r="Y603" s="50"/>
      <c r="Z603" s="50"/>
      <c r="AA603" s="50"/>
    </row>
    <row r="604" spans="1:27" s="5" customFormat="1" ht="15" customHeight="1">
      <c r="A604" s="8">
        <v>7.4829999999999997</v>
      </c>
      <c r="B604" s="26"/>
      <c r="C604" s="61">
        <v>100599</v>
      </c>
      <c r="D604" s="55" t="s">
        <v>284</v>
      </c>
      <c r="E604" s="63">
        <v>3630032</v>
      </c>
      <c r="F604" s="55" t="s">
        <v>567</v>
      </c>
      <c r="G604" s="64" t="s">
        <v>741</v>
      </c>
      <c r="H604" s="64"/>
      <c r="I604" s="64"/>
      <c r="J604" s="65">
        <v>7.4829999999999997</v>
      </c>
      <c r="K604" s="65"/>
      <c r="L604" s="55"/>
      <c r="M604" s="64">
        <v>6</v>
      </c>
      <c r="N604" s="64">
        <v>12</v>
      </c>
      <c r="O604" s="64">
        <v>6</v>
      </c>
      <c r="P604" s="26"/>
      <c r="Q604" s="55"/>
      <c r="R604" s="55"/>
      <c r="S604" s="55"/>
      <c r="T604" s="56"/>
      <c r="U604" s="26"/>
      <c r="V604" s="50"/>
      <c r="W604" s="50"/>
      <c r="X604" s="50"/>
      <c r="Y604" s="50"/>
      <c r="Z604" s="50"/>
      <c r="AA604" s="50"/>
    </row>
    <row r="605" spans="1:27" s="5" customFormat="1" ht="15" customHeight="1">
      <c r="A605" s="8">
        <v>3.1539999999999999</v>
      </c>
      <c r="B605" s="26"/>
      <c r="C605" s="61">
        <v>100600</v>
      </c>
      <c r="D605" s="55" t="s">
        <v>284</v>
      </c>
      <c r="E605" s="63">
        <v>3087036</v>
      </c>
      <c r="F605" s="55" t="s">
        <v>568</v>
      </c>
      <c r="G605" s="64" t="s">
        <v>907</v>
      </c>
      <c r="H605" s="64"/>
      <c r="I605" s="64"/>
      <c r="J605" s="65">
        <v>3.1539999999999999</v>
      </c>
      <c r="K605" s="65"/>
      <c r="L605" s="55"/>
      <c r="M605" s="64">
        <v>0</v>
      </c>
      <c r="N605" s="64">
        <v>1</v>
      </c>
      <c r="O605" s="64">
        <v>1</v>
      </c>
      <c r="P605" s="26"/>
      <c r="Q605" s="55"/>
      <c r="R605" s="55"/>
      <c r="S605" s="55"/>
      <c r="T605" s="56"/>
      <c r="U605" s="26"/>
      <c r="V605" s="50"/>
      <c r="W605" s="50"/>
      <c r="X605" s="50"/>
      <c r="Y605" s="50"/>
      <c r="Z605" s="50"/>
      <c r="AA605" s="50"/>
    </row>
    <row r="606" spans="1:27" s="5" customFormat="1" ht="15" customHeight="1">
      <c r="A606" s="8">
        <v>16.533000000000001</v>
      </c>
      <c r="B606" s="26"/>
      <c r="C606" s="61">
        <v>100601</v>
      </c>
      <c r="D606" s="55" t="s">
        <v>284</v>
      </c>
      <c r="E606" s="63">
        <v>3089466</v>
      </c>
      <c r="F606" s="55" t="s">
        <v>569</v>
      </c>
      <c r="G606" s="64" t="s">
        <v>915</v>
      </c>
      <c r="H606" s="64"/>
      <c r="I606" s="64"/>
      <c r="J606" s="65">
        <v>16.533000000000001</v>
      </c>
      <c r="K606" s="65"/>
      <c r="L606" s="55"/>
      <c r="M606" s="64">
        <v>0</v>
      </c>
      <c r="N606" s="64">
        <v>1</v>
      </c>
      <c r="O606" s="64">
        <v>1</v>
      </c>
      <c r="P606" s="26"/>
      <c r="Q606" s="55"/>
      <c r="R606" s="55"/>
      <c r="S606" s="55"/>
      <c r="T606" s="56"/>
      <c r="U606" s="26"/>
      <c r="V606" s="50"/>
      <c r="W606" s="50"/>
      <c r="X606" s="50"/>
      <c r="Y606" s="50"/>
      <c r="Z606" s="50"/>
      <c r="AA606" s="50"/>
    </row>
    <row r="607" spans="1:27" s="5" customFormat="1" ht="15" customHeight="1">
      <c r="A607" s="8">
        <v>27.914999999999999</v>
      </c>
      <c r="B607" s="26"/>
      <c r="C607" s="61">
        <v>100602</v>
      </c>
      <c r="D607" s="55" t="s">
        <v>284</v>
      </c>
      <c r="E607" s="63">
        <v>7836523</v>
      </c>
      <c r="F607" s="55" t="s">
        <v>1068</v>
      </c>
      <c r="G607" s="64" t="s">
        <v>728</v>
      </c>
      <c r="H607" s="64"/>
      <c r="I607" s="64"/>
      <c r="J607" s="65">
        <v>27.914999999999999</v>
      </c>
      <c r="K607" s="65"/>
      <c r="L607" s="55"/>
      <c r="M607" s="64">
        <v>1</v>
      </c>
      <c r="N607" s="64">
        <v>2</v>
      </c>
      <c r="O607" s="64">
        <v>1</v>
      </c>
      <c r="P607" s="26"/>
      <c r="Q607" s="55"/>
      <c r="R607" s="55"/>
      <c r="S607" s="55"/>
      <c r="T607" s="56"/>
      <c r="U607" s="26"/>
      <c r="V607" s="50"/>
      <c r="W607" s="50"/>
      <c r="X607" s="50"/>
      <c r="Y607" s="50"/>
      <c r="Z607" s="50"/>
      <c r="AA607" s="50"/>
    </row>
    <row r="608" spans="1:27" s="5" customFormat="1" ht="15" customHeight="1">
      <c r="A608" s="8">
        <v>7.3360000000000003</v>
      </c>
      <c r="B608" s="26"/>
      <c r="C608" s="61">
        <v>100603</v>
      </c>
      <c r="D608" s="55" t="s">
        <v>284</v>
      </c>
      <c r="E608" s="63">
        <v>3192313</v>
      </c>
      <c r="F608" s="55" t="s">
        <v>570</v>
      </c>
      <c r="G608" s="64" t="s">
        <v>1069</v>
      </c>
      <c r="H608" s="64"/>
      <c r="I608" s="64"/>
      <c r="J608" s="65">
        <v>7.3360000000000003</v>
      </c>
      <c r="K608" s="65"/>
      <c r="L608" s="55"/>
      <c r="M608" s="64">
        <v>1</v>
      </c>
      <c r="N608" s="64">
        <v>2</v>
      </c>
      <c r="O608" s="64">
        <v>1</v>
      </c>
      <c r="P608" s="26"/>
      <c r="Q608" s="55"/>
      <c r="R608" s="55"/>
      <c r="S608" s="55"/>
      <c r="T608" s="56"/>
      <c r="U608" s="26"/>
      <c r="V608" s="50"/>
      <c r="W608" s="50"/>
      <c r="X608" s="50"/>
      <c r="Y608" s="50"/>
      <c r="Z608" s="50"/>
      <c r="AA608" s="50"/>
    </row>
    <row r="609" spans="1:27" s="5" customFormat="1" ht="15" customHeight="1">
      <c r="A609" s="8">
        <v>2.6539999999999999</v>
      </c>
      <c r="B609" s="26"/>
      <c r="C609" s="61">
        <v>100604</v>
      </c>
      <c r="D609" s="55" t="s">
        <v>284</v>
      </c>
      <c r="E609" s="63">
        <v>3507372</v>
      </c>
      <c r="F609" s="55" t="s">
        <v>571</v>
      </c>
      <c r="G609" s="64" t="s">
        <v>936</v>
      </c>
      <c r="H609" s="64"/>
      <c r="I609" s="64"/>
      <c r="J609" s="65">
        <v>2.6539999999999999</v>
      </c>
      <c r="K609" s="65"/>
      <c r="L609" s="55"/>
      <c r="M609" s="64">
        <v>1</v>
      </c>
      <c r="N609" s="64">
        <v>2</v>
      </c>
      <c r="O609" s="64">
        <v>1</v>
      </c>
      <c r="P609" s="26"/>
      <c r="Q609" s="55"/>
      <c r="R609" s="55"/>
      <c r="S609" s="55"/>
      <c r="T609" s="56"/>
      <c r="U609" s="26"/>
      <c r="V609" s="50"/>
      <c r="W609" s="50"/>
      <c r="X609" s="50"/>
      <c r="Y609" s="50"/>
      <c r="Z609" s="50"/>
      <c r="AA609" s="50"/>
    </row>
    <row r="610" spans="1:27" s="5" customFormat="1" ht="15" customHeight="1">
      <c r="A610" s="8">
        <v>4.0650000000000004</v>
      </c>
      <c r="B610" s="26"/>
      <c r="C610" s="61">
        <v>100605</v>
      </c>
      <c r="D610" s="55" t="s">
        <v>284</v>
      </c>
      <c r="E610" s="63">
        <v>3238179</v>
      </c>
      <c r="F610" s="55" t="s">
        <v>1435</v>
      </c>
      <c r="G610" s="64" t="s">
        <v>724</v>
      </c>
      <c r="H610" s="64"/>
      <c r="I610" s="64"/>
      <c r="J610" s="65">
        <v>4.0650000000000004</v>
      </c>
      <c r="K610" s="65"/>
      <c r="L610" s="55"/>
      <c r="M610" s="64">
        <v>0</v>
      </c>
      <c r="N610" s="64">
        <v>1</v>
      </c>
      <c r="O610" s="64">
        <v>1</v>
      </c>
      <c r="P610" s="26"/>
      <c r="Q610" s="55"/>
      <c r="R610" s="55"/>
      <c r="S610" s="55"/>
      <c r="T610" s="56"/>
      <c r="U610" s="26"/>
      <c r="V610" s="50"/>
      <c r="W610" s="50"/>
      <c r="X610" s="50"/>
      <c r="Y610" s="50"/>
      <c r="Z610" s="50"/>
      <c r="AA610" s="50"/>
    </row>
    <row r="611" spans="1:27" s="5" customFormat="1" ht="15" customHeight="1">
      <c r="A611" s="8">
        <v>4.75</v>
      </c>
      <c r="B611" s="26"/>
      <c r="C611" s="61">
        <v>100606</v>
      </c>
      <c r="D611" s="55" t="s">
        <v>284</v>
      </c>
      <c r="E611" s="63">
        <v>3224295</v>
      </c>
      <c r="F611" s="55" t="s">
        <v>572</v>
      </c>
      <c r="G611" s="64" t="s">
        <v>893</v>
      </c>
      <c r="H611" s="64"/>
      <c r="I611" s="64"/>
      <c r="J611" s="65">
        <v>4.75</v>
      </c>
      <c r="K611" s="65"/>
      <c r="L611" s="55"/>
      <c r="M611" s="64">
        <v>1</v>
      </c>
      <c r="N611" s="64">
        <v>2</v>
      </c>
      <c r="O611" s="64">
        <v>1</v>
      </c>
      <c r="P611" s="26"/>
      <c r="Q611" s="55"/>
      <c r="R611" s="55"/>
      <c r="S611" s="55"/>
      <c r="T611" s="56"/>
      <c r="U611" s="26"/>
      <c r="V611" s="50"/>
      <c r="W611" s="50"/>
      <c r="X611" s="50"/>
      <c r="Y611" s="50"/>
      <c r="Z611" s="50"/>
      <c r="AA611" s="50"/>
    </row>
    <row r="612" spans="1:27" s="5" customFormat="1" ht="15" customHeight="1">
      <c r="A612" s="8">
        <v>3.2519999999999998</v>
      </c>
      <c r="B612" s="26"/>
      <c r="C612" s="61">
        <v>100607</v>
      </c>
      <c r="D612" s="55" t="s">
        <v>284</v>
      </c>
      <c r="E612" s="63">
        <v>3280543</v>
      </c>
      <c r="F612" s="55" t="s">
        <v>573</v>
      </c>
      <c r="G612" s="64" t="s">
        <v>902</v>
      </c>
      <c r="H612" s="64"/>
      <c r="I612" s="64"/>
      <c r="J612" s="65">
        <v>3.2519999999999998</v>
      </c>
      <c r="K612" s="65"/>
      <c r="L612" s="55"/>
      <c r="M612" s="64">
        <v>1</v>
      </c>
      <c r="N612" s="64">
        <v>3</v>
      </c>
      <c r="O612" s="64">
        <v>2</v>
      </c>
      <c r="P612" s="26"/>
      <c r="Q612" s="55"/>
      <c r="R612" s="55"/>
      <c r="S612" s="55"/>
      <c r="T612" s="56"/>
      <c r="U612" s="26"/>
      <c r="V612" s="50"/>
      <c r="W612" s="50"/>
      <c r="X612" s="50"/>
      <c r="Y612" s="50"/>
      <c r="Z612" s="50"/>
      <c r="AA612" s="50"/>
    </row>
    <row r="613" spans="1:27" s="5" customFormat="1" ht="15" customHeight="1">
      <c r="A613" s="8">
        <v>4.7990000000000004</v>
      </c>
      <c r="B613" s="26"/>
      <c r="C613" s="61">
        <v>100608</v>
      </c>
      <c r="D613" s="55" t="s">
        <v>284</v>
      </c>
      <c r="E613" s="63">
        <v>3681934</v>
      </c>
      <c r="F613" s="55" t="s">
        <v>574</v>
      </c>
      <c r="G613" s="64" t="s">
        <v>724</v>
      </c>
      <c r="H613" s="64"/>
      <c r="I613" s="64"/>
      <c r="J613" s="65">
        <v>4.7990000000000004</v>
      </c>
      <c r="K613" s="65"/>
      <c r="L613" s="55"/>
      <c r="M613" s="64">
        <v>1</v>
      </c>
      <c r="N613" s="64">
        <v>4</v>
      </c>
      <c r="O613" s="64">
        <v>3</v>
      </c>
      <c r="P613" s="26"/>
      <c r="Q613" s="55"/>
      <c r="R613" s="55"/>
      <c r="S613" s="55"/>
      <c r="T613" s="56"/>
      <c r="U613" s="26"/>
      <c r="V613" s="50"/>
      <c r="W613" s="50"/>
      <c r="X613" s="50"/>
      <c r="Y613" s="50"/>
      <c r="Z613" s="50"/>
      <c r="AA613" s="50"/>
    </row>
    <row r="614" spans="1:27" s="5" customFormat="1" ht="15" customHeight="1">
      <c r="A614" s="8">
        <v>17.963000000000001</v>
      </c>
      <c r="B614" s="26"/>
      <c r="C614" s="61">
        <v>100609</v>
      </c>
      <c r="D614" s="55" t="s">
        <v>284</v>
      </c>
      <c r="E614" s="63">
        <v>3584763</v>
      </c>
      <c r="F614" s="55" t="s">
        <v>575</v>
      </c>
      <c r="G614" s="64" t="s">
        <v>1074</v>
      </c>
      <c r="H614" s="64"/>
      <c r="I614" s="64"/>
      <c r="J614" s="65">
        <v>17.963000000000001</v>
      </c>
      <c r="K614" s="65"/>
      <c r="L614" s="55"/>
      <c r="M614" s="64">
        <v>2</v>
      </c>
      <c r="N614" s="64">
        <v>3</v>
      </c>
      <c r="O614" s="64">
        <v>1</v>
      </c>
      <c r="P614" s="26"/>
      <c r="Q614" s="55"/>
      <c r="R614" s="55"/>
      <c r="S614" s="55"/>
      <c r="T614" s="56"/>
      <c r="U614" s="26"/>
      <c r="V614" s="50"/>
      <c r="W614" s="50"/>
      <c r="X614" s="50"/>
      <c r="Y614" s="50"/>
      <c r="Z614" s="50"/>
      <c r="AA614" s="50"/>
    </row>
    <row r="615" spans="1:27" s="5" customFormat="1" ht="15" customHeight="1">
      <c r="A615" s="8">
        <v>9.81</v>
      </c>
      <c r="B615" s="26"/>
      <c r="C615" s="61">
        <v>100610</v>
      </c>
      <c r="D615" s="55" t="s">
        <v>284</v>
      </c>
      <c r="E615" s="63">
        <v>3108726</v>
      </c>
      <c r="F615" s="55" t="s">
        <v>576</v>
      </c>
      <c r="G615" s="64" t="s">
        <v>892</v>
      </c>
      <c r="H615" s="64"/>
      <c r="I615" s="64"/>
      <c r="J615" s="65">
        <v>9.81</v>
      </c>
      <c r="K615" s="65"/>
      <c r="L615" s="55"/>
      <c r="M615" s="64">
        <v>3</v>
      </c>
      <c r="N615" s="64">
        <v>6</v>
      </c>
      <c r="O615" s="64">
        <v>3</v>
      </c>
      <c r="P615" s="26"/>
      <c r="Q615" s="55"/>
      <c r="R615" s="55"/>
      <c r="S615" s="55"/>
      <c r="T615" s="56"/>
      <c r="U615" s="26"/>
      <c r="V615" s="50"/>
      <c r="W615" s="50"/>
      <c r="X615" s="50"/>
      <c r="Y615" s="50"/>
      <c r="Z615" s="50"/>
      <c r="AA615" s="50"/>
    </row>
    <row r="616" spans="1:27" s="5" customFormat="1" ht="15" customHeight="1">
      <c r="A616" s="8">
        <v>6.3570000000000002</v>
      </c>
      <c r="B616" s="26"/>
      <c r="C616" s="61">
        <v>100611</v>
      </c>
      <c r="D616" s="55" t="s">
        <v>284</v>
      </c>
      <c r="E616" s="63">
        <v>3385130</v>
      </c>
      <c r="F616" s="55" t="s">
        <v>577</v>
      </c>
      <c r="G616" s="64" t="s">
        <v>893</v>
      </c>
      <c r="H616" s="64"/>
      <c r="I616" s="64"/>
      <c r="J616" s="65">
        <v>6.3570000000000002</v>
      </c>
      <c r="K616" s="65"/>
      <c r="L616" s="55"/>
      <c r="M616" s="64">
        <v>2</v>
      </c>
      <c r="N616" s="64">
        <v>4</v>
      </c>
      <c r="O616" s="64">
        <v>2</v>
      </c>
      <c r="P616" s="26"/>
      <c r="Q616" s="55"/>
      <c r="R616" s="55"/>
      <c r="S616" s="55"/>
      <c r="T616" s="56"/>
      <c r="U616" s="26"/>
      <c r="V616" s="50"/>
      <c r="W616" s="50"/>
      <c r="X616" s="50"/>
      <c r="Y616" s="50"/>
      <c r="Z616" s="50"/>
      <c r="AA616" s="50"/>
    </row>
    <row r="617" spans="1:27" s="5" customFormat="1" ht="15" customHeight="1">
      <c r="A617" s="8">
        <v>12.35</v>
      </c>
      <c r="B617" s="26"/>
      <c r="C617" s="61">
        <v>100612</v>
      </c>
      <c r="D617" s="55" t="s">
        <v>284</v>
      </c>
      <c r="E617" s="63">
        <v>7892332</v>
      </c>
      <c r="F617" s="55" t="s">
        <v>578</v>
      </c>
      <c r="G617" s="64" t="s">
        <v>899</v>
      </c>
      <c r="H617" s="64"/>
      <c r="I617" s="64"/>
      <c r="J617" s="65">
        <v>12.35</v>
      </c>
      <c r="K617" s="65"/>
      <c r="L617" s="55"/>
      <c r="M617" s="64">
        <v>1</v>
      </c>
      <c r="N617" s="64">
        <v>2</v>
      </c>
      <c r="O617" s="64">
        <v>1</v>
      </c>
      <c r="P617" s="26"/>
      <c r="Q617" s="55"/>
      <c r="R617" s="55"/>
      <c r="S617" s="55"/>
      <c r="T617" s="56"/>
      <c r="U617" s="26"/>
      <c r="V617" s="50"/>
      <c r="W617" s="50"/>
      <c r="X617" s="50"/>
      <c r="Y617" s="50"/>
      <c r="Z617" s="50"/>
      <c r="AA617" s="50"/>
    </row>
    <row r="618" spans="1:27" s="5" customFormat="1" ht="15" customHeight="1">
      <c r="A618" s="8">
        <v>8.766</v>
      </c>
      <c r="B618" s="26"/>
      <c r="C618" s="61">
        <v>100613</v>
      </c>
      <c r="D618" s="55" t="s">
        <v>284</v>
      </c>
      <c r="E618" s="63">
        <v>3328391</v>
      </c>
      <c r="F618" s="55" t="s">
        <v>579</v>
      </c>
      <c r="G618" s="64" t="s">
        <v>1075</v>
      </c>
      <c r="H618" s="64"/>
      <c r="I618" s="64"/>
      <c r="J618" s="65">
        <v>8.766</v>
      </c>
      <c r="K618" s="65"/>
      <c r="L618" s="55"/>
      <c r="M618" s="64">
        <v>2</v>
      </c>
      <c r="N618" s="64">
        <v>4</v>
      </c>
      <c r="O618" s="64">
        <v>2</v>
      </c>
      <c r="P618" s="26"/>
      <c r="Q618" s="55"/>
      <c r="R618" s="55"/>
      <c r="S618" s="55"/>
      <c r="T618" s="56"/>
      <c r="U618" s="26"/>
      <c r="V618" s="50"/>
      <c r="W618" s="50"/>
      <c r="X618" s="50"/>
      <c r="Y618" s="50"/>
      <c r="Z618" s="50"/>
      <c r="AA618" s="50"/>
    </row>
    <row r="619" spans="1:27" s="5" customFormat="1" ht="15" customHeight="1">
      <c r="A619" s="8">
        <v>40.75</v>
      </c>
      <c r="B619" s="26"/>
      <c r="C619" s="61">
        <v>100614</v>
      </c>
      <c r="D619" s="55" t="s">
        <v>284</v>
      </c>
      <c r="E619" s="63">
        <v>9717283</v>
      </c>
      <c r="F619" s="55" t="s">
        <v>1076</v>
      </c>
      <c r="G619" s="64" t="s">
        <v>724</v>
      </c>
      <c r="H619" s="64"/>
      <c r="I619" s="64"/>
      <c r="J619" s="65">
        <v>40.75</v>
      </c>
      <c r="K619" s="65"/>
      <c r="L619" s="55"/>
      <c r="M619" s="64">
        <v>0</v>
      </c>
      <c r="N619" s="64">
        <v>1</v>
      </c>
      <c r="O619" s="64">
        <v>1</v>
      </c>
      <c r="P619" s="26"/>
      <c r="Q619" s="55"/>
      <c r="R619" s="55"/>
      <c r="S619" s="55"/>
      <c r="T619" s="56"/>
      <c r="U619" s="26"/>
      <c r="V619" s="50"/>
      <c r="W619" s="50"/>
      <c r="X619" s="50"/>
      <c r="Y619" s="50"/>
      <c r="Z619" s="50"/>
      <c r="AA619" s="50"/>
    </row>
    <row r="620" spans="1:27" s="5" customFormat="1" ht="15" customHeight="1">
      <c r="A620" s="8">
        <v>3.153</v>
      </c>
      <c r="B620" s="26"/>
      <c r="C620" s="61">
        <v>100615</v>
      </c>
      <c r="D620" s="55" t="s">
        <v>284</v>
      </c>
      <c r="E620" s="63">
        <v>3111243</v>
      </c>
      <c r="F620" s="55" t="s">
        <v>580</v>
      </c>
      <c r="G620" s="64" t="s">
        <v>1077</v>
      </c>
      <c r="H620" s="64"/>
      <c r="I620" s="64"/>
      <c r="J620" s="65">
        <v>3.153</v>
      </c>
      <c r="K620" s="65"/>
      <c r="L620" s="55"/>
      <c r="M620" s="64">
        <v>10</v>
      </c>
      <c r="N620" s="64">
        <v>20</v>
      </c>
      <c r="O620" s="64">
        <v>10</v>
      </c>
      <c r="P620" s="26"/>
      <c r="Q620" s="55"/>
      <c r="R620" s="55"/>
      <c r="S620" s="55"/>
      <c r="T620" s="56"/>
      <c r="U620" s="26"/>
      <c r="V620" s="50"/>
      <c r="W620" s="50"/>
      <c r="X620" s="50"/>
      <c r="Y620" s="50"/>
      <c r="Z620" s="50"/>
      <c r="AA620" s="50"/>
    </row>
    <row r="621" spans="1:27" s="5" customFormat="1" ht="15" customHeight="1">
      <c r="A621" s="8">
        <v>3.7730000000000001</v>
      </c>
      <c r="B621" s="26"/>
      <c r="C621" s="61">
        <v>100616</v>
      </c>
      <c r="D621" s="55" t="s">
        <v>284</v>
      </c>
      <c r="E621" s="63">
        <v>3068582</v>
      </c>
      <c r="F621" s="55" t="s">
        <v>581</v>
      </c>
      <c r="G621" s="64" t="s">
        <v>1078</v>
      </c>
      <c r="H621" s="64"/>
      <c r="I621" s="64"/>
      <c r="J621" s="65">
        <v>3.7730000000000001</v>
      </c>
      <c r="K621" s="65"/>
      <c r="L621" s="55"/>
      <c r="M621" s="64">
        <v>3</v>
      </c>
      <c r="N621" s="64">
        <v>10</v>
      </c>
      <c r="O621" s="64">
        <v>7</v>
      </c>
      <c r="P621" s="26"/>
      <c r="Q621" s="55"/>
      <c r="R621" s="55"/>
      <c r="S621" s="55"/>
      <c r="T621" s="56"/>
      <c r="U621" s="26"/>
      <c r="V621" s="50"/>
      <c r="W621" s="50"/>
      <c r="X621" s="50"/>
      <c r="Y621" s="50"/>
      <c r="Z621" s="50"/>
      <c r="AA621" s="50"/>
    </row>
    <row r="622" spans="1:27" s="5" customFormat="1" ht="15" customHeight="1">
      <c r="A622" s="8">
        <v>17.209</v>
      </c>
      <c r="B622" s="26"/>
      <c r="C622" s="61">
        <v>100617</v>
      </c>
      <c r="D622" s="55" t="s">
        <v>284</v>
      </c>
      <c r="E622" s="63">
        <v>3112024</v>
      </c>
      <c r="F622" s="55" t="s">
        <v>1354</v>
      </c>
      <c r="G622" s="64" t="s">
        <v>1436</v>
      </c>
      <c r="H622" s="64"/>
      <c r="I622" s="64"/>
      <c r="J622" s="65">
        <v>17.209</v>
      </c>
      <c r="K622" s="65"/>
      <c r="L622" s="55"/>
      <c r="M622" s="64">
        <v>2</v>
      </c>
      <c r="N622" s="64">
        <v>4</v>
      </c>
      <c r="O622" s="64">
        <v>2</v>
      </c>
      <c r="P622" s="26"/>
      <c r="Q622" s="55"/>
      <c r="R622" s="55"/>
      <c r="S622" s="55"/>
      <c r="T622" s="56"/>
      <c r="U622" s="26"/>
      <c r="V622" s="50"/>
      <c r="W622" s="50"/>
      <c r="X622" s="50"/>
      <c r="Y622" s="50"/>
      <c r="Z622" s="50"/>
      <c r="AA622" s="50"/>
    </row>
    <row r="623" spans="1:27" s="5" customFormat="1" ht="15" customHeight="1">
      <c r="A623" s="8">
        <v>4.0839999999999996</v>
      </c>
      <c r="B623" s="26"/>
      <c r="C623" s="61">
        <v>100618</v>
      </c>
      <c r="D623" s="55" t="s">
        <v>284</v>
      </c>
      <c r="E623" s="63">
        <v>3483022</v>
      </c>
      <c r="F623" s="55" t="s">
        <v>582</v>
      </c>
      <c r="G623" s="64" t="s">
        <v>1234</v>
      </c>
      <c r="H623" s="64"/>
      <c r="I623" s="64"/>
      <c r="J623" s="65">
        <v>4.0839999999999996</v>
      </c>
      <c r="K623" s="65"/>
      <c r="L623" s="55"/>
      <c r="M623" s="64">
        <v>2</v>
      </c>
      <c r="N623" s="64">
        <v>10</v>
      </c>
      <c r="O623" s="64">
        <v>8</v>
      </c>
      <c r="P623" s="26"/>
      <c r="Q623" s="55"/>
      <c r="R623" s="55"/>
      <c r="S623" s="55"/>
      <c r="T623" s="56"/>
      <c r="U623" s="26"/>
      <c r="V623" s="50"/>
      <c r="W623" s="50"/>
      <c r="X623" s="50"/>
      <c r="Y623" s="50"/>
      <c r="Z623" s="50"/>
      <c r="AA623" s="50"/>
    </row>
    <row r="624" spans="1:27" s="5" customFormat="1">
      <c r="A624" s="8">
        <v>54.122999999999998</v>
      </c>
      <c r="B624" s="26"/>
      <c r="C624" s="61">
        <v>100619</v>
      </c>
      <c r="D624" s="55" t="s">
        <v>284</v>
      </c>
      <c r="E624" s="63">
        <v>3674041</v>
      </c>
      <c r="F624" s="55" t="s">
        <v>583</v>
      </c>
      <c r="G624" s="64" t="s">
        <v>1235</v>
      </c>
      <c r="H624" s="64"/>
      <c r="I624" s="64"/>
      <c r="J624" s="65">
        <v>54.122999999999998</v>
      </c>
      <c r="K624" s="65"/>
      <c r="L624" s="55"/>
      <c r="M624" s="64">
        <v>5</v>
      </c>
      <c r="N624" s="64">
        <v>10</v>
      </c>
      <c r="O624" s="64">
        <v>5</v>
      </c>
      <c r="P624" s="26"/>
      <c r="Q624" s="55"/>
      <c r="R624" s="55"/>
      <c r="S624" s="55"/>
      <c r="T624" s="56"/>
      <c r="U624" s="26"/>
      <c r="V624" s="50"/>
      <c r="W624" s="50"/>
      <c r="X624" s="50"/>
      <c r="Y624" s="50"/>
      <c r="Z624" s="50"/>
      <c r="AA624" s="50"/>
    </row>
    <row r="625" spans="1:27" s="5" customFormat="1">
      <c r="A625" s="8">
        <v>9.6180000000000003</v>
      </c>
      <c r="B625" s="26"/>
      <c r="C625" s="61">
        <v>100620</v>
      </c>
      <c r="D625" s="55" t="s">
        <v>284</v>
      </c>
      <c r="E625" s="63">
        <v>3301601</v>
      </c>
      <c r="F625" s="55" t="s">
        <v>584</v>
      </c>
      <c r="G625" s="64" t="s">
        <v>908</v>
      </c>
      <c r="H625" s="64"/>
      <c r="I625" s="64"/>
      <c r="J625" s="65">
        <v>9.6180000000000003</v>
      </c>
      <c r="K625" s="65"/>
      <c r="L625" s="55"/>
      <c r="M625" s="64">
        <v>1</v>
      </c>
      <c r="N625" s="64">
        <v>2</v>
      </c>
      <c r="O625" s="64">
        <v>1</v>
      </c>
      <c r="P625" s="26"/>
      <c r="Q625" s="55"/>
      <c r="R625" s="55"/>
      <c r="S625" s="55"/>
      <c r="T625" s="56"/>
      <c r="U625" s="26"/>
      <c r="V625" s="50"/>
      <c r="W625" s="50"/>
      <c r="X625" s="50"/>
      <c r="Y625" s="50"/>
      <c r="Z625" s="50"/>
      <c r="AA625" s="50"/>
    </row>
    <row r="626" spans="1:27" s="5" customFormat="1">
      <c r="A626" s="8">
        <v>2.2530000000000001</v>
      </c>
      <c r="B626" s="26"/>
      <c r="C626" s="61">
        <v>100621</v>
      </c>
      <c r="D626" s="55" t="s">
        <v>284</v>
      </c>
      <c r="E626" s="63">
        <v>3422405</v>
      </c>
      <c r="F626" s="55" t="s">
        <v>585</v>
      </c>
      <c r="G626" s="64" t="s">
        <v>1236</v>
      </c>
      <c r="H626" s="64"/>
      <c r="I626" s="64"/>
      <c r="J626" s="65">
        <v>2.2530000000000001</v>
      </c>
      <c r="K626" s="65"/>
      <c r="L626" s="55"/>
      <c r="M626" s="64">
        <v>5</v>
      </c>
      <c r="N626" s="64">
        <v>15</v>
      </c>
      <c r="O626" s="64">
        <v>10</v>
      </c>
      <c r="P626" s="26"/>
      <c r="Q626" s="55"/>
      <c r="R626" s="55"/>
      <c r="S626" s="55"/>
      <c r="T626" s="56"/>
      <c r="U626" s="26"/>
      <c r="V626" s="50"/>
      <c r="W626" s="50"/>
      <c r="X626" s="50"/>
      <c r="Y626" s="50"/>
      <c r="Z626" s="50"/>
      <c r="AA626" s="50"/>
    </row>
    <row r="627" spans="1:27" s="5" customFormat="1">
      <c r="A627" s="8">
        <v>5.4649999999999999</v>
      </c>
      <c r="B627" s="26"/>
      <c r="C627" s="61">
        <v>100622</v>
      </c>
      <c r="D627" s="55" t="s">
        <v>284</v>
      </c>
      <c r="E627" s="63">
        <v>3115270</v>
      </c>
      <c r="F627" s="55" t="s">
        <v>586</v>
      </c>
      <c r="G627" s="64" t="s">
        <v>1237</v>
      </c>
      <c r="H627" s="64"/>
      <c r="I627" s="64"/>
      <c r="J627" s="65">
        <v>5.4649999999999999</v>
      </c>
      <c r="K627" s="65"/>
      <c r="L627" s="55"/>
      <c r="M627" s="64">
        <v>1</v>
      </c>
      <c r="N627" s="64">
        <v>2</v>
      </c>
      <c r="O627" s="64">
        <v>1</v>
      </c>
      <c r="P627" s="26"/>
      <c r="Q627" s="55"/>
      <c r="R627" s="55"/>
      <c r="S627" s="55"/>
      <c r="T627" s="56"/>
      <c r="U627" s="26"/>
      <c r="V627" s="50"/>
      <c r="W627" s="50"/>
      <c r="X627" s="50"/>
      <c r="Y627" s="50"/>
      <c r="Z627" s="50"/>
      <c r="AA627" s="50"/>
    </row>
    <row r="628" spans="1:27" s="5" customFormat="1">
      <c r="A628" s="8">
        <v>13.643000000000001</v>
      </c>
      <c r="B628" s="26"/>
      <c r="C628" s="61">
        <v>100623</v>
      </c>
      <c r="D628" s="55" t="s">
        <v>284</v>
      </c>
      <c r="E628" s="63">
        <v>3229938</v>
      </c>
      <c r="F628" s="55" t="s">
        <v>587</v>
      </c>
      <c r="G628" s="64" t="s">
        <v>893</v>
      </c>
      <c r="H628" s="64"/>
      <c r="I628" s="64"/>
      <c r="J628" s="65">
        <v>13.643000000000001</v>
      </c>
      <c r="K628" s="65"/>
      <c r="L628" s="55"/>
      <c r="M628" s="64">
        <v>2</v>
      </c>
      <c r="N628" s="64">
        <v>4</v>
      </c>
      <c r="O628" s="64">
        <v>2</v>
      </c>
      <c r="P628" s="26"/>
      <c r="Q628" s="55"/>
      <c r="R628" s="55"/>
      <c r="S628" s="55"/>
      <c r="T628" s="56"/>
      <c r="U628" s="26"/>
      <c r="V628" s="50"/>
      <c r="W628" s="50"/>
      <c r="X628" s="50"/>
      <c r="Y628" s="50"/>
      <c r="Z628" s="50"/>
      <c r="AA628" s="50"/>
    </row>
    <row r="629" spans="1:27" s="5" customFormat="1">
      <c r="A629" s="10">
        <v>10.33</v>
      </c>
      <c r="B629" s="26"/>
      <c r="C629" s="61">
        <v>100624</v>
      </c>
      <c r="D629" s="55" t="s">
        <v>284</v>
      </c>
      <c r="E629" s="55">
        <v>3634113</v>
      </c>
      <c r="F629" s="55" t="s">
        <v>1355</v>
      </c>
      <c r="G629" s="64" t="s">
        <v>725</v>
      </c>
      <c r="H629" s="64"/>
      <c r="I629" s="64"/>
      <c r="J629" s="65">
        <v>10.33</v>
      </c>
      <c r="K629" s="65"/>
      <c r="L629" s="55"/>
      <c r="M629" s="74">
        <v>1</v>
      </c>
      <c r="N629" s="74">
        <v>2</v>
      </c>
      <c r="O629" s="74">
        <v>1</v>
      </c>
      <c r="P629" s="26"/>
      <c r="Q629" s="55"/>
      <c r="R629" s="55"/>
      <c r="S629" s="55"/>
      <c r="T629" s="56"/>
      <c r="U629" s="26"/>
      <c r="V629" s="50"/>
      <c r="W629" s="50"/>
      <c r="X629" s="50"/>
      <c r="Y629" s="50"/>
      <c r="Z629" s="50"/>
      <c r="AA629" s="50"/>
    </row>
    <row r="630" spans="1:27" s="5" customFormat="1">
      <c r="A630" s="10">
        <v>7.57</v>
      </c>
      <c r="B630" s="26"/>
      <c r="C630" s="61">
        <v>100625</v>
      </c>
      <c r="D630" s="55" t="s">
        <v>284</v>
      </c>
      <c r="E630" s="55">
        <v>3629980</v>
      </c>
      <c r="F630" s="55" t="s">
        <v>1356</v>
      </c>
      <c r="G630" s="64" t="s">
        <v>725</v>
      </c>
      <c r="H630" s="64"/>
      <c r="I630" s="64"/>
      <c r="J630" s="65">
        <v>7.57</v>
      </c>
      <c r="K630" s="65"/>
      <c r="L630" s="55"/>
      <c r="M630" s="74">
        <v>1</v>
      </c>
      <c r="N630" s="74">
        <v>2</v>
      </c>
      <c r="O630" s="74">
        <v>1</v>
      </c>
      <c r="P630" s="26"/>
      <c r="Q630" s="55"/>
      <c r="R630" s="55"/>
      <c r="S630" s="55"/>
      <c r="T630" s="56"/>
      <c r="U630" s="26"/>
      <c r="V630" s="50"/>
      <c r="W630" s="50"/>
      <c r="X630" s="50"/>
      <c r="Y630" s="50"/>
      <c r="Z630" s="50"/>
      <c r="AA630" s="50"/>
    </row>
    <row r="631" spans="1:27" s="5" customFormat="1">
      <c r="A631" s="10">
        <v>8.52</v>
      </c>
      <c r="B631" s="26"/>
      <c r="C631" s="61">
        <v>100626</v>
      </c>
      <c r="D631" s="55" t="s">
        <v>284</v>
      </c>
      <c r="E631" s="63">
        <v>3460618</v>
      </c>
      <c r="F631" s="55" t="s">
        <v>1357</v>
      </c>
      <c r="G631" s="64" t="s">
        <v>724</v>
      </c>
      <c r="H631" s="64"/>
      <c r="I631" s="64"/>
      <c r="J631" s="65">
        <v>8.52</v>
      </c>
      <c r="K631" s="65"/>
      <c r="L631" s="55"/>
      <c r="M631" s="74">
        <v>2</v>
      </c>
      <c r="N631" s="74">
        <v>6</v>
      </c>
      <c r="O631" s="74">
        <v>4</v>
      </c>
      <c r="P631" s="26"/>
      <c r="Q631" s="55"/>
      <c r="R631" s="55"/>
      <c r="S631" s="55"/>
      <c r="T631" s="56"/>
      <c r="U631" s="26"/>
      <c r="V631" s="50"/>
      <c r="W631" s="50"/>
      <c r="X631" s="50"/>
      <c r="Y631" s="50"/>
      <c r="Z631" s="50"/>
      <c r="AA631" s="50"/>
    </row>
    <row r="632" spans="1:27" s="5" customFormat="1">
      <c r="A632" s="10">
        <v>113.88</v>
      </c>
      <c r="B632" s="26"/>
      <c r="C632" s="61">
        <v>100627</v>
      </c>
      <c r="D632" s="55" t="s">
        <v>284</v>
      </c>
      <c r="E632" s="55">
        <v>4974064</v>
      </c>
      <c r="F632" s="55" t="s">
        <v>1358</v>
      </c>
      <c r="G632" s="64" t="s">
        <v>725</v>
      </c>
      <c r="H632" s="64"/>
      <c r="I632" s="64"/>
      <c r="J632" s="65">
        <v>113.88</v>
      </c>
      <c r="K632" s="65"/>
      <c r="L632" s="55"/>
      <c r="M632" s="74">
        <v>1</v>
      </c>
      <c r="N632" s="74">
        <v>2</v>
      </c>
      <c r="O632" s="74">
        <v>1</v>
      </c>
      <c r="P632" s="26"/>
      <c r="Q632" s="55"/>
      <c r="R632" s="55"/>
      <c r="S632" s="55"/>
      <c r="T632" s="56"/>
      <c r="U632" s="26"/>
      <c r="V632" s="50"/>
      <c r="W632" s="50"/>
      <c r="X632" s="50"/>
      <c r="Y632" s="50"/>
      <c r="Z632" s="50"/>
      <c r="AA632" s="50"/>
    </row>
    <row r="633" spans="1:27" s="5" customFormat="1">
      <c r="A633" s="10">
        <v>8.92</v>
      </c>
      <c r="B633" s="26"/>
      <c r="C633" s="61">
        <v>100628</v>
      </c>
      <c r="D633" s="55" t="s">
        <v>284</v>
      </c>
      <c r="E633" s="55">
        <v>3115761</v>
      </c>
      <c r="F633" s="55" t="s">
        <v>1359</v>
      </c>
      <c r="G633" s="64" t="s">
        <v>735</v>
      </c>
      <c r="H633" s="64"/>
      <c r="I633" s="64"/>
      <c r="J633" s="65">
        <v>8.92</v>
      </c>
      <c r="K633" s="65"/>
      <c r="L633" s="55"/>
      <c r="M633" s="74">
        <v>1</v>
      </c>
      <c r="N633" s="74">
        <v>3</v>
      </c>
      <c r="O633" s="74">
        <v>2</v>
      </c>
      <c r="P633" s="26"/>
      <c r="Q633" s="55"/>
      <c r="R633" s="55"/>
      <c r="S633" s="55"/>
      <c r="T633" s="56"/>
      <c r="U633" s="26"/>
      <c r="V633" s="50"/>
      <c r="W633" s="50"/>
      <c r="X633" s="50"/>
      <c r="Y633" s="50"/>
      <c r="Z633" s="50"/>
      <c r="AA633" s="50"/>
    </row>
    <row r="634" spans="1:27" s="5" customFormat="1">
      <c r="A634" s="10">
        <v>17.89</v>
      </c>
      <c r="B634" s="26"/>
      <c r="C634" s="61">
        <v>100629</v>
      </c>
      <c r="D634" s="55" t="s">
        <v>284</v>
      </c>
      <c r="E634" s="55">
        <v>3612011</v>
      </c>
      <c r="F634" s="55" t="s">
        <v>1360</v>
      </c>
      <c r="G634" s="64" t="s">
        <v>1362</v>
      </c>
      <c r="H634" s="64"/>
      <c r="I634" s="64"/>
      <c r="J634" s="65">
        <v>17.89</v>
      </c>
      <c r="K634" s="65"/>
      <c r="L634" s="55"/>
      <c r="M634" s="76">
        <v>0</v>
      </c>
      <c r="N634" s="74">
        <v>1</v>
      </c>
      <c r="O634" s="74">
        <v>1</v>
      </c>
      <c r="P634" s="26"/>
      <c r="Q634" s="55"/>
      <c r="R634" s="55"/>
      <c r="S634" s="55"/>
      <c r="T634" s="56"/>
      <c r="U634" s="26"/>
      <c r="V634" s="50"/>
      <c r="W634" s="50"/>
      <c r="X634" s="50"/>
      <c r="Y634" s="50"/>
      <c r="Z634" s="50"/>
      <c r="AA634" s="50"/>
    </row>
    <row r="635" spans="1:27" s="5" customFormat="1">
      <c r="A635" s="10">
        <v>19.41</v>
      </c>
      <c r="B635" s="26"/>
      <c r="C635" s="61">
        <v>100630</v>
      </c>
      <c r="D635" s="55" t="s">
        <v>284</v>
      </c>
      <c r="E635" s="55">
        <v>3233199</v>
      </c>
      <c r="F635" s="55" t="s">
        <v>1361</v>
      </c>
      <c r="G635" s="64" t="s">
        <v>724</v>
      </c>
      <c r="H635" s="64"/>
      <c r="I635" s="64"/>
      <c r="J635" s="65">
        <v>19.41</v>
      </c>
      <c r="K635" s="65"/>
      <c r="L635" s="55"/>
      <c r="M635" s="74">
        <v>1</v>
      </c>
      <c r="N635" s="74">
        <v>1</v>
      </c>
      <c r="O635" s="74">
        <v>1</v>
      </c>
      <c r="P635" s="26"/>
      <c r="Q635" s="55"/>
      <c r="R635" s="55"/>
      <c r="S635" s="55"/>
      <c r="T635" s="56"/>
      <c r="U635" s="26"/>
      <c r="V635" s="50"/>
      <c r="W635" s="50"/>
      <c r="X635" s="50"/>
      <c r="Y635" s="50"/>
      <c r="Z635" s="50"/>
      <c r="AA635" s="50"/>
    </row>
    <row r="636" spans="1:27" s="5" customFormat="1">
      <c r="A636" s="8">
        <v>80.8</v>
      </c>
      <c r="B636" s="26"/>
      <c r="C636" s="61">
        <v>100631</v>
      </c>
      <c r="D636" s="55" t="s">
        <v>287</v>
      </c>
      <c r="E636" s="63">
        <v>501843</v>
      </c>
      <c r="F636" s="55" t="s">
        <v>588</v>
      </c>
      <c r="G636" s="64" t="s">
        <v>1298</v>
      </c>
      <c r="H636" s="64"/>
      <c r="I636" s="64"/>
      <c r="J636" s="65">
        <v>80.8</v>
      </c>
      <c r="K636" s="65"/>
      <c r="L636" s="55"/>
      <c r="M636" s="64">
        <v>80</v>
      </c>
      <c r="N636" s="64">
        <v>400</v>
      </c>
      <c r="O636" s="64">
        <v>4</v>
      </c>
      <c r="P636" s="26"/>
      <c r="Q636" s="55"/>
      <c r="R636" s="55"/>
      <c r="S636" s="55"/>
      <c r="T636" s="56"/>
      <c r="U636" s="26"/>
      <c r="V636" s="50"/>
      <c r="W636" s="50"/>
      <c r="X636" s="50"/>
      <c r="Y636" s="50"/>
      <c r="Z636" s="50"/>
      <c r="AA636" s="50"/>
    </row>
    <row r="637" spans="1:27" s="5" customFormat="1">
      <c r="A637" s="8">
        <v>52</v>
      </c>
      <c r="B637" s="26"/>
      <c r="C637" s="61">
        <v>100632</v>
      </c>
      <c r="D637" s="55" t="s">
        <v>287</v>
      </c>
      <c r="E637" s="63">
        <v>501844</v>
      </c>
      <c r="F637" s="55" t="s">
        <v>589</v>
      </c>
      <c r="G637" s="64" t="s">
        <v>1374</v>
      </c>
      <c r="H637" s="64"/>
      <c r="I637" s="64"/>
      <c r="J637" s="65">
        <v>52</v>
      </c>
      <c r="K637" s="65"/>
      <c r="L637" s="55"/>
      <c r="M637" s="64">
        <v>40</v>
      </c>
      <c r="N637" s="64">
        <v>160</v>
      </c>
      <c r="O637" s="64">
        <v>3</v>
      </c>
      <c r="P637" s="26"/>
      <c r="Q637" s="55"/>
      <c r="R637" s="55"/>
      <c r="S637" s="55"/>
      <c r="T637" s="56"/>
      <c r="U637" s="26"/>
      <c r="V637" s="50"/>
      <c r="W637" s="50"/>
      <c r="X637" s="50"/>
      <c r="Y637" s="50"/>
      <c r="Z637" s="50"/>
      <c r="AA637" s="50"/>
    </row>
    <row r="638" spans="1:27" s="5" customFormat="1">
      <c r="A638" s="8">
        <v>131.19999999999999</v>
      </c>
      <c r="B638" s="26"/>
      <c r="C638" s="61">
        <v>100633</v>
      </c>
      <c r="D638" s="55" t="s">
        <v>287</v>
      </c>
      <c r="E638" s="63">
        <v>501845</v>
      </c>
      <c r="F638" s="55" t="s">
        <v>590</v>
      </c>
      <c r="G638" s="64" t="s">
        <v>1298</v>
      </c>
      <c r="H638" s="64"/>
      <c r="I638" s="64"/>
      <c r="J638" s="65">
        <v>131.19999999999999</v>
      </c>
      <c r="K638" s="65"/>
      <c r="L638" s="55"/>
      <c r="M638" s="64">
        <v>80</v>
      </c>
      <c r="N638" s="64">
        <v>240</v>
      </c>
      <c r="O638" s="64">
        <v>2</v>
      </c>
      <c r="P638" s="26"/>
      <c r="Q638" s="55"/>
      <c r="R638" s="55"/>
      <c r="S638" s="55"/>
      <c r="T638" s="56"/>
      <c r="U638" s="26"/>
      <c r="V638" s="50"/>
      <c r="W638" s="50"/>
      <c r="X638" s="50"/>
      <c r="Y638" s="50"/>
      <c r="Z638" s="50"/>
      <c r="AA638" s="50"/>
    </row>
    <row r="639" spans="1:27" s="5" customFormat="1">
      <c r="A639" s="8">
        <v>15</v>
      </c>
      <c r="B639" s="26"/>
      <c r="C639" s="61">
        <v>100634</v>
      </c>
      <c r="D639" s="55" t="s">
        <v>292</v>
      </c>
      <c r="E639" s="63">
        <v>18347</v>
      </c>
      <c r="F639" s="55" t="s">
        <v>719</v>
      </c>
      <c r="G639" s="64" t="s">
        <v>737</v>
      </c>
      <c r="H639" s="64"/>
      <c r="I639" s="64"/>
      <c r="J639" s="65">
        <v>15</v>
      </c>
      <c r="K639" s="65"/>
      <c r="L639" s="55"/>
      <c r="M639" s="64">
        <v>2</v>
      </c>
      <c r="N639" s="64">
        <v>6</v>
      </c>
      <c r="O639" s="64">
        <v>4</v>
      </c>
      <c r="P639" s="26"/>
      <c r="Q639" s="55"/>
      <c r="R639" s="55"/>
      <c r="S639" s="55"/>
      <c r="T639" s="56"/>
      <c r="U639" s="26"/>
      <c r="V639" s="50"/>
      <c r="W639" s="50"/>
      <c r="X639" s="50"/>
      <c r="Y639" s="50"/>
      <c r="Z639" s="50"/>
      <c r="AA639" s="50"/>
    </row>
    <row r="640" spans="1:27" s="5" customFormat="1">
      <c r="A640" s="8">
        <v>15</v>
      </c>
      <c r="B640" s="26"/>
      <c r="C640" s="61">
        <v>100635</v>
      </c>
      <c r="D640" s="55" t="s">
        <v>292</v>
      </c>
      <c r="E640" s="63">
        <v>18399</v>
      </c>
      <c r="F640" s="55" t="s">
        <v>720</v>
      </c>
      <c r="G640" s="64" t="s">
        <v>737</v>
      </c>
      <c r="H640" s="64"/>
      <c r="I640" s="64"/>
      <c r="J640" s="65">
        <v>15</v>
      </c>
      <c r="K640" s="65"/>
      <c r="L640" s="55"/>
      <c r="M640" s="64">
        <v>2</v>
      </c>
      <c r="N640" s="64">
        <v>6</v>
      </c>
      <c r="O640" s="64">
        <v>4</v>
      </c>
      <c r="P640" s="26"/>
      <c r="Q640" s="55"/>
      <c r="R640" s="55"/>
      <c r="S640" s="55"/>
      <c r="T640" s="56"/>
      <c r="U640" s="26"/>
      <c r="V640" s="50"/>
      <c r="W640" s="50"/>
      <c r="X640" s="50"/>
      <c r="Y640" s="50"/>
      <c r="Z640" s="50"/>
      <c r="AA640" s="50"/>
    </row>
    <row r="641" spans="1:27" s="5" customFormat="1">
      <c r="A641" s="8">
        <v>47.31</v>
      </c>
      <c r="B641" s="26"/>
      <c r="C641" s="61">
        <v>100636</v>
      </c>
      <c r="D641" s="55" t="s">
        <v>292</v>
      </c>
      <c r="E641" s="63">
        <v>88600</v>
      </c>
      <c r="F641" s="55" t="s">
        <v>591</v>
      </c>
      <c r="G641" s="64" t="s">
        <v>728</v>
      </c>
      <c r="H641" s="64"/>
      <c r="I641" s="64"/>
      <c r="J641" s="65">
        <v>47.31</v>
      </c>
      <c r="K641" s="65"/>
      <c r="L641" s="55"/>
      <c r="M641" s="64">
        <v>1</v>
      </c>
      <c r="N641" s="64">
        <v>2</v>
      </c>
      <c r="O641" s="64">
        <v>1</v>
      </c>
      <c r="P641" s="26"/>
      <c r="Q641" s="55"/>
      <c r="R641" s="55"/>
      <c r="S641" s="55"/>
      <c r="T641" s="56"/>
      <c r="U641" s="26"/>
      <c r="V641" s="50"/>
      <c r="W641" s="50"/>
      <c r="X641" s="50"/>
      <c r="Y641" s="50"/>
      <c r="Z641" s="50"/>
      <c r="AA641" s="50"/>
    </row>
    <row r="642" spans="1:27" s="5" customFormat="1">
      <c r="A642" s="8">
        <v>30.64</v>
      </c>
      <c r="B642" s="26"/>
      <c r="C642" s="61">
        <v>100637</v>
      </c>
      <c r="D642" s="55" t="s">
        <v>292</v>
      </c>
      <c r="E642" s="63">
        <v>344545</v>
      </c>
      <c r="F642" s="55" t="s">
        <v>901</v>
      </c>
      <c r="G642" s="64" t="s">
        <v>1351</v>
      </c>
      <c r="H642" s="64"/>
      <c r="I642" s="64"/>
      <c r="J642" s="65">
        <v>30.64</v>
      </c>
      <c r="K642" s="65"/>
      <c r="L642" s="55"/>
      <c r="M642" s="64">
        <v>0</v>
      </c>
      <c r="N642" s="64">
        <v>1</v>
      </c>
      <c r="O642" s="64">
        <v>1</v>
      </c>
      <c r="P642" s="26"/>
      <c r="Q642" s="55"/>
      <c r="R642" s="55"/>
      <c r="S642" s="55"/>
      <c r="T642" s="56"/>
      <c r="U642" s="26"/>
      <c r="V642" s="50"/>
      <c r="W642" s="50"/>
      <c r="X642" s="50"/>
      <c r="Y642" s="50"/>
      <c r="Z642" s="50"/>
      <c r="AA642" s="50"/>
    </row>
    <row r="643" spans="1:27" s="5" customFormat="1">
      <c r="A643" s="8">
        <v>162.19999999999999</v>
      </c>
      <c r="B643" s="26"/>
      <c r="C643" s="61">
        <v>100638</v>
      </c>
      <c r="D643" s="55" t="s">
        <v>292</v>
      </c>
      <c r="E643" s="63">
        <v>29604</v>
      </c>
      <c r="F643" s="55" t="s">
        <v>592</v>
      </c>
      <c r="G643" s="64" t="s">
        <v>725</v>
      </c>
      <c r="H643" s="64"/>
      <c r="I643" s="64"/>
      <c r="J643" s="65">
        <v>162.19999999999999</v>
      </c>
      <c r="K643" s="65"/>
      <c r="L643" s="55"/>
      <c r="M643" s="64">
        <v>0</v>
      </c>
      <c r="N643" s="64">
        <v>1</v>
      </c>
      <c r="O643" s="64">
        <v>1</v>
      </c>
      <c r="P643" s="26"/>
      <c r="Q643" s="55"/>
      <c r="R643" s="55"/>
      <c r="S643" s="55"/>
      <c r="T643" s="56"/>
      <c r="U643" s="26"/>
      <c r="V643" s="50"/>
      <c r="W643" s="50"/>
      <c r="X643" s="50"/>
      <c r="Y643" s="50"/>
      <c r="Z643" s="50"/>
      <c r="AA643" s="50"/>
    </row>
    <row r="644" spans="1:27" s="5" customFormat="1">
      <c r="A644" s="8">
        <v>18.5</v>
      </c>
      <c r="B644" s="26"/>
      <c r="C644" s="61">
        <v>100639</v>
      </c>
      <c r="D644" s="55" t="s">
        <v>292</v>
      </c>
      <c r="E644" s="63">
        <v>65010</v>
      </c>
      <c r="F644" s="55" t="s">
        <v>593</v>
      </c>
      <c r="G644" s="64" t="s">
        <v>729</v>
      </c>
      <c r="H644" s="64"/>
      <c r="I644" s="64"/>
      <c r="J644" s="65">
        <v>18.5</v>
      </c>
      <c r="K644" s="65"/>
      <c r="L644" s="55"/>
      <c r="M644" s="64">
        <v>1</v>
      </c>
      <c r="N644" s="64">
        <v>2</v>
      </c>
      <c r="O644" s="64">
        <v>1</v>
      </c>
      <c r="P644" s="26"/>
      <c r="Q644" s="55"/>
      <c r="R644" s="55"/>
      <c r="S644" s="55"/>
      <c r="T644" s="56"/>
      <c r="U644" s="26"/>
      <c r="V644" s="50"/>
      <c r="W644" s="50"/>
      <c r="X644" s="50"/>
      <c r="Y644" s="50"/>
      <c r="Z644" s="50"/>
      <c r="AA644" s="50"/>
    </row>
    <row r="645" spans="1:27" s="5" customFormat="1">
      <c r="A645" s="8">
        <v>19</v>
      </c>
      <c r="B645" s="26"/>
      <c r="C645" s="61">
        <v>100640</v>
      </c>
      <c r="D645" s="55" t="s">
        <v>292</v>
      </c>
      <c r="E645" s="63">
        <v>65112</v>
      </c>
      <c r="F645" s="55" t="s">
        <v>594</v>
      </c>
      <c r="G645" s="64" t="s">
        <v>729</v>
      </c>
      <c r="H645" s="64"/>
      <c r="I645" s="64"/>
      <c r="J645" s="65">
        <v>19</v>
      </c>
      <c r="K645" s="65"/>
      <c r="L645" s="55"/>
      <c r="M645" s="64">
        <v>1</v>
      </c>
      <c r="N645" s="64">
        <v>2</v>
      </c>
      <c r="O645" s="64">
        <v>1</v>
      </c>
      <c r="P645" s="26"/>
      <c r="Q645" s="55"/>
      <c r="R645" s="55"/>
      <c r="S645" s="55"/>
      <c r="T645" s="56"/>
      <c r="U645" s="26"/>
      <c r="V645" s="50"/>
      <c r="W645" s="50"/>
      <c r="X645" s="50"/>
      <c r="Y645" s="50"/>
      <c r="Z645" s="50"/>
      <c r="AA645" s="50"/>
    </row>
    <row r="646" spans="1:27" s="5" customFormat="1">
      <c r="A646" s="8">
        <v>18.524999999999999</v>
      </c>
      <c r="B646" s="26"/>
      <c r="C646" s="61">
        <v>100641</v>
      </c>
      <c r="D646" s="55" t="s">
        <v>292</v>
      </c>
      <c r="E646" s="63">
        <v>65110</v>
      </c>
      <c r="F646" s="55" t="s">
        <v>909</v>
      </c>
      <c r="G646" s="64" t="s">
        <v>729</v>
      </c>
      <c r="H646" s="64"/>
      <c r="I646" s="64"/>
      <c r="J646" s="65">
        <v>18.524999999999999</v>
      </c>
      <c r="K646" s="65"/>
      <c r="L646" s="55"/>
      <c r="M646" s="64">
        <v>1</v>
      </c>
      <c r="N646" s="64">
        <v>2</v>
      </c>
      <c r="O646" s="64">
        <v>1</v>
      </c>
      <c r="P646" s="26"/>
      <c r="Q646" s="55"/>
      <c r="R646" s="55"/>
      <c r="S646" s="55"/>
      <c r="T646" s="56"/>
      <c r="U646" s="26"/>
      <c r="V646" s="50"/>
      <c r="W646" s="50"/>
      <c r="X646" s="50"/>
      <c r="Y646" s="50"/>
      <c r="Z646" s="50"/>
      <c r="AA646" s="50"/>
    </row>
    <row r="647" spans="1:27" s="5" customFormat="1">
      <c r="A647" s="8">
        <v>111.4</v>
      </c>
      <c r="B647" s="26"/>
      <c r="C647" s="61">
        <v>100642</v>
      </c>
      <c r="D647" s="55" t="s">
        <v>292</v>
      </c>
      <c r="E647" s="63">
        <v>68106</v>
      </c>
      <c r="F647" s="55" t="s">
        <v>595</v>
      </c>
      <c r="G647" s="64" t="s">
        <v>725</v>
      </c>
      <c r="H647" s="64"/>
      <c r="I647" s="64"/>
      <c r="J647" s="65">
        <v>111.4</v>
      </c>
      <c r="K647" s="65"/>
      <c r="L647" s="55"/>
      <c r="M647" s="64">
        <v>1</v>
      </c>
      <c r="N647" s="64">
        <v>2</v>
      </c>
      <c r="O647" s="64">
        <v>1</v>
      </c>
      <c r="P647" s="26"/>
      <c r="Q647" s="55"/>
      <c r="R647" s="55"/>
      <c r="S647" s="55"/>
      <c r="T647" s="56"/>
      <c r="U647" s="26"/>
      <c r="V647" s="50"/>
      <c r="W647" s="50"/>
      <c r="X647" s="50"/>
      <c r="Y647" s="50"/>
      <c r="Z647" s="50"/>
      <c r="AA647" s="50"/>
    </row>
    <row r="648" spans="1:27" s="5" customFormat="1">
      <c r="A648" s="8">
        <v>113.52</v>
      </c>
      <c r="B648" s="26"/>
      <c r="C648" s="61">
        <v>100643</v>
      </c>
      <c r="D648" s="55" t="s">
        <v>292</v>
      </c>
      <c r="E648" s="63">
        <v>68108</v>
      </c>
      <c r="F648" s="55" t="s">
        <v>596</v>
      </c>
      <c r="G648" s="64" t="s">
        <v>725</v>
      </c>
      <c r="H648" s="64"/>
      <c r="I648" s="64"/>
      <c r="J648" s="65">
        <v>113.52</v>
      </c>
      <c r="K648" s="65"/>
      <c r="L648" s="55"/>
      <c r="M648" s="64">
        <v>1</v>
      </c>
      <c r="N648" s="64">
        <v>2</v>
      </c>
      <c r="O648" s="64">
        <v>1</v>
      </c>
      <c r="P648" s="26"/>
      <c r="Q648" s="55"/>
      <c r="R648" s="55"/>
      <c r="S648" s="55"/>
      <c r="T648" s="56"/>
      <c r="U648" s="26"/>
      <c r="V648" s="50"/>
      <c r="W648" s="50"/>
      <c r="X648" s="50"/>
      <c r="Y648" s="50"/>
      <c r="Z648" s="50"/>
      <c r="AA648" s="50"/>
    </row>
    <row r="649" spans="1:27" s="5" customFormat="1">
      <c r="A649" s="8">
        <v>11.03</v>
      </c>
      <c r="B649" s="26"/>
      <c r="C649" s="61">
        <v>100644</v>
      </c>
      <c r="D649" s="55" t="s">
        <v>292</v>
      </c>
      <c r="E649" s="63">
        <v>68110</v>
      </c>
      <c r="F649" s="55" t="s">
        <v>597</v>
      </c>
      <c r="G649" s="64" t="s">
        <v>725</v>
      </c>
      <c r="H649" s="64"/>
      <c r="I649" s="64"/>
      <c r="J649" s="65">
        <v>11.03</v>
      </c>
      <c r="K649" s="65"/>
      <c r="L649" s="55"/>
      <c r="M649" s="64">
        <v>1</v>
      </c>
      <c r="N649" s="64">
        <v>2</v>
      </c>
      <c r="O649" s="64">
        <v>1</v>
      </c>
      <c r="P649" s="26"/>
      <c r="Q649" s="55"/>
      <c r="R649" s="55"/>
      <c r="S649" s="55"/>
      <c r="T649" s="56"/>
      <c r="U649" s="26"/>
      <c r="V649" s="50"/>
      <c r="W649" s="50"/>
      <c r="X649" s="50"/>
      <c r="Y649" s="50"/>
      <c r="Z649" s="50"/>
      <c r="AA649" s="50"/>
    </row>
    <row r="650" spans="1:27" s="5" customFormat="1">
      <c r="A650" s="8">
        <v>174.13</v>
      </c>
      <c r="B650" s="26"/>
      <c r="C650" s="61">
        <v>100645</v>
      </c>
      <c r="D650" s="55" t="s">
        <v>292</v>
      </c>
      <c r="E650" s="63">
        <v>14315</v>
      </c>
      <c r="F650" s="55" t="s">
        <v>916</v>
      </c>
      <c r="G650" s="64" t="s">
        <v>737</v>
      </c>
      <c r="H650" s="64"/>
      <c r="I650" s="64"/>
      <c r="J650" s="65">
        <v>174.13</v>
      </c>
      <c r="K650" s="65"/>
      <c r="L650" s="55"/>
      <c r="M650" s="64">
        <v>0</v>
      </c>
      <c r="N650" s="64">
        <v>1</v>
      </c>
      <c r="O650" s="64">
        <v>1</v>
      </c>
      <c r="P650" s="26"/>
      <c r="Q650" s="55"/>
      <c r="R650" s="55"/>
      <c r="S650" s="55"/>
      <c r="T650" s="56"/>
      <c r="U650" s="26"/>
      <c r="V650" s="50"/>
      <c r="W650" s="50"/>
      <c r="X650" s="50"/>
      <c r="Y650" s="50"/>
      <c r="Z650" s="50"/>
      <c r="AA650" s="50"/>
    </row>
    <row r="651" spans="1:27" s="5" customFormat="1">
      <c r="A651" s="8">
        <v>60</v>
      </c>
      <c r="B651" s="26"/>
      <c r="C651" s="61">
        <v>100646</v>
      </c>
      <c r="D651" s="55" t="s">
        <v>292</v>
      </c>
      <c r="E651" s="63">
        <v>12108</v>
      </c>
      <c r="F651" s="55" t="s">
        <v>919</v>
      </c>
      <c r="G651" s="64" t="s">
        <v>731</v>
      </c>
      <c r="H651" s="64"/>
      <c r="I651" s="64"/>
      <c r="J651" s="65">
        <v>60</v>
      </c>
      <c r="K651" s="65"/>
      <c r="L651" s="55"/>
      <c r="M651" s="64">
        <v>0</v>
      </c>
      <c r="N651" s="64">
        <v>1</v>
      </c>
      <c r="O651" s="64">
        <v>1</v>
      </c>
      <c r="P651" s="26"/>
      <c r="Q651" s="55"/>
      <c r="R651" s="55"/>
      <c r="S651" s="55"/>
      <c r="T651" s="56"/>
      <c r="U651" s="26"/>
      <c r="V651" s="50"/>
      <c r="W651" s="50"/>
      <c r="X651" s="50"/>
      <c r="Y651" s="50"/>
      <c r="Z651" s="50"/>
      <c r="AA651" s="50"/>
    </row>
    <row r="652" spans="1:27" s="5" customFormat="1">
      <c r="A652" s="8">
        <v>60</v>
      </c>
      <c r="B652" s="26"/>
      <c r="C652" s="61">
        <v>100647</v>
      </c>
      <c r="D652" s="55" t="s">
        <v>292</v>
      </c>
      <c r="E652" s="63">
        <v>12106</v>
      </c>
      <c r="F652" s="55" t="s">
        <v>920</v>
      </c>
      <c r="G652" s="64" t="s">
        <v>731</v>
      </c>
      <c r="H652" s="64"/>
      <c r="I652" s="64"/>
      <c r="J652" s="65">
        <v>60</v>
      </c>
      <c r="K652" s="65"/>
      <c r="L652" s="55"/>
      <c r="M652" s="64">
        <v>0</v>
      </c>
      <c r="N652" s="64">
        <v>1</v>
      </c>
      <c r="O652" s="64">
        <v>1</v>
      </c>
      <c r="P652" s="26"/>
      <c r="Q652" s="55"/>
      <c r="R652" s="55"/>
      <c r="S652" s="55"/>
      <c r="T652" s="56"/>
      <c r="U652" s="26"/>
      <c r="V652" s="50"/>
      <c r="W652" s="50"/>
      <c r="X652" s="50"/>
      <c r="Y652" s="50"/>
      <c r="Z652" s="50"/>
      <c r="AA652" s="50"/>
    </row>
    <row r="653" spans="1:27" s="5" customFormat="1">
      <c r="A653" s="8">
        <v>60</v>
      </c>
      <c r="B653" s="26"/>
      <c r="C653" s="61">
        <v>100648</v>
      </c>
      <c r="D653" s="55" t="s">
        <v>292</v>
      </c>
      <c r="E653" s="63">
        <v>12110</v>
      </c>
      <c r="F653" s="55" t="s">
        <v>921</v>
      </c>
      <c r="G653" s="64" t="s">
        <v>731</v>
      </c>
      <c r="H653" s="64"/>
      <c r="I653" s="64"/>
      <c r="J653" s="65">
        <v>60</v>
      </c>
      <c r="K653" s="65"/>
      <c r="L653" s="55"/>
      <c r="M653" s="64">
        <v>3</v>
      </c>
      <c r="N653" s="64">
        <v>6</v>
      </c>
      <c r="O653" s="64">
        <v>3</v>
      </c>
      <c r="P653" s="26"/>
      <c r="Q653" s="55"/>
      <c r="R653" s="55"/>
      <c r="S653" s="55"/>
      <c r="T653" s="56"/>
      <c r="U653" s="26"/>
      <c r="V653" s="50"/>
      <c r="W653" s="50"/>
      <c r="X653" s="50"/>
      <c r="Y653" s="50"/>
      <c r="Z653" s="50"/>
      <c r="AA653" s="50"/>
    </row>
    <row r="654" spans="1:27">
      <c r="A654" s="7">
        <v>60</v>
      </c>
      <c r="B654" s="26"/>
      <c r="C654" s="77">
        <v>100649</v>
      </c>
      <c r="D654" s="57" t="s">
        <v>292</v>
      </c>
      <c r="E654" s="78">
        <v>12113</v>
      </c>
      <c r="F654" s="57" t="s">
        <v>922</v>
      </c>
      <c r="G654" s="79" t="s">
        <v>731</v>
      </c>
      <c r="H654" s="79"/>
      <c r="I654" s="79"/>
      <c r="J654" s="80">
        <v>60</v>
      </c>
      <c r="K654" s="80"/>
      <c r="L654" s="57"/>
      <c r="M654" s="79">
        <v>3</v>
      </c>
      <c r="N654" s="79">
        <v>6</v>
      </c>
      <c r="O654" s="79">
        <v>3</v>
      </c>
      <c r="P654" s="26"/>
      <c r="Q654" s="57"/>
      <c r="R654" s="57"/>
      <c r="S654" s="57"/>
      <c r="T654" s="58"/>
      <c r="U654" s="26"/>
      <c r="V654" s="27"/>
      <c r="W654" s="27"/>
      <c r="X654" s="27"/>
      <c r="Y654" s="27"/>
      <c r="Z654" s="27"/>
      <c r="AA654" s="27"/>
    </row>
    <row r="655" spans="1:27">
      <c r="A655" s="7">
        <v>180.94</v>
      </c>
      <c r="B655" s="26"/>
      <c r="C655" s="77">
        <v>100650</v>
      </c>
      <c r="D655" s="57" t="s">
        <v>292</v>
      </c>
      <c r="E655" s="78">
        <v>11223</v>
      </c>
      <c r="F655" s="57" t="s">
        <v>924</v>
      </c>
      <c r="G655" s="79" t="s">
        <v>731</v>
      </c>
      <c r="H655" s="79"/>
      <c r="I655" s="79"/>
      <c r="J655" s="80">
        <v>180.94</v>
      </c>
      <c r="K655" s="80"/>
      <c r="L655" s="57"/>
      <c r="M655" s="79">
        <v>1</v>
      </c>
      <c r="N655" s="79">
        <v>2</v>
      </c>
      <c r="O655" s="79">
        <v>1</v>
      </c>
      <c r="P655" s="26"/>
      <c r="Q655" s="57"/>
      <c r="R655" s="57"/>
      <c r="S655" s="57"/>
      <c r="T655" s="58"/>
      <c r="U655" s="26"/>
      <c r="V655" s="27"/>
      <c r="W655" s="27"/>
      <c r="X655" s="27"/>
      <c r="Y655" s="27"/>
      <c r="Z655" s="27"/>
      <c r="AA655" s="27"/>
    </row>
    <row r="656" spans="1:27">
      <c r="A656" s="7">
        <v>18.920000000000002</v>
      </c>
      <c r="B656" s="26"/>
      <c r="C656" s="77">
        <v>100651</v>
      </c>
      <c r="D656" s="57" t="s">
        <v>292</v>
      </c>
      <c r="E656" s="78">
        <v>24606</v>
      </c>
      <c r="F656" s="57" t="s">
        <v>932</v>
      </c>
      <c r="G656" s="79" t="s">
        <v>737</v>
      </c>
      <c r="H656" s="79"/>
      <c r="I656" s="79"/>
      <c r="J656" s="80">
        <v>18.920000000000002</v>
      </c>
      <c r="K656" s="80"/>
      <c r="L656" s="57"/>
      <c r="M656" s="79">
        <v>2</v>
      </c>
      <c r="N656" s="79">
        <v>4</v>
      </c>
      <c r="O656" s="79">
        <v>2</v>
      </c>
      <c r="P656" s="26"/>
      <c r="Q656" s="57"/>
      <c r="R656" s="57"/>
      <c r="S656" s="57"/>
      <c r="T656" s="58"/>
      <c r="U656" s="26"/>
      <c r="V656" s="27"/>
      <c r="W656" s="27"/>
      <c r="X656" s="27"/>
      <c r="Y656" s="27"/>
      <c r="Z656" s="27"/>
      <c r="AA656" s="27"/>
    </row>
    <row r="657" spans="1:256">
      <c r="A657" s="7">
        <v>18.920000000000002</v>
      </c>
      <c r="B657" s="26"/>
      <c r="C657" s="77">
        <v>100652</v>
      </c>
      <c r="D657" s="57" t="s">
        <v>292</v>
      </c>
      <c r="E657" s="78">
        <v>24609</v>
      </c>
      <c r="F657" s="57" t="s">
        <v>933</v>
      </c>
      <c r="G657" s="79" t="s">
        <v>737</v>
      </c>
      <c r="H657" s="79"/>
      <c r="I657" s="79"/>
      <c r="J657" s="80">
        <v>18.920000000000002</v>
      </c>
      <c r="K657" s="80"/>
      <c r="L657" s="57"/>
      <c r="M657" s="79">
        <v>2</v>
      </c>
      <c r="N657" s="79">
        <v>4</v>
      </c>
      <c r="O657" s="79">
        <v>2</v>
      </c>
      <c r="P657" s="26"/>
      <c r="Q657" s="57"/>
      <c r="R657" s="57"/>
      <c r="S657" s="57"/>
      <c r="T657" s="58"/>
      <c r="U657" s="26"/>
      <c r="V657" s="27"/>
      <c r="W657" s="27"/>
      <c r="X657" s="27"/>
      <c r="Y657" s="27"/>
      <c r="Z657" s="27"/>
      <c r="AA657" s="27"/>
    </row>
    <row r="658" spans="1:256">
      <c r="A658" s="7">
        <v>18.920000000000002</v>
      </c>
      <c r="B658" s="26"/>
      <c r="C658" s="77">
        <v>100653</v>
      </c>
      <c r="D658" s="57" t="s">
        <v>292</v>
      </c>
      <c r="E658" s="78">
        <v>24612</v>
      </c>
      <c r="F658" s="57" t="s">
        <v>934</v>
      </c>
      <c r="G658" s="79" t="s">
        <v>737</v>
      </c>
      <c r="H658" s="79"/>
      <c r="I658" s="79"/>
      <c r="J658" s="80">
        <v>18.920000000000002</v>
      </c>
      <c r="K658" s="80"/>
      <c r="L658" s="57"/>
      <c r="M658" s="79">
        <v>2</v>
      </c>
      <c r="N658" s="79">
        <v>4</v>
      </c>
      <c r="O658" s="79">
        <v>2</v>
      </c>
      <c r="P658" s="26"/>
      <c r="Q658" s="57"/>
      <c r="R658" s="57"/>
      <c r="S658" s="57"/>
      <c r="T658" s="58"/>
      <c r="U658" s="26"/>
      <c r="V658" s="27"/>
      <c r="W658" s="27"/>
      <c r="X658" s="27"/>
      <c r="Y658" s="27"/>
      <c r="Z658" s="27"/>
      <c r="AA658" s="27"/>
    </row>
    <row r="659" spans="1:256">
      <c r="A659" s="7">
        <v>59.6</v>
      </c>
      <c r="B659" s="26"/>
      <c r="C659" s="77">
        <v>100654</v>
      </c>
      <c r="D659" s="57" t="s">
        <v>292</v>
      </c>
      <c r="E659" s="78">
        <v>62426</v>
      </c>
      <c r="F659" s="57" t="s">
        <v>937</v>
      </c>
      <c r="G659" s="79" t="s">
        <v>737</v>
      </c>
      <c r="H659" s="79"/>
      <c r="I659" s="79"/>
      <c r="J659" s="80">
        <v>59.6</v>
      </c>
      <c r="K659" s="80"/>
      <c r="L659" s="57"/>
      <c r="M659" s="79">
        <v>1</v>
      </c>
      <c r="N659" s="79">
        <v>2</v>
      </c>
      <c r="O659" s="79">
        <v>1</v>
      </c>
      <c r="P659" s="26"/>
      <c r="Q659" s="57"/>
      <c r="R659" s="57"/>
      <c r="S659" s="57"/>
      <c r="T659" s="58"/>
      <c r="U659" s="26"/>
      <c r="V659" s="27"/>
      <c r="W659" s="27"/>
      <c r="X659" s="27"/>
      <c r="Y659" s="27"/>
      <c r="Z659" s="27"/>
      <c r="AA659" s="27"/>
    </row>
    <row r="660" spans="1:256">
      <c r="A660" s="7">
        <v>40.4</v>
      </c>
      <c r="B660" s="26"/>
      <c r="C660" s="77">
        <v>100655</v>
      </c>
      <c r="D660" s="57" t="s">
        <v>292</v>
      </c>
      <c r="E660" s="78">
        <v>62458</v>
      </c>
      <c r="F660" s="57" t="s">
        <v>938</v>
      </c>
      <c r="G660" s="79" t="s">
        <v>725</v>
      </c>
      <c r="H660" s="79"/>
      <c r="I660" s="79"/>
      <c r="J660" s="80">
        <v>40.4</v>
      </c>
      <c r="K660" s="80"/>
      <c r="L660" s="57"/>
      <c r="M660" s="79">
        <v>1</v>
      </c>
      <c r="N660" s="79">
        <v>2</v>
      </c>
      <c r="O660" s="79">
        <v>1</v>
      </c>
      <c r="P660" s="26"/>
      <c r="Q660" s="57"/>
      <c r="R660" s="57"/>
      <c r="S660" s="57"/>
      <c r="T660" s="58"/>
      <c r="U660" s="26"/>
      <c r="V660" s="27"/>
      <c r="W660" s="27"/>
      <c r="X660" s="27"/>
      <c r="Y660" s="27"/>
      <c r="Z660" s="27"/>
      <c r="AA660" s="27"/>
    </row>
    <row r="661" spans="1:256">
      <c r="A661" s="7">
        <v>2.2000000000000002</v>
      </c>
      <c r="B661" s="26"/>
      <c r="C661" s="77">
        <v>100656</v>
      </c>
      <c r="D661" s="57" t="s">
        <v>292</v>
      </c>
      <c r="E661" s="78">
        <v>988800</v>
      </c>
      <c r="F661" s="57" t="s">
        <v>940</v>
      </c>
      <c r="G661" s="79" t="s">
        <v>728</v>
      </c>
      <c r="H661" s="79"/>
      <c r="I661" s="79"/>
      <c r="J661" s="80">
        <v>2.2000000000000002</v>
      </c>
      <c r="K661" s="80"/>
      <c r="L661" s="57"/>
      <c r="M661" s="79">
        <v>0</v>
      </c>
      <c r="N661" s="79">
        <v>1</v>
      </c>
      <c r="O661" s="79">
        <v>1</v>
      </c>
      <c r="P661" s="26"/>
      <c r="Q661" s="57"/>
      <c r="R661" s="57"/>
      <c r="S661" s="57"/>
      <c r="T661" s="58"/>
      <c r="U661" s="26"/>
      <c r="V661" s="27"/>
      <c r="W661" s="27"/>
      <c r="X661" s="27"/>
      <c r="Y661" s="27"/>
      <c r="Z661" s="27"/>
      <c r="AA661" s="27"/>
    </row>
    <row r="662" spans="1:256">
      <c r="A662" s="7">
        <v>9.1999999999999993</v>
      </c>
      <c r="B662" s="26"/>
      <c r="C662" s="77">
        <v>100657</v>
      </c>
      <c r="D662" s="57" t="s">
        <v>292</v>
      </c>
      <c r="E662" s="78">
        <v>89100</v>
      </c>
      <c r="F662" s="57" t="s">
        <v>598</v>
      </c>
      <c r="G662" s="79" t="s">
        <v>728</v>
      </c>
      <c r="H662" s="79"/>
      <c r="I662" s="79"/>
      <c r="J662" s="80">
        <v>9.1999999999999993</v>
      </c>
      <c r="K662" s="80"/>
      <c r="L662" s="57"/>
      <c r="M662" s="79">
        <v>1</v>
      </c>
      <c r="N662" s="79">
        <v>2</v>
      </c>
      <c r="O662" s="79">
        <v>1</v>
      </c>
      <c r="P662" s="26"/>
      <c r="Q662" s="57"/>
      <c r="R662" s="57"/>
      <c r="S662" s="57"/>
      <c r="T662" s="58"/>
      <c r="U662" s="26"/>
      <c r="V662" s="27"/>
      <c r="W662" s="27"/>
      <c r="X662" s="27"/>
      <c r="Y662" s="27"/>
      <c r="Z662" s="27"/>
      <c r="AA662" s="27"/>
    </row>
    <row r="663" spans="1:256" s="6" customFormat="1">
      <c r="A663" s="7">
        <v>50</v>
      </c>
      <c r="B663" s="26"/>
      <c r="C663" s="77">
        <v>100658</v>
      </c>
      <c r="D663" s="57" t="s">
        <v>292</v>
      </c>
      <c r="E663" s="78">
        <v>94101</v>
      </c>
      <c r="F663" s="57" t="s">
        <v>599</v>
      </c>
      <c r="G663" s="79" t="s">
        <v>737</v>
      </c>
      <c r="H663" s="79"/>
      <c r="I663" s="79"/>
      <c r="J663" s="80">
        <v>50</v>
      </c>
      <c r="K663" s="80"/>
      <c r="L663" s="57"/>
      <c r="M663" s="79">
        <v>0</v>
      </c>
      <c r="N663" s="79">
        <v>1</v>
      </c>
      <c r="O663" s="79">
        <v>1</v>
      </c>
      <c r="P663" s="26"/>
      <c r="Q663" s="57"/>
      <c r="R663" s="57"/>
      <c r="S663" s="57"/>
      <c r="T663" s="58"/>
      <c r="U663" s="26"/>
      <c r="V663" s="51"/>
      <c r="W663" s="51"/>
      <c r="X663" s="51"/>
      <c r="Y663" s="51"/>
      <c r="Z663" s="51"/>
      <c r="AA663" s="51"/>
    </row>
    <row r="664" spans="1:256" s="6" customFormat="1">
      <c r="A664" s="7">
        <v>40.1</v>
      </c>
      <c r="B664" s="26"/>
      <c r="C664" s="77">
        <v>100659</v>
      </c>
      <c r="D664" s="57" t="s">
        <v>292</v>
      </c>
      <c r="E664" s="78" t="s">
        <v>715</v>
      </c>
      <c r="F664" s="57" t="s">
        <v>1253</v>
      </c>
      <c r="G664" s="79" t="s">
        <v>725</v>
      </c>
      <c r="H664" s="79"/>
      <c r="I664" s="79"/>
      <c r="J664" s="80">
        <v>40.1</v>
      </c>
      <c r="K664" s="80"/>
      <c r="L664" s="57"/>
      <c r="M664" s="79">
        <v>0</v>
      </c>
      <c r="N664" s="79">
        <v>1</v>
      </c>
      <c r="O664" s="79">
        <v>1</v>
      </c>
      <c r="P664" s="26"/>
      <c r="Q664" s="57"/>
      <c r="R664" s="57"/>
      <c r="S664" s="57"/>
      <c r="T664" s="58"/>
      <c r="U664" s="26"/>
      <c r="V664" s="51"/>
      <c r="W664" s="51"/>
      <c r="X664" s="51"/>
      <c r="Y664" s="51"/>
      <c r="Z664" s="51"/>
      <c r="AA664" s="51"/>
    </row>
    <row r="665" spans="1:256">
      <c r="A665" s="7">
        <v>36.5</v>
      </c>
      <c r="B665" s="26"/>
      <c r="C665" s="77">
        <v>100660</v>
      </c>
      <c r="D665" s="57" t="s">
        <v>292</v>
      </c>
      <c r="E665" s="78">
        <v>239108</v>
      </c>
      <c r="F665" s="57" t="s">
        <v>1070</v>
      </c>
      <c r="G665" s="79" t="s">
        <v>725</v>
      </c>
      <c r="H665" s="79"/>
      <c r="I665" s="79"/>
      <c r="J665" s="80">
        <v>36.5</v>
      </c>
      <c r="K665" s="80"/>
      <c r="L665" s="57"/>
      <c r="M665" s="79">
        <v>0</v>
      </c>
      <c r="N665" s="79">
        <v>1</v>
      </c>
      <c r="O665" s="79">
        <v>1</v>
      </c>
      <c r="P665" s="26"/>
      <c r="Q665" s="57"/>
      <c r="R665" s="57"/>
      <c r="S665" s="57"/>
      <c r="T665" s="58"/>
      <c r="U665" s="26"/>
      <c r="V665" s="27"/>
      <c r="W665" s="27"/>
      <c r="X665" s="27"/>
      <c r="Y665" s="27"/>
      <c r="Z665" s="27"/>
      <c r="AA665" s="27"/>
    </row>
    <row r="666" spans="1:256" s="6" customFormat="1">
      <c r="A666" s="9">
        <v>37.299999999999997</v>
      </c>
      <c r="B666" s="26"/>
      <c r="C666" s="77">
        <v>100661</v>
      </c>
      <c r="D666" s="57" t="s">
        <v>292</v>
      </c>
      <c r="E666" s="57">
        <v>239106</v>
      </c>
      <c r="F666" s="57" t="s">
        <v>1250</v>
      </c>
      <c r="G666" s="79" t="s">
        <v>725</v>
      </c>
      <c r="H666" s="79"/>
      <c r="I666" s="79"/>
      <c r="J666" s="81">
        <v>37.299999999999997</v>
      </c>
      <c r="K666" s="81"/>
      <c r="L666" s="57"/>
      <c r="M666" s="79">
        <v>0</v>
      </c>
      <c r="N666" s="79">
        <v>1</v>
      </c>
      <c r="O666" s="79">
        <v>1</v>
      </c>
      <c r="P666" s="26"/>
      <c r="Q666" s="57"/>
      <c r="R666" s="57"/>
      <c r="S666" s="57"/>
      <c r="T666" s="58"/>
      <c r="U666" s="26"/>
      <c r="V666" s="51"/>
      <c r="W666" s="51"/>
      <c r="X666" s="51"/>
      <c r="Y666" s="51"/>
      <c r="Z666" s="51"/>
      <c r="AA666" s="51"/>
    </row>
    <row r="667" spans="1:256" s="6" customFormat="1">
      <c r="A667" s="9">
        <v>23.35</v>
      </c>
      <c r="B667" s="26"/>
      <c r="C667" s="77">
        <v>100662</v>
      </c>
      <c r="D667" s="57" t="s">
        <v>292</v>
      </c>
      <c r="E667" s="82">
        <v>39114</v>
      </c>
      <c r="F667" s="57" t="s">
        <v>1251</v>
      </c>
      <c r="G667" s="79" t="s">
        <v>731</v>
      </c>
      <c r="H667" s="79"/>
      <c r="I667" s="79"/>
      <c r="J667" s="81">
        <v>23.35</v>
      </c>
      <c r="K667" s="81"/>
      <c r="L667" s="57"/>
      <c r="M667" s="79">
        <v>1</v>
      </c>
      <c r="N667" s="79">
        <v>2</v>
      </c>
      <c r="O667" s="79">
        <v>1</v>
      </c>
      <c r="P667" s="26"/>
      <c r="Q667" s="57"/>
      <c r="R667" s="57"/>
      <c r="S667" s="57"/>
      <c r="T667" s="58"/>
      <c r="U667" s="26"/>
      <c r="V667" s="51"/>
      <c r="W667" s="51"/>
      <c r="X667" s="51"/>
      <c r="Y667" s="51"/>
      <c r="Z667" s="51"/>
      <c r="AA667" s="51"/>
    </row>
    <row r="668" spans="1:256">
      <c r="A668" s="9">
        <v>201.25</v>
      </c>
      <c r="B668" s="26"/>
      <c r="C668" s="77">
        <v>100663</v>
      </c>
      <c r="D668" s="57" t="s">
        <v>292</v>
      </c>
      <c r="E668" s="57">
        <v>66910</v>
      </c>
      <c r="F668" s="57" t="s">
        <v>1252</v>
      </c>
      <c r="G668" s="79" t="s">
        <v>729</v>
      </c>
      <c r="H668" s="79"/>
      <c r="I668" s="79"/>
      <c r="J668" s="81">
        <v>201.25</v>
      </c>
      <c r="K668" s="81"/>
      <c r="L668" s="57"/>
      <c r="M668" s="79">
        <v>0</v>
      </c>
      <c r="N668" s="79">
        <v>1</v>
      </c>
      <c r="O668" s="79">
        <v>1</v>
      </c>
      <c r="P668" s="26"/>
      <c r="Q668" s="57"/>
      <c r="R668" s="57"/>
      <c r="S668" s="57"/>
      <c r="T668" s="58"/>
      <c r="U668" s="26"/>
      <c r="V668" s="27"/>
      <c r="W668" s="27"/>
      <c r="X668" s="27"/>
      <c r="Y668" s="27"/>
      <c r="Z668" s="27"/>
      <c r="AA668" s="27"/>
    </row>
    <row r="669" spans="1:256">
      <c r="A669" s="7">
        <v>124.5</v>
      </c>
      <c r="B669" s="26"/>
      <c r="C669" s="77">
        <v>100664</v>
      </c>
      <c r="D669" s="57" t="s">
        <v>292</v>
      </c>
      <c r="E669" s="78">
        <v>7110115</v>
      </c>
      <c r="F669" s="57" t="s">
        <v>1378</v>
      </c>
      <c r="G669" s="79" t="s">
        <v>731</v>
      </c>
      <c r="H669" s="79"/>
      <c r="I669" s="79"/>
      <c r="J669" s="80">
        <v>124.5</v>
      </c>
      <c r="K669" s="80"/>
      <c r="L669" s="57"/>
      <c r="M669" s="79">
        <v>0</v>
      </c>
      <c r="N669" s="79">
        <v>1</v>
      </c>
      <c r="O669" s="79">
        <v>1</v>
      </c>
      <c r="P669" s="26"/>
      <c r="Q669" s="57"/>
      <c r="R669" s="57"/>
      <c r="S669" s="57"/>
      <c r="T669" s="58"/>
      <c r="U669" s="26"/>
      <c r="V669" s="27"/>
      <c r="W669" s="27"/>
      <c r="X669" s="27"/>
      <c r="Y669" s="27"/>
      <c r="Z669" s="27"/>
      <c r="AA669" s="27"/>
    </row>
    <row r="670" spans="1:256">
      <c r="A670" s="7">
        <v>9.27</v>
      </c>
      <c r="B670" s="26"/>
      <c r="C670" s="77">
        <v>100665</v>
      </c>
      <c r="D670" s="57" t="s">
        <v>284</v>
      </c>
      <c r="E670" s="78">
        <v>32644322</v>
      </c>
      <c r="F670" s="57" t="s">
        <v>1459</v>
      </c>
      <c r="G670" s="79" t="s">
        <v>724</v>
      </c>
      <c r="H670" s="79"/>
      <c r="I670" s="79"/>
      <c r="J670" s="80">
        <v>9.27</v>
      </c>
      <c r="K670" s="80"/>
      <c r="L670" s="57"/>
      <c r="M670" s="79">
        <v>0</v>
      </c>
      <c r="N670" s="79">
        <v>1</v>
      </c>
      <c r="O670" s="79">
        <v>1</v>
      </c>
      <c r="P670" s="26"/>
      <c r="Q670" s="57"/>
      <c r="R670" s="57"/>
      <c r="S670" s="57"/>
      <c r="T670" s="58"/>
      <c r="U670" s="26"/>
      <c r="V670" s="27"/>
      <c r="W670" s="27"/>
      <c r="X670" s="27"/>
      <c r="Y670" s="27"/>
      <c r="Z670" s="27"/>
      <c r="AA670" s="27"/>
    </row>
    <row r="671" spans="1:256">
      <c r="A671" s="7">
        <v>19.98</v>
      </c>
      <c r="B671" s="26"/>
      <c r="C671" s="77">
        <v>100666</v>
      </c>
      <c r="D671" s="57" t="s">
        <v>92</v>
      </c>
      <c r="E671" s="78">
        <v>8041576</v>
      </c>
      <c r="F671" s="57" t="s">
        <v>1460</v>
      </c>
      <c r="G671" s="79" t="s">
        <v>724</v>
      </c>
      <c r="H671" s="79"/>
      <c r="I671" s="79"/>
      <c r="J671" s="80">
        <v>19.98</v>
      </c>
      <c r="K671" s="80"/>
      <c r="L671" s="57"/>
      <c r="M671" s="79">
        <v>2</v>
      </c>
      <c r="N671" s="79">
        <v>4</v>
      </c>
      <c r="O671" s="79">
        <v>2</v>
      </c>
      <c r="P671" s="26"/>
      <c r="Q671" s="57"/>
      <c r="R671" s="57"/>
      <c r="S671" s="57"/>
      <c r="T671" s="58"/>
      <c r="U671" s="26"/>
      <c r="V671" s="27"/>
      <c r="W671" s="27"/>
      <c r="X671" s="27"/>
      <c r="Y671" s="27"/>
      <c r="Z671" s="27"/>
      <c r="AA671" s="27"/>
    </row>
    <row r="672" spans="1:256">
      <c r="A672" s="26"/>
      <c r="B672" s="26"/>
      <c r="C672" s="26"/>
      <c r="D672" s="26"/>
      <c r="E672" s="26"/>
      <c r="F672" s="26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52"/>
      <c r="W672" s="52"/>
      <c r="X672" s="52"/>
      <c r="Y672" s="52"/>
      <c r="Z672" s="52"/>
      <c r="AA672" s="52"/>
      <c r="AB672" s="37"/>
      <c r="AC672" s="37"/>
      <c r="AD672" s="37"/>
      <c r="AE672" s="37"/>
      <c r="AF672" s="37"/>
      <c r="AG672" s="37"/>
      <c r="AH672" s="37"/>
      <c r="AI672" s="37"/>
      <c r="AJ672" s="37"/>
      <c r="AK672" s="37"/>
      <c r="AL672" s="37"/>
      <c r="AM672" s="37"/>
      <c r="AN672" s="37"/>
      <c r="AO672" s="37"/>
      <c r="AP672" s="37"/>
      <c r="AQ672" s="37"/>
      <c r="AR672" s="37"/>
      <c r="AS672" s="37"/>
      <c r="AT672" s="37"/>
      <c r="AU672" s="37"/>
      <c r="AV672" s="37"/>
      <c r="AW672" s="37"/>
      <c r="AX672" s="37"/>
      <c r="AY672" s="37"/>
      <c r="AZ672" s="37"/>
      <c r="BA672" s="37"/>
      <c r="BB672" s="37"/>
      <c r="BC672" s="37"/>
      <c r="BD672" s="37"/>
      <c r="BE672" s="37"/>
      <c r="BF672" s="37"/>
      <c r="BG672" s="37"/>
      <c r="BH672" s="37"/>
      <c r="BI672" s="37"/>
      <c r="BJ672" s="37"/>
      <c r="BK672" s="37"/>
      <c r="BL672" s="37"/>
      <c r="BM672" s="37"/>
      <c r="BN672" s="37"/>
      <c r="BO672" s="37"/>
      <c r="BP672" s="37"/>
      <c r="BQ672" s="37"/>
      <c r="BR672" s="37"/>
      <c r="BS672" s="37"/>
      <c r="BT672" s="37"/>
      <c r="BU672" s="37"/>
      <c r="BV672" s="37"/>
      <c r="BW672" s="37"/>
      <c r="BX672" s="37"/>
      <c r="BY672" s="37"/>
      <c r="BZ672" s="37"/>
      <c r="CA672" s="37"/>
      <c r="CB672" s="37"/>
      <c r="CC672" s="37"/>
      <c r="CD672" s="37"/>
      <c r="CE672" s="37"/>
      <c r="CF672" s="37"/>
      <c r="CG672" s="37"/>
      <c r="CH672" s="37"/>
      <c r="CI672" s="37"/>
      <c r="CJ672" s="37"/>
      <c r="CK672" s="37"/>
      <c r="CL672" s="37"/>
      <c r="CM672" s="37"/>
      <c r="CN672" s="37"/>
      <c r="CO672" s="37"/>
      <c r="CP672" s="37"/>
      <c r="CQ672" s="37"/>
      <c r="CR672" s="37"/>
      <c r="CS672" s="37"/>
      <c r="CT672" s="37"/>
      <c r="CU672" s="37"/>
      <c r="CV672" s="37"/>
      <c r="CW672" s="37"/>
      <c r="CX672" s="37"/>
      <c r="CY672" s="37"/>
      <c r="CZ672" s="37"/>
      <c r="DA672" s="37"/>
      <c r="DB672" s="37"/>
      <c r="DC672" s="37"/>
      <c r="DD672" s="37"/>
      <c r="DE672" s="37"/>
      <c r="DF672" s="37"/>
      <c r="DG672" s="37"/>
      <c r="DH672" s="37"/>
      <c r="DI672" s="37"/>
      <c r="DJ672" s="37"/>
      <c r="DK672" s="37"/>
      <c r="DL672" s="37"/>
      <c r="DM672" s="37"/>
      <c r="DN672" s="37"/>
      <c r="DO672" s="37"/>
      <c r="DP672" s="37"/>
      <c r="DQ672" s="37"/>
      <c r="DR672" s="37"/>
      <c r="DS672" s="37"/>
      <c r="DT672" s="37"/>
      <c r="DU672" s="37"/>
      <c r="DV672" s="37"/>
      <c r="DW672" s="37"/>
      <c r="DX672" s="37"/>
      <c r="DY672" s="37"/>
      <c r="DZ672" s="37"/>
      <c r="EA672" s="37"/>
      <c r="EB672" s="37"/>
      <c r="EC672" s="37"/>
      <c r="ED672" s="37"/>
      <c r="EE672" s="37"/>
      <c r="EF672" s="37"/>
      <c r="EG672" s="37"/>
      <c r="EH672" s="37"/>
      <c r="EI672" s="37"/>
      <c r="EJ672" s="37"/>
      <c r="EK672" s="37"/>
      <c r="EL672" s="37"/>
      <c r="EM672" s="37"/>
      <c r="EN672" s="37"/>
      <c r="EO672" s="37"/>
      <c r="EP672" s="37"/>
      <c r="EQ672" s="37"/>
      <c r="ER672" s="37"/>
      <c r="ES672" s="37"/>
      <c r="ET672" s="37"/>
      <c r="EU672" s="37"/>
      <c r="EV672" s="37"/>
      <c r="EW672" s="37"/>
      <c r="EX672" s="37"/>
      <c r="EY672" s="37"/>
      <c r="EZ672" s="37"/>
      <c r="FA672" s="37"/>
      <c r="FB672" s="37"/>
      <c r="FC672" s="37"/>
      <c r="FD672" s="37"/>
      <c r="FE672" s="37"/>
      <c r="FF672" s="37"/>
      <c r="FG672" s="37"/>
      <c r="FH672" s="37"/>
      <c r="FI672" s="37"/>
      <c r="FJ672" s="37"/>
      <c r="FK672" s="37"/>
      <c r="FL672" s="37"/>
      <c r="FM672" s="37"/>
      <c r="FN672" s="37"/>
      <c r="FO672" s="37"/>
      <c r="FP672" s="37"/>
      <c r="FQ672" s="37"/>
      <c r="FR672" s="37"/>
      <c r="FS672" s="37"/>
      <c r="FT672" s="37"/>
      <c r="FU672" s="37"/>
      <c r="FV672" s="37"/>
      <c r="FW672" s="37"/>
      <c r="FX672" s="37"/>
      <c r="FY672" s="37"/>
      <c r="FZ672" s="37"/>
      <c r="GA672" s="37"/>
      <c r="GB672" s="37"/>
      <c r="GC672" s="37"/>
      <c r="GD672" s="37"/>
      <c r="GE672" s="37"/>
      <c r="GF672" s="37"/>
      <c r="GG672" s="37"/>
      <c r="GH672" s="37"/>
      <c r="GI672" s="37"/>
      <c r="GJ672" s="37"/>
      <c r="GK672" s="37"/>
      <c r="GL672" s="37"/>
      <c r="GM672" s="37"/>
      <c r="GN672" s="37"/>
      <c r="GO672" s="37"/>
      <c r="GP672" s="37"/>
      <c r="GQ672" s="37"/>
      <c r="GR672" s="37"/>
      <c r="GS672" s="37"/>
      <c r="GT672" s="37"/>
      <c r="GU672" s="37"/>
      <c r="GV672" s="37"/>
      <c r="GW672" s="37"/>
      <c r="GX672" s="37"/>
      <c r="GY672" s="37"/>
      <c r="GZ672" s="37"/>
      <c r="HA672" s="37"/>
      <c r="HB672" s="37"/>
      <c r="HC672" s="37"/>
      <c r="HD672" s="37"/>
      <c r="HE672" s="37"/>
      <c r="HF672" s="37"/>
      <c r="HG672" s="37"/>
      <c r="HH672" s="37"/>
      <c r="HI672" s="37"/>
      <c r="HJ672" s="37"/>
      <c r="HK672" s="37"/>
      <c r="HL672" s="37"/>
      <c r="HM672" s="37"/>
      <c r="HN672" s="37"/>
      <c r="HO672" s="37"/>
      <c r="HP672" s="37"/>
      <c r="HQ672" s="37"/>
      <c r="HR672" s="37"/>
      <c r="HS672" s="37"/>
      <c r="HT672" s="37"/>
      <c r="HU672" s="37"/>
      <c r="HV672" s="37"/>
      <c r="HW672" s="37"/>
      <c r="HX672" s="37"/>
      <c r="HY672" s="37"/>
      <c r="HZ672" s="37"/>
      <c r="IA672" s="37"/>
      <c r="IB672" s="37"/>
      <c r="IC672" s="37"/>
      <c r="ID672" s="37"/>
      <c r="IE672" s="37"/>
      <c r="IF672" s="37"/>
      <c r="IG672" s="37"/>
      <c r="IH672" s="37"/>
      <c r="II672" s="37"/>
      <c r="IJ672" s="37"/>
      <c r="IK672" s="37"/>
      <c r="IL672" s="37"/>
      <c r="IM672" s="37"/>
      <c r="IN672" s="37"/>
      <c r="IO672" s="37"/>
      <c r="IP672" s="37"/>
      <c r="IQ672" s="37"/>
      <c r="IR672" s="37"/>
      <c r="IS672" s="37"/>
      <c r="IT672" s="37"/>
      <c r="IU672" s="37"/>
      <c r="IV672" s="37"/>
    </row>
    <row r="673" spans="1:27">
      <c r="A673" s="27"/>
      <c r="B673" s="27"/>
      <c r="C673" s="28"/>
      <c r="D673" s="27"/>
      <c r="E673" s="29"/>
      <c r="F673" s="27"/>
      <c r="G673" s="30"/>
      <c r="H673" s="30"/>
      <c r="I673" s="30"/>
      <c r="J673" s="31"/>
      <c r="K673" s="31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  <c r="AA673" s="27"/>
    </row>
    <row r="674" spans="1:27">
      <c r="A674" s="27"/>
      <c r="B674" s="27"/>
      <c r="C674" s="28"/>
      <c r="D674" s="27"/>
      <c r="E674" s="29"/>
      <c r="F674" s="27"/>
      <c r="G674" s="30"/>
      <c r="H674" s="30"/>
      <c r="I674" s="30"/>
      <c r="J674" s="31"/>
      <c r="K674" s="31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  <c r="AA674" s="27"/>
    </row>
    <row r="675" spans="1:27">
      <c r="A675" s="27"/>
      <c r="B675" s="27"/>
      <c r="C675" s="28"/>
      <c r="D675" s="27"/>
      <c r="E675" s="29"/>
      <c r="F675" s="27"/>
      <c r="G675" s="30"/>
      <c r="H675" s="30"/>
      <c r="I675" s="30"/>
      <c r="J675" s="31"/>
      <c r="K675" s="31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  <c r="AA675" s="27"/>
    </row>
    <row r="676" spans="1:27">
      <c r="A676" s="27"/>
      <c r="B676" s="27"/>
      <c r="C676" s="28"/>
      <c r="D676" s="27"/>
      <c r="E676" s="29"/>
      <c r="F676" s="27"/>
      <c r="G676" s="30"/>
      <c r="H676" s="30"/>
      <c r="I676" s="30"/>
      <c r="J676" s="31"/>
      <c r="K676" s="31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  <c r="AA676" s="27"/>
    </row>
    <row r="677" spans="1:27">
      <c r="A677" s="27"/>
      <c r="B677" s="27"/>
      <c r="C677" s="28"/>
      <c r="D677" s="27"/>
      <c r="E677" s="29"/>
      <c r="F677" s="27"/>
      <c r="G677" s="30"/>
      <c r="H677" s="30"/>
      <c r="I677" s="30"/>
      <c r="J677" s="31"/>
      <c r="K677" s="31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  <c r="AA677" s="27"/>
    </row>
    <row r="678" spans="1:27">
      <c r="A678" s="27"/>
      <c r="B678" s="27"/>
      <c r="C678" s="28"/>
      <c r="D678" s="27"/>
      <c r="E678" s="29"/>
      <c r="F678" s="27"/>
      <c r="G678" s="30"/>
      <c r="H678" s="30"/>
      <c r="I678" s="30"/>
      <c r="J678" s="31"/>
      <c r="K678" s="31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  <c r="AA678" s="27"/>
    </row>
    <row r="679" spans="1:27">
      <c r="A679" s="27"/>
      <c r="B679" s="27"/>
      <c r="C679" s="28"/>
      <c r="D679" s="27"/>
      <c r="E679" s="29"/>
      <c r="F679" s="27"/>
      <c r="G679" s="30"/>
      <c r="H679" s="30"/>
      <c r="I679" s="30"/>
      <c r="J679" s="31"/>
      <c r="K679" s="31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  <c r="AA679" s="27"/>
    </row>
    <row r="680" spans="1:27">
      <c r="A680" s="27"/>
      <c r="B680" s="27"/>
      <c r="C680" s="28"/>
      <c r="D680" s="27"/>
      <c r="E680" s="29"/>
      <c r="F680" s="27"/>
      <c r="G680" s="30"/>
      <c r="H680" s="30"/>
      <c r="I680" s="30"/>
      <c r="J680" s="31"/>
      <c r="K680" s="31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  <c r="AA680" s="27"/>
    </row>
    <row r="681" spans="1:27">
      <c r="A681" s="27"/>
      <c r="B681" s="27"/>
      <c r="C681" s="28"/>
      <c r="D681" s="27"/>
      <c r="E681" s="29"/>
      <c r="F681" s="27"/>
      <c r="G681" s="30"/>
      <c r="H681" s="30"/>
      <c r="I681" s="30"/>
      <c r="J681" s="31"/>
      <c r="K681" s="31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  <c r="AA681" s="27"/>
    </row>
    <row r="682" spans="1:27">
      <c r="A682" s="27"/>
      <c r="B682" s="27"/>
      <c r="C682" s="28"/>
      <c r="D682" s="27"/>
      <c r="E682" s="29"/>
      <c r="F682" s="27"/>
      <c r="G682" s="30"/>
      <c r="H682" s="30"/>
      <c r="I682" s="30"/>
      <c r="J682" s="31"/>
      <c r="K682" s="31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  <c r="AA682" s="27"/>
    </row>
    <row r="683" spans="1:27">
      <c r="A683" s="27"/>
      <c r="B683" s="27"/>
      <c r="C683" s="28"/>
      <c r="D683" s="27"/>
      <c r="E683" s="29"/>
      <c r="F683" s="27"/>
      <c r="G683" s="30"/>
      <c r="H683" s="30"/>
      <c r="I683" s="30"/>
      <c r="J683" s="31"/>
      <c r="K683" s="31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  <c r="AA683" s="27"/>
    </row>
    <row r="684" spans="1:27">
      <c r="A684" s="27"/>
      <c r="B684" s="27"/>
      <c r="C684" s="28"/>
      <c r="D684" s="27"/>
      <c r="E684" s="29"/>
      <c r="F684" s="27"/>
      <c r="G684" s="30"/>
      <c r="H684" s="30"/>
      <c r="I684" s="30"/>
      <c r="J684" s="31"/>
      <c r="K684" s="31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  <c r="AA684" s="27"/>
    </row>
    <row r="685" spans="1:27">
      <c r="A685" s="27"/>
      <c r="B685" s="27"/>
      <c r="C685" s="28"/>
      <c r="D685" s="27"/>
      <c r="E685" s="29"/>
      <c r="F685" s="27"/>
      <c r="G685" s="30"/>
      <c r="H685" s="30"/>
      <c r="I685" s="30"/>
      <c r="J685" s="31"/>
      <c r="K685" s="31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  <c r="AA685" s="27"/>
    </row>
    <row r="686" spans="1:27">
      <c r="A686" s="27"/>
      <c r="B686" s="27"/>
      <c r="C686" s="28"/>
      <c r="D686" s="27"/>
      <c r="E686" s="29"/>
      <c r="F686" s="27"/>
      <c r="G686" s="30"/>
      <c r="H686" s="30"/>
      <c r="I686" s="30"/>
      <c r="J686" s="31"/>
      <c r="K686" s="31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  <c r="AA686" s="27"/>
    </row>
    <row r="687" spans="1:27">
      <c r="A687" s="27"/>
      <c r="B687" s="27"/>
      <c r="C687" s="28"/>
      <c r="D687" s="27"/>
      <c r="E687" s="29"/>
      <c r="F687" s="27"/>
      <c r="G687" s="30"/>
      <c r="H687" s="30"/>
      <c r="I687" s="30"/>
      <c r="J687" s="31"/>
      <c r="K687" s="31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  <c r="AA687" s="27"/>
    </row>
    <row r="688" spans="1:27">
      <c r="A688" s="27"/>
      <c r="B688" s="27"/>
      <c r="C688" s="28"/>
      <c r="D688" s="27"/>
      <c r="E688" s="29"/>
      <c r="F688" s="27"/>
      <c r="G688" s="30"/>
      <c r="H688" s="30"/>
      <c r="I688" s="30"/>
      <c r="J688" s="31"/>
      <c r="K688" s="31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  <c r="AA688" s="27"/>
    </row>
    <row r="689" spans="1:27">
      <c r="A689" s="27"/>
      <c r="B689" s="27"/>
      <c r="C689" s="28"/>
      <c r="D689" s="27"/>
      <c r="E689" s="29"/>
      <c r="F689" s="27"/>
      <c r="G689" s="30"/>
      <c r="H689" s="30"/>
      <c r="I689" s="30"/>
      <c r="J689" s="31"/>
      <c r="K689" s="31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  <c r="AA689" s="27"/>
    </row>
    <row r="690" spans="1:27">
      <c r="A690" s="27"/>
      <c r="B690" s="27"/>
      <c r="C690" s="28"/>
      <c r="D690" s="27"/>
      <c r="E690" s="29"/>
      <c r="F690" s="27"/>
      <c r="G690" s="30"/>
      <c r="H690" s="30"/>
      <c r="I690" s="30"/>
      <c r="J690" s="31"/>
      <c r="K690" s="31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  <c r="AA690" s="27"/>
    </row>
    <row r="691" spans="1:27">
      <c r="A691" s="27"/>
      <c r="B691" s="27"/>
      <c r="C691" s="28"/>
      <c r="D691" s="27"/>
      <c r="E691" s="29"/>
      <c r="F691" s="27"/>
      <c r="G691" s="30"/>
      <c r="H691" s="30"/>
      <c r="I691" s="30"/>
      <c r="J691" s="31"/>
      <c r="K691" s="31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  <c r="AA691" s="27"/>
    </row>
    <row r="692" spans="1:27">
      <c r="A692" s="27"/>
      <c r="B692" s="27"/>
      <c r="C692" s="28"/>
      <c r="D692" s="27"/>
      <c r="E692" s="29"/>
      <c r="F692" s="27"/>
      <c r="G692" s="30"/>
      <c r="H692" s="30"/>
      <c r="I692" s="30"/>
      <c r="J692" s="31"/>
      <c r="K692" s="31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  <c r="AA692" s="27"/>
    </row>
    <row r="693" spans="1:27">
      <c r="A693" s="27"/>
      <c r="B693" s="27"/>
      <c r="C693" s="28"/>
      <c r="D693" s="27"/>
      <c r="E693" s="29"/>
      <c r="F693" s="27"/>
      <c r="G693" s="30"/>
      <c r="H693" s="30"/>
      <c r="I693" s="30"/>
      <c r="J693" s="31"/>
      <c r="K693" s="31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  <c r="AA693" s="27"/>
    </row>
    <row r="694" spans="1:27">
      <c r="A694" s="27"/>
      <c r="B694" s="27"/>
      <c r="C694" s="28"/>
      <c r="D694" s="27"/>
      <c r="E694" s="29"/>
      <c r="F694" s="27"/>
      <c r="G694" s="30"/>
      <c r="H694" s="30"/>
      <c r="I694" s="30"/>
      <c r="J694" s="31"/>
      <c r="K694" s="31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  <c r="AA694" s="27"/>
    </row>
    <row r="695" spans="1:27">
      <c r="A695" s="27"/>
      <c r="B695" s="27"/>
      <c r="C695" s="28"/>
      <c r="D695" s="27"/>
      <c r="E695" s="29"/>
      <c r="F695" s="27"/>
      <c r="G695" s="30"/>
      <c r="H695" s="30"/>
      <c r="I695" s="30"/>
      <c r="J695" s="31"/>
      <c r="K695" s="31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  <c r="AA695" s="27"/>
    </row>
    <row r="696" spans="1:27">
      <c r="A696" s="27"/>
      <c r="B696" s="27"/>
      <c r="C696" s="28"/>
      <c r="D696" s="27"/>
      <c r="E696" s="29"/>
      <c r="F696" s="27"/>
      <c r="G696" s="30"/>
      <c r="H696" s="30"/>
      <c r="I696" s="30"/>
      <c r="J696" s="31"/>
      <c r="K696" s="31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  <c r="AA696" s="27"/>
    </row>
    <row r="697" spans="1:27">
      <c r="A697" s="27"/>
      <c r="B697" s="27"/>
      <c r="C697" s="28"/>
      <c r="D697" s="27"/>
      <c r="E697" s="29"/>
      <c r="F697" s="27"/>
      <c r="G697" s="30"/>
      <c r="H697" s="30"/>
      <c r="I697" s="30"/>
      <c r="J697" s="31"/>
      <c r="K697" s="31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  <c r="AA697" s="27"/>
    </row>
    <row r="698" spans="1:27">
      <c r="A698" s="27"/>
      <c r="B698" s="27"/>
      <c r="C698" s="28"/>
      <c r="D698" s="27"/>
      <c r="E698" s="29"/>
      <c r="F698" s="27"/>
      <c r="G698" s="30"/>
      <c r="H698" s="30"/>
      <c r="I698" s="30"/>
      <c r="J698" s="31"/>
      <c r="K698" s="31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  <c r="AA698" s="27"/>
    </row>
    <row r="699" spans="1:27">
      <c r="A699" s="27"/>
      <c r="B699" s="27"/>
      <c r="C699" s="28"/>
      <c r="D699" s="27"/>
      <c r="E699" s="29"/>
      <c r="F699" s="27"/>
      <c r="G699" s="30"/>
      <c r="H699" s="30"/>
      <c r="I699" s="30"/>
      <c r="J699" s="31"/>
      <c r="K699" s="31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  <c r="AA699" s="27"/>
    </row>
    <row r="700" spans="1:27">
      <c r="A700" s="27"/>
      <c r="B700" s="27"/>
      <c r="C700" s="28"/>
      <c r="D700" s="27"/>
      <c r="E700" s="29"/>
      <c r="F700" s="27"/>
      <c r="G700" s="30"/>
      <c r="H700" s="30"/>
      <c r="I700" s="30"/>
      <c r="J700" s="31"/>
      <c r="K700" s="31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  <c r="AA700" s="27"/>
    </row>
    <row r="701" spans="1:27">
      <c r="A701" s="27"/>
      <c r="B701" s="27"/>
      <c r="C701" s="28"/>
      <c r="D701" s="27"/>
      <c r="E701" s="29"/>
      <c r="F701" s="27"/>
      <c r="G701" s="30"/>
      <c r="H701" s="30"/>
      <c r="I701" s="30"/>
      <c r="J701" s="31"/>
      <c r="K701" s="31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  <c r="AA701" s="27"/>
    </row>
    <row r="702" spans="1:27">
      <c r="A702" s="27"/>
      <c r="B702" s="27"/>
      <c r="C702" s="28"/>
      <c r="D702" s="27"/>
      <c r="E702" s="29"/>
      <c r="F702" s="27"/>
      <c r="G702" s="30"/>
      <c r="H702" s="30"/>
      <c r="I702" s="30"/>
      <c r="J702" s="31"/>
      <c r="K702" s="31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  <c r="AA702" s="27"/>
    </row>
    <row r="703" spans="1:27">
      <c r="A703" s="27"/>
      <c r="B703" s="27"/>
      <c r="C703" s="28"/>
      <c r="D703" s="27"/>
      <c r="E703" s="29"/>
      <c r="F703" s="27"/>
      <c r="G703" s="30"/>
      <c r="H703" s="30"/>
      <c r="I703" s="30"/>
      <c r="J703" s="31"/>
      <c r="K703" s="31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  <c r="AA703" s="27"/>
    </row>
    <row r="704" spans="1:27">
      <c r="A704" s="27"/>
      <c r="B704" s="27"/>
      <c r="C704" s="28"/>
      <c r="D704" s="27"/>
      <c r="E704" s="29"/>
      <c r="F704" s="27"/>
      <c r="G704" s="30"/>
      <c r="H704" s="30"/>
      <c r="I704" s="30"/>
      <c r="J704" s="31"/>
      <c r="K704" s="31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  <c r="AA704" s="27"/>
    </row>
    <row r="705" spans="1:27">
      <c r="A705" s="27"/>
      <c r="B705" s="27"/>
      <c r="C705" s="28"/>
      <c r="D705" s="27"/>
      <c r="E705" s="29"/>
      <c r="F705" s="27"/>
      <c r="G705" s="30"/>
      <c r="H705" s="30"/>
      <c r="I705" s="30"/>
      <c r="J705" s="31"/>
      <c r="K705" s="31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  <c r="AA705" s="27"/>
    </row>
    <row r="706" spans="1:27">
      <c r="A706" s="27"/>
      <c r="B706" s="27"/>
      <c r="C706" s="28"/>
      <c r="D706" s="27"/>
      <c r="E706" s="29"/>
      <c r="F706" s="27"/>
      <c r="G706" s="30"/>
      <c r="H706" s="30"/>
      <c r="I706" s="30"/>
      <c r="J706" s="31"/>
      <c r="K706" s="31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  <c r="AA706" s="27"/>
    </row>
    <row r="707" spans="1:27">
      <c r="A707" s="27"/>
      <c r="B707" s="27"/>
      <c r="C707" s="28"/>
      <c r="D707" s="27"/>
      <c r="E707" s="29"/>
      <c r="F707" s="27"/>
      <c r="G707" s="30"/>
      <c r="H707" s="30"/>
      <c r="I707" s="30"/>
      <c r="J707" s="31"/>
      <c r="K707" s="31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  <c r="AA707" s="27"/>
    </row>
  </sheetData>
  <autoFilter ref="C4:J653">
    <sortState ref="C5:J671">
      <sortCondition ref="C4:C671"/>
    </sortState>
  </autoFilter>
  <pageMargins left="0.75" right="0.75" top="1" bottom="1" header="0.5" footer="0.5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/>
  <dimension ref="A1:N1016"/>
  <sheetViews>
    <sheetView tabSelected="1" topLeftCell="C1" workbookViewId="0">
      <selection activeCell="T2" sqref="T2"/>
    </sheetView>
  </sheetViews>
  <sheetFormatPr baseColWidth="10" defaultRowHeight="12" x14ac:dyDescent="0"/>
  <cols>
    <col min="1" max="1" width="12.83203125" style="200" customWidth="1"/>
    <col min="2" max="2" width="10.83203125" style="200"/>
    <col min="3" max="3" width="2.1640625" style="200" customWidth="1"/>
    <col min="4" max="4" width="18.5" style="200" customWidth="1"/>
    <col min="5" max="5" width="7" style="200" customWidth="1"/>
    <col min="6" max="6" width="2.1640625" style="200" customWidth="1"/>
    <col min="7" max="7" width="13.5" style="200" customWidth="1"/>
    <col min="8" max="8" width="13.6640625" style="200" customWidth="1"/>
    <col min="9" max="9" width="13.33203125" style="200" customWidth="1"/>
    <col min="10" max="10" width="14" style="200" customWidth="1"/>
    <col min="11" max="12" width="10.83203125" style="200" customWidth="1"/>
    <col min="13" max="13" width="13.5" style="200" customWidth="1"/>
    <col min="14" max="14" width="13.83203125" style="200" customWidth="1"/>
    <col min="15" max="16384" width="10.83203125" style="200"/>
  </cols>
  <sheetData>
    <row r="1" spans="1:14">
      <c r="A1" s="197" t="s">
        <v>1590</v>
      </c>
      <c r="B1" s="197" t="s">
        <v>1591</v>
      </c>
      <c r="C1" s="198"/>
      <c r="D1" s="199" t="s">
        <v>1593</v>
      </c>
      <c r="E1" s="197"/>
      <c r="F1" s="198"/>
    </row>
    <row r="2" spans="1:14" ht="30">
      <c r="A2">
        <v>100576</v>
      </c>
      <c r="B2" s="200">
        <f>IF('7-Import'!$A2,1,"")</f>
        <v>1</v>
      </c>
      <c r="C2" s="198"/>
      <c r="D2" s="199" t="s">
        <v>1592</v>
      </c>
      <c r="E2" s="197" t="s">
        <v>1594</v>
      </c>
      <c r="F2" s="198"/>
      <c r="G2" s="205" t="s">
        <v>140</v>
      </c>
      <c r="H2" s="205" t="s">
        <v>1588</v>
      </c>
      <c r="I2" s="205" t="s">
        <v>2</v>
      </c>
      <c r="J2" s="205" t="s">
        <v>743</v>
      </c>
      <c r="K2" s="205" t="s">
        <v>1469</v>
      </c>
      <c r="L2" s="205" t="s">
        <v>1466</v>
      </c>
      <c r="M2" s="205" t="s">
        <v>1468</v>
      </c>
      <c r="N2" s="205" t="s">
        <v>1596</v>
      </c>
    </row>
    <row r="3" spans="1:14" ht="15">
      <c r="A3">
        <v>100576</v>
      </c>
      <c r="B3" s="200">
        <f>IF('7-Import'!$A3,1,"")</f>
        <v>1</v>
      </c>
      <c r="C3" s="198"/>
      <c r="D3" s="201">
        <v>100539</v>
      </c>
      <c r="E3" s="202">
        <v>1</v>
      </c>
      <c r="F3" s="198"/>
      <c r="G3" t="str">
        <f t="shared" ref="G3:G21" si="0">VLOOKUP(D3,Base_Articles,2)</f>
        <v>TELEFLEX</v>
      </c>
      <c r="H3" t="str">
        <f t="shared" ref="H3:H21" si="1">VLOOKUP(D3,Base_Articles,3)</f>
        <v>112480-000080</v>
      </c>
      <c r="I3" t="str">
        <f t="shared" ref="I3:I21" si="2">VLOOKUP(D3,Base_Articles,4)</f>
        <v>Sonde intubation trachéale 8mm</v>
      </c>
      <c r="J3" t="str">
        <f t="shared" ref="J3:J21" si="3">VLOOKUP(D3,Base_Articles,5)</f>
        <v>Bte de 10</v>
      </c>
      <c r="K3">
        <f t="shared" ref="K3:K21" si="4">VLOOKUP(D3,Base_Articles,6)</f>
        <v>0</v>
      </c>
      <c r="L3">
        <f t="shared" ref="L3:L21" si="5">VLOOKUP(D3,Base_Articles,7)</f>
        <v>0</v>
      </c>
      <c r="M3">
        <f t="shared" ref="M3:M21" si="6">VLOOKUP(D3,Base_Articles,8)</f>
        <v>7.2</v>
      </c>
      <c r="N3">
        <f>E3</f>
        <v>1</v>
      </c>
    </row>
    <row r="4" spans="1:14" ht="15">
      <c r="A4">
        <v>100576</v>
      </c>
      <c r="B4" s="200">
        <f>IF('7-Import'!$A4,1,"")</f>
        <v>1</v>
      </c>
      <c r="C4" s="198"/>
      <c r="D4" s="201">
        <v>100576</v>
      </c>
      <c r="E4" s="202">
        <v>3</v>
      </c>
      <c r="F4" s="198"/>
      <c r="G4" t="str">
        <f t="shared" si="0"/>
        <v>TRAN</v>
      </c>
      <c r="H4">
        <f t="shared" si="1"/>
        <v>3048450</v>
      </c>
      <c r="I4" t="str">
        <f t="shared" si="2"/>
        <v>Héparine Choay 25000 UI/5ml</v>
      </c>
      <c r="J4" t="str">
        <f t="shared" si="3"/>
        <v>Bte 1 fl</v>
      </c>
      <c r="K4">
        <f t="shared" si="4"/>
        <v>0</v>
      </c>
      <c r="L4">
        <f t="shared" si="5"/>
        <v>0</v>
      </c>
      <c r="M4">
        <f t="shared" si="6"/>
        <v>4.2699999999999996</v>
      </c>
      <c r="N4">
        <f t="shared" ref="N4:N21" si="7">E4</f>
        <v>3</v>
      </c>
    </row>
    <row r="5" spans="1:14" ht="15">
      <c r="A5">
        <v>100577</v>
      </c>
      <c r="B5" s="200">
        <f>IF('7-Import'!$A5,1,"")</f>
        <v>1</v>
      </c>
      <c r="C5" s="198"/>
      <c r="D5" s="201">
        <v>100577</v>
      </c>
      <c r="E5" s="202">
        <v>4</v>
      </c>
      <c r="F5" s="198"/>
      <c r="G5" t="str">
        <f t="shared" si="0"/>
        <v>TRAN</v>
      </c>
      <c r="H5">
        <f t="shared" si="1"/>
        <v>3209143</v>
      </c>
      <c r="I5" t="str">
        <f t="shared" si="2"/>
        <v>Hibiscrub 4%</v>
      </c>
      <c r="J5" t="str">
        <f t="shared" si="3"/>
        <v>Fl 500ml</v>
      </c>
      <c r="K5">
        <f t="shared" si="4"/>
        <v>0</v>
      </c>
      <c r="L5">
        <f t="shared" si="5"/>
        <v>0</v>
      </c>
      <c r="M5">
        <f t="shared" si="6"/>
        <v>13.183</v>
      </c>
      <c r="N5">
        <f t="shared" si="7"/>
        <v>4</v>
      </c>
    </row>
    <row r="6" spans="1:14" ht="15">
      <c r="A6">
        <v>100577</v>
      </c>
      <c r="B6" s="200">
        <f>IF('7-Import'!$A6,1,"")</f>
        <v>1</v>
      </c>
      <c r="C6" s="198"/>
      <c r="D6" s="201">
        <v>100578</v>
      </c>
      <c r="E6" s="202">
        <v>2</v>
      </c>
      <c r="F6" s="198"/>
      <c r="G6" t="str">
        <f t="shared" si="0"/>
        <v>TRAN</v>
      </c>
      <c r="H6">
        <f t="shared" si="1"/>
        <v>3437223</v>
      </c>
      <c r="I6" t="str">
        <f t="shared" si="2"/>
        <v>Huile de paraffine 500ml</v>
      </c>
      <c r="J6" t="str">
        <f t="shared" si="3"/>
        <v>1 flacon</v>
      </c>
      <c r="K6">
        <f t="shared" si="4"/>
        <v>0</v>
      </c>
      <c r="L6">
        <f t="shared" si="5"/>
        <v>0</v>
      </c>
      <c r="M6">
        <f t="shared" si="6"/>
        <v>5.3639999999999999</v>
      </c>
      <c r="N6">
        <f t="shared" si="7"/>
        <v>2</v>
      </c>
    </row>
    <row r="7" spans="1:14" ht="15">
      <c r="A7">
        <v>100577</v>
      </c>
      <c r="B7" s="200">
        <f>IF('7-Import'!$A7,1,"")</f>
        <v>1</v>
      </c>
      <c r="C7" s="198"/>
      <c r="D7" s="201">
        <v>100581</v>
      </c>
      <c r="E7" s="202">
        <v>1</v>
      </c>
      <c r="F7" s="198"/>
      <c r="G7" t="str">
        <f t="shared" si="0"/>
        <v>TRAN</v>
      </c>
      <c r="H7">
        <f t="shared" si="1"/>
        <v>3118104</v>
      </c>
      <c r="I7" t="str">
        <f t="shared" si="2"/>
        <v>Kidrolase 10.000UI</v>
      </c>
      <c r="J7" t="str">
        <f t="shared" si="3"/>
        <v>Bte 1 fl</v>
      </c>
      <c r="K7">
        <f t="shared" si="4"/>
        <v>0</v>
      </c>
      <c r="L7">
        <f t="shared" si="5"/>
        <v>0</v>
      </c>
      <c r="M7">
        <f t="shared" si="6"/>
        <v>83.113</v>
      </c>
      <c r="N7">
        <f t="shared" si="7"/>
        <v>1</v>
      </c>
    </row>
    <row r="8" spans="1:14" ht="15">
      <c r="A8">
        <v>100577</v>
      </c>
      <c r="B8" s="200">
        <f>IF('7-Import'!$A8,1,"")</f>
        <v>1</v>
      </c>
      <c r="C8" s="198"/>
      <c r="D8" s="201">
        <v>100633</v>
      </c>
      <c r="E8" s="202">
        <v>1</v>
      </c>
      <c r="F8" s="198"/>
      <c r="G8" t="str">
        <f t="shared" si="0"/>
        <v>URGO</v>
      </c>
      <c r="H8">
        <f t="shared" si="1"/>
        <v>501845</v>
      </c>
      <c r="I8" t="str">
        <f t="shared" si="2"/>
        <v>Urgostrapping 2,50 x 8cm</v>
      </c>
      <c r="J8" t="str">
        <f t="shared" si="3"/>
        <v>Carton de 80</v>
      </c>
      <c r="K8">
        <f t="shared" si="4"/>
        <v>0</v>
      </c>
      <c r="L8">
        <f t="shared" si="5"/>
        <v>0</v>
      </c>
      <c r="M8">
        <f t="shared" si="6"/>
        <v>131.19999999999999</v>
      </c>
      <c r="N8">
        <f t="shared" si="7"/>
        <v>1</v>
      </c>
    </row>
    <row r="9" spans="1:14" ht="15">
      <c r="A9">
        <v>100578</v>
      </c>
      <c r="B9" s="200">
        <f>IF('7-Import'!$A9,1,"")</f>
        <v>1</v>
      </c>
      <c r="C9" s="198"/>
      <c r="D9" s="201">
        <v>100634</v>
      </c>
      <c r="E9" s="202">
        <v>1</v>
      </c>
      <c r="F9" s="198"/>
      <c r="G9" t="str">
        <f t="shared" si="0"/>
        <v>VYGON</v>
      </c>
      <c r="H9">
        <f t="shared" si="1"/>
        <v>18347</v>
      </c>
      <c r="I9" t="str">
        <f t="shared" si="2"/>
        <v>Aiguille Ponction Lombaire 18347</v>
      </c>
      <c r="J9" t="str">
        <f t="shared" si="3"/>
        <v>Bte de 20</v>
      </c>
      <c r="K9">
        <f t="shared" si="4"/>
        <v>0</v>
      </c>
      <c r="L9">
        <f t="shared" si="5"/>
        <v>0</v>
      </c>
      <c r="M9">
        <f t="shared" si="6"/>
        <v>15</v>
      </c>
      <c r="N9">
        <f t="shared" si="7"/>
        <v>1</v>
      </c>
    </row>
    <row r="10" spans="1:14" ht="15">
      <c r="A10">
        <v>100578</v>
      </c>
      <c r="B10" s="200">
        <f>IF('7-Import'!$A10,1,"")</f>
        <v>1</v>
      </c>
      <c r="C10" s="198"/>
      <c r="D10" s="201">
        <v>100636</v>
      </c>
      <c r="E10" s="202">
        <v>3</v>
      </c>
      <c r="F10" s="198"/>
      <c r="G10" t="str">
        <f t="shared" si="0"/>
        <v>VYGON</v>
      </c>
      <c r="H10">
        <f t="shared" si="1"/>
        <v>88600</v>
      </c>
      <c r="I10" t="str">
        <f t="shared" si="2"/>
        <v>Bouchon Male Luer Lock</v>
      </c>
      <c r="J10" t="str">
        <f t="shared" si="3"/>
        <v>Bte de 100</v>
      </c>
      <c r="K10">
        <f t="shared" si="4"/>
        <v>0</v>
      </c>
      <c r="L10">
        <f t="shared" si="5"/>
        <v>0</v>
      </c>
      <c r="M10">
        <f t="shared" si="6"/>
        <v>47.31</v>
      </c>
      <c r="N10">
        <f t="shared" si="7"/>
        <v>3</v>
      </c>
    </row>
    <row r="11" spans="1:14" ht="15">
      <c r="A11">
        <v>100581</v>
      </c>
      <c r="B11" s="200">
        <f>IF('7-Import'!$A11,1,"")</f>
        <v>1</v>
      </c>
      <c r="C11" s="198"/>
      <c r="D11" s="201">
        <v>100646</v>
      </c>
      <c r="E11" s="202">
        <v>6</v>
      </c>
      <c r="F11" s="198"/>
      <c r="G11" t="str">
        <f t="shared" si="0"/>
        <v>VYGON</v>
      </c>
      <c r="H11">
        <f t="shared" si="1"/>
        <v>12108</v>
      </c>
      <c r="I11" t="str">
        <f t="shared" si="2"/>
        <v>Intraflon 2 (Kt Bleu)</v>
      </c>
      <c r="J11" t="str">
        <f t="shared" si="3"/>
        <v>Bte de 50</v>
      </c>
      <c r="K11">
        <f t="shared" si="4"/>
        <v>0</v>
      </c>
      <c r="L11">
        <f t="shared" si="5"/>
        <v>0</v>
      </c>
      <c r="M11">
        <f t="shared" si="6"/>
        <v>60</v>
      </c>
      <c r="N11">
        <f t="shared" si="7"/>
        <v>6</v>
      </c>
    </row>
    <row r="12" spans="1:14" ht="15">
      <c r="A12">
        <v>100539</v>
      </c>
      <c r="B12" s="200">
        <f>IF('7-Import'!$A12,1,"")</f>
        <v>1</v>
      </c>
      <c r="C12" s="198"/>
      <c r="D12" s="201">
        <v>100647</v>
      </c>
      <c r="E12" s="202">
        <v>3</v>
      </c>
      <c r="F12" s="198"/>
      <c r="G12" t="str">
        <f t="shared" si="0"/>
        <v>VYGON</v>
      </c>
      <c r="H12">
        <f t="shared" si="1"/>
        <v>12106</v>
      </c>
      <c r="I12" t="str">
        <f t="shared" si="2"/>
        <v>Intraflon 2 (Kt Jaune)</v>
      </c>
      <c r="J12" t="str">
        <f t="shared" si="3"/>
        <v>Bte de 50</v>
      </c>
      <c r="K12">
        <f t="shared" si="4"/>
        <v>0</v>
      </c>
      <c r="L12">
        <f t="shared" si="5"/>
        <v>0</v>
      </c>
      <c r="M12">
        <f t="shared" si="6"/>
        <v>60</v>
      </c>
      <c r="N12">
        <f t="shared" si="7"/>
        <v>3</v>
      </c>
    </row>
    <row r="13" spans="1:14" ht="15">
      <c r="A13">
        <v>100647</v>
      </c>
      <c r="B13" s="200">
        <f>IF('7-Import'!$A13,1,"")</f>
        <v>1</v>
      </c>
      <c r="C13" s="198"/>
      <c r="D13" s="201" t="s">
        <v>1595</v>
      </c>
      <c r="E13" s="202">
        <v>0</v>
      </c>
      <c r="F13" s="198"/>
      <c r="G13" t="e">
        <f t="shared" si="0"/>
        <v>#N/A</v>
      </c>
      <c r="H13" t="e">
        <f t="shared" si="1"/>
        <v>#N/A</v>
      </c>
      <c r="I13" t="e">
        <f t="shared" si="2"/>
        <v>#N/A</v>
      </c>
      <c r="J13" t="e">
        <f t="shared" si="3"/>
        <v>#N/A</v>
      </c>
      <c r="K13" t="e">
        <f t="shared" si="4"/>
        <v>#N/A</v>
      </c>
      <c r="L13" t="e">
        <f t="shared" si="5"/>
        <v>#N/A</v>
      </c>
      <c r="M13" t="e">
        <f t="shared" si="6"/>
        <v>#N/A</v>
      </c>
      <c r="N13">
        <f t="shared" si="7"/>
        <v>0</v>
      </c>
    </row>
    <row r="14" spans="1:14" ht="15">
      <c r="A14">
        <v>100647</v>
      </c>
      <c r="B14" s="200">
        <f>IF('7-Import'!$A14,1,"")</f>
        <v>1</v>
      </c>
      <c r="C14" s="198"/>
      <c r="D14"/>
      <c r="E14"/>
      <c r="F14" s="198"/>
      <c r="G14" t="e">
        <f t="shared" si="0"/>
        <v>#N/A</v>
      </c>
      <c r="H14" t="e">
        <f t="shared" si="1"/>
        <v>#N/A</v>
      </c>
      <c r="I14" t="e">
        <f t="shared" si="2"/>
        <v>#N/A</v>
      </c>
      <c r="J14" t="e">
        <f t="shared" si="3"/>
        <v>#N/A</v>
      </c>
      <c r="K14" t="e">
        <f t="shared" si="4"/>
        <v>#N/A</v>
      </c>
      <c r="L14" t="e">
        <f t="shared" si="5"/>
        <v>#N/A</v>
      </c>
      <c r="M14" t="e">
        <f t="shared" si="6"/>
        <v>#N/A</v>
      </c>
      <c r="N14">
        <f t="shared" si="7"/>
        <v>0</v>
      </c>
    </row>
    <row r="15" spans="1:14" ht="15">
      <c r="A15">
        <v>100647</v>
      </c>
      <c r="B15" s="200">
        <f>IF('7-Import'!$A15,1,"")</f>
        <v>1</v>
      </c>
      <c r="C15" s="198"/>
      <c r="D15"/>
      <c r="E15"/>
      <c r="F15" s="198"/>
      <c r="G15" t="e">
        <f t="shared" si="0"/>
        <v>#N/A</v>
      </c>
      <c r="H15" t="e">
        <f t="shared" si="1"/>
        <v>#N/A</v>
      </c>
      <c r="I15" t="e">
        <f t="shared" si="2"/>
        <v>#N/A</v>
      </c>
      <c r="J15" t="e">
        <f t="shared" si="3"/>
        <v>#N/A</v>
      </c>
      <c r="K15" t="e">
        <f t="shared" si="4"/>
        <v>#N/A</v>
      </c>
      <c r="L15" t="e">
        <f t="shared" si="5"/>
        <v>#N/A</v>
      </c>
      <c r="M15" t="e">
        <f t="shared" si="6"/>
        <v>#N/A</v>
      </c>
      <c r="N15">
        <f t="shared" si="7"/>
        <v>0</v>
      </c>
    </row>
    <row r="16" spans="1:14" ht="15">
      <c r="A16">
        <v>100646</v>
      </c>
      <c r="B16" s="200">
        <f>IF('7-Import'!$A16,1,"")</f>
        <v>1</v>
      </c>
      <c r="C16" s="198"/>
      <c r="D16"/>
      <c r="E16"/>
      <c r="F16" s="198"/>
      <c r="G16" t="e">
        <f t="shared" si="0"/>
        <v>#N/A</v>
      </c>
      <c r="H16" t="e">
        <f t="shared" si="1"/>
        <v>#N/A</v>
      </c>
      <c r="I16" t="e">
        <f t="shared" si="2"/>
        <v>#N/A</v>
      </c>
      <c r="J16" t="e">
        <f t="shared" si="3"/>
        <v>#N/A</v>
      </c>
      <c r="K16" t="e">
        <f t="shared" si="4"/>
        <v>#N/A</v>
      </c>
      <c r="L16" t="e">
        <f t="shared" si="5"/>
        <v>#N/A</v>
      </c>
      <c r="M16" t="e">
        <f t="shared" si="6"/>
        <v>#N/A</v>
      </c>
      <c r="N16">
        <f t="shared" si="7"/>
        <v>0</v>
      </c>
    </row>
    <row r="17" spans="1:14" ht="15">
      <c r="A17">
        <v>100646</v>
      </c>
      <c r="B17" s="200">
        <f>IF('7-Import'!$A17,1,"")</f>
        <v>1</v>
      </c>
      <c r="C17" s="198"/>
      <c r="D17"/>
      <c r="E17"/>
      <c r="F17" s="198"/>
      <c r="G17" t="e">
        <f t="shared" si="0"/>
        <v>#N/A</v>
      </c>
      <c r="H17" t="e">
        <f t="shared" si="1"/>
        <v>#N/A</v>
      </c>
      <c r="I17" t="e">
        <f t="shared" si="2"/>
        <v>#N/A</v>
      </c>
      <c r="J17" t="e">
        <f t="shared" si="3"/>
        <v>#N/A</v>
      </c>
      <c r="K17" t="e">
        <f t="shared" si="4"/>
        <v>#N/A</v>
      </c>
      <c r="L17" t="e">
        <f t="shared" si="5"/>
        <v>#N/A</v>
      </c>
      <c r="M17" t="e">
        <f t="shared" si="6"/>
        <v>#N/A</v>
      </c>
      <c r="N17">
        <f t="shared" si="7"/>
        <v>0</v>
      </c>
    </row>
    <row r="18" spans="1:14" ht="15">
      <c r="A18">
        <v>100646</v>
      </c>
      <c r="B18" s="200">
        <f>IF('7-Import'!$A18,1,"")</f>
        <v>1</v>
      </c>
      <c r="C18" s="198"/>
      <c r="F18" s="198"/>
      <c r="G18" t="e">
        <f t="shared" si="0"/>
        <v>#N/A</v>
      </c>
      <c r="H18" t="e">
        <f t="shared" si="1"/>
        <v>#N/A</v>
      </c>
      <c r="I18" t="e">
        <f t="shared" si="2"/>
        <v>#N/A</v>
      </c>
      <c r="J18" t="e">
        <f>VLOOKUP(D18,Base_Articles,5)</f>
        <v>#N/A</v>
      </c>
      <c r="K18" t="e">
        <f t="shared" si="4"/>
        <v>#N/A</v>
      </c>
      <c r="L18" t="e">
        <f t="shared" si="5"/>
        <v>#N/A</v>
      </c>
      <c r="M18" t="e">
        <f t="shared" si="6"/>
        <v>#N/A</v>
      </c>
      <c r="N18">
        <f t="shared" si="7"/>
        <v>0</v>
      </c>
    </row>
    <row r="19" spans="1:14" ht="15">
      <c r="A19">
        <v>100646</v>
      </c>
      <c r="B19" s="200">
        <f>IF('7-Import'!$A19,1,"")</f>
        <v>1</v>
      </c>
      <c r="C19" s="198"/>
      <c r="F19" s="198"/>
      <c r="G19" t="e">
        <f t="shared" si="0"/>
        <v>#N/A</v>
      </c>
      <c r="H19" t="e">
        <f t="shared" si="1"/>
        <v>#N/A</v>
      </c>
      <c r="I19" t="e">
        <f t="shared" si="2"/>
        <v>#N/A</v>
      </c>
      <c r="J19" t="e">
        <f t="shared" si="3"/>
        <v>#N/A</v>
      </c>
      <c r="K19" t="e">
        <f t="shared" si="4"/>
        <v>#N/A</v>
      </c>
      <c r="L19" t="e">
        <f t="shared" si="5"/>
        <v>#N/A</v>
      </c>
      <c r="M19" t="e">
        <f t="shared" si="6"/>
        <v>#N/A</v>
      </c>
      <c r="N19">
        <f t="shared" si="7"/>
        <v>0</v>
      </c>
    </row>
    <row r="20" spans="1:14" ht="15">
      <c r="A20">
        <v>100646</v>
      </c>
      <c r="B20" s="200">
        <f>IF('7-Import'!$A20,1,"")</f>
        <v>1</v>
      </c>
      <c r="C20" s="198"/>
      <c r="F20" s="198"/>
      <c r="G20" t="e">
        <f t="shared" si="0"/>
        <v>#N/A</v>
      </c>
      <c r="H20" t="e">
        <f t="shared" si="1"/>
        <v>#N/A</v>
      </c>
      <c r="I20" t="e">
        <f t="shared" si="2"/>
        <v>#N/A</v>
      </c>
      <c r="J20" t="e">
        <f t="shared" si="3"/>
        <v>#N/A</v>
      </c>
      <c r="K20" t="e">
        <f t="shared" si="4"/>
        <v>#N/A</v>
      </c>
      <c r="L20" t="e">
        <f t="shared" si="5"/>
        <v>#N/A</v>
      </c>
      <c r="M20" t="e">
        <f t="shared" si="6"/>
        <v>#N/A</v>
      </c>
      <c r="N20">
        <f t="shared" si="7"/>
        <v>0</v>
      </c>
    </row>
    <row r="21" spans="1:14" ht="15">
      <c r="A21">
        <v>100646</v>
      </c>
      <c r="B21" s="200">
        <f>IF('7-Import'!$A21,1,"")</f>
        <v>1</v>
      </c>
      <c r="C21" s="198"/>
      <c r="F21" s="198"/>
      <c r="G21" t="e">
        <f t="shared" si="0"/>
        <v>#N/A</v>
      </c>
      <c r="H21" t="e">
        <f t="shared" si="1"/>
        <v>#N/A</v>
      </c>
      <c r="I21" t="e">
        <f t="shared" si="2"/>
        <v>#N/A</v>
      </c>
      <c r="J21" t="e">
        <f t="shared" si="3"/>
        <v>#N/A</v>
      </c>
      <c r="K21" t="e">
        <f t="shared" si="4"/>
        <v>#N/A</v>
      </c>
      <c r="L21" t="e">
        <f t="shared" si="5"/>
        <v>#N/A</v>
      </c>
      <c r="M21" t="e">
        <f t="shared" si="6"/>
        <v>#N/A</v>
      </c>
      <c r="N21">
        <f t="shared" si="7"/>
        <v>0</v>
      </c>
    </row>
    <row r="22" spans="1:14" ht="15">
      <c r="A22">
        <v>100634</v>
      </c>
      <c r="B22" s="200">
        <f>IF('7-Import'!$A22,1,"")</f>
        <v>1</v>
      </c>
      <c r="C22" s="198"/>
      <c r="F22" s="198"/>
      <c r="G22" t="e">
        <f>VLOOKUP(D22,Base_Articles,2)</f>
        <v>#N/A</v>
      </c>
      <c r="H22" t="e">
        <f>VLOOKUP(D22,Base_Articles,3)</f>
        <v>#N/A</v>
      </c>
      <c r="I22" t="e">
        <f>VLOOKUP(D22,Base_Articles,4)</f>
        <v>#N/A</v>
      </c>
      <c r="J22" t="e">
        <f>VLOOKUP(D22,Base_Articles,5)</f>
        <v>#N/A</v>
      </c>
      <c r="K22" t="e">
        <f>VLOOKUP(D22,Base_Articles,6)</f>
        <v>#N/A</v>
      </c>
      <c r="L22" t="e">
        <f>VLOOKUP(D22,Base_Articles,7)</f>
        <v>#N/A</v>
      </c>
      <c r="M22" t="e">
        <f>VLOOKUP(D22,Base_Articles,8)</f>
        <v>#N/A</v>
      </c>
      <c r="N22">
        <f>E22</f>
        <v>0</v>
      </c>
    </row>
    <row r="23" spans="1:14" ht="15">
      <c r="A23">
        <v>100633</v>
      </c>
      <c r="B23" s="200">
        <f>IF('7-Import'!$A23,1,"")</f>
        <v>1</v>
      </c>
      <c r="C23" s="198"/>
      <c r="F23" s="198"/>
      <c r="G23" t="e">
        <f>VLOOKUP(D23,Base_Articles,2)</f>
        <v>#N/A</v>
      </c>
      <c r="H23" t="e">
        <f>VLOOKUP(D23,Base_Articles,3)</f>
        <v>#N/A</v>
      </c>
      <c r="I23" t="e">
        <f>VLOOKUP(D23,Base_Articles,4)</f>
        <v>#N/A</v>
      </c>
      <c r="J23" t="e">
        <f>VLOOKUP(D23,Base_Articles,5)</f>
        <v>#N/A</v>
      </c>
      <c r="K23" t="e">
        <f>VLOOKUP(D23,Base_Articles,6)</f>
        <v>#N/A</v>
      </c>
      <c r="L23" t="e">
        <f>VLOOKUP(D23,Base_Articles,7)</f>
        <v>#N/A</v>
      </c>
      <c r="M23" t="e">
        <f>VLOOKUP(D23,Base_Articles,8)</f>
        <v>#N/A</v>
      </c>
      <c r="N23">
        <f>E23</f>
        <v>0</v>
      </c>
    </row>
    <row r="24" spans="1:14" ht="15">
      <c r="A24">
        <v>100636</v>
      </c>
      <c r="B24" s="200">
        <f>IF('7-Import'!$A24,1,"")</f>
        <v>1</v>
      </c>
      <c r="C24" s="198"/>
      <c r="F24" s="198"/>
    </row>
    <row r="25" spans="1:14" ht="15">
      <c r="A25">
        <v>100636</v>
      </c>
      <c r="B25" s="200">
        <f>IF('7-Import'!$A25,1,"")</f>
        <v>1</v>
      </c>
      <c r="C25" s="198"/>
      <c r="F25" s="198"/>
    </row>
    <row r="26" spans="1:14" ht="15">
      <c r="A26">
        <v>100636</v>
      </c>
      <c r="B26" s="200">
        <f>IF('7-Import'!$A26,1,"")</f>
        <v>1</v>
      </c>
      <c r="C26" s="198"/>
      <c r="F26" s="198"/>
    </row>
    <row r="27" spans="1:14">
      <c r="B27" s="200" t="str">
        <f>IF('7-Import'!$A27,1,"")</f>
        <v/>
      </c>
      <c r="C27" s="198"/>
      <c r="F27" s="198"/>
    </row>
    <row r="28" spans="1:14">
      <c r="A28" s="203"/>
      <c r="B28" s="200" t="str">
        <f>IF('7-Import'!$A28,1,"")</f>
        <v/>
      </c>
      <c r="C28" s="198"/>
      <c r="F28" s="198"/>
    </row>
    <row r="29" spans="1:14">
      <c r="A29" s="203"/>
      <c r="B29" s="200" t="str">
        <f>IF('7-Import'!$A29,1,"")</f>
        <v/>
      </c>
      <c r="C29" s="198"/>
      <c r="F29" s="198"/>
    </row>
    <row r="30" spans="1:14">
      <c r="A30" s="203"/>
      <c r="B30" s="200" t="str">
        <f>IF('7-Import'!$A30,1,"")</f>
        <v/>
      </c>
      <c r="C30" s="198"/>
      <c r="F30" s="198"/>
    </row>
    <row r="31" spans="1:14">
      <c r="A31" s="203"/>
      <c r="B31" s="200" t="str">
        <f>IF('7-Import'!$A31,1,"")</f>
        <v/>
      </c>
      <c r="C31" s="198"/>
      <c r="F31" s="198"/>
    </row>
    <row r="32" spans="1:14" ht="15">
      <c r="A32"/>
      <c r="B32" s="200" t="str">
        <f>IF('7-Import'!$A32,1,"")</f>
        <v/>
      </c>
      <c r="C32" s="198"/>
      <c r="F32" s="198"/>
    </row>
    <row r="33" spans="1:6" ht="15">
      <c r="A33"/>
      <c r="B33" s="200" t="str">
        <f>IF('7-Import'!$A33,1,"")</f>
        <v/>
      </c>
      <c r="C33" s="198"/>
      <c r="F33" s="198"/>
    </row>
    <row r="34" spans="1:6" ht="15">
      <c r="A34"/>
      <c r="B34" s="200" t="str">
        <f>IF('7-Import'!$A34,1,"")</f>
        <v/>
      </c>
      <c r="C34" s="198"/>
      <c r="F34" s="198"/>
    </row>
    <row r="35" spans="1:6" ht="15">
      <c r="A35"/>
      <c r="B35" s="200" t="str">
        <f>IF('7-Import'!$A35,1,"")</f>
        <v/>
      </c>
      <c r="C35" s="198"/>
      <c r="F35" s="198"/>
    </row>
    <row r="36" spans="1:6" ht="15">
      <c r="A36"/>
      <c r="B36" s="200" t="str">
        <f>IF('7-Import'!$A36,1,"")</f>
        <v/>
      </c>
      <c r="C36" s="198"/>
      <c r="F36" s="198"/>
    </row>
    <row r="37" spans="1:6" ht="15">
      <c r="A37"/>
      <c r="B37" s="200" t="str">
        <f>IF('7-Import'!$A37,1,"")</f>
        <v/>
      </c>
      <c r="C37" s="198"/>
      <c r="F37" s="198"/>
    </row>
    <row r="38" spans="1:6" ht="15">
      <c r="A38"/>
      <c r="B38" s="200" t="str">
        <f>IF('7-Import'!$A38,1,"")</f>
        <v/>
      </c>
      <c r="C38" s="198"/>
      <c r="F38" s="198"/>
    </row>
    <row r="39" spans="1:6" ht="15">
      <c r="A39"/>
      <c r="B39" s="200" t="str">
        <f>IF('7-Import'!$A39,1,"")</f>
        <v/>
      </c>
      <c r="C39" s="198"/>
      <c r="F39" s="198"/>
    </row>
    <row r="40" spans="1:6" ht="15">
      <c r="A40"/>
      <c r="B40" s="200" t="str">
        <f>IF('7-Import'!$A40,1,"")</f>
        <v/>
      </c>
      <c r="C40" s="198"/>
      <c r="F40" s="198"/>
    </row>
    <row r="41" spans="1:6" ht="15">
      <c r="A41"/>
      <c r="B41" s="200" t="str">
        <f>IF('7-Import'!$A41,1,"")</f>
        <v/>
      </c>
      <c r="C41" s="198"/>
      <c r="F41" s="198"/>
    </row>
    <row r="42" spans="1:6" ht="15">
      <c r="A42"/>
      <c r="B42" s="200" t="str">
        <f>IF('7-Import'!$A42,1,"")</f>
        <v/>
      </c>
      <c r="C42" s="198"/>
      <c r="F42" s="198"/>
    </row>
    <row r="43" spans="1:6" ht="15">
      <c r="A43"/>
      <c r="B43" s="200" t="str">
        <f>IF('7-Import'!$A43,1,"")</f>
        <v/>
      </c>
      <c r="C43" s="198"/>
      <c r="F43" s="198"/>
    </row>
    <row r="44" spans="1:6" ht="15">
      <c r="A44"/>
      <c r="B44" s="200" t="str">
        <f>IF('7-Import'!$A44,1,"")</f>
        <v/>
      </c>
      <c r="C44" s="198"/>
      <c r="F44" s="198"/>
    </row>
    <row r="45" spans="1:6" ht="15">
      <c r="A45"/>
      <c r="B45" s="200" t="str">
        <f>IF('7-Import'!$A45,1,"")</f>
        <v/>
      </c>
      <c r="C45" s="198"/>
      <c r="F45" s="198"/>
    </row>
    <row r="46" spans="1:6" ht="15">
      <c r="A46"/>
      <c r="B46" s="200" t="str">
        <f>IF('7-Import'!$A46,1,"")</f>
        <v/>
      </c>
      <c r="C46" s="198"/>
      <c r="F46" s="198"/>
    </row>
    <row r="47" spans="1:6" ht="15">
      <c r="A47"/>
      <c r="B47" s="200" t="str">
        <f>IF('7-Import'!$A47,1,"")</f>
        <v/>
      </c>
      <c r="C47" s="198"/>
      <c r="F47" s="198"/>
    </row>
    <row r="48" spans="1:6" ht="15">
      <c r="A48"/>
      <c r="B48" s="200" t="str">
        <f>IF('7-Import'!$A48,1,"")</f>
        <v/>
      </c>
      <c r="C48" s="198"/>
      <c r="F48" s="198"/>
    </row>
    <row r="49" spans="1:6" ht="15">
      <c r="A49"/>
      <c r="B49" s="200" t="str">
        <f>IF('7-Import'!$A49,1,"")</f>
        <v/>
      </c>
      <c r="C49" s="198"/>
      <c r="F49" s="198"/>
    </row>
    <row r="50" spans="1:6" ht="15">
      <c r="A50"/>
      <c r="B50" s="200" t="str">
        <f>IF('7-Import'!$A50,1,"")</f>
        <v/>
      </c>
      <c r="C50" s="198"/>
      <c r="F50" s="198"/>
    </row>
    <row r="51" spans="1:6" ht="15">
      <c r="A51"/>
      <c r="B51" s="200" t="str">
        <f>IF('7-Import'!$A51,1,"")</f>
        <v/>
      </c>
      <c r="C51" s="198"/>
      <c r="F51" s="198"/>
    </row>
    <row r="52" spans="1:6" ht="15">
      <c r="A52"/>
      <c r="B52" s="200" t="str">
        <f>IF('7-Import'!$A52,1,"")</f>
        <v/>
      </c>
      <c r="C52" s="198"/>
      <c r="F52" s="198"/>
    </row>
    <row r="53" spans="1:6" ht="15">
      <c r="A53"/>
      <c r="B53" s="200" t="str">
        <f>IF('7-Import'!$A53,1,"")</f>
        <v/>
      </c>
      <c r="C53" s="198"/>
      <c r="F53" s="198"/>
    </row>
    <row r="54" spans="1:6" ht="15">
      <c r="A54"/>
      <c r="B54" s="200" t="str">
        <f>IF('7-Import'!$A54,1,"")</f>
        <v/>
      </c>
      <c r="C54" s="198"/>
      <c r="F54" s="198"/>
    </row>
    <row r="55" spans="1:6" ht="15">
      <c r="A55"/>
      <c r="B55" s="200" t="str">
        <f>IF('7-Import'!$A55,1,"")</f>
        <v/>
      </c>
      <c r="C55" s="198"/>
      <c r="F55" s="198"/>
    </row>
    <row r="56" spans="1:6" ht="15">
      <c r="A56"/>
      <c r="B56" s="200" t="str">
        <f>IF('7-Import'!$A56,1,"")</f>
        <v/>
      </c>
      <c r="C56" s="198"/>
      <c r="F56" s="198"/>
    </row>
    <row r="57" spans="1:6">
      <c r="A57" s="203"/>
      <c r="B57" s="200" t="str">
        <f>IF('7-Import'!$A57,1,"")</f>
        <v/>
      </c>
      <c r="C57" s="198"/>
      <c r="F57" s="198"/>
    </row>
    <row r="58" spans="1:6">
      <c r="A58" s="203"/>
      <c r="B58" s="200" t="str">
        <f>IF('7-Import'!$A58,1,"")</f>
        <v/>
      </c>
      <c r="C58" s="198"/>
      <c r="F58" s="198"/>
    </row>
    <row r="59" spans="1:6">
      <c r="A59" s="203"/>
      <c r="B59" s="200" t="str">
        <f>IF('7-Import'!$A59,1,"")</f>
        <v/>
      </c>
      <c r="C59" s="198"/>
      <c r="F59" s="198"/>
    </row>
    <row r="60" spans="1:6">
      <c r="A60" s="203"/>
      <c r="B60" s="200" t="str">
        <f>IF('7-Import'!$A60,1,"")</f>
        <v/>
      </c>
      <c r="C60" s="198"/>
      <c r="F60" s="198"/>
    </row>
    <row r="61" spans="1:6">
      <c r="A61" s="203"/>
      <c r="B61" s="200" t="str">
        <f>IF('7-Import'!$A61,1,"")</f>
        <v/>
      </c>
      <c r="C61" s="198"/>
      <c r="F61" s="198"/>
    </row>
    <row r="62" spans="1:6">
      <c r="A62" s="203"/>
      <c r="B62" s="200" t="str">
        <f>IF('7-Import'!$A62,1,"")</f>
        <v/>
      </c>
      <c r="C62" s="198"/>
      <c r="F62" s="198"/>
    </row>
    <row r="63" spans="1:6">
      <c r="A63" s="203"/>
      <c r="B63" s="200" t="str">
        <f>IF('7-Import'!$A63,1,"")</f>
        <v/>
      </c>
      <c r="C63" s="198"/>
      <c r="F63" s="198"/>
    </row>
    <row r="64" spans="1:6">
      <c r="A64" s="203"/>
      <c r="B64" s="200" t="str">
        <f>IF('7-Import'!$A64,1,"")</f>
        <v/>
      </c>
      <c r="C64" s="198"/>
      <c r="F64" s="198"/>
    </row>
    <row r="65" spans="1:6">
      <c r="A65" s="203"/>
      <c r="B65" s="200" t="str">
        <f>IF('7-Import'!$A65,1,"")</f>
        <v/>
      </c>
      <c r="C65" s="198"/>
      <c r="F65" s="198"/>
    </row>
    <row r="66" spans="1:6">
      <c r="A66" s="203"/>
      <c r="B66" s="200" t="str">
        <f>IF('7-Import'!$A66,1,"")</f>
        <v/>
      </c>
      <c r="C66" s="198"/>
      <c r="F66" s="198"/>
    </row>
    <row r="67" spans="1:6">
      <c r="A67" s="203"/>
      <c r="B67" s="200" t="str">
        <f>IF('7-Import'!$A67,1,"")</f>
        <v/>
      </c>
      <c r="C67" s="198"/>
      <c r="F67" s="198"/>
    </row>
    <row r="68" spans="1:6">
      <c r="A68" s="203"/>
      <c r="B68" s="200" t="str">
        <f>IF('7-Import'!$A68,1,"")</f>
        <v/>
      </c>
      <c r="C68" s="198"/>
      <c r="F68" s="198"/>
    </row>
    <row r="69" spans="1:6">
      <c r="A69" s="203"/>
      <c r="B69" s="200" t="str">
        <f>IF('7-Import'!$A69,1,"")</f>
        <v/>
      </c>
      <c r="C69" s="198"/>
      <c r="F69" s="198"/>
    </row>
    <row r="70" spans="1:6">
      <c r="A70" s="203"/>
      <c r="B70" s="200" t="str">
        <f>IF('7-Import'!$A70,1,"")</f>
        <v/>
      </c>
      <c r="C70" s="198"/>
      <c r="F70" s="198"/>
    </row>
    <row r="71" spans="1:6">
      <c r="A71" s="203"/>
      <c r="B71" s="200" t="str">
        <f>IF('7-Import'!$A71,1,"")</f>
        <v/>
      </c>
      <c r="C71" s="198"/>
      <c r="F71" s="198"/>
    </row>
    <row r="72" spans="1:6">
      <c r="A72" s="203"/>
      <c r="B72" s="200" t="str">
        <f>IF('7-Import'!$A72,1,"")</f>
        <v/>
      </c>
      <c r="C72" s="198"/>
      <c r="F72" s="198"/>
    </row>
    <row r="73" spans="1:6">
      <c r="A73" s="203"/>
      <c r="B73" s="200" t="str">
        <f>IF('7-Import'!$A73,1,"")</f>
        <v/>
      </c>
      <c r="C73" s="198"/>
      <c r="F73" s="198"/>
    </row>
    <row r="74" spans="1:6">
      <c r="A74" s="203"/>
      <c r="B74" s="200" t="str">
        <f>IF('7-Import'!$A74,1,"")</f>
        <v/>
      </c>
      <c r="C74" s="198"/>
      <c r="F74" s="198"/>
    </row>
    <row r="75" spans="1:6">
      <c r="A75" s="203"/>
      <c r="B75" s="200" t="str">
        <f>IF('7-Import'!$A75,1,"")</f>
        <v/>
      </c>
      <c r="C75" s="198"/>
      <c r="F75" s="198"/>
    </row>
    <row r="76" spans="1:6">
      <c r="A76" s="203"/>
      <c r="B76" s="200" t="str">
        <f>IF('7-Import'!$A76,1,"")</f>
        <v/>
      </c>
      <c r="C76" s="198"/>
      <c r="F76" s="198"/>
    </row>
    <row r="77" spans="1:6">
      <c r="A77" s="203"/>
      <c r="B77" s="200" t="str">
        <f>IF('7-Import'!$A77,1,"")</f>
        <v/>
      </c>
      <c r="C77" s="198"/>
      <c r="F77" s="198"/>
    </row>
    <row r="78" spans="1:6">
      <c r="A78" s="203"/>
      <c r="B78" s="200" t="str">
        <f>IF('7-Import'!$A78,1,"")</f>
        <v/>
      </c>
      <c r="C78" s="198"/>
      <c r="F78" s="198"/>
    </row>
    <row r="79" spans="1:6">
      <c r="A79" s="203"/>
      <c r="B79" s="200" t="str">
        <f>IF('7-Import'!$A79,1,"")</f>
        <v/>
      </c>
      <c r="C79" s="198"/>
      <c r="F79" s="198"/>
    </row>
    <row r="80" spans="1:6">
      <c r="A80" s="203"/>
      <c r="B80" s="200" t="str">
        <f>IF('7-Import'!$A80,1,"")</f>
        <v/>
      </c>
      <c r="C80" s="198"/>
      <c r="F80" s="198"/>
    </row>
    <row r="81" spans="1:6">
      <c r="A81" s="203"/>
      <c r="B81" s="200" t="str">
        <f>IF('7-Import'!$A81,1,"")</f>
        <v/>
      </c>
      <c r="C81" s="198"/>
      <c r="F81" s="198"/>
    </row>
    <row r="82" spans="1:6">
      <c r="A82" s="203"/>
      <c r="B82" s="200" t="str">
        <f>IF('7-Import'!$A82,1,"")</f>
        <v/>
      </c>
      <c r="C82" s="198"/>
      <c r="F82" s="198"/>
    </row>
    <row r="83" spans="1:6">
      <c r="A83" s="203"/>
      <c r="B83" s="200" t="str">
        <f>IF('7-Import'!$A83,1,"")</f>
        <v/>
      </c>
      <c r="C83" s="198"/>
      <c r="F83" s="198"/>
    </row>
    <row r="84" spans="1:6">
      <c r="A84" s="203"/>
      <c r="B84" s="200" t="str">
        <f>IF('7-Import'!$A84,1,"")</f>
        <v/>
      </c>
      <c r="C84" s="198"/>
      <c r="F84" s="198"/>
    </row>
    <row r="85" spans="1:6">
      <c r="A85" s="203"/>
      <c r="B85" s="200" t="str">
        <f>IF('7-Import'!$A85,1,"")</f>
        <v/>
      </c>
      <c r="C85" s="198"/>
      <c r="F85" s="198"/>
    </row>
    <row r="86" spans="1:6">
      <c r="A86" s="203"/>
      <c r="B86" s="200" t="str">
        <f>IF('7-Import'!$A86,1,"")</f>
        <v/>
      </c>
      <c r="C86" s="198"/>
      <c r="F86" s="198"/>
    </row>
    <row r="87" spans="1:6">
      <c r="A87" s="203"/>
      <c r="B87" s="200" t="str">
        <f>IF('7-Import'!$A87,1,"")</f>
        <v/>
      </c>
      <c r="C87" s="198"/>
      <c r="F87" s="198"/>
    </row>
    <row r="88" spans="1:6">
      <c r="A88" s="203"/>
      <c r="B88" s="200" t="str">
        <f>IF('7-Import'!$A88,1,"")</f>
        <v/>
      </c>
      <c r="C88" s="198"/>
      <c r="F88" s="198"/>
    </row>
    <row r="89" spans="1:6">
      <c r="A89" s="203"/>
      <c r="B89" s="200" t="str">
        <f>IF('7-Import'!$A89,1,"")</f>
        <v/>
      </c>
      <c r="C89" s="198"/>
      <c r="F89" s="198"/>
    </row>
    <row r="90" spans="1:6">
      <c r="A90" s="203"/>
      <c r="B90" s="200" t="str">
        <f>IF('7-Import'!$A90,1,"")</f>
        <v/>
      </c>
      <c r="C90" s="198"/>
      <c r="F90" s="198"/>
    </row>
    <row r="91" spans="1:6">
      <c r="A91" s="203"/>
      <c r="B91" s="200" t="str">
        <f>IF('7-Import'!$A91,1,"")</f>
        <v/>
      </c>
      <c r="C91" s="198"/>
      <c r="F91" s="198"/>
    </row>
    <row r="92" spans="1:6">
      <c r="A92" s="203"/>
      <c r="B92" s="200" t="str">
        <f>IF('7-Import'!$A92,1,"")</f>
        <v/>
      </c>
      <c r="C92" s="198"/>
      <c r="F92" s="198"/>
    </row>
    <row r="93" spans="1:6">
      <c r="A93" s="203"/>
      <c r="B93" s="200" t="str">
        <f>IF('7-Import'!$A93,1,"")</f>
        <v/>
      </c>
      <c r="C93" s="198"/>
      <c r="F93" s="198"/>
    </row>
    <row r="94" spans="1:6">
      <c r="A94" s="203"/>
      <c r="B94" s="200" t="str">
        <f>IF('7-Import'!$A94,1,"")</f>
        <v/>
      </c>
      <c r="C94" s="198"/>
      <c r="F94" s="198"/>
    </row>
    <row r="95" spans="1:6">
      <c r="A95" s="203"/>
      <c r="B95" s="200" t="str">
        <f>IF('7-Import'!$A95,1,"")</f>
        <v/>
      </c>
      <c r="C95" s="198"/>
      <c r="F95" s="198"/>
    </row>
    <row r="96" spans="1:6">
      <c r="A96" s="203"/>
      <c r="B96" s="200" t="str">
        <f>IF('7-Import'!$A96,1,"")</f>
        <v/>
      </c>
      <c r="C96" s="198"/>
      <c r="F96" s="198"/>
    </row>
    <row r="97" spans="1:6">
      <c r="A97" s="203"/>
      <c r="B97" s="200" t="str">
        <f>IF('7-Import'!$A97,1,"")</f>
        <v/>
      </c>
      <c r="C97" s="198"/>
      <c r="F97" s="198"/>
    </row>
    <row r="98" spans="1:6">
      <c r="A98" s="203"/>
      <c r="B98" s="200" t="str">
        <f>IF('7-Import'!$A98,1,"")</f>
        <v/>
      </c>
      <c r="C98" s="198"/>
      <c r="F98" s="198"/>
    </row>
    <row r="99" spans="1:6">
      <c r="A99" s="203"/>
      <c r="B99" s="200" t="str">
        <f>IF('7-Import'!$A99,1,"")</f>
        <v/>
      </c>
      <c r="C99" s="198"/>
      <c r="F99" s="198"/>
    </row>
    <row r="100" spans="1:6">
      <c r="A100" s="203"/>
      <c r="B100" s="200" t="str">
        <f>IF('7-Import'!$A100,1,"")</f>
        <v/>
      </c>
      <c r="C100" s="198"/>
      <c r="F100" s="198"/>
    </row>
    <row r="101" spans="1:6">
      <c r="A101" s="203"/>
      <c r="B101" s="200" t="str">
        <f>IF('7-Import'!$A101,1,"")</f>
        <v/>
      </c>
      <c r="C101" s="198"/>
      <c r="F101" s="198"/>
    </row>
    <row r="102" spans="1:6">
      <c r="A102" s="203"/>
      <c r="B102" s="200" t="str">
        <f>IF('7-Import'!$A102,1,"")</f>
        <v/>
      </c>
      <c r="C102" s="198"/>
      <c r="F102" s="198"/>
    </row>
    <row r="103" spans="1:6">
      <c r="A103" s="203"/>
      <c r="B103" s="200" t="str">
        <f>IF('7-Import'!$A103,1,"")</f>
        <v/>
      </c>
      <c r="C103" s="198"/>
      <c r="F103" s="198"/>
    </row>
    <row r="104" spans="1:6">
      <c r="A104" s="203"/>
      <c r="B104" s="200" t="str">
        <f>IF('7-Import'!$A104,1,"")</f>
        <v/>
      </c>
      <c r="C104" s="198"/>
      <c r="F104" s="198"/>
    </row>
    <row r="105" spans="1:6">
      <c r="A105" s="203"/>
      <c r="B105" s="200" t="str">
        <f>IF('7-Import'!$A105,1,"")</f>
        <v/>
      </c>
      <c r="C105" s="198"/>
      <c r="F105" s="198"/>
    </row>
    <row r="106" spans="1:6">
      <c r="A106" s="203"/>
      <c r="B106" s="200" t="str">
        <f>IF('7-Import'!$A106,1,"")</f>
        <v/>
      </c>
      <c r="C106" s="198"/>
      <c r="F106" s="198"/>
    </row>
    <row r="107" spans="1:6">
      <c r="A107" s="203"/>
      <c r="B107" s="200" t="str">
        <f>IF('7-Import'!$A107,1,"")</f>
        <v/>
      </c>
      <c r="C107" s="198"/>
      <c r="F107" s="198"/>
    </row>
    <row r="108" spans="1:6">
      <c r="A108" s="203"/>
      <c r="B108" s="200" t="str">
        <f>IF('7-Import'!$A108,1,"")</f>
        <v/>
      </c>
      <c r="C108" s="198"/>
      <c r="F108" s="198"/>
    </row>
    <row r="109" spans="1:6">
      <c r="A109" s="203"/>
      <c r="B109" s="200" t="str">
        <f>IF('7-Import'!$A109,1,"")</f>
        <v/>
      </c>
      <c r="C109" s="198"/>
      <c r="F109" s="198"/>
    </row>
    <row r="110" spans="1:6">
      <c r="A110" s="203"/>
      <c r="B110" s="200" t="str">
        <f>IF('7-Import'!$A110,1,"")</f>
        <v/>
      </c>
      <c r="C110" s="198"/>
      <c r="F110" s="198"/>
    </row>
    <row r="111" spans="1:6">
      <c r="A111" s="203"/>
      <c r="B111" s="200" t="str">
        <f>IF('7-Import'!$A111,1,"")</f>
        <v/>
      </c>
      <c r="C111" s="198"/>
      <c r="F111" s="198"/>
    </row>
    <row r="112" spans="1:6">
      <c r="A112" s="203"/>
      <c r="B112" s="200" t="str">
        <f>IF('7-Import'!$A112,1,"")</f>
        <v/>
      </c>
      <c r="C112" s="198"/>
      <c r="F112" s="198"/>
    </row>
    <row r="113" spans="1:6">
      <c r="A113" s="203"/>
      <c r="B113" s="200" t="str">
        <f>IF('7-Import'!$A113,1,"")</f>
        <v/>
      </c>
      <c r="C113" s="198"/>
      <c r="F113" s="198"/>
    </row>
    <row r="114" spans="1:6">
      <c r="A114" s="203"/>
      <c r="B114" s="200" t="str">
        <f>IF('7-Import'!$A114,1,"")</f>
        <v/>
      </c>
      <c r="C114" s="198"/>
      <c r="F114" s="198"/>
    </row>
    <row r="115" spans="1:6">
      <c r="A115" s="203"/>
      <c r="B115" s="200" t="str">
        <f>IF('7-Import'!$A115,1,"")</f>
        <v/>
      </c>
      <c r="C115" s="198"/>
      <c r="F115" s="198"/>
    </row>
    <row r="116" spans="1:6">
      <c r="A116" s="203"/>
      <c r="B116" s="200" t="str">
        <f>IF('7-Import'!$A116,1,"")</f>
        <v/>
      </c>
      <c r="C116" s="198"/>
      <c r="F116" s="198"/>
    </row>
    <row r="117" spans="1:6">
      <c r="A117" s="203"/>
      <c r="B117" s="200" t="str">
        <f>IF('7-Import'!$A117,1,"")</f>
        <v/>
      </c>
      <c r="C117" s="198"/>
      <c r="F117" s="198"/>
    </row>
    <row r="118" spans="1:6">
      <c r="A118" s="203"/>
      <c r="B118" s="200" t="str">
        <f>IF('7-Import'!$A118,1,"")</f>
        <v/>
      </c>
      <c r="C118" s="198"/>
      <c r="F118" s="198"/>
    </row>
    <row r="119" spans="1:6">
      <c r="A119" s="203"/>
      <c r="B119" s="200" t="str">
        <f>IF('7-Import'!$A119,1,"")</f>
        <v/>
      </c>
      <c r="C119" s="198"/>
      <c r="F119" s="198"/>
    </row>
    <row r="120" spans="1:6">
      <c r="A120" s="203"/>
      <c r="B120" s="200" t="str">
        <f>IF('7-Import'!$A120,1,"")</f>
        <v/>
      </c>
      <c r="C120" s="198"/>
      <c r="F120" s="198"/>
    </row>
    <row r="121" spans="1:6">
      <c r="A121" s="203"/>
      <c r="B121" s="200" t="str">
        <f>IF('7-Import'!$A121,1,"")</f>
        <v/>
      </c>
      <c r="C121" s="198"/>
      <c r="F121" s="198"/>
    </row>
    <row r="122" spans="1:6">
      <c r="A122" s="203"/>
      <c r="B122" s="200" t="str">
        <f>IF('7-Import'!$A122,1,"")</f>
        <v/>
      </c>
      <c r="C122" s="198"/>
      <c r="F122" s="198"/>
    </row>
    <row r="123" spans="1:6">
      <c r="A123" s="203"/>
      <c r="B123" s="200" t="str">
        <f>IF('7-Import'!$A123,1,"")</f>
        <v/>
      </c>
      <c r="C123" s="198"/>
      <c r="F123" s="198"/>
    </row>
    <row r="124" spans="1:6">
      <c r="A124" s="203"/>
      <c r="B124" s="200" t="str">
        <f>IF('7-Import'!$A124,1,"")</f>
        <v/>
      </c>
      <c r="C124" s="198"/>
      <c r="F124" s="198"/>
    </row>
    <row r="125" spans="1:6">
      <c r="A125" s="203"/>
      <c r="B125" s="200" t="str">
        <f>IF('7-Import'!$A125,1,"")</f>
        <v/>
      </c>
      <c r="C125" s="198"/>
      <c r="F125" s="198"/>
    </row>
    <row r="126" spans="1:6">
      <c r="A126" s="203"/>
      <c r="B126" s="200" t="str">
        <f>IF('7-Import'!$A126,1,"")</f>
        <v/>
      </c>
      <c r="C126" s="198"/>
      <c r="F126" s="198"/>
    </row>
    <row r="127" spans="1:6">
      <c r="A127" s="203"/>
      <c r="B127" s="200" t="str">
        <f>IF('7-Import'!$A127,1,"")</f>
        <v/>
      </c>
      <c r="C127" s="198"/>
      <c r="F127" s="198"/>
    </row>
    <row r="128" spans="1:6">
      <c r="A128" s="203"/>
      <c r="B128" s="200" t="str">
        <f>IF('7-Import'!$A128,1,"")</f>
        <v/>
      </c>
      <c r="C128" s="198"/>
      <c r="F128" s="198"/>
    </row>
    <row r="129" spans="1:6">
      <c r="A129" s="203"/>
      <c r="B129" s="200" t="str">
        <f>IF('7-Import'!$A129,1,"")</f>
        <v/>
      </c>
      <c r="C129" s="198"/>
      <c r="F129" s="198"/>
    </row>
    <row r="130" spans="1:6">
      <c r="A130" s="203"/>
      <c r="B130" s="200" t="str">
        <f>IF('7-Import'!$A130,1,"")</f>
        <v/>
      </c>
      <c r="C130" s="198"/>
      <c r="F130" s="198"/>
    </row>
    <row r="131" spans="1:6">
      <c r="A131" s="203"/>
      <c r="B131" s="200" t="str">
        <f>IF('7-Import'!$A131,1,"")</f>
        <v/>
      </c>
      <c r="C131" s="198"/>
      <c r="F131" s="198"/>
    </row>
    <row r="132" spans="1:6">
      <c r="A132" s="203"/>
      <c r="B132" s="200" t="str">
        <f>IF('7-Import'!$A132,1,"")</f>
        <v/>
      </c>
      <c r="C132" s="198"/>
      <c r="F132" s="198"/>
    </row>
    <row r="133" spans="1:6">
      <c r="A133" s="203"/>
      <c r="B133" s="200" t="str">
        <f>IF('7-Import'!$A133,1,"")</f>
        <v/>
      </c>
      <c r="C133" s="198"/>
      <c r="F133" s="198"/>
    </row>
    <row r="134" spans="1:6">
      <c r="A134" s="203"/>
      <c r="B134" s="200" t="str">
        <f>IF('7-Import'!$A134,1,"")</f>
        <v/>
      </c>
      <c r="C134" s="198"/>
      <c r="F134" s="198"/>
    </row>
    <row r="135" spans="1:6">
      <c r="A135" s="203"/>
      <c r="B135" s="200" t="str">
        <f>IF('7-Import'!$A135,1,"")</f>
        <v/>
      </c>
      <c r="C135" s="198"/>
      <c r="F135" s="198"/>
    </row>
    <row r="136" spans="1:6">
      <c r="A136" s="203"/>
      <c r="B136" s="200" t="str">
        <f>IF('7-Import'!$A136,1,"")</f>
        <v/>
      </c>
      <c r="C136" s="198"/>
      <c r="F136" s="198"/>
    </row>
    <row r="137" spans="1:6">
      <c r="A137" s="203"/>
      <c r="B137" s="200" t="str">
        <f>IF('7-Import'!$A137,1,"")</f>
        <v/>
      </c>
      <c r="C137" s="198"/>
      <c r="F137" s="198"/>
    </row>
    <row r="138" spans="1:6">
      <c r="A138" s="203"/>
      <c r="B138" s="200" t="str">
        <f>IF('7-Import'!$A138,1,"")</f>
        <v/>
      </c>
      <c r="C138" s="198"/>
      <c r="F138" s="198"/>
    </row>
    <row r="139" spans="1:6">
      <c r="A139" s="203"/>
      <c r="B139" s="200" t="str">
        <f>IF('7-Import'!$A139,1,"")</f>
        <v/>
      </c>
      <c r="C139" s="198"/>
      <c r="F139" s="198"/>
    </row>
    <row r="140" spans="1:6">
      <c r="A140" s="203"/>
      <c r="B140" s="200" t="str">
        <f>IF('7-Import'!$A140,1,"")</f>
        <v/>
      </c>
      <c r="C140" s="198"/>
      <c r="F140" s="198"/>
    </row>
    <row r="141" spans="1:6">
      <c r="A141" s="203"/>
      <c r="B141" s="200" t="str">
        <f>IF('7-Import'!$A141,1,"")</f>
        <v/>
      </c>
      <c r="C141" s="198"/>
      <c r="F141" s="198"/>
    </row>
    <row r="142" spans="1:6">
      <c r="A142" s="203"/>
      <c r="B142" s="200" t="str">
        <f>IF('7-Import'!$A142,1,"")</f>
        <v/>
      </c>
      <c r="C142" s="198"/>
      <c r="F142" s="198"/>
    </row>
    <row r="143" spans="1:6">
      <c r="A143" s="203"/>
      <c r="B143" s="200" t="str">
        <f>IF('7-Import'!$A143,1,"")</f>
        <v/>
      </c>
      <c r="C143" s="198"/>
      <c r="F143" s="198"/>
    </row>
    <row r="144" spans="1:6">
      <c r="A144" s="203"/>
      <c r="B144" s="200" t="str">
        <f>IF('7-Import'!$A144,1,"")</f>
        <v/>
      </c>
      <c r="C144" s="198"/>
      <c r="F144" s="198"/>
    </row>
    <row r="145" spans="1:6">
      <c r="A145" s="203"/>
      <c r="B145" s="200" t="str">
        <f>IF('7-Import'!$A145,1,"")</f>
        <v/>
      </c>
      <c r="C145" s="198"/>
      <c r="F145" s="198"/>
    </row>
    <row r="146" spans="1:6">
      <c r="A146" s="203"/>
      <c r="B146" s="200" t="str">
        <f>IF('7-Import'!$A146,1,"")</f>
        <v/>
      </c>
      <c r="C146" s="198"/>
      <c r="F146" s="198"/>
    </row>
    <row r="147" spans="1:6">
      <c r="A147" s="203"/>
      <c r="B147" s="200" t="str">
        <f>IF('7-Import'!$A147,1,"")</f>
        <v/>
      </c>
      <c r="C147" s="198"/>
      <c r="F147" s="198"/>
    </row>
    <row r="148" spans="1:6">
      <c r="A148" s="203"/>
      <c r="B148" s="200" t="str">
        <f>IF('7-Import'!$A148,1,"")</f>
        <v/>
      </c>
      <c r="C148" s="198"/>
      <c r="F148" s="198"/>
    </row>
    <row r="149" spans="1:6">
      <c r="A149" s="203"/>
      <c r="B149" s="200" t="str">
        <f>IF('7-Import'!$A149,1,"")</f>
        <v/>
      </c>
      <c r="C149" s="198"/>
      <c r="F149" s="198"/>
    </row>
    <row r="150" spans="1:6">
      <c r="A150" s="203"/>
      <c r="B150" s="200" t="str">
        <f>IF('7-Import'!$A150,1,"")</f>
        <v/>
      </c>
      <c r="C150" s="198"/>
      <c r="F150" s="198"/>
    </row>
    <row r="151" spans="1:6">
      <c r="A151" s="203"/>
      <c r="B151" s="200" t="str">
        <f>IF('7-Import'!$A151,1,"")</f>
        <v/>
      </c>
      <c r="C151" s="198"/>
      <c r="F151" s="198"/>
    </row>
    <row r="152" spans="1:6">
      <c r="A152" s="203"/>
      <c r="B152" s="200" t="str">
        <f>IF('7-Import'!$A152,1,"")</f>
        <v/>
      </c>
      <c r="C152" s="198"/>
      <c r="F152" s="198"/>
    </row>
    <row r="153" spans="1:6">
      <c r="A153" s="203"/>
      <c r="B153" s="200" t="str">
        <f>IF('7-Import'!$A153,1,"")</f>
        <v/>
      </c>
      <c r="C153" s="198"/>
      <c r="F153" s="198"/>
    </row>
    <row r="154" spans="1:6">
      <c r="A154" s="203"/>
      <c r="B154" s="200" t="str">
        <f>IF('7-Import'!$A154,1,"")</f>
        <v/>
      </c>
      <c r="C154" s="198"/>
      <c r="F154" s="198"/>
    </row>
    <row r="155" spans="1:6">
      <c r="A155" s="203"/>
      <c r="B155" s="200" t="str">
        <f>IF('7-Import'!$A155,1,"")</f>
        <v/>
      </c>
      <c r="C155" s="198"/>
      <c r="F155" s="198"/>
    </row>
    <row r="156" spans="1:6">
      <c r="A156" s="203"/>
      <c r="B156" s="200" t="str">
        <f>IF('7-Import'!$A156,1,"")</f>
        <v/>
      </c>
      <c r="C156" s="198"/>
      <c r="F156" s="198"/>
    </row>
    <row r="157" spans="1:6">
      <c r="A157" s="203"/>
      <c r="B157" s="200" t="str">
        <f>IF('7-Import'!$A157,1,"")</f>
        <v/>
      </c>
      <c r="C157" s="198"/>
      <c r="F157" s="198"/>
    </row>
    <row r="158" spans="1:6">
      <c r="A158" s="203"/>
      <c r="B158" s="200" t="str">
        <f>IF('7-Import'!$A158,1,"")</f>
        <v/>
      </c>
      <c r="C158" s="198"/>
      <c r="F158" s="198"/>
    </row>
    <row r="159" spans="1:6">
      <c r="A159" s="203"/>
      <c r="B159" s="200" t="str">
        <f>IF('7-Import'!$A159,1,"")</f>
        <v/>
      </c>
      <c r="C159" s="198"/>
      <c r="F159" s="198"/>
    </row>
    <row r="160" spans="1:6">
      <c r="A160" s="203"/>
      <c r="B160" s="200" t="str">
        <f>IF('7-Import'!$A160,1,"")</f>
        <v/>
      </c>
      <c r="C160" s="198"/>
      <c r="F160" s="198"/>
    </row>
    <row r="161" spans="1:6">
      <c r="A161" s="203"/>
      <c r="B161" s="200" t="str">
        <f>IF('7-Import'!$A161,1,"")</f>
        <v/>
      </c>
      <c r="C161" s="198"/>
      <c r="F161" s="198"/>
    </row>
    <row r="162" spans="1:6">
      <c r="A162" s="203"/>
      <c r="B162" s="200" t="str">
        <f>IF('7-Import'!$A162,1,"")</f>
        <v/>
      </c>
      <c r="C162" s="198"/>
      <c r="F162" s="198"/>
    </row>
    <row r="163" spans="1:6">
      <c r="A163" s="203"/>
      <c r="B163" s="200" t="str">
        <f>IF('7-Import'!$A163,1,"")</f>
        <v/>
      </c>
      <c r="C163" s="198"/>
      <c r="F163" s="198"/>
    </row>
    <row r="164" spans="1:6">
      <c r="A164" s="203"/>
      <c r="B164" s="200" t="str">
        <f>IF('7-Import'!$A164,1,"")</f>
        <v/>
      </c>
      <c r="C164" s="198"/>
      <c r="F164" s="198"/>
    </row>
    <row r="165" spans="1:6">
      <c r="A165" s="203"/>
      <c r="B165" s="200" t="str">
        <f>IF('7-Import'!$A165,1,"")</f>
        <v/>
      </c>
      <c r="C165" s="198"/>
      <c r="F165" s="198"/>
    </row>
    <row r="166" spans="1:6">
      <c r="A166" s="203"/>
      <c r="B166" s="200" t="str">
        <f>IF('7-Import'!$A166,1,"")</f>
        <v/>
      </c>
      <c r="C166" s="198"/>
      <c r="F166" s="198"/>
    </row>
    <row r="167" spans="1:6">
      <c r="A167" s="203"/>
      <c r="B167" s="200" t="str">
        <f>IF('7-Import'!$A167,1,"")</f>
        <v/>
      </c>
      <c r="C167" s="198"/>
      <c r="F167" s="198"/>
    </row>
    <row r="168" spans="1:6">
      <c r="A168" s="203"/>
      <c r="B168" s="200" t="str">
        <f>IF('7-Import'!$A168,1,"")</f>
        <v/>
      </c>
      <c r="C168" s="198"/>
      <c r="F168" s="198"/>
    </row>
    <row r="169" spans="1:6">
      <c r="A169" s="203"/>
      <c r="B169" s="200" t="str">
        <f>IF('7-Import'!$A169,1,"")</f>
        <v/>
      </c>
      <c r="C169" s="198"/>
      <c r="F169" s="198"/>
    </row>
    <row r="170" spans="1:6">
      <c r="A170" s="203"/>
      <c r="B170" s="200" t="str">
        <f>IF('7-Import'!$A170,1,"")</f>
        <v/>
      </c>
      <c r="C170" s="198"/>
      <c r="F170" s="198"/>
    </row>
    <row r="171" spans="1:6">
      <c r="A171" s="203"/>
      <c r="B171" s="200" t="str">
        <f>IF('7-Import'!$A171,1,"")</f>
        <v/>
      </c>
      <c r="C171" s="198"/>
      <c r="F171" s="198"/>
    </row>
    <row r="172" spans="1:6">
      <c r="A172" s="203"/>
      <c r="B172" s="200" t="str">
        <f>IF('7-Import'!$A172,1,"")</f>
        <v/>
      </c>
      <c r="C172" s="198"/>
      <c r="F172" s="198"/>
    </row>
    <row r="173" spans="1:6">
      <c r="A173" s="203"/>
      <c r="B173" s="200" t="str">
        <f>IF('7-Import'!$A173,1,"")</f>
        <v/>
      </c>
      <c r="C173" s="198"/>
      <c r="F173" s="198"/>
    </row>
    <row r="174" spans="1:6">
      <c r="A174" s="203"/>
      <c r="B174" s="200" t="str">
        <f>IF('7-Import'!$A174,1,"")</f>
        <v/>
      </c>
      <c r="C174" s="198"/>
      <c r="F174" s="198"/>
    </row>
    <row r="175" spans="1:6">
      <c r="A175" s="203"/>
      <c r="B175" s="200" t="str">
        <f>IF('7-Import'!$A175,1,"")</f>
        <v/>
      </c>
      <c r="C175" s="198"/>
      <c r="F175" s="198"/>
    </row>
    <row r="176" spans="1:6">
      <c r="A176" s="203"/>
      <c r="B176" s="200" t="str">
        <f>IF('7-Import'!$A176,1,"")</f>
        <v/>
      </c>
      <c r="C176" s="198"/>
      <c r="F176" s="198"/>
    </row>
    <row r="177" spans="1:6">
      <c r="A177" s="203"/>
      <c r="B177" s="200" t="str">
        <f>IF('7-Import'!$A177,1,"")</f>
        <v/>
      </c>
      <c r="C177" s="198"/>
      <c r="F177" s="198"/>
    </row>
    <row r="178" spans="1:6">
      <c r="A178" s="203"/>
      <c r="B178" s="200" t="str">
        <f>IF('7-Import'!$A178,1,"")</f>
        <v/>
      </c>
      <c r="C178" s="198"/>
      <c r="F178" s="198"/>
    </row>
    <row r="179" spans="1:6">
      <c r="A179" s="203"/>
      <c r="B179" s="200" t="str">
        <f>IF('7-Import'!$A179,1,"")</f>
        <v/>
      </c>
      <c r="C179" s="198"/>
      <c r="F179" s="198"/>
    </row>
    <row r="180" spans="1:6">
      <c r="A180" s="203"/>
      <c r="B180" s="200" t="str">
        <f>IF('7-Import'!$A180,1,"")</f>
        <v/>
      </c>
      <c r="C180" s="198"/>
      <c r="F180" s="198"/>
    </row>
    <row r="181" spans="1:6">
      <c r="A181" s="203"/>
      <c r="B181" s="200" t="str">
        <f>IF('7-Import'!$A181,1,"")</f>
        <v/>
      </c>
      <c r="C181" s="198"/>
      <c r="F181" s="198"/>
    </row>
    <row r="182" spans="1:6">
      <c r="A182" s="203"/>
      <c r="B182" s="200" t="str">
        <f>IF('7-Import'!$A182,1,"")</f>
        <v/>
      </c>
      <c r="C182" s="198"/>
      <c r="F182" s="198"/>
    </row>
    <row r="183" spans="1:6">
      <c r="A183" s="203"/>
      <c r="B183" s="200" t="str">
        <f>IF('7-Import'!$A183,1,"")</f>
        <v/>
      </c>
      <c r="C183" s="198"/>
      <c r="F183" s="198"/>
    </row>
    <row r="184" spans="1:6">
      <c r="A184" s="203"/>
      <c r="B184" s="200" t="str">
        <f>IF('7-Import'!$A184,1,"")</f>
        <v/>
      </c>
      <c r="C184" s="198"/>
      <c r="F184" s="198"/>
    </row>
    <row r="185" spans="1:6">
      <c r="A185" s="203"/>
      <c r="B185" s="200" t="str">
        <f>IF('7-Import'!$A185,1,"")</f>
        <v/>
      </c>
      <c r="C185" s="198"/>
      <c r="F185" s="198"/>
    </row>
    <row r="186" spans="1:6">
      <c r="A186" s="203"/>
      <c r="B186" s="200" t="str">
        <f>IF('7-Import'!$A186,1,"")</f>
        <v/>
      </c>
      <c r="C186" s="198"/>
      <c r="F186" s="198"/>
    </row>
    <row r="187" spans="1:6">
      <c r="A187" s="203"/>
      <c r="B187" s="200" t="str">
        <f>IF('7-Import'!$A187,1,"")</f>
        <v/>
      </c>
      <c r="C187" s="198"/>
      <c r="F187" s="198"/>
    </row>
    <row r="188" spans="1:6">
      <c r="A188" s="203"/>
      <c r="B188" s="200" t="str">
        <f>IF('7-Import'!$A188,1,"")</f>
        <v/>
      </c>
      <c r="C188" s="198"/>
      <c r="F188" s="198"/>
    </row>
    <row r="189" spans="1:6">
      <c r="A189" s="203"/>
      <c r="B189" s="200" t="str">
        <f>IF('7-Import'!$A189,1,"")</f>
        <v/>
      </c>
      <c r="C189" s="198"/>
      <c r="F189" s="198"/>
    </row>
    <row r="190" spans="1:6">
      <c r="A190" s="203"/>
      <c r="B190" s="200" t="str">
        <f>IF('7-Import'!$A190,1,"")</f>
        <v/>
      </c>
      <c r="C190" s="198"/>
      <c r="F190" s="198"/>
    </row>
    <row r="191" spans="1:6">
      <c r="A191" s="203"/>
      <c r="B191" s="200" t="str">
        <f>IF('7-Import'!$A191,1,"")</f>
        <v/>
      </c>
      <c r="C191" s="198"/>
      <c r="F191" s="198"/>
    </row>
    <row r="192" spans="1:6">
      <c r="A192" s="203"/>
      <c r="B192" s="200" t="str">
        <f>IF('7-Import'!$A192,1,"")</f>
        <v/>
      </c>
      <c r="C192" s="198"/>
      <c r="F192" s="198"/>
    </row>
    <row r="193" spans="1:6">
      <c r="A193" s="203"/>
      <c r="B193" s="200" t="str">
        <f>IF('7-Import'!$A193,1,"")</f>
        <v/>
      </c>
      <c r="C193" s="198"/>
      <c r="F193" s="198"/>
    </row>
    <row r="194" spans="1:6">
      <c r="A194" s="203"/>
      <c r="B194" s="200" t="str">
        <f>IF('7-Import'!$A194,1,"")</f>
        <v/>
      </c>
      <c r="C194" s="198"/>
      <c r="F194" s="198"/>
    </row>
    <row r="195" spans="1:6">
      <c r="A195" s="203"/>
      <c r="B195" s="200" t="str">
        <f>IF('7-Import'!$A195,1,"")</f>
        <v/>
      </c>
      <c r="C195" s="198"/>
      <c r="F195" s="198"/>
    </row>
    <row r="196" spans="1:6">
      <c r="A196" s="203"/>
      <c r="B196" s="200" t="str">
        <f>IF('7-Import'!$A196,1,"")</f>
        <v/>
      </c>
      <c r="C196" s="198"/>
      <c r="F196" s="198"/>
    </row>
    <row r="197" spans="1:6">
      <c r="A197" s="203"/>
      <c r="B197" s="200" t="str">
        <f>IF('7-Import'!$A197,1,"")</f>
        <v/>
      </c>
      <c r="C197" s="198"/>
      <c r="F197" s="198"/>
    </row>
    <row r="198" spans="1:6">
      <c r="A198" s="203"/>
      <c r="B198" s="200" t="str">
        <f>IF('7-Import'!$A198,1,"")</f>
        <v/>
      </c>
      <c r="C198" s="198"/>
      <c r="F198" s="198"/>
    </row>
    <row r="199" spans="1:6">
      <c r="A199" s="203"/>
      <c r="B199" s="200" t="str">
        <f>IF('7-Import'!$A199,1,"")</f>
        <v/>
      </c>
      <c r="C199" s="198"/>
      <c r="F199" s="198"/>
    </row>
    <row r="200" spans="1:6">
      <c r="A200" s="203"/>
      <c r="B200" s="200" t="str">
        <f>IF('7-Import'!$A200,1,"")</f>
        <v/>
      </c>
      <c r="C200" s="198"/>
      <c r="F200" s="198"/>
    </row>
    <row r="201" spans="1:6">
      <c r="A201" s="203"/>
      <c r="B201" s="200" t="str">
        <f>IF('7-Import'!$A201,1,"")</f>
        <v/>
      </c>
      <c r="C201" s="198"/>
      <c r="F201" s="198"/>
    </row>
    <row r="202" spans="1:6">
      <c r="A202" s="203"/>
      <c r="B202" s="200" t="str">
        <f>IF('7-Import'!$A202,1,"")</f>
        <v/>
      </c>
      <c r="C202" s="198"/>
      <c r="F202" s="198"/>
    </row>
    <row r="203" spans="1:6">
      <c r="A203" s="203"/>
      <c r="B203" s="200" t="str">
        <f>IF('7-Import'!$A203,1,"")</f>
        <v/>
      </c>
      <c r="C203" s="198"/>
      <c r="F203" s="198"/>
    </row>
    <row r="204" spans="1:6">
      <c r="A204" s="203"/>
      <c r="B204" s="200" t="str">
        <f>IF('7-Import'!$A204,1,"")</f>
        <v/>
      </c>
      <c r="C204" s="198"/>
      <c r="F204" s="198"/>
    </row>
    <row r="205" spans="1:6">
      <c r="A205" s="203"/>
      <c r="B205" s="200" t="str">
        <f>IF('7-Import'!$A205,1,"")</f>
        <v/>
      </c>
      <c r="C205" s="198"/>
      <c r="F205" s="198"/>
    </row>
    <row r="206" spans="1:6">
      <c r="A206" s="203"/>
      <c r="B206" s="200" t="str">
        <f>IF('7-Import'!$A206,1,"")</f>
        <v/>
      </c>
      <c r="C206" s="198"/>
      <c r="F206" s="198"/>
    </row>
    <row r="207" spans="1:6">
      <c r="A207" s="203"/>
      <c r="B207" s="200" t="str">
        <f>IF('7-Import'!$A207,1,"")</f>
        <v/>
      </c>
      <c r="C207" s="198"/>
      <c r="F207" s="198"/>
    </row>
    <row r="208" spans="1:6">
      <c r="A208" s="203"/>
      <c r="B208" s="200" t="str">
        <f>IF('7-Import'!$A208,1,"")</f>
        <v/>
      </c>
      <c r="C208" s="198"/>
      <c r="F208" s="198"/>
    </row>
    <row r="209" spans="1:6">
      <c r="A209" s="203"/>
      <c r="B209" s="200" t="str">
        <f>IF('7-Import'!$A209,1,"")</f>
        <v/>
      </c>
      <c r="C209" s="198"/>
      <c r="F209" s="198"/>
    </row>
    <row r="210" spans="1:6">
      <c r="A210" s="203"/>
      <c r="B210" s="200" t="str">
        <f>IF('7-Import'!$A210,1,"")</f>
        <v/>
      </c>
      <c r="C210" s="198"/>
      <c r="F210" s="198"/>
    </row>
    <row r="211" spans="1:6">
      <c r="A211" s="203"/>
      <c r="B211" s="200" t="str">
        <f>IF('7-Import'!$A211,1,"")</f>
        <v/>
      </c>
      <c r="C211" s="198"/>
      <c r="F211" s="198"/>
    </row>
    <row r="212" spans="1:6">
      <c r="A212" s="203"/>
      <c r="B212" s="200" t="str">
        <f>IF('7-Import'!$A212,1,"")</f>
        <v/>
      </c>
      <c r="C212" s="198"/>
      <c r="F212" s="198"/>
    </row>
    <row r="213" spans="1:6">
      <c r="A213" s="203"/>
      <c r="B213" s="200" t="str">
        <f>IF('7-Import'!$A213,1,"")</f>
        <v/>
      </c>
      <c r="C213" s="198"/>
      <c r="F213" s="198"/>
    </row>
    <row r="214" spans="1:6">
      <c r="A214" s="203"/>
      <c r="B214" s="200" t="str">
        <f>IF('7-Import'!$A214,1,"")</f>
        <v/>
      </c>
      <c r="C214" s="198"/>
      <c r="F214" s="198"/>
    </row>
    <row r="215" spans="1:6">
      <c r="A215" s="203"/>
      <c r="B215" s="200" t="str">
        <f>IF('7-Import'!$A215,1,"")</f>
        <v/>
      </c>
      <c r="C215" s="198"/>
      <c r="F215" s="198"/>
    </row>
    <row r="216" spans="1:6">
      <c r="A216" s="203"/>
      <c r="B216" s="200" t="str">
        <f>IF('7-Import'!$A216,1,"")</f>
        <v/>
      </c>
      <c r="C216" s="198"/>
      <c r="F216" s="198"/>
    </row>
    <row r="217" spans="1:6">
      <c r="A217" s="203"/>
      <c r="B217" s="200" t="str">
        <f>IF('7-Import'!$A217,1,"")</f>
        <v/>
      </c>
      <c r="C217" s="198"/>
      <c r="F217" s="198"/>
    </row>
    <row r="218" spans="1:6">
      <c r="A218" s="203"/>
      <c r="B218" s="200" t="str">
        <f>IF('7-Import'!$A218,1,"")</f>
        <v/>
      </c>
      <c r="C218" s="198"/>
      <c r="F218" s="198"/>
    </row>
    <row r="219" spans="1:6">
      <c r="A219" s="203"/>
      <c r="B219" s="200" t="str">
        <f>IF('7-Import'!$A219,1,"")</f>
        <v/>
      </c>
      <c r="C219" s="198"/>
      <c r="F219" s="198"/>
    </row>
    <row r="220" spans="1:6">
      <c r="A220" s="203"/>
      <c r="B220" s="200" t="str">
        <f>IF('7-Import'!$A220,1,"")</f>
        <v/>
      </c>
      <c r="C220" s="198"/>
      <c r="F220" s="198"/>
    </row>
    <row r="221" spans="1:6">
      <c r="A221" s="203"/>
      <c r="B221" s="200" t="str">
        <f>IF('7-Import'!$A221,1,"")</f>
        <v/>
      </c>
      <c r="C221" s="198"/>
      <c r="F221" s="198"/>
    </row>
    <row r="222" spans="1:6">
      <c r="A222" s="203"/>
      <c r="B222" s="200" t="str">
        <f>IF('7-Import'!$A222,1,"")</f>
        <v/>
      </c>
      <c r="C222" s="198"/>
      <c r="F222" s="198"/>
    </row>
    <row r="223" spans="1:6">
      <c r="A223" s="203"/>
      <c r="B223" s="200" t="str">
        <f>IF('7-Import'!$A223,1,"")</f>
        <v/>
      </c>
      <c r="C223" s="198"/>
      <c r="F223" s="198"/>
    </row>
    <row r="224" spans="1:6">
      <c r="A224" s="203"/>
      <c r="B224" s="200" t="str">
        <f>IF('7-Import'!$A224,1,"")</f>
        <v/>
      </c>
      <c r="C224" s="198"/>
      <c r="F224" s="198"/>
    </row>
    <row r="225" spans="1:6">
      <c r="A225" s="203"/>
      <c r="B225" s="200" t="str">
        <f>IF('7-Import'!$A225,1,"")</f>
        <v/>
      </c>
      <c r="C225" s="198"/>
      <c r="F225" s="198"/>
    </row>
    <row r="226" spans="1:6">
      <c r="A226" s="203"/>
      <c r="B226" s="200" t="str">
        <f>IF('7-Import'!$A226,1,"")</f>
        <v/>
      </c>
      <c r="C226" s="198"/>
      <c r="F226" s="198"/>
    </row>
    <row r="227" spans="1:6">
      <c r="A227" s="203"/>
      <c r="B227" s="200" t="str">
        <f>IF('7-Import'!$A227,1,"")</f>
        <v/>
      </c>
      <c r="C227" s="198"/>
      <c r="F227" s="198"/>
    </row>
    <row r="228" spans="1:6">
      <c r="A228" s="203"/>
      <c r="B228" s="200" t="str">
        <f>IF('7-Import'!$A228,1,"")</f>
        <v/>
      </c>
      <c r="C228" s="198"/>
      <c r="F228" s="198"/>
    </row>
    <row r="229" spans="1:6">
      <c r="A229" s="203"/>
      <c r="B229" s="200" t="str">
        <f>IF('7-Import'!$A229,1,"")</f>
        <v/>
      </c>
      <c r="C229" s="198"/>
      <c r="F229" s="198"/>
    </row>
    <row r="230" spans="1:6">
      <c r="A230" s="203"/>
      <c r="B230" s="200" t="str">
        <f>IF('7-Import'!$A230,1,"")</f>
        <v/>
      </c>
      <c r="C230" s="198"/>
      <c r="F230" s="198"/>
    </row>
    <row r="231" spans="1:6">
      <c r="A231" s="203"/>
      <c r="B231" s="200" t="str">
        <f>IF('7-Import'!$A231,1,"")</f>
        <v/>
      </c>
      <c r="C231" s="198"/>
      <c r="F231" s="198"/>
    </row>
    <row r="232" spans="1:6">
      <c r="A232" s="203"/>
      <c r="B232" s="200" t="str">
        <f>IF('7-Import'!$A232,1,"")</f>
        <v/>
      </c>
      <c r="C232" s="198"/>
      <c r="F232" s="198"/>
    </row>
    <row r="233" spans="1:6">
      <c r="A233" s="203"/>
      <c r="B233" s="200" t="str">
        <f>IF('7-Import'!$A233,1,"")</f>
        <v/>
      </c>
      <c r="C233" s="198"/>
      <c r="F233" s="198"/>
    </row>
    <row r="234" spans="1:6">
      <c r="A234" s="203"/>
      <c r="B234" s="200" t="str">
        <f>IF('7-Import'!$A234,1,"")</f>
        <v/>
      </c>
      <c r="C234" s="198"/>
      <c r="F234" s="198"/>
    </row>
    <row r="235" spans="1:6">
      <c r="A235" s="203"/>
      <c r="B235" s="200" t="str">
        <f>IF('7-Import'!$A235,1,"")</f>
        <v/>
      </c>
      <c r="C235" s="198"/>
      <c r="F235" s="198"/>
    </row>
    <row r="236" spans="1:6">
      <c r="A236" s="203"/>
      <c r="B236" s="200" t="str">
        <f>IF('7-Import'!$A236,1,"")</f>
        <v/>
      </c>
      <c r="C236" s="198"/>
      <c r="F236" s="198"/>
    </row>
    <row r="237" spans="1:6">
      <c r="A237" s="203"/>
      <c r="B237" s="200" t="str">
        <f>IF('7-Import'!$A237,1,"")</f>
        <v/>
      </c>
      <c r="C237" s="198"/>
      <c r="F237" s="198"/>
    </row>
    <row r="238" spans="1:6">
      <c r="A238" s="203"/>
      <c r="B238" s="200" t="str">
        <f>IF('7-Import'!$A238,1,"")</f>
        <v/>
      </c>
      <c r="C238" s="198"/>
      <c r="F238" s="198"/>
    </row>
    <row r="239" spans="1:6">
      <c r="A239" s="203"/>
      <c r="B239" s="200" t="str">
        <f>IF('7-Import'!$A239,1,"")</f>
        <v/>
      </c>
      <c r="C239" s="198"/>
      <c r="F239" s="198"/>
    </row>
    <row r="240" spans="1:6">
      <c r="A240" s="203"/>
      <c r="B240" s="200" t="str">
        <f>IF('7-Import'!$A240,1,"")</f>
        <v/>
      </c>
      <c r="C240" s="198"/>
      <c r="F240" s="198"/>
    </row>
    <row r="241" spans="1:6">
      <c r="A241" s="203"/>
      <c r="B241" s="200" t="str">
        <f>IF('7-Import'!$A241,1,"")</f>
        <v/>
      </c>
      <c r="C241" s="198"/>
      <c r="F241" s="198"/>
    </row>
    <row r="242" spans="1:6">
      <c r="A242" s="203"/>
      <c r="B242" s="200" t="str">
        <f>IF('7-Import'!$A242,1,"")</f>
        <v/>
      </c>
      <c r="C242" s="198"/>
      <c r="F242" s="198"/>
    </row>
    <row r="243" spans="1:6">
      <c r="A243" s="203"/>
      <c r="B243" s="200" t="str">
        <f>IF('7-Import'!$A243,1,"")</f>
        <v/>
      </c>
      <c r="C243" s="198"/>
      <c r="F243" s="198"/>
    </row>
    <row r="244" spans="1:6">
      <c r="A244" s="203"/>
      <c r="B244" s="200" t="str">
        <f>IF('7-Import'!$A244,1,"")</f>
        <v/>
      </c>
      <c r="C244" s="198"/>
      <c r="F244" s="198"/>
    </row>
    <row r="245" spans="1:6">
      <c r="A245" s="203"/>
      <c r="B245" s="200" t="str">
        <f>IF('7-Import'!$A245,1,"")</f>
        <v/>
      </c>
      <c r="C245" s="198"/>
      <c r="F245" s="198"/>
    </row>
    <row r="246" spans="1:6">
      <c r="A246" s="203"/>
      <c r="B246" s="200" t="str">
        <f>IF('7-Import'!$A246,1,"")</f>
        <v/>
      </c>
      <c r="C246" s="198"/>
      <c r="F246" s="198"/>
    </row>
    <row r="247" spans="1:6">
      <c r="A247" s="203"/>
      <c r="B247" s="200" t="str">
        <f>IF('7-Import'!$A247,1,"")</f>
        <v/>
      </c>
      <c r="C247" s="198"/>
      <c r="F247" s="198"/>
    </row>
    <row r="248" spans="1:6">
      <c r="A248" s="203"/>
      <c r="B248" s="200" t="str">
        <f>IF('7-Import'!$A248,1,"")</f>
        <v/>
      </c>
      <c r="C248" s="198"/>
      <c r="F248" s="198"/>
    </row>
    <row r="249" spans="1:6">
      <c r="A249" s="203"/>
      <c r="B249" s="200" t="str">
        <f>IF('7-Import'!$A249,1,"")</f>
        <v/>
      </c>
      <c r="C249" s="198"/>
      <c r="F249" s="198"/>
    </row>
    <row r="250" spans="1:6">
      <c r="A250" s="203"/>
      <c r="B250" s="200" t="str">
        <f>IF('7-Import'!$A250,1,"")</f>
        <v/>
      </c>
      <c r="C250" s="198"/>
      <c r="F250" s="198"/>
    </row>
    <row r="251" spans="1:6">
      <c r="A251" s="203"/>
      <c r="B251" s="200" t="str">
        <f>IF('7-Import'!$A251,1,"")</f>
        <v/>
      </c>
      <c r="C251" s="198"/>
      <c r="F251" s="198"/>
    </row>
    <row r="252" spans="1:6">
      <c r="A252" s="203"/>
      <c r="B252" s="200" t="str">
        <f>IF('7-Import'!$A252,1,"")</f>
        <v/>
      </c>
      <c r="C252" s="198"/>
      <c r="F252" s="198"/>
    </row>
    <row r="253" spans="1:6">
      <c r="A253" s="203"/>
      <c r="B253" s="200" t="str">
        <f>IF('7-Import'!$A253,1,"")</f>
        <v/>
      </c>
      <c r="C253" s="198"/>
      <c r="F253" s="198"/>
    </row>
    <row r="254" spans="1:6">
      <c r="A254" s="203"/>
      <c r="B254" s="200" t="str">
        <f>IF('7-Import'!$A254,1,"")</f>
        <v/>
      </c>
      <c r="C254" s="198"/>
      <c r="F254" s="198"/>
    </row>
    <row r="255" spans="1:6">
      <c r="A255" s="203"/>
      <c r="B255" s="200" t="str">
        <f>IF('7-Import'!$A255,1,"")</f>
        <v/>
      </c>
      <c r="C255" s="198"/>
      <c r="F255" s="198"/>
    </row>
    <row r="256" spans="1:6">
      <c r="A256" s="203"/>
      <c r="B256" s="200" t="str">
        <f>IF('7-Import'!$A256,1,"")</f>
        <v/>
      </c>
      <c r="C256" s="198"/>
      <c r="F256" s="198"/>
    </row>
    <row r="257" spans="1:6">
      <c r="A257" s="203"/>
      <c r="B257" s="200" t="str">
        <f>IF('7-Import'!$A257,1,"")</f>
        <v/>
      </c>
      <c r="C257" s="198"/>
      <c r="F257" s="198"/>
    </row>
    <row r="258" spans="1:6">
      <c r="A258" s="203"/>
      <c r="B258" s="200" t="str">
        <f>IF('7-Import'!$A258,1,"")</f>
        <v/>
      </c>
      <c r="C258" s="198"/>
      <c r="F258" s="198"/>
    </row>
    <row r="259" spans="1:6">
      <c r="A259" s="203"/>
      <c r="B259" s="200" t="str">
        <f>IF('7-Import'!$A259,1,"")</f>
        <v/>
      </c>
      <c r="C259" s="198"/>
      <c r="F259" s="198"/>
    </row>
    <row r="260" spans="1:6">
      <c r="A260" s="203"/>
      <c r="B260" s="200" t="str">
        <f>IF('7-Import'!$A260,1,"")</f>
        <v/>
      </c>
      <c r="C260" s="198"/>
      <c r="F260" s="198"/>
    </row>
    <row r="261" spans="1:6">
      <c r="A261" s="203"/>
      <c r="B261" s="200" t="str">
        <f>IF('7-Import'!$A261,1,"")</f>
        <v/>
      </c>
      <c r="C261" s="198"/>
      <c r="F261" s="198"/>
    </row>
    <row r="262" spans="1:6">
      <c r="A262" s="203"/>
      <c r="B262" s="200" t="str">
        <f>IF('7-Import'!$A262,1,"")</f>
        <v/>
      </c>
      <c r="C262" s="198"/>
      <c r="F262" s="198"/>
    </row>
    <row r="263" spans="1:6">
      <c r="A263" s="203"/>
      <c r="B263" s="200" t="str">
        <f>IF('7-Import'!$A263,1,"")</f>
        <v/>
      </c>
      <c r="C263" s="198"/>
      <c r="F263" s="198"/>
    </row>
    <row r="264" spans="1:6">
      <c r="A264" s="203"/>
      <c r="B264" s="200" t="str">
        <f>IF('7-Import'!$A264,1,"")</f>
        <v/>
      </c>
      <c r="C264" s="198"/>
      <c r="F264" s="198"/>
    </row>
    <row r="265" spans="1:6">
      <c r="A265" s="203"/>
      <c r="B265" s="200" t="str">
        <f>IF('7-Import'!$A265,1,"")</f>
        <v/>
      </c>
      <c r="C265" s="198"/>
      <c r="F265" s="198"/>
    </row>
    <row r="266" spans="1:6">
      <c r="A266" s="203"/>
      <c r="B266" s="200" t="str">
        <f>IF('7-Import'!$A266,1,"")</f>
        <v/>
      </c>
      <c r="C266" s="198"/>
      <c r="F266" s="198"/>
    </row>
    <row r="267" spans="1:6">
      <c r="A267" s="203"/>
      <c r="B267" s="200" t="str">
        <f>IF('7-Import'!$A267,1,"")</f>
        <v/>
      </c>
      <c r="C267" s="198"/>
      <c r="F267" s="198"/>
    </row>
    <row r="268" spans="1:6">
      <c r="A268" s="203"/>
      <c r="B268" s="200" t="str">
        <f>IF('7-Import'!$A268,1,"")</f>
        <v/>
      </c>
      <c r="C268" s="198"/>
      <c r="F268" s="198"/>
    </row>
    <row r="269" spans="1:6">
      <c r="A269" s="203"/>
      <c r="B269" s="200" t="str">
        <f>IF('7-Import'!$A269,1,"")</f>
        <v/>
      </c>
      <c r="C269" s="198"/>
      <c r="F269" s="198"/>
    </row>
    <row r="270" spans="1:6">
      <c r="A270" s="203"/>
      <c r="B270" s="200" t="str">
        <f>IF('7-Import'!$A270,1,"")</f>
        <v/>
      </c>
      <c r="C270" s="198"/>
      <c r="F270" s="198"/>
    </row>
    <row r="271" spans="1:6">
      <c r="A271" s="203"/>
      <c r="B271" s="200" t="str">
        <f>IF('7-Import'!$A271,1,"")</f>
        <v/>
      </c>
      <c r="C271" s="198"/>
      <c r="F271" s="198"/>
    </row>
    <row r="272" spans="1:6">
      <c r="A272" s="203"/>
      <c r="B272" s="200" t="str">
        <f>IF('7-Import'!$A272,1,"")</f>
        <v/>
      </c>
      <c r="C272" s="198"/>
      <c r="F272" s="198"/>
    </row>
    <row r="273" spans="1:6">
      <c r="A273" s="203"/>
      <c r="B273" s="200" t="str">
        <f>IF('7-Import'!$A273,1,"")</f>
        <v/>
      </c>
      <c r="C273" s="198"/>
      <c r="F273" s="198"/>
    </row>
    <row r="274" spans="1:6">
      <c r="A274" s="203"/>
      <c r="B274" s="200" t="str">
        <f>IF('7-Import'!$A274,1,"")</f>
        <v/>
      </c>
      <c r="C274" s="198"/>
      <c r="F274" s="198"/>
    </row>
    <row r="275" spans="1:6">
      <c r="A275" s="203"/>
      <c r="B275" s="200" t="str">
        <f>IF('7-Import'!$A275,1,"")</f>
        <v/>
      </c>
      <c r="C275" s="198"/>
      <c r="F275" s="198"/>
    </row>
    <row r="276" spans="1:6">
      <c r="A276" s="203"/>
      <c r="B276" s="200" t="str">
        <f>IF('7-Import'!$A276,1,"")</f>
        <v/>
      </c>
      <c r="C276" s="198"/>
      <c r="F276" s="198"/>
    </row>
    <row r="277" spans="1:6">
      <c r="A277" s="203"/>
      <c r="B277" s="200" t="str">
        <f>IF('7-Import'!$A277,1,"")</f>
        <v/>
      </c>
      <c r="C277" s="198"/>
      <c r="F277" s="198"/>
    </row>
    <row r="278" spans="1:6">
      <c r="A278" s="203"/>
      <c r="B278" s="200" t="str">
        <f>IF('7-Import'!$A278,1,"")</f>
        <v/>
      </c>
      <c r="C278" s="198"/>
      <c r="F278" s="198"/>
    </row>
    <row r="279" spans="1:6">
      <c r="A279" s="203"/>
      <c r="B279" s="200" t="str">
        <f>IF('7-Import'!$A279,1,"")</f>
        <v/>
      </c>
      <c r="C279" s="198"/>
      <c r="F279" s="198"/>
    </row>
    <row r="280" spans="1:6">
      <c r="A280" s="203"/>
      <c r="B280" s="200" t="str">
        <f>IF('7-Import'!$A280,1,"")</f>
        <v/>
      </c>
      <c r="C280" s="198"/>
      <c r="F280" s="198"/>
    </row>
    <row r="281" spans="1:6">
      <c r="A281" s="203"/>
      <c r="B281" s="200" t="str">
        <f>IF('7-Import'!$A281,1,"")</f>
        <v/>
      </c>
      <c r="C281" s="198"/>
      <c r="F281" s="198"/>
    </row>
    <row r="282" spans="1:6">
      <c r="A282" s="203"/>
      <c r="B282" s="200" t="str">
        <f>IF('7-Import'!$A282,1,"")</f>
        <v/>
      </c>
      <c r="C282" s="198"/>
      <c r="F282" s="198"/>
    </row>
    <row r="283" spans="1:6">
      <c r="A283" s="203"/>
      <c r="B283" s="200" t="str">
        <f>IF('7-Import'!$A283,1,"")</f>
        <v/>
      </c>
      <c r="C283" s="198"/>
      <c r="F283" s="198"/>
    </row>
    <row r="284" spans="1:6">
      <c r="A284" s="203"/>
      <c r="B284" s="200" t="str">
        <f>IF('7-Import'!$A284,1,"")</f>
        <v/>
      </c>
      <c r="C284" s="198"/>
      <c r="F284" s="198"/>
    </row>
    <row r="285" spans="1:6">
      <c r="A285" s="203"/>
      <c r="B285" s="200" t="str">
        <f>IF('7-Import'!$A285,1,"")</f>
        <v/>
      </c>
      <c r="C285" s="198"/>
      <c r="F285" s="198"/>
    </row>
    <row r="286" spans="1:6">
      <c r="A286" s="203"/>
      <c r="B286" s="200" t="str">
        <f>IF('7-Import'!$A286,1,"")</f>
        <v/>
      </c>
      <c r="C286" s="198"/>
      <c r="F286" s="198"/>
    </row>
    <row r="287" spans="1:6">
      <c r="A287" s="203"/>
      <c r="B287" s="200" t="str">
        <f>IF('7-Import'!$A287,1,"")</f>
        <v/>
      </c>
      <c r="C287" s="198"/>
      <c r="F287" s="198"/>
    </row>
    <row r="288" spans="1:6">
      <c r="A288" s="203"/>
      <c r="B288" s="200" t="str">
        <f>IF('7-Import'!$A288,1,"")</f>
        <v/>
      </c>
      <c r="C288" s="198"/>
      <c r="F288" s="198"/>
    </row>
    <row r="289" spans="1:6">
      <c r="A289" s="203"/>
      <c r="B289" s="200" t="str">
        <f>IF('7-Import'!$A289,1,"")</f>
        <v/>
      </c>
      <c r="C289" s="198"/>
      <c r="F289" s="198"/>
    </row>
    <row r="290" spans="1:6">
      <c r="A290" s="203"/>
      <c r="B290" s="200" t="str">
        <f>IF('7-Import'!$A290,1,"")</f>
        <v/>
      </c>
      <c r="C290" s="198"/>
      <c r="F290" s="198"/>
    </row>
    <row r="291" spans="1:6">
      <c r="A291" s="203"/>
      <c r="B291" s="200" t="str">
        <f>IF('7-Import'!$A291,1,"")</f>
        <v/>
      </c>
      <c r="C291" s="198"/>
      <c r="F291" s="198"/>
    </row>
    <row r="292" spans="1:6">
      <c r="A292" s="203"/>
      <c r="B292" s="200" t="str">
        <f>IF('7-Import'!$A292,1,"")</f>
        <v/>
      </c>
      <c r="C292" s="198"/>
      <c r="F292" s="198"/>
    </row>
    <row r="293" spans="1:6">
      <c r="A293" s="203"/>
      <c r="B293" s="200" t="str">
        <f>IF('7-Import'!$A293,1,"")</f>
        <v/>
      </c>
      <c r="C293" s="198"/>
      <c r="F293" s="198"/>
    </row>
    <row r="294" spans="1:6">
      <c r="A294" s="203"/>
      <c r="B294" s="200" t="str">
        <f>IF('7-Import'!$A294,1,"")</f>
        <v/>
      </c>
      <c r="C294" s="198"/>
      <c r="F294" s="198"/>
    </row>
    <row r="295" spans="1:6">
      <c r="A295" s="203"/>
      <c r="B295" s="200" t="str">
        <f>IF('7-Import'!$A295,1,"")</f>
        <v/>
      </c>
      <c r="C295" s="198"/>
      <c r="F295" s="198"/>
    </row>
    <row r="296" spans="1:6">
      <c r="A296" s="203"/>
      <c r="B296" s="200" t="str">
        <f>IF('7-Import'!$A296,1,"")</f>
        <v/>
      </c>
      <c r="C296" s="198"/>
      <c r="F296" s="198"/>
    </row>
    <row r="297" spans="1:6">
      <c r="A297" s="203"/>
      <c r="B297" s="200" t="str">
        <f>IF('7-Import'!$A297,1,"")</f>
        <v/>
      </c>
      <c r="C297" s="198"/>
      <c r="F297" s="198"/>
    </row>
    <row r="298" spans="1:6">
      <c r="A298" s="203"/>
      <c r="B298" s="200" t="str">
        <f>IF('7-Import'!$A298,1,"")</f>
        <v/>
      </c>
      <c r="C298" s="198"/>
      <c r="F298" s="198"/>
    </row>
    <row r="299" spans="1:6">
      <c r="A299" s="203"/>
      <c r="B299" s="200" t="str">
        <f>IF('7-Import'!$A299,1,"")</f>
        <v/>
      </c>
      <c r="C299" s="198"/>
      <c r="F299" s="198"/>
    </row>
    <row r="300" spans="1:6">
      <c r="A300" s="203"/>
      <c r="B300" s="200" t="str">
        <f>IF('7-Import'!$A300,1,"")</f>
        <v/>
      </c>
      <c r="C300" s="198"/>
      <c r="F300" s="198"/>
    </row>
    <row r="301" spans="1:6">
      <c r="A301" s="203"/>
      <c r="B301" s="200" t="str">
        <f>IF('7-Import'!$A301,1,"")</f>
        <v/>
      </c>
      <c r="C301" s="198"/>
      <c r="F301" s="198"/>
    </row>
    <row r="302" spans="1:6">
      <c r="A302" s="203"/>
      <c r="B302" s="200" t="str">
        <f>IF('7-Import'!$A302,1,"")</f>
        <v/>
      </c>
      <c r="C302" s="198"/>
      <c r="F302" s="198"/>
    </row>
    <row r="303" spans="1:6">
      <c r="A303" s="203"/>
      <c r="B303" s="200" t="str">
        <f>IF('7-Import'!$A303,1,"")</f>
        <v/>
      </c>
      <c r="C303" s="198"/>
      <c r="F303" s="198"/>
    </row>
    <row r="304" spans="1:6">
      <c r="A304" s="203"/>
      <c r="B304" s="200" t="str">
        <f>IF('7-Import'!$A304,1,"")</f>
        <v/>
      </c>
      <c r="C304" s="198"/>
      <c r="F304" s="198"/>
    </row>
    <row r="305" spans="1:6">
      <c r="A305" s="203"/>
      <c r="B305" s="200" t="str">
        <f>IF('7-Import'!$A305,1,"")</f>
        <v/>
      </c>
      <c r="C305" s="198"/>
      <c r="F305" s="198"/>
    </row>
    <row r="306" spans="1:6">
      <c r="A306" s="203"/>
      <c r="B306" s="200" t="str">
        <f>IF('7-Import'!$A306,1,"")</f>
        <v/>
      </c>
      <c r="C306" s="198"/>
      <c r="F306" s="198"/>
    </row>
    <row r="307" spans="1:6">
      <c r="A307" s="203"/>
      <c r="B307" s="200" t="str">
        <f>IF('7-Import'!$A307,1,"")</f>
        <v/>
      </c>
      <c r="C307" s="198"/>
      <c r="F307" s="198"/>
    </row>
    <row r="308" spans="1:6">
      <c r="A308" s="203"/>
      <c r="B308" s="200" t="str">
        <f>IF('7-Import'!$A308,1,"")</f>
        <v/>
      </c>
      <c r="C308" s="198"/>
      <c r="F308" s="198"/>
    </row>
    <row r="309" spans="1:6">
      <c r="A309" s="203"/>
      <c r="B309" s="200" t="str">
        <f>IF('7-Import'!$A309,1,"")</f>
        <v/>
      </c>
      <c r="C309" s="198"/>
      <c r="F309" s="198"/>
    </row>
    <row r="310" spans="1:6">
      <c r="A310" s="203"/>
      <c r="B310" s="200" t="str">
        <f>IF('7-Import'!$A310,1,"")</f>
        <v/>
      </c>
      <c r="C310" s="198"/>
      <c r="F310" s="198"/>
    </row>
    <row r="311" spans="1:6">
      <c r="A311" s="203"/>
      <c r="B311" s="200" t="str">
        <f>IF('7-Import'!$A311,1,"")</f>
        <v/>
      </c>
      <c r="C311" s="198"/>
      <c r="F311" s="198"/>
    </row>
    <row r="312" spans="1:6">
      <c r="A312" s="203"/>
      <c r="B312" s="200" t="str">
        <f>IF('7-Import'!$A312,1,"")</f>
        <v/>
      </c>
      <c r="C312" s="198"/>
      <c r="F312" s="198"/>
    </row>
    <row r="313" spans="1:6">
      <c r="A313" s="203"/>
      <c r="B313" s="200" t="str">
        <f>IF('7-Import'!$A313,1,"")</f>
        <v/>
      </c>
      <c r="C313" s="198"/>
      <c r="F313" s="198"/>
    </row>
    <row r="314" spans="1:6">
      <c r="A314" s="203"/>
      <c r="B314" s="200" t="str">
        <f>IF('7-Import'!$A314,1,"")</f>
        <v/>
      </c>
      <c r="C314" s="198"/>
      <c r="F314" s="198"/>
    </row>
    <row r="315" spans="1:6">
      <c r="A315" s="203"/>
      <c r="B315" s="200" t="str">
        <f>IF('7-Import'!$A315,1,"")</f>
        <v/>
      </c>
      <c r="C315" s="198"/>
      <c r="F315" s="198"/>
    </row>
    <row r="316" spans="1:6">
      <c r="A316" s="203"/>
      <c r="B316" s="200" t="str">
        <f>IF('7-Import'!$A316,1,"")</f>
        <v/>
      </c>
      <c r="C316" s="198"/>
      <c r="F316" s="198"/>
    </row>
    <row r="317" spans="1:6">
      <c r="A317" s="203"/>
      <c r="B317" s="200" t="str">
        <f>IF('7-Import'!$A317,1,"")</f>
        <v/>
      </c>
      <c r="C317" s="198"/>
      <c r="F317" s="198"/>
    </row>
    <row r="318" spans="1:6">
      <c r="A318" s="203"/>
      <c r="B318" s="200" t="str">
        <f>IF('7-Import'!$A318,1,"")</f>
        <v/>
      </c>
      <c r="C318" s="198"/>
      <c r="F318" s="198"/>
    </row>
    <row r="319" spans="1:6">
      <c r="A319" s="203"/>
      <c r="B319" s="200" t="str">
        <f>IF('7-Import'!$A319,1,"")</f>
        <v/>
      </c>
      <c r="C319" s="198"/>
      <c r="F319" s="198"/>
    </row>
    <row r="320" spans="1:6">
      <c r="A320" s="203"/>
      <c r="B320" s="200" t="str">
        <f>IF('7-Import'!$A320,1,"")</f>
        <v/>
      </c>
      <c r="C320" s="198"/>
      <c r="F320" s="198"/>
    </row>
    <row r="321" spans="1:6">
      <c r="A321" s="203"/>
      <c r="B321" s="200" t="str">
        <f>IF('7-Import'!$A321,1,"")</f>
        <v/>
      </c>
      <c r="C321" s="198"/>
      <c r="F321" s="198"/>
    </row>
    <row r="322" spans="1:6">
      <c r="A322" s="203"/>
      <c r="B322" s="200" t="str">
        <f>IF('7-Import'!$A322,1,"")</f>
        <v/>
      </c>
      <c r="C322" s="198"/>
      <c r="F322" s="198"/>
    </row>
    <row r="323" spans="1:6">
      <c r="A323" s="203"/>
      <c r="B323" s="200" t="str">
        <f>IF('7-Import'!$A323,1,"")</f>
        <v/>
      </c>
      <c r="C323" s="198"/>
      <c r="F323" s="198"/>
    </row>
    <row r="324" spans="1:6">
      <c r="A324" s="203"/>
      <c r="B324" s="200" t="str">
        <f>IF('7-Import'!$A324,1,"")</f>
        <v/>
      </c>
      <c r="C324" s="198"/>
      <c r="F324" s="198"/>
    </row>
    <row r="325" spans="1:6">
      <c r="A325" s="203"/>
      <c r="B325" s="200" t="str">
        <f>IF('7-Import'!$A325,1,"")</f>
        <v/>
      </c>
      <c r="C325" s="198"/>
      <c r="F325" s="198"/>
    </row>
    <row r="326" spans="1:6">
      <c r="A326" s="203"/>
      <c r="B326" s="200" t="str">
        <f>IF('7-Import'!$A326,1,"")</f>
        <v/>
      </c>
      <c r="C326" s="198"/>
      <c r="F326" s="198"/>
    </row>
    <row r="327" spans="1:6">
      <c r="A327" s="203"/>
      <c r="B327" s="200" t="str">
        <f>IF('7-Import'!$A327,1,"")</f>
        <v/>
      </c>
      <c r="C327" s="198"/>
      <c r="F327" s="198"/>
    </row>
    <row r="328" spans="1:6">
      <c r="A328" s="203"/>
      <c r="B328" s="200" t="str">
        <f>IF('7-Import'!$A328,1,"")</f>
        <v/>
      </c>
      <c r="C328" s="198"/>
      <c r="F328" s="198"/>
    </row>
    <row r="329" spans="1:6">
      <c r="A329" s="203"/>
      <c r="B329" s="200" t="str">
        <f>IF('7-Import'!$A329,1,"")</f>
        <v/>
      </c>
      <c r="C329" s="198"/>
      <c r="F329" s="198"/>
    </row>
    <row r="330" spans="1:6">
      <c r="A330" s="203"/>
      <c r="B330" s="200" t="str">
        <f>IF('7-Import'!$A330,1,"")</f>
        <v/>
      </c>
      <c r="C330" s="198"/>
      <c r="F330" s="198"/>
    </row>
    <row r="331" spans="1:6">
      <c r="A331" s="203"/>
      <c r="B331" s="200" t="str">
        <f>IF('7-Import'!$A331,1,"")</f>
        <v/>
      </c>
      <c r="C331" s="198"/>
      <c r="F331" s="198"/>
    </row>
    <row r="332" spans="1:6">
      <c r="A332" s="203"/>
      <c r="B332" s="200" t="str">
        <f>IF('7-Import'!$A332,1,"")</f>
        <v/>
      </c>
      <c r="C332" s="198"/>
      <c r="F332" s="198"/>
    </row>
    <row r="333" spans="1:6">
      <c r="A333" s="203"/>
      <c r="B333" s="200" t="str">
        <f>IF('7-Import'!$A333,1,"")</f>
        <v/>
      </c>
      <c r="C333" s="198"/>
      <c r="F333" s="198"/>
    </row>
    <row r="334" spans="1:6">
      <c r="A334" s="203"/>
      <c r="B334" s="200" t="str">
        <f>IF('7-Import'!$A334,1,"")</f>
        <v/>
      </c>
      <c r="C334" s="198"/>
      <c r="F334" s="198"/>
    </row>
    <row r="335" spans="1:6">
      <c r="A335" s="203"/>
      <c r="B335" s="200" t="str">
        <f>IF('7-Import'!$A335,1,"")</f>
        <v/>
      </c>
      <c r="C335" s="198"/>
      <c r="F335" s="198"/>
    </row>
    <row r="336" spans="1:6">
      <c r="A336" s="203"/>
      <c r="B336" s="200" t="str">
        <f>IF('7-Import'!$A336,1,"")</f>
        <v/>
      </c>
      <c r="C336" s="198"/>
      <c r="F336" s="198"/>
    </row>
    <row r="337" spans="1:6">
      <c r="A337" s="203"/>
      <c r="B337" s="200" t="str">
        <f>IF('7-Import'!$A337,1,"")</f>
        <v/>
      </c>
      <c r="C337" s="198"/>
      <c r="F337" s="198"/>
    </row>
    <row r="338" spans="1:6">
      <c r="A338" s="203"/>
      <c r="B338" s="200" t="str">
        <f>IF('7-Import'!$A338,1,"")</f>
        <v/>
      </c>
      <c r="C338" s="198"/>
      <c r="F338" s="198"/>
    </row>
    <row r="339" spans="1:6">
      <c r="A339" s="203"/>
      <c r="B339" s="200" t="str">
        <f>IF('7-Import'!$A339,1,"")</f>
        <v/>
      </c>
      <c r="C339" s="198"/>
      <c r="F339" s="198"/>
    </row>
    <row r="340" spans="1:6">
      <c r="A340" s="203"/>
      <c r="B340" s="200" t="str">
        <f>IF('7-Import'!$A340,1,"")</f>
        <v/>
      </c>
      <c r="C340" s="198"/>
      <c r="F340" s="198"/>
    </row>
    <row r="341" spans="1:6">
      <c r="A341" s="203"/>
      <c r="B341" s="200" t="str">
        <f>IF('7-Import'!$A341,1,"")</f>
        <v/>
      </c>
      <c r="C341" s="198"/>
      <c r="F341" s="198"/>
    </row>
    <row r="342" spans="1:6">
      <c r="A342" s="203"/>
      <c r="B342" s="200" t="str">
        <f>IF('7-Import'!$A342,1,"")</f>
        <v/>
      </c>
      <c r="C342" s="198"/>
      <c r="F342" s="198"/>
    </row>
    <row r="343" spans="1:6">
      <c r="A343" s="203"/>
      <c r="B343" s="200" t="str">
        <f>IF('7-Import'!$A343,1,"")</f>
        <v/>
      </c>
      <c r="C343" s="198"/>
      <c r="F343" s="198"/>
    </row>
    <row r="344" spans="1:6">
      <c r="A344" s="203"/>
      <c r="B344" s="200" t="str">
        <f>IF('7-Import'!$A344,1,"")</f>
        <v/>
      </c>
      <c r="C344" s="198"/>
      <c r="F344" s="198"/>
    </row>
    <row r="345" spans="1:6">
      <c r="A345" s="203"/>
      <c r="B345" s="200" t="str">
        <f>IF('7-Import'!$A345,1,"")</f>
        <v/>
      </c>
      <c r="C345" s="198"/>
      <c r="F345" s="198"/>
    </row>
    <row r="346" spans="1:6">
      <c r="A346" s="203"/>
      <c r="B346" s="200" t="str">
        <f>IF('7-Import'!$A346,1,"")</f>
        <v/>
      </c>
      <c r="C346" s="198"/>
      <c r="F346" s="198"/>
    </row>
    <row r="347" spans="1:6">
      <c r="A347" s="203"/>
      <c r="B347" s="200" t="str">
        <f>IF('7-Import'!$A347,1,"")</f>
        <v/>
      </c>
      <c r="C347" s="198"/>
      <c r="F347" s="198"/>
    </row>
    <row r="348" spans="1:6">
      <c r="A348" s="203"/>
      <c r="B348" s="200" t="str">
        <f>IF('7-Import'!$A348,1,"")</f>
        <v/>
      </c>
      <c r="C348" s="198"/>
      <c r="F348" s="198"/>
    </row>
    <row r="349" spans="1:6">
      <c r="A349" s="203"/>
      <c r="B349" s="200" t="str">
        <f>IF('7-Import'!$A349,1,"")</f>
        <v/>
      </c>
      <c r="C349" s="198"/>
      <c r="F349" s="198"/>
    </row>
    <row r="350" spans="1:6">
      <c r="A350" s="203"/>
      <c r="B350" s="200" t="str">
        <f>IF('7-Import'!$A350,1,"")</f>
        <v/>
      </c>
      <c r="C350" s="198"/>
      <c r="F350" s="198"/>
    </row>
    <row r="351" spans="1:6">
      <c r="A351" s="203"/>
      <c r="B351" s="200" t="str">
        <f>IF('7-Import'!$A351,1,"")</f>
        <v/>
      </c>
      <c r="C351" s="198"/>
      <c r="F351" s="198"/>
    </row>
    <row r="352" spans="1:6">
      <c r="A352" s="203"/>
      <c r="B352" s="200" t="str">
        <f>IF('7-Import'!$A352,1,"")</f>
        <v/>
      </c>
      <c r="C352" s="198"/>
      <c r="F352" s="198"/>
    </row>
    <row r="353" spans="1:6">
      <c r="A353" s="203"/>
      <c r="B353" s="200" t="str">
        <f>IF('7-Import'!$A353,1,"")</f>
        <v/>
      </c>
      <c r="C353" s="198"/>
      <c r="F353" s="198"/>
    </row>
    <row r="354" spans="1:6">
      <c r="A354" s="203"/>
      <c r="B354" s="200" t="str">
        <f>IF('7-Import'!$A354,1,"")</f>
        <v/>
      </c>
      <c r="C354" s="198"/>
      <c r="F354" s="198"/>
    </row>
    <row r="355" spans="1:6">
      <c r="A355" s="203"/>
      <c r="B355" s="200" t="str">
        <f>IF('7-Import'!$A355,1,"")</f>
        <v/>
      </c>
      <c r="C355" s="198"/>
      <c r="F355" s="198"/>
    </row>
    <row r="356" spans="1:6">
      <c r="A356" s="203"/>
      <c r="B356" s="200" t="str">
        <f>IF('7-Import'!$A356,1,"")</f>
        <v/>
      </c>
      <c r="C356" s="198"/>
      <c r="F356" s="198"/>
    </row>
    <row r="357" spans="1:6">
      <c r="A357" s="203"/>
      <c r="B357" s="200" t="str">
        <f>IF('7-Import'!$A357,1,"")</f>
        <v/>
      </c>
      <c r="C357" s="198"/>
      <c r="F357" s="198"/>
    </row>
    <row r="358" spans="1:6">
      <c r="A358" s="203"/>
      <c r="B358" s="200" t="str">
        <f>IF('7-Import'!$A358,1,"")</f>
        <v/>
      </c>
      <c r="C358" s="198"/>
      <c r="F358" s="198"/>
    </row>
    <row r="359" spans="1:6">
      <c r="A359" s="203"/>
      <c r="B359" s="200" t="str">
        <f>IF('7-Import'!$A359,1,"")</f>
        <v/>
      </c>
      <c r="C359" s="198"/>
      <c r="F359" s="198"/>
    </row>
    <row r="360" spans="1:6">
      <c r="A360" s="203"/>
      <c r="B360" s="200" t="str">
        <f>IF('7-Import'!$A360,1,"")</f>
        <v/>
      </c>
      <c r="C360" s="198"/>
      <c r="F360" s="198"/>
    </row>
    <row r="361" spans="1:6">
      <c r="A361" s="203"/>
      <c r="B361" s="200" t="str">
        <f>IF('7-Import'!$A361,1,"")</f>
        <v/>
      </c>
      <c r="C361" s="198"/>
      <c r="F361" s="198"/>
    </row>
    <row r="362" spans="1:6">
      <c r="A362" s="203"/>
      <c r="B362" s="200" t="str">
        <f>IF('7-Import'!$A362,1,"")</f>
        <v/>
      </c>
      <c r="C362" s="198"/>
      <c r="F362" s="198"/>
    </row>
    <row r="363" spans="1:6">
      <c r="A363" s="203"/>
      <c r="B363" s="200" t="str">
        <f>IF('7-Import'!$A363,1,"")</f>
        <v/>
      </c>
      <c r="C363" s="198"/>
      <c r="F363" s="198"/>
    </row>
    <row r="364" spans="1:6">
      <c r="A364" s="203"/>
      <c r="B364" s="200" t="str">
        <f>IF('7-Import'!$A364,1,"")</f>
        <v/>
      </c>
      <c r="C364" s="198"/>
      <c r="F364" s="198"/>
    </row>
    <row r="365" spans="1:6">
      <c r="A365" s="203"/>
      <c r="B365" s="200" t="str">
        <f>IF('7-Import'!$A365,1,"")</f>
        <v/>
      </c>
      <c r="C365" s="198"/>
      <c r="F365" s="198"/>
    </row>
    <row r="366" spans="1:6">
      <c r="A366" s="203"/>
      <c r="B366" s="200" t="str">
        <f>IF('7-Import'!$A366,1,"")</f>
        <v/>
      </c>
      <c r="C366" s="198"/>
      <c r="F366" s="198"/>
    </row>
    <row r="367" spans="1:6">
      <c r="A367" s="203"/>
      <c r="B367" s="200" t="str">
        <f>IF('7-Import'!$A367,1,"")</f>
        <v/>
      </c>
      <c r="C367" s="198"/>
      <c r="F367" s="198"/>
    </row>
    <row r="368" spans="1:6">
      <c r="A368" s="203"/>
      <c r="B368" s="200" t="str">
        <f>IF('7-Import'!$A368,1,"")</f>
        <v/>
      </c>
      <c r="C368" s="198"/>
      <c r="F368" s="198"/>
    </row>
    <row r="369" spans="1:6">
      <c r="A369" s="203"/>
      <c r="B369" s="200" t="str">
        <f>IF('7-Import'!$A369,1,"")</f>
        <v/>
      </c>
      <c r="C369" s="198"/>
      <c r="F369" s="198"/>
    </row>
    <row r="370" spans="1:6">
      <c r="A370" s="203"/>
      <c r="B370" s="200" t="str">
        <f>IF('7-Import'!$A370,1,"")</f>
        <v/>
      </c>
      <c r="C370" s="198"/>
      <c r="F370" s="198"/>
    </row>
    <row r="371" spans="1:6">
      <c r="A371" s="203"/>
      <c r="B371" s="200" t="str">
        <f>IF('7-Import'!$A371,1,"")</f>
        <v/>
      </c>
      <c r="C371" s="198"/>
      <c r="F371" s="198"/>
    </row>
    <row r="372" spans="1:6">
      <c r="A372" s="203"/>
      <c r="B372" s="200" t="str">
        <f>IF('7-Import'!$A372,1,"")</f>
        <v/>
      </c>
      <c r="C372" s="198"/>
      <c r="F372" s="198"/>
    </row>
    <row r="373" spans="1:6">
      <c r="A373" s="203"/>
      <c r="B373" s="200" t="str">
        <f>IF('7-Import'!$A373,1,"")</f>
        <v/>
      </c>
      <c r="C373" s="198"/>
      <c r="F373" s="198"/>
    </row>
    <row r="374" spans="1:6">
      <c r="A374" s="203"/>
      <c r="B374" s="200" t="str">
        <f>IF('7-Import'!$A374,1,"")</f>
        <v/>
      </c>
      <c r="C374" s="198"/>
      <c r="F374" s="198"/>
    </row>
    <row r="375" spans="1:6">
      <c r="A375" s="203"/>
      <c r="B375" s="200" t="str">
        <f>IF('7-Import'!$A375,1,"")</f>
        <v/>
      </c>
      <c r="C375" s="198"/>
      <c r="F375" s="198"/>
    </row>
    <row r="376" spans="1:6">
      <c r="A376" s="203"/>
      <c r="B376" s="200" t="str">
        <f>IF('7-Import'!$A376,1,"")</f>
        <v/>
      </c>
      <c r="C376" s="198"/>
      <c r="F376" s="198"/>
    </row>
    <row r="377" spans="1:6">
      <c r="A377" s="203"/>
      <c r="B377" s="200" t="str">
        <f>IF('7-Import'!$A377,1,"")</f>
        <v/>
      </c>
      <c r="C377" s="198"/>
      <c r="F377" s="198"/>
    </row>
    <row r="378" spans="1:6">
      <c r="A378" s="203"/>
      <c r="B378" s="200" t="str">
        <f>IF('7-Import'!$A378,1,"")</f>
        <v/>
      </c>
      <c r="C378" s="198"/>
      <c r="F378" s="198"/>
    </row>
    <row r="379" spans="1:6">
      <c r="A379" s="203"/>
      <c r="B379" s="200" t="str">
        <f>IF('7-Import'!$A379,1,"")</f>
        <v/>
      </c>
      <c r="C379" s="198"/>
      <c r="F379" s="198"/>
    </row>
    <row r="380" spans="1:6">
      <c r="A380" s="203"/>
      <c r="B380" s="200" t="str">
        <f>IF('7-Import'!$A380,1,"")</f>
        <v/>
      </c>
      <c r="C380" s="198"/>
      <c r="F380" s="198"/>
    </row>
    <row r="381" spans="1:6">
      <c r="A381" s="203"/>
      <c r="B381" s="200" t="str">
        <f>IF('7-Import'!$A381,1,"")</f>
        <v/>
      </c>
      <c r="C381" s="198"/>
      <c r="F381" s="198"/>
    </row>
    <row r="382" spans="1:6">
      <c r="A382" s="203"/>
      <c r="B382" s="200" t="str">
        <f>IF('7-Import'!$A382,1,"")</f>
        <v/>
      </c>
      <c r="C382" s="198"/>
      <c r="F382" s="198"/>
    </row>
    <row r="383" spans="1:6">
      <c r="A383" s="203"/>
      <c r="B383" s="200" t="str">
        <f>IF('7-Import'!$A383,1,"")</f>
        <v/>
      </c>
      <c r="C383" s="198"/>
      <c r="F383" s="198"/>
    </row>
    <row r="384" spans="1:6">
      <c r="A384" s="203"/>
      <c r="B384" s="200" t="str">
        <f>IF('7-Import'!$A384,1,"")</f>
        <v/>
      </c>
      <c r="C384" s="198"/>
      <c r="F384" s="198"/>
    </row>
    <row r="385" spans="1:6">
      <c r="A385" s="203"/>
      <c r="B385" s="200" t="str">
        <f>IF('7-Import'!$A385,1,"")</f>
        <v/>
      </c>
      <c r="C385" s="198"/>
      <c r="F385" s="198"/>
    </row>
    <row r="386" spans="1:6">
      <c r="A386" s="203"/>
      <c r="B386" s="200" t="str">
        <f>IF('7-Import'!$A386,1,"")</f>
        <v/>
      </c>
      <c r="C386" s="198"/>
      <c r="F386" s="198"/>
    </row>
    <row r="387" spans="1:6">
      <c r="A387" s="203"/>
      <c r="B387" s="200" t="str">
        <f>IF('7-Import'!$A387,1,"")</f>
        <v/>
      </c>
      <c r="C387" s="198"/>
      <c r="F387" s="198"/>
    </row>
    <row r="388" spans="1:6">
      <c r="A388" s="203"/>
      <c r="B388" s="200" t="str">
        <f>IF('7-Import'!$A388,1,"")</f>
        <v/>
      </c>
      <c r="C388" s="198"/>
      <c r="F388" s="198"/>
    </row>
    <row r="389" spans="1:6">
      <c r="A389" s="203"/>
      <c r="B389" s="200" t="str">
        <f>IF('7-Import'!$A389,1,"")</f>
        <v/>
      </c>
      <c r="C389" s="198"/>
      <c r="F389" s="198"/>
    </row>
    <row r="390" spans="1:6">
      <c r="A390" s="203"/>
      <c r="B390" s="200" t="str">
        <f>IF('7-Import'!$A390,1,"")</f>
        <v/>
      </c>
      <c r="C390" s="198"/>
      <c r="F390" s="198"/>
    </row>
    <row r="391" spans="1:6">
      <c r="A391" s="203"/>
      <c r="B391" s="200" t="str">
        <f>IF('7-Import'!$A391,1,"")</f>
        <v/>
      </c>
      <c r="C391" s="198"/>
      <c r="F391" s="198"/>
    </row>
    <row r="392" spans="1:6">
      <c r="A392" s="203"/>
      <c r="B392" s="200" t="str">
        <f>IF('7-Import'!$A392,1,"")</f>
        <v/>
      </c>
      <c r="C392" s="198"/>
      <c r="F392" s="198"/>
    </row>
    <row r="393" spans="1:6">
      <c r="A393" s="203"/>
      <c r="B393" s="200" t="str">
        <f>IF('7-Import'!$A393,1,"")</f>
        <v/>
      </c>
      <c r="C393" s="198"/>
      <c r="F393" s="198"/>
    </row>
    <row r="394" spans="1:6">
      <c r="A394" s="203"/>
      <c r="B394" s="200" t="str">
        <f>IF('7-Import'!$A394,1,"")</f>
        <v/>
      </c>
      <c r="C394" s="198"/>
      <c r="F394" s="198"/>
    </row>
    <row r="395" spans="1:6">
      <c r="A395" s="203"/>
      <c r="B395" s="200" t="str">
        <f>IF('7-Import'!$A395,1,"")</f>
        <v/>
      </c>
      <c r="C395" s="198"/>
      <c r="F395" s="198"/>
    </row>
    <row r="396" spans="1:6">
      <c r="A396" s="203"/>
      <c r="B396" s="200" t="str">
        <f>IF('7-Import'!$A396,1,"")</f>
        <v/>
      </c>
      <c r="C396" s="198"/>
      <c r="F396" s="198"/>
    </row>
    <row r="397" spans="1:6">
      <c r="A397" s="203"/>
      <c r="B397" s="200" t="str">
        <f>IF('7-Import'!$A397,1,"")</f>
        <v/>
      </c>
      <c r="C397" s="198"/>
      <c r="F397" s="198"/>
    </row>
    <row r="398" spans="1:6">
      <c r="A398" s="203"/>
      <c r="B398" s="200" t="str">
        <f>IF('7-Import'!$A398,1,"")</f>
        <v/>
      </c>
      <c r="C398" s="198"/>
      <c r="F398" s="198"/>
    </row>
    <row r="399" spans="1:6">
      <c r="A399" s="203"/>
      <c r="B399" s="200" t="str">
        <f>IF('7-Import'!$A399,1,"")</f>
        <v/>
      </c>
      <c r="C399" s="198"/>
      <c r="F399" s="198"/>
    </row>
    <row r="400" spans="1:6">
      <c r="A400" s="203"/>
      <c r="B400" s="200" t="str">
        <f>IF('7-Import'!$A400,1,"")</f>
        <v/>
      </c>
      <c r="C400" s="198"/>
      <c r="F400" s="198"/>
    </row>
    <row r="401" spans="1:6">
      <c r="A401" s="203"/>
      <c r="B401" s="200" t="str">
        <f>IF('7-Import'!$A401,1,"")</f>
        <v/>
      </c>
      <c r="C401" s="198"/>
      <c r="F401" s="198"/>
    </row>
    <row r="402" spans="1:6">
      <c r="A402" s="203"/>
      <c r="B402" s="200" t="str">
        <f>IF('7-Import'!$A402,1,"")</f>
        <v/>
      </c>
      <c r="C402" s="198"/>
      <c r="F402" s="198"/>
    </row>
    <row r="403" spans="1:6">
      <c r="A403" s="203"/>
      <c r="B403" s="200" t="str">
        <f>IF('7-Import'!$A403,1,"")</f>
        <v/>
      </c>
      <c r="C403" s="198"/>
      <c r="F403" s="198"/>
    </row>
    <row r="404" spans="1:6">
      <c r="A404" s="203"/>
      <c r="B404" s="200" t="str">
        <f>IF('7-Import'!$A404,1,"")</f>
        <v/>
      </c>
      <c r="C404" s="198"/>
      <c r="F404" s="198"/>
    </row>
    <row r="405" spans="1:6">
      <c r="A405" s="203"/>
      <c r="B405" s="200" t="str">
        <f>IF('7-Import'!$A405,1,"")</f>
        <v/>
      </c>
      <c r="C405" s="198"/>
      <c r="F405" s="198"/>
    </row>
    <row r="406" spans="1:6">
      <c r="A406" s="203"/>
      <c r="B406" s="200" t="str">
        <f>IF('7-Import'!$A406,1,"")</f>
        <v/>
      </c>
      <c r="C406" s="198"/>
      <c r="F406" s="198"/>
    </row>
    <row r="407" spans="1:6">
      <c r="A407" s="203"/>
      <c r="B407" s="200" t="str">
        <f>IF('7-Import'!$A407,1,"")</f>
        <v/>
      </c>
      <c r="C407" s="198"/>
      <c r="F407" s="198"/>
    </row>
    <row r="408" spans="1:6">
      <c r="A408" s="203"/>
      <c r="B408" s="200" t="str">
        <f>IF('7-Import'!$A408,1,"")</f>
        <v/>
      </c>
      <c r="C408" s="198"/>
      <c r="F408" s="198"/>
    </row>
    <row r="409" spans="1:6">
      <c r="A409" s="203"/>
      <c r="B409" s="200" t="str">
        <f>IF('7-Import'!$A409,1,"")</f>
        <v/>
      </c>
      <c r="C409" s="198"/>
      <c r="F409" s="198"/>
    </row>
    <row r="410" spans="1:6">
      <c r="A410" s="203"/>
      <c r="B410" s="200" t="str">
        <f>IF('7-Import'!$A410,1,"")</f>
        <v/>
      </c>
      <c r="C410" s="198"/>
      <c r="F410" s="198"/>
    </row>
    <row r="411" spans="1:6">
      <c r="A411" s="203"/>
      <c r="B411" s="200" t="str">
        <f>IF('7-Import'!$A411,1,"")</f>
        <v/>
      </c>
      <c r="C411" s="198"/>
      <c r="F411" s="198"/>
    </row>
    <row r="412" spans="1:6">
      <c r="A412" s="203"/>
      <c r="B412" s="200" t="str">
        <f>IF('7-Import'!$A412,1,"")</f>
        <v/>
      </c>
      <c r="C412" s="198"/>
      <c r="F412" s="198"/>
    </row>
    <row r="413" spans="1:6">
      <c r="A413" s="203"/>
      <c r="B413" s="200" t="str">
        <f>IF('7-Import'!$A413,1,"")</f>
        <v/>
      </c>
      <c r="C413" s="198"/>
      <c r="F413" s="198"/>
    </row>
    <row r="414" spans="1:6">
      <c r="A414" s="203"/>
      <c r="B414" s="200" t="str">
        <f>IF('7-Import'!$A414,1,"")</f>
        <v/>
      </c>
      <c r="C414" s="198"/>
      <c r="F414" s="198"/>
    </row>
    <row r="415" spans="1:6">
      <c r="A415" s="203"/>
      <c r="B415" s="200" t="str">
        <f>IF('7-Import'!$A415,1,"")</f>
        <v/>
      </c>
      <c r="C415" s="198"/>
      <c r="F415" s="198"/>
    </row>
    <row r="416" spans="1:6">
      <c r="A416" s="203"/>
      <c r="B416" s="200" t="str">
        <f>IF('7-Import'!$A416,1,"")</f>
        <v/>
      </c>
      <c r="C416" s="198"/>
      <c r="F416" s="198"/>
    </row>
    <row r="417" spans="1:6">
      <c r="A417" s="203"/>
      <c r="B417" s="200" t="str">
        <f>IF('7-Import'!$A417,1,"")</f>
        <v/>
      </c>
      <c r="C417" s="198"/>
      <c r="F417" s="198"/>
    </row>
    <row r="418" spans="1:6">
      <c r="A418" s="203"/>
      <c r="B418" s="200" t="str">
        <f>IF('7-Import'!$A418,1,"")</f>
        <v/>
      </c>
      <c r="C418" s="198"/>
      <c r="F418" s="198"/>
    </row>
    <row r="419" spans="1:6">
      <c r="A419" s="203"/>
      <c r="B419" s="200" t="str">
        <f>IF('7-Import'!$A419,1,"")</f>
        <v/>
      </c>
      <c r="C419" s="198"/>
      <c r="F419" s="198"/>
    </row>
    <row r="420" spans="1:6">
      <c r="A420" s="203"/>
      <c r="B420" s="200" t="str">
        <f>IF('7-Import'!$A420,1,"")</f>
        <v/>
      </c>
      <c r="C420" s="198"/>
      <c r="F420" s="198"/>
    </row>
    <row r="421" spans="1:6">
      <c r="A421" s="203"/>
      <c r="B421" s="200" t="str">
        <f>IF('7-Import'!$A421,1,"")</f>
        <v/>
      </c>
      <c r="C421" s="198"/>
      <c r="F421" s="198"/>
    </row>
    <row r="422" spans="1:6">
      <c r="A422" s="203"/>
      <c r="B422" s="200" t="str">
        <f>IF('7-Import'!$A422,1,"")</f>
        <v/>
      </c>
      <c r="C422" s="198"/>
      <c r="F422" s="198"/>
    </row>
    <row r="423" spans="1:6">
      <c r="A423" s="203"/>
      <c r="B423" s="200" t="str">
        <f>IF('7-Import'!$A423,1,"")</f>
        <v/>
      </c>
      <c r="C423" s="198"/>
      <c r="F423" s="198"/>
    </row>
    <row r="424" spans="1:6">
      <c r="A424" s="203"/>
      <c r="B424" s="200" t="str">
        <f>IF('7-Import'!$A424,1,"")</f>
        <v/>
      </c>
      <c r="C424" s="198"/>
      <c r="F424" s="198"/>
    </row>
    <row r="425" spans="1:6">
      <c r="A425" s="203"/>
      <c r="B425" s="200" t="str">
        <f>IF('7-Import'!$A425,1,"")</f>
        <v/>
      </c>
      <c r="C425" s="198"/>
      <c r="F425" s="198"/>
    </row>
    <row r="426" spans="1:6">
      <c r="A426" s="203"/>
      <c r="B426" s="200" t="str">
        <f>IF('7-Import'!$A426,1,"")</f>
        <v/>
      </c>
      <c r="C426" s="198"/>
      <c r="F426" s="198"/>
    </row>
    <row r="427" spans="1:6">
      <c r="A427" s="203"/>
      <c r="B427" s="200" t="str">
        <f>IF('7-Import'!$A427,1,"")</f>
        <v/>
      </c>
      <c r="C427" s="198"/>
      <c r="F427" s="198"/>
    </row>
    <row r="428" spans="1:6">
      <c r="A428" s="203"/>
      <c r="B428" s="200" t="str">
        <f>IF('7-Import'!$A428,1,"")</f>
        <v/>
      </c>
      <c r="C428" s="198"/>
      <c r="F428" s="198"/>
    </row>
    <row r="429" spans="1:6">
      <c r="A429" s="203"/>
      <c r="B429" s="200" t="str">
        <f>IF('7-Import'!$A429,1,"")</f>
        <v/>
      </c>
      <c r="C429" s="198"/>
      <c r="F429" s="198"/>
    </row>
    <row r="430" spans="1:6">
      <c r="A430" s="203"/>
      <c r="B430" s="200" t="str">
        <f>IF('7-Import'!$A430,1,"")</f>
        <v/>
      </c>
      <c r="C430" s="198"/>
      <c r="F430" s="198"/>
    </row>
    <row r="431" spans="1:6">
      <c r="A431" s="203"/>
      <c r="B431" s="200" t="str">
        <f>IF('7-Import'!$A431,1,"")</f>
        <v/>
      </c>
      <c r="C431" s="198"/>
      <c r="F431" s="198"/>
    </row>
    <row r="432" spans="1:6">
      <c r="A432" s="203"/>
      <c r="B432" s="200" t="str">
        <f>IF('7-Import'!$A432,1,"")</f>
        <v/>
      </c>
      <c r="C432" s="198"/>
      <c r="F432" s="198"/>
    </row>
    <row r="433" spans="1:6">
      <c r="A433" s="203"/>
      <c r="B433" s="200" t="str">
        <f>IF('7-Import'!$A433,1,"")</f>
        <v/>
      </c>
      <c r="C433" s="198"/>
      <c r="F433" s="198"/>
    </row>
    <row r="434" spans="1:6">
      <c r="A434" s="203"/>
      <c r="B434" s="200" t="str">
        <f>IF('7-Import'!$A434,1,"")</f>
        <v/>
      </c>
      <c r="C434" s="198"/>
      <c r="F434" s="198"/>
    </row>
    <row r="435" spans="1:6">
      <c r="A435" s="203"/>
      <c r="B435" s="200" t="str">
        <f>IF('7-Import'!$A435,1,"")</f>
        <v/>
      </c>
      <c r="C435" s="198"/>
      <c r="F435" s="198"/>
    </row>
    <row r="436" spans="1:6">
      <c r="A436" s="203"/>
      <c r="B436" s="200" t="str">
        <f>IF('7-Import'!$A436,1,"")</f>
        <v/>
      </c>
      <c r="C436" s="198"/>
      <c r="F436" s="198"/>
    </row>
    <row r="437" spans="1:6">
      <c r="A437" s="203"/>
      <c r="B437" s="200" t="str">
        <f>IF('7-Import'!$A437,1,"")</f>
        <v/>
      </c>
      <c r="C437" s="198"/>
      <c r="F437" s="198"/>
    </row>
    <row r="438" spans="1:6">
      <c r="A438" s="203"/>
      <c r="B438" s="200" t="str">
        <f>IF('7-Import'!$A438,1,"")</f>
        <v/>
      </c>
      <c r="C438" s="198"/>
      <c r="F438" s="198"/>
    </row>
    <row r="439" spans="1:6">
      <c r="A439" s="203"/>
      <c r="B439" s="200" t="str">
        <f>IF('7-Import'!$A439,1,"")</f>
        <v/>
      </c>
      <c r="C439" s="198"/>
      <c r="F439" s="198"/>
    </row>
    <row r="440" spans="1:6">
      <c r="A440" s="203"/>
      <c r="B440" s="200" t="str">
        <f>IF('7-Import'!$A440,1,"")</f>
        <v/>
      </c>
      <c r="C440" s="198"/>
      <c r="F440" s="198"/>
    </row>
    <row r="441" spans="1:6">
      <c r="A441" s="203"/>
      <c r="B441" s="200" t="str">
        <f>IF('7-Import'!$A441,1,"")</f>
        <v/>
      </c>
      <c r="C441" s="198"/>
      <c r="F441" s="198"/>
    </row>
    <row r="442" spans="1:6">
      <c r="A442" s="203"/>
      <c r="B442" s="200" t="str">
        <f>IF('7-Import'!$A442,1,"")</f>
        <v/>
      </c>
      <c r="C442" s="198"/>
      <c r="F442" s="198"/>
    </row>
    <row r="443" spans="1:6">
      <c r="A443" s="203"/>
      <c r="B443" s="200" t="str">
        <f>IF('7-Import'!$A443,1,"")</f>
        <v/>
      </c>
      <c r="C443" s="198"/>
      <c r="F443" s="198"/>
    </row>
    <row r="444" spans="1:6">
      <c r="A444" s="203"/>
      <c r="B444" s="200" t="str">
        <f>IF('7-Import'!$A444,1,"")</f>
        <v/>
      </c>
      <c r="C444" s="198"/>
      <c r="F444" s="198"/>
    </row>
    <row r="445" spans="1:6">
      <c r="A445" s="203"/>
      <c r="B445" s="200" t="str">
        <f>IF('7-Import'!$A445,1,"")</f>
        <v/>
      </c>
      <c r="C445" s="198"/>
      <c r="F445" s="198"/>
    </row>
    <row r="446" spans="1:6">
      <c r="A446" s="203"/>
      <c r="B446" s="200" t="str">
        <f>IF('7-Import'!$A446,1,"")</f>
        <v/>
      </c>
      <c r="C446" s="198"/>
      <c r="F446" s="198"/>
    </row>
    <row r="447" spans="1:6">
      <c r="A447" s="203"/>
      <c r="B447" s="200" t="str">
        <f>IF('7-Import'!$A447,1,"")</f>
        <v/>
      </c>
      <c r="C447" s="198"/>
      <c r="F447" s="198"/>
    </row>
    <row r="448" spans="1:6">
      <c r="A448" s="203"/>
      <c r="B448" s="200" t="str">
        <f>IF('7-Import'!$A448,1,"")</f>
        <v/>
      </c>
      <c r="C448" s="198"/>
      <c r="F448" s="198"/>
    </row>
    <row r="449" spans="1:6">
      <c r="A449" s="203"/>
      <c r="B449" s="200" t="str">
        <f>IF('7-Import'!$A449,1,"")</f>
        <v/>
      </c>
      <c r="C449" s="198"/>
      <c r="F449" s="198"/>
    </row>
    <row r="450" spans="1:6">
      <c r="A450" s="203"/>
      <c r="B450" s="200" t="str">
        <f>IF('7-Import'!$A450,1,"")</f>
        <v/>
      </c>
      <c r="C450" s="198"/>
      <c r="F450" s="198"/>
    </row>
    <row r="451" spans="1:6">
      <c r="A451" s="203"/>
      <c r="B451" s="200" t="str">
        <f>IF('7-Import'!$A451,1,"")</f>
        <v/>
      </c>
      <c r="C451" s="198"/>
      <c r="F451" s="198"/>
    </row>
    <row r="452" spans="1:6">
      <c r="A452" s="203"/>
      <c r="B452" s="200" t="str">
        <f>IF('7-Import'!$A452,1,"")</f>
        <v/>
      </c>
      <c r="C452" s="198"/>
      <c r="F452" s="198"/>
    </row>
    <row r="453" spans="1:6">
      <c r="A453" s="203"/>
      <c r="B453" s="200" t="str">
        <f>IF('7-Import'!$A453,1,"")</f>
        <v/>
      </c>
      <c r="C453" s="198"/>
      <c r="F453" s="198"/>
    </row>
    <row r="454" spans="1:6">
      <c r="A454" s="203"/>
      <c r="B454" s="200" t="str">
        <f>IF('7-Import'!$A454,1,"")</f>
        <v/>
      </c>
      <c r="C454" s="198"/>
      <c r="F454" s="198"/>
    </row>
    <row r="455" spans="1:6">
      <c r="A455" s="203"/>
      <c r="B455" s="200" t="str">
        <f>IF('7-Import'!$A455,1,"")</f>
        <v/>
      </c>
      <c r="C455" s="198"/>
      <c r="F455" s="198"/>
    </row>
    <row r="456" spans="1:6">
      <c r="A456" s="203"/>
      <c r="B456" s="200" t="str">
        <f>IF('7-Import'!$A456,1,"")</f>
        <v/>
      </c>
      <c r="C456" s="198"/>
      <c r="F456" s="198"/>
    </row>
    <row r="457" spans="1:6">
      <c r="A457" s="203"/>
      <c r="B457" s="200" t="str">
        <f>IF('7-Import'!$A457,1,"")</f>
        <v/>
      </c>
      <c r="C457" s="198"/>
      <c r="F457" s="198"/>
    </row>
    <row r="458" spans="1:6">
      <c r="A458" s="203"/>
      <c r="B458" s="200" t="str">
        <f>IF('7-Import'!$A458,1,"")</f>
        <v/>
      </c>
      <c r="C458" s="198"/>
      <c r="F458" s="198"/>
    </row>
    <row r="459" spans="1:6">
      <c r="A459" s="203"/>
      <c r="B459" s="200" t="str">
        <f>IF('7-Import'!$A459,1,"")</f>
        <v/>
      </c>
      <c r="C459" s="198"/>
      <c r="F459" s="198"/>
    </row>
    <row r="460" spans="1:6">
      <c r="A460" s="203"/>
      <c r="B460" s="200" t="str">
        <f>IF('7-Import'!$A460,1,"")</f>
        <v/>
      </c>
      <c r="C460" s="198"/>
      <c r="F460" s="198"/>
    </row>
    <row r="461" spans="1:6">
      <c r="A461" s="203"/>
      <c r="B461" s="200" t="str">
        <f>IF('7-Import'!$A461,1,"")</f>
        <v/>
      </c>
      <c r="C461" s="198"/>
      <c r="F461" s="198"/>
    </row>
    <row r="462" spans="1:6">
      <c r="A462" s="203"/>
      <c r="B462" s="200" t="str">
        <f>IF('7-Import'!$A462,1,"")</f>
        <v/>
      </c>
      <c r="C462" s="198"/>
      <c r="F462" s="198"/>
    </row>
    <row r="463" spans="1:6">
      <c r="A463" s="203"/>
      <c r="B463" s="200" t="str">
        <f>IF('7-Import'!$A463,1,"")</f>
        <v/>
      </c>
      <c r="C463" s="198"/>
      <c r="F463" s="198"/>
    </row>
    <row r="464" spans="1:6">
      <c r="A464" s="203"/>
      <c r="B464" s="200" t="str">
        <f>IF('7-Import'!$A464,1,"")</f>
        <v/>
      </c>
      <c r="C464" s="198"/>
      <c r="F464" s="198"/>
    </row>
    <row r="465" spans="1:6">
      <c r="A465" s="203"/>
      <c r="B465" s="200" t="str">
        <f>IF('7-Import'!$A465,1,"")</f>
        <v/>
      </c>
      <c r="C465" s="198"/>
      <c r="F465" s="198"/>
    </row>
    <row r="466" spans="1:6">
      <c r="A466" s="203"/>
      <c r="B466" s="200" t="str">
        <f>IF('7-Import'!$A466,1,"")</f>
        <v/>
      </c>
      <c r="C466" s="198"/>
      <c r="F466" s="198"/>
    </row>
    <row r="467" spans="1:6">
      <c r="A467" s="203"/>
      <c r="B467" s="200" t="str">
        <f>IF('7-Import'!$A467,1,"")</f>
        <v/>
      </c>
      <c r="C467" s="198"/>
      <c r="F467" s="198"/>
    </row>
    <row r="468" spans="1:6">
      <c r="A468" s="203"/>
      <c r="B468" s="200" t="str">
        <f>IF('7-Import'!$A468,1,"")</f>
        <v/>
      </c>
      <c r="C468" s="198"/>
      <c r="F468" s="198"/>
    </row>
    <row r="469" spans="1:6">
      <c r="A469" s="203"/>
      <c r="B469" s="200" t="str">
        <f>IF('7-Import'!$A469,1,"")</f>
        <v/>
      </c>
      <c r="C469" s="198"/>
      <c r="F469" s="198"/>
    </row>
    <row r="470" spans="1:6">
      <c r="A470" s="203"/>
      <c r="B470" s="200" t="str">
        <f>IF('7-Import'!$A470,1,"")</f>
        <v/>
      </c>
      <c r="C470" s="198"/>
      <c r="F470" s="198"/>
    </row>
    <row r="471" spans="1:6">
      <c r="A471" s="203"/>
      <c r="B471" s="200" t="str">
        <f>IF('7-Import'!$A471,1,"")</f>
        <v/>
      </c>
      <c r="C471" s="198"/>
      <c r="F471" s="198"/>
    </row>
    <row r="472" spans="1:6">
      <c r="A472" s="203"/>
      <c r="B472" s="200" t="str">
        <f>IF('7-Import'!$A472,1,"")</f>
        <v/>
      </c>
      <c r="C472" s="198"/>
      <c r="F472" s="198"/>
    </row>
    <row r="473" spans="1:6">
      <c r="A473" s="203"/>
      <c r="B473" s="200" t="str">
        <f>IF('7-Import'!$A473,1,"")</f>
        <v/>
      </c>
      <c r="C473" s="198"/>
      <c r="F473" s="198"/>
    </row>
    <row r="474" spans="1:6">
      <c r="A474" s="203"/>
      <c r="B474" s="200" t="str">
        <f>IF('7-Import'!$A474,1,"")</f>
        <v/>
      </c>
      <c r="C474" s="198"/>
      <c r="F474" s="198"/>
    </row>
    <row r="475" spans="1:6">
      <c r="A475" s="203"/>
      <c r="B475" s="200" t="str">
        <f>IF('7-Import'!$A475,1,"")</f>
        <v/>
      </c>
      <c r="C475" s="198"/>
      <c r="F475" s="198"/>
    </row>
    <row r="476" spans="1:6">
      <c r="A476" s="203"/>
      <c r="B476" s="200" t="str">
        <f>IF('7-Import'!$A476,1,"")</f>
        <v/>
      </c>
      <c r="C476" s="198"/>
      <c r="F476" s="198"/>
    </row>
    <row r="477" spans="1:6">
      <c r="A477" s="203"/>
      <c r="B477" s="200" t="str">
        <f>IF('7-Import'!$A477,1,"")</f>
        <v/>
      </c>
      <c r="C477" s="198"/>
      <c r="F477" s="198"/>
    </row>
    <row r="478" spans="1:6">
      <c r="A478" s="203"/>
      <c r="B478" s="200" t="str">
        <f>IF('7-Import'!$A478,1,"")</f>
        <v/>
      </c>
      <c r="C478" s="198"/>
      <c r="F478" s="198"/>
    </row>
    <row r="479" spans="1:6">
      <c r="A479" s="203"/>
      <c r="B479" s="200" t="str">
        <f>IF('7-Import'!$A479,1,"")</f>
        <v/>
      </c>
      <c r="C479" s="198"/>
      <c r="F479" s="198"/>
    </row>
    <row r="480" spans="1:6">
      <c r="A480" s="203"/>
      <c r="B480" s="200" t="str">
        <f>IF('7-Import'!$A480,1,"")</f>
        <v/>
      </c>
      <c r="C480" s="198"/>
      <c r="F480" s="198"/>
    </row>
    <row r="481" spans="1:6">
      <c r="A481" s="203"/>
      <c r="B481" s="200" t="str">
        <f>IF('7-Import'!$A481,1,"")</f>
        <v/>
      </c>
      <c r="C481" s="198"/>
      <c r="F481" s="198"/>
    </row>
    <row r="482" spans="1:6">
      <c r="A482" s="203"/>
      <c r="B482" s="200" t="str">
        <f>IF('7-Import'!$A482,1,"")</f>
        <v/>
      </c>
      <c r="C482" s="198"/>
      <c r="F482" s="198"/>
    </row>
    <row r="483" spans="1:6">
      <c r="A483" s="203"/>
      <c r="B483" s="200" t="str">
        <f>IF('7-Import'!$A483,1,"")</f>
        <v/>
      </c>
      <c r="C483" s="198"/>
      <c r="F483" s="198"/>
    </row>
    <row r="484" spans="1:6">
      <c r="A484" s="203"/>
      <c r="B484" s="200" t="str">
        <f>IF('7-Import'!$A484,1,"")</f>
        <v/>
      </c>
      <c r="C484" s="198"/>
      <c r="F484" s="198"/>
    </row>
    <row r="485" spans="1:6">
      <c r="A485" s="203"/>
      <c r="B485" s="200" t="str">
        <f>IF('7-Import'!$A485,1,"")</f>
        <v/>
      </c>
      <c r="C485" s="198"/>
      <c r="F485" s="198"/>
    </row>
    <row r="486" spans="1:6">
      <c r="A486" s="203"/>
      <c r="B486" s="200" t="str">
        <f>IF('7-Import'!$A486,1,"")</f>
        <v/>
      </c>
      <c r="C486" s="198"/>
      <c r="F486" s="198"/>
    </row>
    <row r="487" spans="1:6">
      <c r="A487" s="203"/>
      <c r="B487" s="200" t="str">
        <f>IF('7-Import'!$A487,1,"")</f>
        <v/>
      </c>
      <c r="C487" s="198"/>
      <c r="F487" s="198"/>
    </row>
    <row r="488" spans="1:6">
      <c r="A488" s="203"/>
      <c r="B488" s="200" t="str">
        <f>IF('7-Import'!$A488,1,"")</f>
        <v/>
      </c>
      <c r="C488" s="198"/>
      <c r="F488" s="198"/>
    </row>
    <row r="489" spans="1:6">
      <c r="A489" s="203"/>
      <c r="B489" s="200" t="str">
        <f>IF('7-Import'!$A489,1,"")</f>
        <v/>
      </c>
      <c r="C489" s="198"/>
      <c r="F489" s="198"/>
    </row>
    <row r="490" spans="1:6">
      <c r="A490" s="203"/>
      <c r="B490" s="200" t="str">
        <f>IF('7-Import'!$A490,1,"")</f>
        <v/>
      </c>
      <c r="C490" s="198"/>
      <c r="F490" s="198"/>
    </row>
    <row r="491" spans="1:6">
      <c r="A491" s="203"/>
      <c r="B491" s="200" t="str">
        <f>IF('7-Import'!$A491,1,"")</f>
        <v/>
      </c>
      <c r="C491" s="198"/>
      <c r="F491" s="198"/>
    </row>
    <row r="492" spans="1:6">
      <c r="A492" s="203"/>
      <c r="B492" s="200" t="str">
        <f>IF('7-Import'!$A492,1,"")</f>
        <v/>
      </c>
      <c r="C492" s="198"/>
      <c r="F492" s="198"/>
    </row>
    <row r="493" spans="1:6">
      <c r="A493" s="203"/>
      <c r="B493" s="200" t="str">
        <f>IF('7-Import'!$A493,1,"")</f>
        <v/>
      </c>
      <c r="C493" s="198"/>
      <c r="F493" s="198"/>
    </row>
    <row r="494" spans="1:6">
      <c r="A494" s="203"/>
      <c r="B494" s="200" t="str">
        <f>IF('7-Import'!$A494,1,"")</f>
        <v/>
      </c>
      <c r="C494" s="198"/>
      <c r="F494" s="198"/>
    </row>
    <row r="495" spans="1:6">
      <c r="A495" s="203"/>
      <c r="B495" s="200" t="str">
        <f>IF('7-Import'!$A495,1,"")</f>
        <v/>
      </c>
      <c r="C495" s="198"/>
      <c r="F495" s="198"/>
    </row>
    <row r="496" spans="1:6">
      <c r="A496" s="203"/>
      <c r="B496" s="200" t="str">
        <f>IF('7-Import'!$A496,1,"")</f>
        <v/>
      </c>
      <c r="C496" s="198"/>
      <c r="F496" s="198"/>
    </row>
    <row r="497" spans="1:6">
      <c r="A497" s="203"/>
      <c r="B497" s="200" t="str">
        <f>IF('7-Import'!$A497,1,"")</f>
        <v/>
      </c>
      <c r="C497" s="198"/>
      <c r="F497" s="198"/>
    </row>
    <row r="498" spans="1:6">
      <c r="A498" s="203"/>
      <c r="B498" s="200" t="str">
        <f>IF('7-Import'!$A498,1,"")</f>
        <v/>
      </c>
      <c r="C498" s="198"/>
      <c r="F498" s="198"/>
    </row>
    <row r="499" spans="1:6">
      <c r="A499" s="203"/>
      <c r="B499" s="200" t="str">
        <f>IF('7-Import'!$A499,1,"")</f>
        <v/>
      </c>
      <c r="C499" s="198"/>
      <c r="F499" s="198"/>
    </row>
    <row r="500" spans="1:6">
      <c r="A500" s="203"/>
      <c r="B500" s="200" t="str">
        <f>IF('7-Import'!$A500,1,"")</f>
        <v/>
      </c>
      <c r="C500" s="198"/>
      <c r="F500" s="198"/>
    </row>
    <row r="501" spans="1:6">
      <c r="A501" s="203"/>
      <c r="B501" s="200" t="str">
        <f>IF('7-Import'!$A501,1,"")</f>
        <v/>
      </c>
      <c r="C501" s="198"/>
      <c r="F501" s="198"/>
    </row>
    <row r="502" spans="1:6">
      <c r="A502" s="203"/>
      <c r="B502" s="200" t="str">
        <f>IF('7-Import'!$A502,1,"")</f>
        <v/>
      </c>
      <c r="C502" s="198"/>
      <c r="F502" s="198"/>
    </row>
    <row r="503" spans="1:6">
      <c r="A503" s="203"/>
      <c r="B503" s="200" t="str">
        <f>IF('7-Import'!$A503,1,"")</f>
        <v/>
      </c>
      <c r="C503" s="198"/>
      <c r="F503" s="198"/>
    </row>
    <row r="504" spans="1:6">
      <c r="A504" s="203"/>
      <c r="B504" s="200" t="str">
        <f>IF('7-Import'!$A504,1,"")</f>
        <v/>
      </c>
      <c r="C504" s="198"/>
      <c r="F504" s="198"/>
    </row>
    <row r="505" spans="1:6">
      <c r="A505" s="203"/>
      <c r="B505" s="200" t="str">
        <f>IF('7-Import'!$A505,1,"")</f>
        <v/>
      </c>
      <c r="C505" s="198"/>
      <c r="F505" s="198"/>
    </row>
    <row r="506" spans="1:6">
      <c r="A506" s="203"/>
      <c r="B506" s="200" t="str">
        <f>IF('7-Import'!$A506,1,"")</f>
        <v/>
      </c>
      <c r="C506" s="198"/>
      <c r="F506" s="198"/>
    </row>
    <row r="507" spans="1:6">
      <c r="A507" s="203"/>
      <c r="B507" s="200" t="str">
        <f>IF('7-Import'!$A507,1,"")</f>
        <v/>
      </c>
      <c r="C507" s="198"/>
      <c r="F507" s="198"/>
    </row>
    <row r="508" spans="1:6">
      <c r="A508" s="203"/>
      <c r="B508" s="200" t="str">
        <f>IF('7-Import'!$A508,1,"")</f>
        <v/>
      </c>
      <c r="C508" s="198"/>
      <c r="F508" s="198"/>
    </row>
    <row r="509" spans="1:6">
      <c r="A509" s="203"/>
      <c r="B509" s="200" t="str">
        <f>IF('7-Import'!$A509,1,"")</f>
        <v/>
      </c>
      <c r="C509" s="198"/>
      <c r="F509" s="198"/>
    </row>
    <row r="510" spans="1:6">
      <c r="A510" s="203"/>
      <c r="B510" s="200" t="str">
        <f>IF('7-Import'!$A510,1,"")</f>
        <v/>
      </c>
      <c r="C510" s="198"/>
      <c r="F510" s="198"/>
    </row>
    <row r="511" spans="1:6">
      <c r="A511" s="203"/>
      <c r="B511" s="200" t="str">
        <f>IF('7-Import'!$A511,1,"")</f>
        <v/>
      </c>
      <c r="C511" s="198"/>
      <c r="F511" s="198"/>
    </row>
    <row r="512" spans="1:6">
      <c r="A512" s="203"/>
      <c r="B512" s="200" t="str">
        <f>IF('7-Import'!$A512,1,"")</f>
        <v/>
      </c>
      <c r="C512" s="198"/>
      <c r="F512" s="198"/>
    </row>
    <row r="513" spans="1:6">
      <c r="A513" s="203"/>
      <c r="B513" s="200" t="str">
        <f>IF('7-Import'!$A513,1,"")</f>
        <v/>
      </c>
      <c r="C513" s="198"/>
      <c r="F513" s="198"/>
    </row>
    <row r="514" spans="1:6">
      <c r="A514" s="203"/>
      <c r="B514" s="200" t="str">
        <f>IF('7-Import'!$A514,1,"")</f>
        <v/>
      </c>
      <c r="C514" s="198"/>
      <c r="F514" s="198"/>
    </row>
    <row r="515" spans="1:6">
      <c r="A515" s="203"/>
      <c r="B515" s="200" t="str">
        <f>IF('7-Import'!$A515,1,"")</f>
        <v/>
      </c>
      <c r="C515" s="198"/>
      <c r="F515" s="198"/>
    </row>
    <row r="516" spans="1:6">
      <c r="A516" s="203"/>
      <c r="B516" s="200" t="str">
        <f>IF('7-Import'!$A516,1,"")</f>
        <v/>
      </c>
      <c r="C516" s="198"/>
      <c r="F516" s="198"/>
    </row>
    <row r="517" spans="1:6">
      <c r="A517" s="203"/>
      <c r="B517" s="200" t="str">
        <f>IF('7-Import'!$A517,1,"")</f>
        <v/>
      </c>
      <c r="C517" s="198"/>
      <c r="F517" s="198"/>
    </row>
    <row r="518" spans="1:6">
      <c r="A518" s="203"/>
      <c r="B518" s="200" t="str">
        <f>IF('7-Import'!$A518,1,"")</f>
        <v/>
      </c>
      <c r="C518" s="198"/>
      <c r="F518" s="198"/>
    </row>
    <row r="519" spans="1:6">
      <c r="A519" s="203"/>
      <c r="B519" s="200" t="str">
        <f>IF('7-Import'!$A519,1,"")</f>
        <v/>
      </c>
      <c r="C519" s="198"/>
      <c r="F519" s="198"/>
    </row>
    <row r="520" spans="1:6">
      <c r="A520" s="203"/>
      <c r="B520" s="200" t="str">
        <f>IF('7-Import'!$A520,1,"")</f>
        <v/>
      </c>
      <c r="C520" s="198"/>
      <c r="F520" s="198"/>
    </row>
    <row r="521" spans="1:6">
      <c r="A521" s="203"/>
      <c r="B521" s="200" t="str">
        <f>IF('7-Import'!$A521,1,"")</f>
        <v/>
      </c>
      <c r="C521" s="198"/>
      <c r="F521" s="198"/>
    </row>
    <row r="522" spans="1:6">
      <c r="A522" s="203"/>
      <c r="B522" s="200" t="str">
        <f>IF('7-Import'!$A522,1,"")</f>
        <v/>
      </c>
      <c r="C522" s="198"/>
      <c r="F522" s="198"/>
    </row>
    <row r="523" spans="1:6">
      <c r="A523" s="203"/>
      <c r="B523" s="200" t="str">
        <f>IF('7-Import'!$A523,1,"")</f>
        <v/>
      </c>
      <c r="C523" s="198"/>
      <c r="F523" s="198"/>
    </row>
    <row r="524" spans="1:6">
      <c r="A524" s="203"/>
      <c r="B524" s="200" t="str">
        <f>IF('7-Import'!$A524,1,"")</f>
        <v/>
      </c>
      <c r="C524" s="198"/>
      <c r="F524" s="198"/>
    </row>
    <row r="525" spans="1:6">
      <c r="A525" s="203"/>
      <c r="B525" s="200" t="str">
        <f>IF('7-Import'!$A525,1,"")</f>
        <v/>
      </c>
      <c r="C525" s="198"/>
      <c r="F525" s="198"/>
    </row>
    <row r="526" spans="1:6">
      <c r="A526" s="203"/>
      <c r="B526" s="200" t="str">
        <f>IF('7-Import'!$A526,1,"")</f>
        <v/>
      </c>
      <c r="C526" s="198"/>
      <c r="F526" s="198"/>
    </row>
    <row r="527" spans="1:6">
      <c r="A527" s="203"/>
      <c r="B527" s="200" t="str">
        <f>IF('7-Import'!$A527,1,"")</f>
        <v/>
      </c>
      <c r="C527" s="198"/>
      <c r="F527" s="198"/>
    </row>
    <row r="528" spans="1:6">
      <c r="A528" s="203"/>
      <c r="B528" s="200" t="str">
        <f>IF('7-Import'!$A528,1,"")</f>
        <v/>
      </c>
      <c r="C528" s="198"/>
      <c r="F528" s="198"/>
    </row>
    <row r="529" spans="1:6">
      <c r="A529" s="203"/>
      <c r="B529" s="200" t="str">
        <f>IF('7-Import'!$A529,1,"")</f>
        <v/>
      </c>
      <c r="C529" s="198"/>
      <c r="F529" s="198"/>
    </row>
    <row r="530" spans="1:6">
      <c r="A530" s="203"/>
      <c r="B530" s="200" t="str">
        <f>IF('7-Import'!$A530,1,"")</f>
        <v/>
      </c>
      <c r="C530" s="198"/>
      <c r="F530" s="198"/>
    </row>
    <row r="531" spans="1:6">
      <c r="A531" s="203"/>
      <c r="B531" s="200" t="str">
        <f>IF('7-Import'!$A531,1,"")</f>
        <v/>
      </c>
      <c r="C531" s="198"/>
      <c r="F531" s="198"/>
    </row>
    <row r="532" spans="1:6">
      <c r="A532" s="203"/>
      <c r="B532" s="200" t="str">
        <f>IF('7-Import'!$A532,1,"")</f>
        <v/>
      </c>
      <c r="C532" s="198"/>
      <c r="F532" s="198"/>
    </row>
    <row r="533" spans="1:6">
      <c r="A533" s="203"/>
      <c r="B533" s="200" t="str">
        <f>IF('7-Import'!$A533,1,"")</f>
        <v/>
      </c>
      <c r="C533" s="198"/>
      <c r="F533" s="198"/>
    </row>
    <row r="534" spans="1:6">
      <c r="A534" s="203"/>
      <c r="B534" s="200" t="str">
        <f>IF('7-Import'!$A534,1,"")</f>
        <v/>
      </c>
      <c r="C534" s="198"/>
      <c r="F534" s="198"/>
    </row>
    <row r="535" spans="1:6">
      <c r="A535" s="203"/>
      <c r="B535" s="200" t="str">
        <f>IF('7-Import'!$A535,1,"")</f>
        <v/>
      </c>
      <c r="C535" s="198"/>
      <c r="F535" s="198"/>
    </row>
    <row r="536" spans="1:6">
      <c r="A536" s="203"/>
      <c r="B536" s="200" t="str">
        <f>IF('7-Import'!$A536,1,"")</f>
        <v/>
      </c>
      <c r="C536" s="198"/>
      <c r="F536" s="198"/>
    </row>
    <row r="537" spans="1:6">
      <c r="A537" s="203"/>
      <c r="B537" s="200" t="str">
        <f>IF('7-Import'!$A537,1,"")</f>
        <v/>
      </c>
      <c r="C537" s="198"/>
      <c r="F537" s="198"/>
    </row>
    <row r="538" spans="1:6">
      <c r="A538" s="203"/>
      <c r="B538" s="200" t="str">
        <f>IF('7-Import'!$A538,1,"")</f>
        <v/>
      </c>
      <c r="C538" s="198"/>
      <c r="F538" s="198"/>
    </row>
    <row r="539" spans="1:6">
      <c r="A539" s="203"/>
      <c r="B539" s="200" t="str">
        <f>IF('7-Import'!$A539,1,"")</f>
        <v/>
      </c>
      <c r="C539" s="198"/>
      <c r="F539" s="198"/>
    </row>
    <row r="540" spans="1:6">
      <c r="A540" s="203"/>
      <c r="B540" s="200" t="str">
        <f>IF('7-Import'!$A540,1,"")</f>
        <v/>
      </c>
      <c r="C540" s="198"/>
      <c r="F540" s="198"/>
    </row>
    <row r="541" spans="1:6">
      <c r="A541" s="203"/>
      <c r="B541" s="200" t="str">
        <f>IF('7-Import'!$A541,1,"")</f>
        <v/>
      </c>
      <c r="C541" s="198"/>
      <c r="F541" s="198"/>
    </row>
    <row r="542" spans="1:6">
      <c r="A542" s="203"/>
      <c r="B542" s="200" t="str">
        <f>IF('7-Import'!$A542,1,"")</f>
        <v/>
      </c>
      <c r="C542" s="198"/>
      <c r="F542" s="198"/>
    </row>
    <row r="543" spans="1:6">
      <c r="A543" s="203"/>
      <c r="B543" s="200" t="str">
        <f>IF('7-Import'!$A543,1,"")</f>
        <v/>
      </c>
      <c r="C543" s="198"/>
      <c r="F543" s="198"/>
    </row>
    <row r="544" spans="1:6">
      <c r="A544" s="203"/>
      <c r="B544" s="200" t="str">
        <f>IF('7-Import'!$A544,1,"")</f>
        <v/>
      </c>
      <c r="C544" s="198"/>
      <c r="F544" s="198"/>
    </row>
    <row r="545" spans="1:6">
      <c r="A545" s="203"/>
      <c r="B545" s="200" t="str">
        <f>IF('7-Import'!$A545,1,"")</f>
        <v/>
      </c>
      <c r="C545" s="198"/>
      <c r="F545" s="198"/>
    </row>
    <row r="546" spans="1:6">
      <c r="A546" s="203"/>
      <c r="B546" s="200" t="str">
        <f>IF('7-Import'!$A546,1,"")</f>
        <v/>
      </c>
      <c r="C546" s="198"/>
      <c r="F546" s="198"/>
    </row>
    <row r="547" spans="1:6">
      <c r="A547" s="203"/>
      <c r="B547" s="200" t="str">
        <f>IF('7-Import'!$A547,1,"")</f>
        <v/>
      </c>
      <c r="C547" s="198"/>
      <c r="F547" s="198"/>
    </row>
    <row r="548" spans="1:6">
      <c r="A548" s="203"/>
      <c r="B548" s="200" t="str">
        <f>IF('7-Import'!$A548,1,"")</f>
        <v/>
      </c>
      <c r="C548" s="198"/>
      <c r="F548" s="198"/>
    </row>
    <row r="549" spans="1:6">
      <c r="A549" s="203"/>
      <c r="B549" s="200" t="str">
        <f>IF('7-Import'!$A549,1,"")</f>
        <v/>
      </c>
      <c r="C549" s="198"/>
      <c r="F549" s="198"/>
    </row>
    <row r="550" spans="1:6">
      <c r="A550" s="203"/>
      <c r="B550" s="200" t="str">
        <f>IF('7-Import'!$A550,1,"")</f>
        <v/>
      </c>
      <c r="C550" s="198"/>
      <c r="F550" s="198"/>
    </row>
    <row r="551" spans="1:6">
      <c r="A551" s="203"/>
      <c r="B551" s="200" t="str">
        <f>IF('7-Import'!$A551,1,"")</f>
        <v/>
      </c>
      <c r="C551" s="198"/>
      <c r="F551" s="198"/>
    </row>
    <row r="552" spans="1:6">
      <c r="A552" s="203"/>
      <c r="B552" s="200" t="str">
        <f>IF('7-Import'!$A552,1,"")</f>
        <v/>
      </c>
      <c r="C552" s="198"/>
      <c r="F552" s="198"/>
    </row>
    <row r="553" spans="1:6">
      <c r="A553" s="203"/>
      <c r="B553" s="200" t="str">
        <f>IF('7-Import'!$A553,1,"")</f>
        <v/>
      </c>
      <c r="C553" s="198"/>
      <c r="F553" s="198"/>
    </row>
    <row r="554" spans="1:6">
      <c r="A554" s="203"/>
      <c r="B554" s="200" t="str">
        <f>IF('7-Import'!$A554,1,"")</f>
        <v/>
      </c>
      <c r="C554" s="198"/>
      <c r="F554" s="198"/>
    </row>
    <row r="555" spans="1:6">
      <c r="A555" s="203"/>
      <c r="B555" s="200" t="str">
        <f>IF('7-Import'!$A555,1,"")</f>
        <v/>
      </c>
      <c r="C555" s="198"/>
      <c r="F555" s="198"/>
    </row>
    <row r="556" spans="1:6">
      <c r="A556" s="203"/>
      <c r="B556" s="200" t="str">
        <f>IF('7-Import'!$A556,1,"")</f>
        <v/>
      </c>
      <c r="C556" s="198"/>
      <c r="F556" s="198"/>
    </row>
    <row r="557" spans="1:6">
      <c r="A557" s="203"/>
      <c r="B557" s="200" t="str">
        <f>IF('7-Import'!$A557,1,"")</f>
        <v/>
      </c>
      <c r="C557" s="198"/>
      <c r="F557" s="198"/>
    </row>
    <row r="558" spans="1:6">
      <c r="A558" s="203"/>
      <c r="B558" s="200" t="str">
        <f>IF('7-Import'!$A558,1,"")</f>
        <v/>
      </c>
      <c r="C558" s="198"/>
      <c r="F558" s="198"/>
    </row>
    <row r="559" spans="1:6">
      <c r="A559" s="203"/>
      <c r="B559" s="200" t="str">
        <f>IF('7-Import'!$A559,1,"")</f>
        <v/>
      </c>
      <c r="C559" s="198"/>
      <c r="F559" s="198"/>
    </row>
    <row r="560" spans="1:6">
      <c r="A560" s="203"/>
      <c r="B560" s="200" t="str">
        <f>IF('7-Import'!$A560,1,"")</f>
        <v/>
      </c>
      <c r="C560" s="198"/>
      <c r="F560" s="198"/>
    </row>
    <row r="561" spans="1:6">
      <c r="A561" s="203"/>
      <c r="B561" s="200" t="str">
        <f>IF('7-Import'!$A561,1,"")</f>
        <v/>
      </c>
      <c r="C561" s="198"/>
      <c r="F561" s="198"/>
    </row>
    <row r="562" spans="1:6">
      <c r="A562" s="203"/>
      <c r="B562" s="200" t="str">
        <f>IF('7-Import'!$A562,1,"")</f>
        <v/>
      </c>
      <c r="C562" s="198"/>
      <c r="F562" s="198"/>
    </row>
    <row r="563" spans="1:6">
      <c r="A563" s="203"/>
      <c r="B563" s="200" t="str">
        <f>IF('7-Import'!$A563,1,"")</f>
        <v/>
      </c>
      <c r="C563" s="198"/>
      <c r="F563" s="198"/>
    </row>
    <row r="564" spans="1:6">
      <c r="A564" s="203"/>
      <c r="B564" s="200" t="str">
        <f>IF('7-Import'!$A564,1,"")</f>
        <v/>
      </c>
      <c r="C564" s="198"/>
      <c r="F564" s="198"/>
    </row>
    <row r="565" spans="1:6">
      <c r="A565" s="203"/>
      <c r="B565" s="200" t="str">
        <f>IF('7-Import'!$A565,1,"")</f>
        <v/>
      </c>
      <c r="C565" s="198"/>
      <c r="F565" s="198"/>
    </row>
    <row r="566" spans="1:6">
      <c r="A566" s="203"/>
      <c r="B566" s="200" t="str">
        <f>IF('7-Import'!$A566,1,"")</f>
        <v/>
      </c>
      <c r="C566" s="198"/>
      <c r="F566" s="198"/>
    </row>
    <row r="567" spans="1:6">
      <c r="A567" s="203"/>
      <c r="B567" s="200" t="str">
        <f>IF('7-Import'!$A567,1,"")</f>
        <v/>
      </c>
      <c r="C567" s="198"/>
      <c r="F567" s="198"/>
    </row>
    <row r="568" spans="1:6">
      <c r="A568" s="203"/>
      <c r="B568" s="200" t="str">
        <f>IF('7-Import'!$A568,1,"")</f>
        <v/>
      </c>
      <c r="C568" s="198"/>
      <c r="F568" s="198"/>
    </row>
    <row r="569" spans="1:6">
      <c r="A569" s="203"/>
      <c r="B569" s="200" t="str">
        <f>IF('7-Import'!$A569,1,"")</f>
        <v/>
      </c>
      <c r="C569" s="198"/>
      <c r="F569" s="198"/>
    </row>
    <row r="570" spans="1:6">
      <c r="A570" s="203"/>
      <c r="B570" s="200" t="str">
        <f>IF('7-Import'!$A570,1,"")</f>
        <v/>
      </c>
      <c r="C570" s="198"/>
      <c r="F570" s="198"/>
    </row>
    <row r="571" spans="1:6">
      <c r="A571" s="203"/>
      <c r="B571" s="200" t="str">
        <f>IF('7-Import'!$A571,1,"")</f>
        <v/>
      </c>
      <c r="C571" s="198"/>
      <c r="F571" s="198"/>
    </row>
    <row r="572" spans="1:6">
      <c r="A572" s="203"/>
      <c r="B572" s="200" t="str">
        <f>IF('7-Import'!$A572,1,"")</f>
        <v/>
      </c>
      <c r="C572" s="198"/>
      <c r="F572" s="198"/>
    </row>
    <row r="573" spans="1:6">
      <c r="A573" s="203"/>
      <c r="B573" s="200" t="str">
        <f>IF('7-Import'!$A573,1,"")</f>
        <v/>
      </c>
      <c r="C573" s="198"/>
      <c r="F573" s="198"/>
    </row>
    <row r="574" spans="1:6">
      <c r="A574" s="203"/>
      <c r="B574" s="200" t="str">
        <f>IF('7-Import'!$A574,1,"")</f>
        <v/>
      </c>
      <c r="C574" s="198"/>
      <c r="F574" s="198"/>
    </row>
    <row r="575" spans="1:6">
      <c r="A575" s="203"/>
      <c r="B575" s="200" t="str">
        <f>IF('7-Import'!$A575,1,"")</f>
        <v/>
      </c>
      <c r="C575" s="198"/>
      <c r="F575" s="198"/>
    </row>
    <row r="576" spans="1:6">
      <c r="A576" s="203"/>
      <c r="B576" s="200" t="str">
        <f>IF('7-Import'!$A576,1,"")</f>
        <v/>
      </c>
      <c r="C576" s="198"/>
      <c r="F576" s="198"/>
    </row>
    <row r="577" spans="1:6">
      <c r="A577" s="203"/>
      <c r="B577" s="200" t="str">
        <f>IF('7-Import'!$A577,1,"")</f>
        <v/>
      </c>
      <c r="C577" s="198"/>
      <c r="F577" s="198"/>
    </row>
    <row r="578" spans="1:6">
      <c r="A578" s="203"/>
      <c r="B578" s="200" t="str">
        <f>IF('7-Import'!$A578,1,"")</f>
        <v/>
      </c>
      <c r="C578" s="198"/>
      <c r="F578" s="198"/>
    </row>
    <row r="579" spans="1:6">
      <c r="A579" s="203"/>
      <c r="B579" s="200" t="str">
        <f>IF('7-Import'!$A579,1,"")</f>
        <v/>
      </c>
      <c r="C579" s="198"/>
      <c r="F579" s="198"/>
    </row>
    <row r="580" spans="1:6">
      <c r="A580" s="203"/>
      <c r="B580" s="200" t="str">
        <f>IF('7-Import'!$A580,1,"")</f>
        <v/>
      </c>
      <c r="C580" s="198"/>
      <c r="F580" s="198"/>
    </row>
    <row r="581" spans="1:6">
      <c r="A581" s="203"/>
      <c r="B581" s="200" t="str">
        <f>IF('7-Import'!$A581,1,"")</f>
        <v/>
      </c>
      <c r="C581" s="198"/>
      <c r="F581" s="198"/>
    </row>
    <row r="582" spans="1:6">
      <c r="A582" s="203"/>
      <c r="B582" s="200" t="str">
        <f>IF('7-Import'!$A582,1,"")</f>
        <v/>
      </c>
      <c r="C582" s="198"/>
      <c r="F582" s="198"/>
    </row>
    <row r="583" spans="1:6">
      <c r="A583" s="203"/>
      <c r="B583" s="200" t="str">
        <f>IF('7-Import'!$A583,1,"")</f>
        <v/>
      </c>
      <c r="C583" s="198"/>
      <c r="F583" s="198"/>
    </row>
    <row r="584" spans="1:6">
      <c r="A584" s="203"/>
      <c r="B584" s="200" t="str">
        <f>IF('7-Import'!$A584,1,"")</f>
        <v/>
      </c>
      <c r="C584" s="198"/>
      <c r="F584" s="198"/>
    </row>
    <row r="585" spans="1:6">
      <c r="A585" s="203"/>
      <c r="B585" s="200" t="str">
        <f>IF('7-Import'!$A585,1,"")</f>
        <v/>
      </c>
      <c r="C585" s="198"/>
      <c r="F585" s="198"/>
    </row>
    <row r="586" spans="1:6">
      <c r="A586" s="203"/>
      <c r="B586" s="200" t="str">
        <f>IF('7-Import'!$A586,1,"")</f>
        <v/>
      </c>
      <c r="C586" s="198"/>
      <c r="F586" s="198"/>
    </row>
    <row r="587" spans="1:6">
      <c r="A587" s="203"/>
      <c r="B587" s="200" t="str">
        <f>IF('7-Import'!$A587,1,"")</f>
        <v/>
      </c>
      <c r="C587" s="198"/>
      <c r="F587" s="198"/>
    </row>
    <row r="588" spans="1:6">
      <c r="A588" s="203"/>
      <c r="B588" s="200" t="str">
        <f>IF('7-Import'!$A588,1,"")</f>
        <v/>
      </c>
      <c r="C588" s="198"/>
      <c r="F588" s="198"/>
    </row>
    <row r="589" spans="1:6">
      <c r="A589" s="203"/>
      <c r="B589" s="200" t="str">
        <f>IF('7-Import'!$A589,1,"")</f>
        <v/>
      </c>
      <c r="C589" s="198"/>
      <c r="F589" s="198"/>
    </row>
    <row r="590" spans="1:6">
      <c r="A590" s="203"/>
      <c r="B590" s="200" t="str">
        <f>IF('7-Import'!$A590,1,"")</f>
        <v/>
      </c>
      <c r="C590" s="198"/>
      <c r="F590" s="198"/>
    </row>
    <row r="591" spans="1:6">
      <c r="A591" s="203"/>
      <c r="B591" s="200" t="str">
        <f>IF('7-Import'!$A591,1,"")</f>
        <v/>
      </c>
      <c r="C591" s="198"/>
      <c r="F591" s="198"/>
    </row>
    <row r="592" spans="1:6">
      <c r="A592" s="203"/>
      <c r="B592" s="200" t="str">
        <f>IF('7-Import'!$A592,1,"")</f>
        <v/>
      </c>
      <c r="C592" s="198"/>
      <c r="F592" s="198"/>
    </row>
    <row r="593" spans="1:6">
      <c r="A593" s="203"/>
      <c r="B593" s="200" t="str">
        <f>IF('7-Import'!$A593,1,"")</f>
        <v/>
      </c>
      <c r="C593" s="198"/>
      <c r="F593" s="198"/>
    </row>
    <row r="594" spans="1:6">
      <c r="A594" s="203"/>
      <c r="B594" s="200" t="str">
        <f>IF('7-Import'!$A594,1,"")</f>
        <v/>
      </c>
      <c r="C594" s="198"/>
      <c r="F594" s="198"/>
    </row>
    <row r="595" spans="1:6">
      <c r="A595" s="203"/>
      <c r="B595" s="200" t="str">
        <f>IF('7-Import'!$A595,1,"")</f>
        <v/>
      </c>
      <c r="C595" s="198"/>
      <c r="F595" s="198"/>
    </row>
    <row r="596" spans="1:6">
      <c r="A596" s="203"/>
      <c r="B596" s="200" t="str">
        <f>IF('7-Import'!$A596,1,"")</f>
        <v/>
      </c>
      <c r="C596" s="198"/>
      <c r="F596" s="198"/>
    </row>
    <row r="597" spans="1:6">
      <c r="A597" s="203"/>
      <c r="B597" s="200" t="str">
        <f>IF('7-Import'!$A597,1,"")</f>
        <v/>
      </c>
      <c r="C597" s="198"/>
      <c r="F597" s="198"/>
    </row>
    <row r="598" spans="1:6">
      <c r="A598" s="203"/>
      <c r="B598" s="200" t="str">
        <f>IF('7-Import'!$A598,1,"")</f>
        <v/>
      </c>
      <c r="C598" s="198"/>
      <c r="F598" s="198"/>
    </row>
    <row r="599" spans="1:6">
      <c r="A599" s="203"/>
      <c r="B599" s="200" t="str">
        <f>IF('7-Import'!$A599,1,"")</f>
        <v/>
      </c>
      <c r="C599" s="198"/>
      <c r="F599" s="198"/>
    </row>
    <row r="600" spans="1:6">
      <c r="A600" s="203"/>
      <c r="B600" s="200" t="str">
        <f>IF('7-Import'!$A600,1,"")</f>
        <v/>
      </c>
      <c r="C600" s="198"/>
      <c r="F600" s="198"/>
    </row>
    <row r="601" spans="1:6">
      <c r="A601" s="203"/>
      <c r="B601" s="200" t="str">
        <f>IF('7-Import'!$A601,1,"")</f>
        <v/>
      </c>
      <c r="C601" s="198"/>
      <c r="F601" s="198"/>
    </row>
    <row r="602" spans="1:6">
      <c r="A602" s="203"/>
      <c r="B602" s="200" t="str">
        <f>IF('7-Import'!$A602,1,"")</f>
        <v/>
      </c>
      <c r="C602" s="198"/>
      <c r="F602" s="198"/>
    </row>
    <row r="603" spans="1:6">
      <c r="A603" s="203"/>
      <c r="B603" s="200" t="str">
        <f>IF('7-Import'!$A603,1,"")</f>
        <v/>
      </c>
      <c r="C603" s="198"/>
      <c r="F603" s="198"/>
    </row>
    <row r="604" spans="1:6">
      <c r="A604" s="203"/>
      <c r="B604" s="200" t="str">
        <f>IF('7-Import'!$A604,1,"")</f>
        <v/>
      </c>
      <c r="C604" s="198"/>
      <c r="F604" s="198"/>
    </row>
    <row r="605" spans="1:6">
      <c r="A605" s="203"/>
      <c r="B605" s="200" t="str">
        <f>IF('7-Import'!$A605,1,"")</f>
        <v/>
      </c>
      <c r="C605" s="198"/>
      <c r="F605" s="198"/>
    </row>
    <row r="606" spans="1:6">
      <c r="A606" s="203"/>
      <c r="B606" s="200" t="str">
        <f>IF('7-Import'!$A606,1,"")</f>
        <v/>
      </c>
      <c r="C606" s="198"/>
      <c r="F606" s="198"/>
    </row>
    <row r="607" spans="1:6">
      <c r="A607" s="203"/>
      <c r="B607" s="200" t="str">
        <f>IF('7-Import'!$A607,1,"")</f>
        <v/>
      </c>
      <c r="C607" s="198"/>
      <c r="F607" s="198"/>
    </row>
    <row r="608" spans="1:6">
      <c r="A608" s="203"/>
      <c r="B608" s="200" t="str">
        <f>IF('7-Import'!$A608,1,"")</f>
        <v/>
      </c>
      <c r="C608" s="198"/>
      <c r="F608" s="198"/>
    </row>
    <row r="609" spans="1:6">
      <c r="A609" s="203"/>
      <c r="B609" s="200" t="str">
        <f>IF('7-Import'!$A609,1,"")</f>
        <v/>
      </c>
      <c r="C609" s="198"/>
      <c r="F609" s="198"/>
    </row>
    <row r="610" spans="1:6">
      <c r="A610" s="203"/>
      <c r="B610" s="200" t="str">
        <f>IF('7-Import'!$A610,1,"")</f>
        <v/>
      </c>
      <c r="C610" s="198"/>
      <c r="F610" s="198"/>
    </row>
    <row r="611" spans="1:6">
      <c r="A611" s="203"/>
      <c r="B611" s="200" t="str">
        <f>IF('7-Import'!$A611,1,"")</f>
        <v/>
      </c>
      <c r="C611" s="198"/>
      <c r="F611" s="198"/>
    </row>
    <row r="612" spans="1:6">
      <c r="A612" s="203"/>
      <c r="B612" s="200" t="str">
        <f>IF('7-Import'!$A612,1,"")</f>
        <v/>
      </c>
      <c r="C612" s="198"/>
      <c r="F612" s="198"/>
    </row>
    <row r="613" spans="1:6">
      <c r="A613" s="203"/>
      <c r="B613" s="200" t="str">
        <f>IF('7-Import'!$A613,1,"")</f>
        <v/>
      </c>
      <c r="C613" s="198"/>
      <c r="F613" s="198"/>
    </row>
    <row r="614" spans="1:6">
      <c r="A614" s="203"/>
      <c r="B614" s="200" t="str">
        <f>IF('7-Import'!$A614,1,"")</f>
        <v/>
      </c>
      <c r="C614" s="198"/>
      <c r="F614" s="198"/>
    </row>
    <row r="615" spans="1:6">
      <c r="A615" s="203"/>
      <c r="B615" s="200" t="str">
        <f>IF('7-Import'!$A615,1,"")</f>
        <v/>
      </c>
      <c r="C615" s="198"/>
      <c r="F615" s="198"/>
    </row>
    <row r="616" spans="1:6">
      <c r="A616" s="203"/>
      <c r="B616" s="200" t="str">
        <f>IF('7-Import'!$A616,1,"")</f>
        <v/>
      </c>
      <c r="C616" s="198"/>
      <c r="F616" s="198"/>
    </row>
    <row r="617" spans="1:6">
      <c r="A617" s="203"/>
      <c r="B617" s="200" t="str">
        <f>IF('7-Import'!$A617,1,"")</f>
        <v/>
      </c>
      <c r="C617" s="198"/>
      <c r="F617" s="198"/>
    </row>
    <row r="618" spans="1:6">
      <c r="A618" s="203"/>
      <c r="B618" s="200" t="str">
        <f>IF('7-Import'!$A618,1,"")</f>
        <v/>
      </c>
      <c r="C618" s="198"/>
      <c r="F618" s="198"/>
    </row>
    <row r="619" spans="1:6">
      <c r="A619" s="203"/>
      <c r="B619" s="200" t="str">
        <f>IF('7-Import'!$A619,1,"")</f>
        <v/>
      </c>
      <c r="C619" s="198"/>
      <c r="F619" s="198"/>
    </row>
    <row r="620" spans="1:6">
      <c r="A620" s="203"/>
      <c r="B620" s="200" t="str">
        <f>IF('7-Import'!$A620,1,"")</f>
        <v/>
      </c>
      <c r="C620" s="198"/>
      <c r="F620" s="198"/>
    </row>
    <row r="621" spans="1:6">
      <c r="A621" s="203"/>
      <c r="B621" s="200" t="str">
        <f>IF('7-Import'!$A621,1,"")</f>
        <v/>
      </c>
      <c r="C621" s="198"/>
      <c r="F621" s="198"/>
    </row>
    <row r="622" spans="1:6">
      <c r="A622" s="203"/>
      <c r="B622" s="200" t="str">
        <f>IF('7-Import'!$A622,1,"")</f>
        <v/>
      </c>
      <c r="C622" s="198"/>
      <c r="F622" s="198"/>
    </row>
    <row r="623" spans="1:6">
      <c r="A623" s="203"/>
      <c r="B623" s="200" t="str">
        <f>IF('7-Import'!$A623,1,"")</f>
        <v/>
      </c>
      <c r="C623" s="198"/>
      <c r="F623" s="198"/>
    </row>
    <row r="624" spans="1:6">
      <c r="A624" s="203"/>
      <c r="B624" s="200" t="str">
        <f>IF('7-Import'!$A624,1,"")</f>
        <v/>
      </c>
      <c r="C624" s="198"/>
      <c r="F624" s="198"/>
    </row>
    <row r="625" spans="1:6">
      <c r="A625" s="203"/>
      <c r="B625" s="200" t="str">
        <f>IF('7-Import'!$A625,1,"")</f>
        <v/>
      </c>
      <c r="C625" s="198"/>
      <c r="F625" s="198"/>
    </row>
    <row r="626" spans="1:6">
      <c r="A626" s="203"/>
      <c r="B626" s="200" t="str">
        <f>IF('7-Import'!$A626,1,"")</f>
        <v/>
      </c>
      <c r="C626" s="198"/>
      <c r="F626" s="198"/>
    </row>
    <row r="627" spans="1:6">
      <c r="A627" s="203"/>
      <c r="B627" s="200" t="str">
        <f>IF('7-Import'!$A627,1,"")</f>
        <v/>
      </c>
      <c r="C627" s="198"/>
      <c r="F627" s="198"/>
    </row>
    <row r="628" spans="1:6">
      <c r="A628" s="203"/>
      <c r="B628" s="200" t="str">
        <f>IF('7-Import'!$A628,1,"")</f>
        <v/>
      </c>
      <c r="C628" s="198"/>
      <c r="F628" s="198"/>
    </row>
    <row r="629" spans="1:6">
      <c r="A629" s="203"/>
      <c r="B629" s="200" t="str">
        <f>IF('7-Import'!$A629,1,"")</f>
        <v/>
      </c>
      <c r="C629" s="198"/>
      <c r="F629" s="198"/>
    </row>
    <row r="630" spans="1:6">
      <c r="A630" s="203"/>
      <c r="B630" s="200" t="str">
        <f>IF('7-Import'!$A630,1,"")</f>
        <v/>
      </c>
      <c r="C630" s="198"/>
      <c r="F630" s="198"/>
    </row>
    <row r="631" spans="1:6">
      <c r="A631" s="203"/>
      <c r="B631" s="200" t="str">
        <f>IF('7-Import'!$A631,1,"")</f>
        <v/>
      </c>
      <c r="C631" s="198"/>
      <c r="F631" s="198"/>
    </row>
    <row r="632" spans="1:6">
      <c r="A632" s="203"/>
      <c r="B632" s="200" t="str">
        <f>IF('7-Import'!$A632,1,"")</f>
        <v/>
      </c>
      <c r="C632" s="198"/>
      <c r="F632" s="198"/>
    </row>
    <row r="633" spans="1:6">
      <c r="A633" s="203"/>
      <c r="B633" s="200" t="str">
        <f>IF('7-Import'!$A633,1,"")</f>
        <v/>
      </c>
      <c r="C633" s="198"/>
      <c r="F633" s="198"/>
    </row>
    <row r="634" spans="1:6">
      <c r="A634" s="203"/>
      <c r="B634" s="200" t="str">
        <f>IF('7-Import'!$A634,1,"")</f>
        <v/>
      </c>
      <c r="C634" s="198"/>
      <c r="F634" s="198"/>
    </row>
    <row r="635" spans="1:6">
      <c r="A635" s="203"/>
      <c r="B635" s="200" t="str">
        <f>IF('7-Import'!$A635,1,"")</f>
        <v/>
      </c>
      <c r="C635" s="198"/>
      <c r="F635" s="198"/>
    </row>
    <row r="636" spans="1:6">
      <c r="A636" s="203"/>
      <c r="B636" s="200" t="str">
        <f>IF('7-Import'!$A636,1,"")</f>
        <v/>
      </c>
      <c r="C636" s="198"/>
      <c r="F636" s="198"/>
    </row>
    <row r="637" spans="1:6">
      <c r="A637" s="203"/>
      <c r="B637" s="200" t="str">
        <f>IF('7-Import'!$A637,1,"")</f>
        <v/>
      </c>
      <c r="C637" s="198"/>
      <c r="F637" s="198"/>
    </row>
    <row r="638" spans="1:6">
      <c r="A638" s="203"/>
      <c r="B638" s="200" t="str">
        <f>IF('7-Import'!$A638,1,"")</f>
        <v/>
      </c>
      <c r="C638" s="198"/>
      <c r="F638" s="198"/>
    </row>
    <row r="639" spans="1:6">
      <c r="A639" s="203"/>
      <c r="B639" s="200" t="str">
        <f>IF('7-Import'!$A639,1,"")</f>
        <v/>
      </c>
      <c r="C639" s="198"/>
      <c r="F639" s="198"/>
    </row>
    <row r="640" spans="1:6">
      <c r="A640" s="203"/>
      <c r="B640" s="200" t="str">
        <f>IF('7-Import'!$A640,1,"")</f>
        <v/>
      </c>
      <c r="C640" s="198"/>
      <c r="F640" s="198"/>
    </row>
    <row r="641" spans="1:6">
      <c r="A641" s="203"/>
      <c r="B641" s="200" t="str">
        <f>IF('7-Import'!$A641,1,"")</f>
        <v/>
      </c>
      <c r="C641" s="198"/>
      <c r="F641" s="198"/>
    </row>
    <row r="642" spans="1:6">
      <c r="A642" s="203"/>
      <c r="B642" s="200" t="str">
        <f>IF('7-Import'!$A642,1,"")</f>
        <v/>
      </c>
      <c r="C642" s="198"/>
      <c r="F642" s="198"/>
    </row>
    <row r="643" spans="1:6">
      <c r="A643" s="203"/>
      <c r="B643" s="200" t="str">
        <f>IF('7-Import'!$A643,1,"")</f>
        <v/>
      </c>
      <c r="C643" s="198"/>
      <c r="F643" s="198"/>
    </row>
    <row r="644" spans="1:6">
      <c r="A644" s="203"/>
      <c r="B644" s="200" t="str">
        <f>IF('7-Import'!$A644,1,"")</f>
        <v/>
      </c>
      <c r="C644" s="198"/>
      <c r="F644" s="198"/>
    </row>
    <row r="645" spans="1:6">
      <c r="A645" s="203"/>
      <c r="B645" s="200" t="str">
        <f>IF('7-Import'!$A645,1,"")</f>
        <v/>
      </c>
      <c r="C645" s="198"/>
      <c r="F645" s="198"/>
    </row>
    <row r="646" spans="1:6">
      <c r="A646" s="203"/>
      <c r="B646" s="200" t="str">
        <f>IF('7-Import'!$A646,1,"")</f>
        <v/>
      </c>
      <c r="C646" s="198"/>
      <c r="F646" s="198"/>
    </row>
    <row r="647" spans="1:6">
      <c r="A647" s="203"/>
      <c r="B647" s="200" t="str">
        <f>IF('7-Import'!$A647,1,"")</f>
        <v/>
      </c>
      <c r="C647" s="198"/>
      <c r="F647" s="198"/>
    </row>
    <row r="648" spans="1:6">
      <c r="A648" s="203"/>
      <c r="B648" s="200" t="str">
        <f>IF('7-Import'!$A648,1,"")</f>
        <v/>
      </c>
      <c r="C648" s="198"/>
      <c r="F648" s="198"/>
    </row>
    <row r="649" spans="1:6">
      <c r="A649" s="203"/>
      <c r="B649" s="200" t="str">
        <f>IF('7-Import'!$A649,1,"")</f>
        <v/>
      </c>
      <c r="C649" s="198"/>
      <c r="F649" s="198"/>
    </row>
    <row r="650" spans="1:6">
      <c r="A650" s="203"/>
      <c r="B650" s="200" t="str">
        <f>IF('7-Import'!$A650,1,"")</f>
        <v/>
      </c>
      <c r="C650" s="198"/>
      <c r="F650" s="198"/>
    </row>
    <row r="651" spans="1:6">
      <c r="A651" s="203"/>
      <c r="B651" s="200" t="str">
        <f>IF('7-Import'!$A651,1,"")</f>
        <v/>
      </c>
      <c r="C651" s="198"/>
      <c r="F651" s="198"/>
    </row>
    <row r="652" spans="1:6">
      <c r="A652" s="203"/>
      <c r="B652" s="200" t="str">
        <f>IF('7-Import'!$A652,1,"")</f>
        <v/>
      </c>
      <c r="C652" s="198"/>
      <c r="F652" s="198"/>
    </row>
    <row r="653" spans="1:6">
      <c r="A653" s="203"/>
      <c r="B653" s="200" t="str">
        <f>IF('7-Import'!$A653,1,"")</f>
        <v/>
      </c>
      <c r="C653" s="198"/>
      <c r="F653" s="198"/>
    </row>
    <row r="654" spans="1:6">
      <c r="A654" s="203"/>
      <c r="B654" s="200" t="str">
        <f>IF('7-Import'!$A654,1,"")</f>
        <v/>
      </c>
      <c r="C654" s="198"/>
      <c r="F654" s="198"/>
    </row>
    <row r="655" spans="1:6">
      <c r="A655" s="203"/>
      <c r="B655" s="200" t="str">
        <f>IF('7-Import'!$A655,1,"")</f>
        <v/>
      </c>
      <c r="C655" s="198"/>
      <c r="F655" s="198"/>
    </row>
    <row r="656" spans="1:6">
      <c r="A656" s="203"/>
      <c r="B656" s="200" t="str">
        <f>IF('7-Import'!$A656,1,"")</f>
        <v/>
      </c>
      <c r="C656" s="198"/>
      <c r="F656" s="198"/>
    </row>
    <row r="657" spans="1:6">
      <c r="A657" s="203"/>
      <c r="B657" s="200" t="str">
        <f>IF('7-Import'!$A657,1,"")</f>
        <v/>
      </c>
      <c r="C657" s="198"/>
      <c r="F657" s="198"/>
    </row>
    <row r="658" spans="1:6">
      <c r="A658" s="203"/>
      <c r="B658" s="200" t="str">
        <f>IF('7-Import'!$A658,1,"")</f>
        <v/>
      </c>
      <c r="C658" s="198"/>
      <c r="F658" s="198"/>
    </row>
    <row r="659" spans="1:6">
      <c r="A659" s="203"/>
      <c r="B659" s="200" t="str">
        <f>IF('7-Import'!$A659,1,"")</f>
        <v/>
      </c>
      <c r="C659" s="198"/>
      <c r="F659" s="198"/>
    </row>
    <row r="660" spans="1:6">
      <c r="A660" s="203"/>
      <c r="B660" s="200" t="str">
        <f>IF('7-Import'!$A660,1,"")</f>
        <v/>
      </c>
      <c r="C660" s="198"/>
      <c r="F660" s="198"/>
    </row>
    <row r="661" spans="1:6">
      <c r="A661" s="203"/>
      <c r="B661" s="200" t="str">
        <f>IF('7-Import'!$A661,1,"")</f>
        <v/>
      </c>
      <c r="C661" s="198"/>
      <c r="F661" s="198"/>
    </row>
    <row r="662" spans="1:6">
      <c r="A662" s="203"/>
      <c r="B662" s="200" t="str">
        <f>IF('7-Import'!$A662,1,"")</f>
        <v/>
      </c>
      <c r="C662" s="198"/>
      <c r="F662" s="198"/>
    </row>
    <row r="663" spans="1:6">
      <c r="A663" s="203"/>
      <c r="B663" s="200" t="str">
        <f>IF('7-Import'!$A663,1,"")</f>
        <v/>
      </c>
      <c r="C663" s="198"/>
      <c r="F663" s="198"/>
    </row>
    <row r="664" spans="1:6">
      <c r="A664" s="203"/>
      <c r="B664" s="200" t="str">
        <f>IF('7-Import'!$A664,1,"")</f>
        <v/>
      </c>
      <c r="C664" s="198"/>
      <c r="F664" s="198"/>
    </row>
    <row r="665" spans="1:6">
      <c r="A665" s="203"/>
      <c r="B665" s="200" t="str">
        <f>IF('7-Import'!$A665,1,"")</f>
        <v/>
      </c>
      <c r="C665" s="198"/>
      <c r="F665" s="198"/>
    </row>
    <row r="666" spans="1:6">
      <c r="A666" s="203"/>
      <c r="B666" s="200" t="str">
        <f>IF('7-Import'!$A666,1,"")</f>
        <v/>
      </c>
      <c r="C666" s="198"/>
      <c r="F666" s="198"/>
    </row>
    <row r="667" spans="1:6">
      <c r="A667" s="203"/>
      <c r="B667" s="200" t="str">
        <f>IF('7-Import'!$A667,1,"")</f>
        <v/>
      </c>
      <c r="C667" s="198"/>
      <c r="F667" s="198"/>
    </row>
    <row r="668" spans="1:6">
      <c r="A668" s="203"/>
      <c r="B668" s="200" t="str">
        <f>IF('7-Import'!$A668,1,"")</f>
        <v/>
      </c>
      <c r="C668" s="198"/>
      <c r="F668" s="198"/>
    </row>
    <row r="669" spans="1:6">
      <c r="A669" s="203"/>
      <c r="B669" s="200" t="str">
        <f>IF('7-Import'!$A669,1,"")</f>
        <v/>
      </c>
      <c r="C669" s="198"/>
      <c r="F669" s="198"/>
    </row>
    <row r="670" spans="1:6">
      <c r="A670" s="203"/>
      <c r="B670" s="200" t="str">
        <f>IF('7-Import'!$A670,1,"")</f>
        <v/>
      </c>
      <c r="C670" s="198"/>
      <c r="F670" s="198"/>
    </row>
    <row r="671" spans="1:6">
      <c r="A671" s="203"/>
      <c r="B671" s="200" t="str">
        <f>IF('7-Import'!$A671,1,"")</f>
        <v/>
      </c>
      <c r="C671" s="198"/>
      <c r="F671" s="198"/>
    </row>
    <row r="672" spans="1:6">
      <c r="A672" s="203"/>
      <c r="B672" s="200" t="str">
        <f>IF('7-Import'!$A672,1,"")</f>
        <v/>
      </c>
      <c r="C672" s="198"/>
      <c r="F672" s="198"/>
    </row>
    <row r="673" spans="1:6">
      <c r="A673" s="203"/>
      <c r="B673" s="200" t="str">
        <f>IF('7-Import'!$A673,1,"")</f>
        <v/>
      </c>
      <c r="C673" s="198"/>
      <c r="F673" s="198"/>
    </row>
    <row r="674" spans="1:6">
      <c r="A674" s="203"/>
      <c r="B674" s="200" t="str">
        <f>IF('7-Import'!$A674,1,"")</f>
        <v/>
      </c>
      <c r="C674" s="198"/>
      <c r="F674" s="198"/>
    </row>
    <row r="675" spans="1:6">
      <c r="A675" s="203"/>
      <c r="B675" s="200" t="str">
        <f>IF('7-Import'!$A675,1,"")</f>
        <v/>
      </c>
      <c r="C675" s="198"/>
      <c r="F675" s="198"/>
    </row>
    <row r="676" spans="1:6">
      <c r="A676" s="203"/>
      <c r="B676" s="200" t="str">
        <f>IF('7-Import'!$A676,1,"")</f>
        <v/>
      </c>
      <c r="C676" s="198"/>
      <c r="F676" s="198"/>
    </row>
    <row r="677" spans="1:6">
      <c r="A677" s="203"/>
      <c r="B677" s="200" t="str">
        <f>IF('7-Import'!$A677,1,"")</f>
        <v/>
      </c>
      <c r="C677" s="198"/>
      <c r="F677" s="198"/>
    </row>
    <row r="678" spans="1:6">
      <c r="A678" s="203"/>
      <c r="B678" s="200" t="str">
        <f>IF('7-Import'!$A678,1,"")</f>
        <v/>
      </c>
      <c r="C678" s="198"/>
      <c r="F678" s="198"/>
    </row>
    <row r="679" spans="1:6">
      <c r="A679" s="203"/>
      <c r="B679" s="200" t="str">
        <f>IF('7-Import'!$A679,1,"")</f>
        <v/>
      </c>
      <c r="C679" s="198"/>
      <c r="F679" s="198"/>
    </row>
    <row r="680" spans="1:6">
      <c r="A680" s="203"/>
      <c r="B680" s="200" t="str">
        <f>IF('7-Import'!$A680,1,"")</f>
        <v/>
      </c>
      <c r="C680" s="198"/>
      <c r="F680" s="198"/>
    </row>
    <row r="681" spans="1:6">
      <c r="A681" s="203"/>
      <c r="B681" s="200" t="str">
        <f>IF('7-Import'!$A681,1,"")</f>
        <v/>
      </c>
      <c r="C681" s="198"/>
      <c r="F681" s="198"/>
    </row>
    <row r="682" spans="1:6">
      <c r="A682" s="203"/>
      <c r="B682" s="200" t="str">
        <f>IF('7-Import'!$A682,1,"")</f>
        <v/>
      </c>
      <c r="C682" s="198"/>
      <c r="F682" s="198"/>
    </row>
    <row r="683" spans="1:6">
      <c r="A683" s="203"/>
      <c r="B683" s="200" t="str">
        <f>IF('7-Import'!$A683,1,"")</f>
        <v/>
      </c>
      <c r="C683" s="198"/>
      <c r="F683" s="198"/>
    </row>
    <row r="684" spans="1:6">
      <c r="A684" s="203"/>
      <c r="B684" s="200" t="str">
        <f>IF('7-Import'!$A684,1,"")</f>
        <v/>
      </c>
      <c r="C684" s="198"/>
      <c r="F684" s="198"/>
    </row>
    <row r="685" spans="1:6">
      <c r="A685" s="203"/>
      <c r="B685" s="200" t="str">
        <f>IF('7-Import'!$A685,1,"")</f>
        <v/>
      </c>
      <c r="C685" s="198"/>
      <c r="F685" s="198"/>
    </row>
    <row r="686" spans="1:6">
      <c r="A686" s="203"/>
      <c r="B686" s="200" t="str">
        <f>IF('7-Import'!$A686,1,"")</f>
        <v/>
      </c>
      <c r="C686" s="198"/>
      <c r="F686" s="198"/>
    </row>
    <row r="687" spans="1:6">
      <c r="A687" s="203"/>
      <c r="B687" s="200" t="str">
        <f>IF('7-Import'!$A687,1,"")</f>
        <v/>
      </c>
      <c r="C687" s="198"/>
      <c r="F687" s="198"/>
    </row>
    <row r="688" spans="1:6">
      <c r="A688" s="203"/>
      <c r="B688" s="200" t="str">
        <f>IF('7-Import'!$A688,1,"")</f>
        <v/>
      </c>
      <c r="C688" s="198"/>
      <c r="F688" s="198"/>
    </row>
    <row r="689" spans="1:6">
      <c r="A689" s="203"/>
      <c r="B689" s="200" t="str">
        <f>IF('7-Import'!$A689,1,"")</f>
        <v/>
      </c>
      <c r="C689" s="198"/>
      <c r="F689" s="198"/>
    </row>
    <row r="690" spans="1:6">
      <c r="A690" s="203"/>
      <c r="B690" s="200" t="str">
        <f>IF('7-Import'!$A690,1,"")</f>
        <v/>
      </c>
      <c r="C690" s="198"/>
      <c r="F690" s="198"/>
    </row>
    <row r="691" spans="1:6">
      <c r="A691" s="203"/>
      <c r="B691" s="200" t="str">
        <f>IF('7-Import'!$A691,1,"")</f>
        <v/>
      </c>
      <c r="C691" s="198"/>
      <c r="F691" s="198"/>
    </row>
    <row r="692" spans="1:6">
      <c r="A692" s="203"/>
      <c r="B692" s="200" t="str">
        <f>IF('7-Import'!$A692,1,"")</f>
        <v/>
      </c>
      <c r="C692" s="198"/>
      <c r="F692" s="198"/>
    </row>
    <row r="693" spans="1:6">
      <c r="A693" s="203"/>
      <c r="B693" s="200" t="str">
        <f>IF('7-Import'!$A693,1,"")</f>
        <v/>
      </c>
      <c r="C693" s="198"/>
      <c r="F693" s="198"/>
    </row>
    <row r="694" spans="1:6">
      <c r="A694" s="203"/>
      <c r="B694" s="200" t="str">
        <f>IF('7-Import'!$A694,1,"")</f>
        <v/>
      </c>
      <c r="C694" s="198"/>
      <c r="F694" s="198"/>
    </row>
    <row r="695" spans="1:6">
      <c r="A695" s="203"/>
      <c r="B695" s="200" t="str">
        <f>IF('7-Import'!$A695,1,"")</f>
        <v/>
      </c>
      <c r="C695" s="198"/>
      <c r="F695" s="198"/>
    </row>
    <row r="696" spans="1:6">
      <c r="A696" s="203"/>
      <c r="B696" s="200" t="str">
        <f>IF('7-Import'!$A696,1,"")</f>
        <v/>
      </c>
      <c r="C696" s="198"/>
      <c r="F696" s="198"/>
    </row>
    <row r="697" spans="1:6">
      <c r="A697" s="203"/>
      <c r="B697" s="200" t="str">
        <f>IF('7-Import'!$A697,1,"")</f>
        <v/>
      </c>
      <c r="C697" s="198"/>
      <c r="F697" s="198"/>
    </row>
    <row r="698" spans="1:6">
      <c r="A698" s="203"/>
      <c r="B698" s="200" t="str">
        <f>IF('7-Import'!$A698,1,"")</f>
        <v/>
      </c>
      <c r="C698" s="198"/>
      <c r="F698" s="198"/>
    </row>
    <row r="699" spans="1:6">
      <c r="A699" s="203"/>
      <c r="B699" s="200" t="str">
        <f>IF('7-Import'!$A699,1,"")</f>
        <v/>
      </c>
      <c r="C699" s="198"/>
      <c r="F699" s="198"/>
    </row>
    <row r="700" spans="1:6">
      <c r="A700" s="203"/>
      <c r="B700" s="200" t="str">
        <f>IF('7-Import'!$A700,1,"")</f>
        <v/>
      </c>
      <c r="C700" s="198"/>
      <c r="F700" s="198"/>
    </row>
    <row r="701" spans="1:6">
      <c r="A701" s="203"/>
      <c r="B701" s="200" t="str">
        <f>IF('7-Import'!$A701,1,"")</f>
        <v/>
      </c>
      <c r="C701" s="198"/>
      <c r="F701" s="198"/>
    </row>
    <row r="702" spans="1:6">
      <c r="A702" s="203"/>
      <c r="B702" s="200" t="str">
        <f>IF('7-Import'!$A702,1,"")</f>
        <v/>
      </c>
      <c r="C702" s="198"/>
      <c r="F702" s="198"/>
    </row>
    <row r="703" spans="1:6">
      <c r="A703" s="203"/>
      <c r="B703" s="200" t="str">
        <f>IF('7-Import'!$A703,1,"")</f>
        <v/>
      </c>
      <c r="C703" s="198"/>
      <c r="F703" s="198"/>
    </row>
    <row r="704" spans="1:6">
      <c r="A704" s="203"/>
      <c r="B704" s="200" t="str">
        <f>IF('7-Import'!$A704,1,"")</f>
        <v/>
      </c>
      <c r="C704" s="198"/>
      <c r="F704" s="198"/>
    </row>
    <row r="705" spans="1:6">
      <c r="A705" s="203"/>
      <c r="B705" s="200" t="str">
        <f>IF('7-Import'!$A705,1,"")</f>
        <v/>
      </c>
      <c r="C705" s="198"/>
      <c r="F705" s="198"/>
    </row>
    <row r="706" spans="1:6">
      <c r="A706" s="203"/>
      <c r="B706" s="200" t="str">
        <f>IF('7-Import'!$A706,1,"")</f>
        <v/>
      </c>
      <c r="C706" s="198"/>
      <c r="F706" s="198"/>
    </row>
    <row r="707" spans="1:6">
      <c r="A707" s="203"/>
      <c r="B707" s="200" t="str">
        <f>IF('7-Import'!$A707,1,"")</f>
        <v/>
      </c>
      <c r="C707" s="198"/>
      <c r="F707" s="198"/>
    </row>
    <row r="708" spans="1:6">
      <c r="A708" s="203"/>
      <c r="B708" s="200" t="str">
        <f>IF('7-Import'!$A708,1,"")</f>
        <v/>
      </c>
      <c r="C708" s="198"/>
      <c r="F708" s="198"/>
    </row>
    <row r="709" spans="1:6">
      <c r="A709" s="203"/>
      <c r="B709" s="200" t="str">
        <f>IF('7-Import'!$A709,1,"")</f>
        <v/>
      </c>
      <c r="C709" s="198"/>
      <c r="F709" s="198"/>
    </row>
    <row r="710" spans="1:6">
      <c r="A710" s="203"/>
      <c r="B710" s="200" t="str">
        <f>IF('7-Import'!$A710,1,"")</f>
        <v/>
      </c>
      <c r="C710" s="198"/>
      <c r="F710" s="198"/>
    </row>
    <row r="711" spans="1:6">
      <c r="A711" s="203"/>
      <c r="B711" s="200" t="str">
        <f>IF('7-Import'!$A711,1,"")</f>
        <v/>
      </c>
      <c r="C711" s="198"/>
      <c r="F711" s="198"/>
    </row>
    <row r="712" spans="1:6">
      <c r="A712" s="203"/>
      <c r="B712" s="200" t="str">
        <f>IF('7-Import'!$A712,1,"")</f>
        <v/>
      </c>
      <c r="C712" s="198"/>
      <c r="F712" s="198"/>
    </row>
    <row r="713" spans="1:6">
      <c r="A713" s="203"/>
      <c r="B713" s="200" t="str">
        <f>IF('7-Import'!$A713,1,"")</f>
        <v/>
      </c>
      <c r="C713" s="198"/>
      <c r="F713" s="198"/>
    </row>
    <row r="714" spans="1:6">
      <c r="A714" s="203"/>
      <c r="B714" s="200" t="str">
        <f>IF('7-Import'!$A714,1,"")</f>
        <v/>
      </c>
      <c r="C714" s="198"/>
      <c r="F714" s="198"/>
    </row>
    <row r="715" spans="1:6">
      <c r="A715" s="203"/>
      <c r="B715" s="200" t="str">
        <f>IF('7-Import'!$A715,1,"")</f>
        <v/>
      </c>
      <c r="C715" s="198"/>
      <c r="F715" s="198"/>
    </row>
    <row r="716" spans="1:6">
      <c r="A716" s="203"/>
      <c r="B716" s="200" t="str">
        <f>IF('7-Import'!$A716,1,"")</f>
        <v/>
      </c>
      <c r="C716" s="198"/>
      <c r="F716" s="198"/>
    </row>
    <row r="717" spans="1:6">
      <c r="A717" s="203"/>
      <c r="B717" s="200" t="str">
        <f>IF('7-Import'!$A717,1,"")</f>
        <v/>
      </c>
      <c r="C717" s="198"/>
      <c r="F717" s="198"/>
    </row>
    <row r="718" spans="1:6">
      <c r="A718" s="203"/>
      <c r="B718" s="200" t="str">
        <f>IF('7-Import'!$A718,1,"")</f>
        <v/>
      </c>
      <c r="C718" s="198"/>
      <c r="F718" s="198"/>
    </row>
    <row r="719" spans="1:6">
      <c r="A719" s="203"/>
      <c r="B719" s="200" t="str">
        <f>IF('7-Import'!$A719,1,"")</f>
        <v/>
      </c>
      <c r="C719" s="198"/>
      <c r="F719" s="198"/>
    </row>
    <row r="720" spans="1:6">
      <c r="A720" s="203"/>
      <c r="B720" s="200" t="str">
        <f>IF('7-Import'!$A720,1,"")</f>
        <v/>
      </c>
      <c r="C720" s="198"/>
      <c r="F720" s="198"/>
    </row>
    <row r="721" spans="1:6">
      <c r="A721" s="203"/>
      <c r="B721" s="200" t="str">
        <f>IF('7-Import'!$A721,1,"")</f>
        <v/>
      </c>
      <c r="C721" s="198"/>
      <c r="F721" s="198"/>
    </row>
    <row r="722" spans="1:6">
      <c r="A722" s="203"/>
      <c r="B722" s="200" t="str">
        <f>IF('7-Import'!$A722,1,"")</f>
        <v/>
      </c>
      <c r="C722" s="198"/>
      <c r="F722" s="198"/>
    </row>
    <row r="723" spans="1:6">
      <c r="A723" s="203"/>
      <c r="B723" s="200" t="str">
        <f>IF('7-Import'!$A723,1,"")</f>
        <v/>
      </c>
      <c r="C723" s="198"/>
      <c r="F723" s="198"/>
    </row>
    <row r="724" spans="1:6">
      <c r="A724" s="203"/>
      <c r="B724" s="200" t="str">
        <f>IF('7-Import'!$A724,1,"")</f>
        <v/>
      </c>
      <c r="C724" s="198"/>
      <c r="F724" s="198"/>
    </row>
    <row r="725" spans="1:6">
      <c r="A725" s="203"/>
      <c r="B725" s="200" t="str">
        <f>IF('7-Import'!$A725,1,"")</f>
        <v/>
      </c>
      <c r="C725" s="198"/>
      <c r="F725" s="198"/>
    </row>
    <row r="726" spans="1:6">
      <c r="A726" s="203"/>
      <c r="B726" s="200" t="str">
        <f>IF('7-Import'!$A726,1,"")</f>
        <v/>
      </c>
      <c r="C726" s="198"/>
      <c r="F726" s="198"/>
    </row>
    <row r="727" spans="1:6">
      <c r="A727" s="203"/>
      <c r="B727" s="200" t="str">
        <f>IF('7-Import'!$A727,1,"")</f>
        <v/>
      </c>
      <c r="C727" s="198"/>
      <c r="F727" s="198"/>
    </row>
    <row r="728" spans="1:6">
      <c r="A728" s="203"/>
      <c r="B728" s="200" t="str">
        <f>IF('7-Import'!$A728,1,"")</f>
        <v/>
      </c>
      <c r="C728" s="198"/>
      <c r="F728" s="198"/>
    </row>
    <row r="729" spans="1:6">
      <c r="A729" s="203"/>
      <c r="B729" s="200" t="str">
        <f>IF('7-Import'!$A729,1,"")</f>
        <v/>
      </c>
      <c r="C729" s="198"/>
      <c r="F729" s="198"/>
    </row>
    <row r="730" spans="1:6">
      <c r="A730" s="203"/>
      <c r="B730" s="200" t="str">
        <f>IF('7-Import'!$A730,1,"")</f>
        <v/>
      </c>
      <c r="C730" s="198"/>
      <c r="F730" s="198"/>
    </row>
    <row r="731" spans="1:6">
      <c r="A731" s="203"/>
      <c r="B731" s="200" t="str">
        <f>IF('7-Import'!$A731,1,"")</f>
        <v/>
      </c>
      <c r="C731" s="198"/>
      <c r="F731" s="198"/>
    </row>
    <row r="732" spans="1:6">
      <c r="A732" s="203"/>
      <c r="B732" s="200" t="str">
        <f>IF('7-Import'!$A732,1,"")</f>
        <v/>
      </c>
      <c r="C732" s="198"/>
      <c r="F732" s="198"/>
    </row>
    <row r="733" spans="1:6">
      <c r="A733" s="203"/>
      <c r="B733" s="200" t="str">
        <f>IF('7-Import'!$A733,1,"")</f>
        <v/>
      </c>
      <c r="C733" s="198"/>
      <c r="F733" s="198"/>
    </row>
    <row r="734" spans="1:6">
      <c r="A734" s="203"/>
      <c r="B734" s="200" t="str">
        <f>IF('7-Import'!$A734,1,"")</f>
        <v/>
      </c>
      <c r="C734" s="198"/>
      <c r="F734" s="198"/>
    </row>
    <row r="735" spans="1:6">
      <c r="A735" s="203"/>
      <c r="B735" s="200" t="str">
        <f>IF('7-Import'!$A735,1,"")</f>
        <v/>
      </c>
      <c r="C735" s="198"/>
      <c r="F735" s="198"/>
    </row>
    <row r="736" spans="1:6">
      <c r="A736" s="203"/>
      <c r="B736" s="200" t="str">
        <f>IF('7-Import'!$A736,1,"")</f>
        <v/>
      </c>
      <c r="C736" s="198"/>
      <c r="F736" s="198"/>
    </row>
    <row r="737" spans="1:6">
      <c r="A737" s="203"/>
      <c r="B737" s="200" t="str">
        <f>IF('7-Import'!$A737,1,"")</f>
        <v/>
      </c>
      <c r="C737" s="198"/>
      <c r="F737" s="198"/>
    </row>
    <row r="738" spans="1:6">
      <c r="A738" s="203"/>
      <c r="B738" s="200" t="str">
        <f>IF('7-Import'!$A738,1,"")</f>
        <v/>
      </c>
      <c r="C738" s="198"/>
      <c r="F738" s="198"/>
    </row>
    <row r="739" spans="1:6">
      <c r="A739" s="203"/>
      <c r="B739" s="200" t="str">
        <f>IF('7-Import'!$A739,1,"")</f>
        <v/>
      </c>
      <c r="C739" s="198"/>
      <c r="F739" s="198"/>
    </row>
    <row r="740" spans="1:6">
      <c r="A740" s="203"/>
      <c r="B740" s="200" t="str">
        <f>IF('7-Import'!$A740,1,"")</f>
        <v/>
      </c>
      <c r="C740" s="198"/>
      <c r="F740" s="198"/>
    </row>
    <row r="741" spans="1:6">
      <c r="A741" s="203"/>
      <c r="B741" s="200" t="str">
        <f>IF('7-Import'!$A741,1,"")</f>
        <v/>
      </c>
      <c r="C741" s="198"/>
      <c r="F741" s="198"/>
    </row>
    <row r="742" spans="1:6">
      <c r="A742" s="203"/>
      <c r="B742" s="200" t="str">
        <f>IF('7-Import'!$A742,1,"")</f>
        <v/>
      </c>
      <c r="C742" s="198"/>
      <c r="F742" s="198"/>
    </row>
    <row r="743" spans="1:6">
      <c r="A743" s="203"/>
      <c r="B743" s="200" t="str">
        <f>IF('7-Import'!$A743,1,"")</f>
        <v/>
      </c>
      <c r="C743" s="198"/>
      <c r="F743" s="198"/>
    </row>
    <row r="744" spans="1:6">
      <c r="A744" s="203"/>
      <c r="B744" s="200" t="str">
        <f>IF('7-Import'!$A744,1,"")</f>
        <v/>
      </c>
      <c r="C744" s="198"/>
      <c r="F744" s="198"/>
    </row>
    <row r="745" spans="1:6">
      <c r="A745" s="203"/>
      <c r="B745" s="200" t="str">
        <f>IF('7-Import'!$A745,1,"")</f>
        <v/>
      </c>
      <c r="C745" s="198"/>
      <c r="F745" s="198"/>
    </row>
    <row r="746" spans="1:6">
      <c r="A746" s="203"/>
      <c r="B746" s="200" t="str">
        <f>IF('7-Import'!$A746,1,"")</f>
        <v/>
      </c>
      <c r="C746" s="198"/>
      <c r="F746" s="198"/>
    </row>
    <row r="747" spans="1:6">
      <c r="A747" s="203"/>
      <c r="B747" s="200" t="str">
        <f>IF('7-Import'!$A747,1,"")</f>
        <v/>
      </c>
      <c r="C747" s="198"/>
      <c r="F747" s="198"/>
    </row>
    <row r="748" spans="1:6">
      <c r="A748" s="203"/>
      <c r="B748" s="200" t="str">
        <f>IF('7-Import'!$A748,1,"")</f>
        <v/>
      </c>
      <c r="C748" s="198"/>
      <c r="F748" s="198"/>
    </row>
    <row r="749" spans="1:6">
      <c r="A749" s="203"/>
      <c r="B749" s="200" t="str">
        <f>IF('7-Import'!$A749,1,"")</f>
        <v/>
      </c>
      <c r="C749" s="198"/>
      <c r="F749" s="198"/>
    </row>
    <row r="750" spans="1:6">
      <c r="A750" s="203"/>
      <c r="B750" s="200" t="str">
        <f>IF('7-Import'!$A750,1,"")</f>
        <v/>
      </c>
      <c r="C750" s="198"/>
      <c r="F750" s="198"/>
    </row>
    <row r="751" spans="1:6">
      <c r="A751" s="203"/>
      <c r="B751" s="200" t="str">
        <f>IF('7-Import'!$A751,1,"")</f>
        <v/>
      </c>
      <c r="C751" s="198"/>
      <c r="F751" s="198"/>
    </row>
    <row r="752" spans="1:6">
      <c r="A752" s="203"/>
      <c r="B752" s="200" t="str">
        <f>IF('7-Import'!$A752,1,"")</f>
        <v/>
      </c>
      <c r="C752" s="198"/>
      <c r="F752" s="198"/>
    </row>
    <row r="753" spans="1:6">
      <c r="A753" s="203"/>
      <c r="B753" s="200" t="str">
        <f>IF('7-Import'!$A753,1,"")</f>
        <v/>
      </c>
      <c r="C753" s="198"/>
      <c r="F753" s="198"/>
    </row>
    <row r="754" spans="1:6">
      <c r="A754" s="203"/>
      <c r="B754" s="200" t="str">
        <f>IF('7-Import'!$A754,1,"")</f>
        <v/>
      </c>
      <c r="C754" s="198"/>
      <c r="F754" s="198"/>
    </row>
    <row r="755" spans="1:6">
      <c r="A755" s="203"/>
      <c r="B755" s="200" t="str">
        <f>IF('7-Import'!$A755,1,"")</f>
        <v/>
      </c>
      <c r="C755" s="198"/>
      <c r="F755" s="198"/>
    </row>
    <row r="756" spans="1:6">
      <c r="A756" s="203"/>
      <c r="B756" s="200" t="str">
        <f>IF('7-Import'!$A756,1,"")</f>
        <v/>
      </c>
      <c r="C756" s="198"/>
      <c r="F756" s="198"/>
    </row>
    <row r="757" spans="1:6">
      <c r="A757" s="203"/>
      <c r="B757" s="200" t="str">
        <f>IF('7-Import'!$A757,1,"")</f>
        <v/>
      </c>
      <c r="C757" s="198"/>
      <c r="F757" s="198"/>
    </row>
    <row r="758" spans="1:6">
      <c r="A758" s="203"/>
      <c r="B758" s="200" t="str">
        <f>IF('7-Import'!$A758,1,"")</f>
        <v/>
      </c>
      <c r="C758" s="198"/>
      <c r="F758" s="198"/>
    </row>
    <row r="759" spans="1:6">
      <c r="A759" s="203"/>
      <c r="B759" s="200" t="str">
        <f>IF('7-Import'!$A759,1,"")</f>
        <v/>
      </c>
      <c r="C759" s="198"/>
      <c r="F759" s="198"/>
    </row>
    <row r="760" spans="1:6">
      <c r="A760" s="203"/>
      <c r="B760" s="200" t="str">
        <f>IF('7-Import'!$A760,1,"")</f>
        <v/>
      </c>
      <c r="C760" s="198"/>
      <c r="F760" s="198"/>
    </row>
    <row r="761" spans="1:6">
      <c r="A761" s="203"/>
      <c r="B761" s="200" t="str">
        <f>IF('7-Import'!$A761,1,"")</f>
        <v/>
      </c>
      <c r="C761" s="198"/>
      <c r="F761" s="198"/>
    </row>
    <row r="762" spans="1:6">
      <c r="A762" s="203"/>
      <c r="B762" s="200" t="str">
        <f>IF('7-Import'!$A762,1,"")</f>
        <v/>
      </c>
      <c r="C762" s="198"/>
      <c r="F762" s="198"/>
    </row>
    <row r="763" spans="1:6">
      <c r="A763" s="203"/>
      <c r="B763" s="200" t="str">
        <f>IF('7-Import'!$A763,1,"")</f>
        <v/>
      </c>
      <c r="C763" s="198"/>
      <c r="F763" s="198"/>
    </row>
    <row r="764" spans="1:6">
      <c r="A764" s="203"/>
      <c r="B764" s="200" t="str">
        <f>IF('7-Import'!$A764,1,"")</f>
        <v/>
      </c>
      <c r="C764" s="198"/>
      <c r="F764" s="198"/>
    </row>
    <row r="765" spans="1:6">
      <c r="A765" s="203"/>
      <c r="B765" s="200" t="str">
        <f>IF('7-Import'!$A765,1,"")</f>
        <v/>
      </c>
      <c r="C765" s="198"/>
      <c r="F765" s="198"/>
    </row>
    <row r="766" spans="1:6">
      <c r="A766" s="203"/>
      <c r="B766" s="200" t="str">
        <f>IF('7-Import'!$A766,1,"")</f>
        <v/>
      </c>
      <c r="C766" s="198"/>
      <c r="F766" s="198"/>
    </row>
    <row r="767" spans="1:6">
      <c r="A767" s="203"/>
      <c r="B767" s="200" t="str">
        <f>IF('7-Import'!$A767,1,"")</f>
        <v/>
      </c>
      <c r="C767" s="198"/>
      <c r="F767" s="198"/>
    </row>
    <row r="768" spans="1:6">
      <c r="A768" s="203"/>
      <c r="B768" s="200" t="str">
        <f>IF('7-Import'!$A768,1,"")</f>
        <v/>
      </c>
      <c r="C768" s="198"/>
      <c r="F768" s="198"/>
    </row>
    <row r="769" spans="1:6">
      <c r="A769" s="203"/>
      <c r="B769" s="200" t="str">
        <f>IF('7-Import'!$A769,1,"")</f>
        <v/>
      </c>
      <c r="C769" s="198"/>
      <c r="F769" s="198"/>
    </row>
    <row r="770" spans="1:6">
      <c r="A770" s="203"/>
      <c r="B770" s="200" t="str">
        <f>IF('7-Import'!$A770,1,"")</f>
        <v/>
      </c>
      <c r="C770" s="198"/>
      <c r="F770" s="198"/>
    </row>
    <row r="771" spans="1:6">
      <c r="A771" s="203"/>
      <c r="B771" s="200" t="str">
        <f>IF('7-Import'!$A771,1,"")</f>
        <v/>
      </c>
      <c r="C771" s="198"/>
      <c r="F771" s="198"/>
    </row>
    <row r="772" spans="1:6">
      <c r="A772" s="203"/>
      <c r="B772" s="200" t="str">
        <f>IF('7-Import'!$A772,1,"")</f>
        <v/>
      </c>
      <c r="C772" s="198"/>
      <c r="F772" s="198"/>
    </row>
    <row r="773" spans="1:6">
      <c r="A773" s="203"/>
      <c r="B773" s="200" t="str">
        <f>IF('7-Import'!$A773,1,"")</f>
        <v/>
      </c>
      <c r="C773" s="198"/>
      <c r="F773" s="198"/>
    </row>
    <row r="774" spans="1:6">
      <c r="A774" s="203"/>
      <c r="B774" s="200" t="str">
        <f>IF('7-Import'!$A774,1,"")</f>
        <v/>
      </c>
      <c r="C774" s="198"/>
      <c r="F774" s="198"/>
    </row>
    <row r="775" spans="1:6">
      <c r="A775" s="203"/>
      <c r="B775" s="200" t="str">
        <f>IF('7-Import'!$A775,1,"")</f>
        <v/>
      </c>
      <c r="C775" s="198"/>
      <c r="F775" s="198"/>
    </row>
    <row r="776" spans="1:6">
      <c r="A776" s="203"/>
      <c r="B776" s="200" t="str">
        <f>IF('7-Import'!$A776,1,"")</f>
        <v/>
      </c>
      <c r="C776" s="198"/>
      <c r="F776" s="198"/>
    </row>
    <row r="777" spans="1:6">
      <c r="A777" s="203"/>
      <c r="B777" s="200" t="str">
        <f>IF('7-Import'!$A777,1,"")</f>
        <v/>
      </c>
      <c r="C777" s="198"/>
      <c r="F777" s="198"/>
    </row>
    <row r="778" spans="1:6">
      <c r="A778" s="203"/>
      <c r="B778" s="200" t="str">
        <f>IF('7-Import'!$A778,1,"")</f>
        <v/>
      </c>
      <c r="C778" s="198"/>
      <c r="F778" s="198"/>
    </row>
    <row r="779" spans="1:6">
      <c r="A779" s="203"/>
      <c r="B779" s="200" t="str">
        <f>IF('7-Import'!$A779,1,"")</f>
        <v/>
      </c>
      <c r="C779" s="198"/>
      <c r="F779" s="198"/>
    </row>
    <row r="780" spans="1:6">
      <c r="A780" s="203"/>
      <c r="B780" s="200" t="str">
        <f>IF('7-Import'!$A780,1,"")</f>
        <v/>
      </c>
      <c r="C780" s="198"/>
      <c r="F780" s="198"/>
    </row>
    <row r="781" spans="1:6">
      <c r="A781" s="203"/>
      <c r="B781" s="200" t="str">
        <f>IF('7-Import'!$A781,1,"")</f>
        <v/>
      </c>
      <c r="C781" s="198"/>
      <c r="F781" s="198"/>
    </row>
    <row r="782" spans="1:6">
      <c r="A782" s="203"/>
      <c r="B782" s="200" t="str">
        <f>IF('7-Import'!$A782,1,"")</f>
        <v/>
      </c>
      <c r="C782" s="198"/>
      <c r="F782" s="198"/>
    </row>
    <row r="783" spans="1:6">
      <c r="A783" s="203"/>
      <c r="B783" s="200" t="str">
        <f>IF('7-Import'!$A783,1,"")</f>
        <v/>
      </c>
      <c r="C783" s="198"/>
      <c r="F783" s="198"/>
    </row>
    <row r="784" spans="1:6">
      <c r="A784" s="203"/>
      <c r="B784" s="200" t="str">
        <f>IF('7-Import'!$A784,1,"")</f>
        <v/>
      </c>
      <c r="C784" s="198"/>
      <c r="F784" s="198"/>
    </row>
    <row r="785" spans="1:6">
      <c r="A785" s="203"/>
      <c r="B785" s="200" t="str">
        <f>IF('7-Import'!$A785,1,"")</f>
        <v/>
      </c>
      <c r="C785" s="198"/>
      <c r="F785" s="198"/>
    </row>
    <row r="786" spans="1:6">
      <c r="A786" s="203"/>
      <c r="B786" s="200" t="str">
        <f>IF('7-Import'!$A786,1,"")</f>
        <v/>
      </c>
      <c r="C786" s="198"/>
      <c r="F786" s="198"/>
    </row>
    <row r="787" spans="1:6">
      <c r="A787" s="203"/>
      <c r="B787" s="200" t="str">
        <f>IF('7-Import'!$A787,1,"")</f>
        <v/>
      </c>
      <c r="C787" s="198"/>
      <c r="F787" s="198"/>
    </row>
    <row r="788" spans="1:6">
      <c r="A788" s="203"/>
      <c r="B788" s="200" t="str">
        <f>IF('7-Import'!$A788,1,"")</f>
        <v/>
      </c>
      <c r="C788" s="198"/>
      <c r="F788" s="198"/>
    </row>
    <row r="789" spans="1:6">
      <c r="A789" s="203"/>
      <c r="B789" s="200" t="str">
        <f>IF('7-Import'!$A789,1,"")</f>
        <v/>
      </c>
      <c r="C789" s="198"/>
      <c r="F789" s="198"/>
    </row>
    <row r="790" spans="1:6">
      <c r="A790" s="203"/>
      <c r="B790" s="200" t="str">
        <f>IF('7-Import'!$A790,1,"")</f>
        <v/>
      </c>
      <c r="C790" s="198"/>
      <c r="F790" s="198"/>
    </row>
    <row r="791" spans="1:6">
      <c r="A791" s="203"/>
      <c r="B791" s="200" t="str">
        <f>IF('7-Import'!$A791,1,"")</f>
        <v/>
      </c>
      <c r="C791" s="198"/>
      <c r="F791" s="198"/>
    </row>
    <row r="792" spans="1:6">
      <c r="A792" s="203"/>
      <c r="B792" s="200" t="str">
        <f>IF('7-Import'!$A792,1,"")</f>
        <v/>
      </c>
      <c r="C792" s="198"/>
      <c r="F792" s="198"/>
    </row>
    <row r="793" spans="1:6">
      <c r="A793" s="203"/>
      <c r="B793" s="200" t="str">
        <f>IF('7-Import'!$A793,1,"")</f>
        <v/>
      </c>
      <c r="C793" s="198"/>
      <c r="F793" s="198"/>
    </row>
    <row r="794" spans="1:6">
      <c r="A794" s="203"/>
      <c r="B794" s="200" t="str">
        <f>IF('7-Import'!$A794,1,"")</f>
        <v/>
      </c>
      <c r="C794" s="198"/>
      <c r="F794" s="198"/>
    </row>
    <row r="795" spans="1:6">
      <c r="A795" s="203"/>
      <c r="B795" s="200" t="str">
        <f>IF('7-Import'!$A795,1,"")</f>
        <v/>
      </c>
      <c r="C795" s="198"/>
      <c r="F795" s="198"/>
    </row>
    <row r="796" spans="1:6">
      <c r="A796" s="203"/>
      <c r="B796" s="200" t="str">
        <f>IF('7-Import'!$A796,1,"")</f>
        <v/>
      </c>
      <c r="C796" s="198"/>
      <c r="F796" s="198"/>
    </row>
    <row r="797" spans="1:6">
      <c r="A797" s="203"/>
      <c r="B797" s="200" t="str">
        <f>IF('7-Import'!$A797,1,"")</f>
        <v/>
      </c>
      <c r="C797" s="198"/>
      <c r="F797" s="198"/>
    </row>
    <row r="798" spans="1:6">
      <c r="A798" s="203"/>
      <c r="B798" s="200" t="str">
        <f>IF('7-Import'!$A798,1,"")</f>
        <v/>
      </c>
      <c r="C798" s="198"/>
      <c r="F798" s="198"/>
    </row>
    <row r="799" spans="1:6">
      <c r="A799" s="203"/>
      <c r="B799" s="200" t="str">
        <f>IF('7-Import'!$A799,1,"")</f>
        <v/>
      </c>
      <c r="C799" s="198"/>
      <c r="F799" s="198"/>
    </row>
    <row r="800" spans="1:6">
      <c r="A800" s="203"/>
      <c r="B800" s="200" t="str">
        <f>IF('7-Import'!$A800,1,"")</f>
        <v/>
      </c>
      <c r="C800" s="198"/>
      <c r="F800" s="198"/>
    </row>
    <row r="801" spans="1:6">
      <c r="A801" s="203"/>
      <c r="B801" s="200" t="str">
        <f>IF('7-Import'!$A801,1,"")</f>
        <v/>
      </c>
      <c r="C801" s="198"/>
      <c r="F801" s="198"/>
    </row>
    <row r="802" spans="1:6">
      <c r="A802" s="203"/>
      <c r="B802" s="200" t="str">
        <f>IF('7-Import'!$A802,1,"")</f>
        <v/>
      </c>
      <c r="C802" s="198"/>
      <c r="F802" s="198"/>
    </row>
    <row r="803" spans="1:6">
      <c r="A803" s="203"/>
      <c r="B803" s="200" t="str">
        <f>IF('7-Import'!$A803,1,"")</f>
        <v/>
      </c>
      <c r="C803" s="198"/>
      <c r="F803" s="198"/>
    </row>
    <row r="804" spans="1:6">
      <c r="A804" s="203"/>
      <c r="B804" s="200" t="str">
        <f>IF('7-Import'!$A804,1,"")</f>
        <v/>
      </c>
      <c r="C804" s="198"/>
      <c r="F804" s="198"/>
    </row>
    <row r="805" spans="1:6">
      <c r="A805" s="203"/>
      <c r="B805" s="200" t="str">
        <f>IF('7-Import'!$A805,1,"")</f>
        <v/>
      </c>
      <c r="C805" s="198"/>
      <c r="F805" s="198"/>
    </row>
    <row r="806" spans="1:6">
      <c r="A806" s="203"/>
      <c r="B806" s="200" t="str">
        <f>IF('7-Import'!$A806,1,"")</f>
        <v/>
      </c>
      <c r="C806" s="198"/>
      <c r="F806" s="198"/>
    </row>
    <row r="807" spans="1:6">
      <c r="A807" s="203"/>
      <c r="B807" s="200" t="str">
        <f>IF('7-Import'!$A807,1,"")</f>
        <v/>
      </c>
      <c r="C807" s="198"/>
      <c r="F807" s="198"/>
    </row>
    <row r="808" spans="1:6">
      <c r="A808" s="203"/>
      <c r="B808" s="200" t="str">
        <f>IF('7-Import'!$A808,1,"")</f>
        <v/>
      </c>
      <c r="C808" s="198"/>
      <c r="F808" s="198"/>
    </row>
    <row r="809" spans="1:6">
      <c r="A809" s="203"/>
      <c r="B809" s="200" t="str">
        <f>IF('7-Import'!$A809,1,"")</f>
        <v/>
      </c>
      <c r="C809" s="198"/>
      <c r="F809" s="198"/>
    </row>
    <row r="810" spans="1:6">
      <c r="A810" s="203"/>
      <c r="B810" s="200" t="str">
        <f>IF('7-Import'!$A810,1,"")</f>
        <v/>
      </c>
      <c r="C810" s="198"/>
      <c r="F810" s="198"/>
    </row>
    <row r="811" spans="1:6">
      <c r="A811" s="203"/>
      <c r="B811" s="200" t="str">
        <f>IF('7-Import'!$A811,1,"")</f>
        <v/>
      </c>
      <c r="C811" s="198"/>
      <c r="F811" s="198"/>
    </row>
    <row r="812" spans="1:6">
      <c r="A812" s="203"/>
      <c r="B812" s="200" t="str">
        <f>IF('7-Import'!$A812,1,"")</f>
        <v/>
      </c>
      <c r="C812" s="198"/>
      <c r="F812" s="198"/>
    </row>
    <row r="813" spans="1:6">
      <c r="A813" s="203"/>
      <c r="B813" s="200" t="str">
        <f>IF('7-Import'!$A813,1,"")</f>
        <v/>
      </c>
      <c r="C813" s="198"/>
      <c r="F813" s="198"/>
    </row>
    <row r="814" spans="1:6">
      <c r="A814" s="203"/>
      <c r="B814" s="200" t="str">
        <f>IF('7-Import'!$A814,1,"")</f>
        <v/>
      </c>
      <c r="C814" s="198"/>
      <c r="F814" s="198"/>
    </row>
    <row r="815" spans="1:6">
      <c r="A815" s="203"/>
      <c r="B815" s="200" t="str">
        <f>IF('7-Import'!$A815,1,"")</f>
        <v/>
      </c>
      <c r="C815" s="198"/>
      <c r="F815" s="198"/>
    </row>
    <row r="816" spans="1:6">
      <c r="A816" s="203"/>
      <c r="B816" s="200" t="str">
        <f>IF('7-Import'!$A816,1,"")</f>
        <v/>
      </c>
      <c r="C816" s="198"/>
      <c r="F816" s="198"/>
    </row>
    <row r="817" spans="1:6">
      <c r="A817" s="203"/>
      <c r="B817" s="200" t="str">
        <f>IF('7-Import'!$A817,1,"")</f>
        <v/>
      </c>
      <c r="C817" s="198"/>
      <c r="F817" s="198"/>
    </row>
    <row r="818" spans="1:6">
      <c r="A818" s="203"/>
      <c r="B818" s="200" t="str">
        <f>IF('7-Import'!$A818,1,"")</f>
        <v/>
      </c>
      <c r="C818" s="198"/>
      <c r="F818" s="198"/>
    </row>
    <row r="819" spans="1:6">
      <c r="A819" s="203"/>
      <c r="B819" s="200" t="str">
        <f>IF('7-Import'!$A819,1,"")</f>
        <v/>
      </c>
      <c r="C819" s="198"/>
      <c r="F819" s="198"/>
    </row>
    <row r="820" spans="1:6">
      <c r="A820" s="203"/>
      <c r="B820" s="200" t="str">
        <f>IF('7-Import'!$A820,1,"")</f>
        <v/>
      </c>
      <c r="C820" s="198"/>
      <c r="F820" s="198"/>
    </row>
    <row r="821" spans="1:6">
      <c r="A821" s="203"/>
      <c r="B821" s="200" t="str">
        <f>IF('7-Import'!$A821,1,"")</f>
        <v/>
      </c>
      <c r="C821" s="198"/>
      <c r="F821" s="198"/>
    </row>
    <row r="822" spans="1:6">
      <c r="A822" s="203"/>
      <c r="B822" s="200" t="str">
        <f>IF('7-Import'!$A822,1,"")</f>
        <v/>
      </c>
      <c r="C822" s="198"/>
      <c r="F822" s="198"/>
    </row>
    <row r="823" spans="1:6">
      <c r="A823" s="203"/>
      <c r="B823" s="200" t="str">
        <f>IF('7-Import'!$A823,1,"")</f>
        <v/>
      </c>
      <c r="C823" s="198"/>
      <c r="F823" s="198"/>
    </row>
    <row r="824" spans="1:6">
      <c r="A824" s="203"/>
      <c r="B824" s="200" t="str">
        <f>IF('7-Import'!$A824,1,"")</f>
        <v/>
      </c>
      <c r="C824" s="198"/>
      <c r="F824" s="198"/>
    </row>
    <row r="825" spans="1:6">
      <c r="A825" s="203"/>
      <c r="B825" s="200" t="str">
        <f>IF('7-Import'!$A825,1,"")</f>
        <v/>
      </c>
      <c r="C825" s="198"/>
      <c r="F825" s="198"/>
    </row>
    <row r="826" spans="1:6">
      <c r="A826" s="203"/>
      <c r="B826" s="200" t="str">
        <f>IF('7-Import'!$A826,1,"")</f>
        <v/>
      </c>
      <c r="C826" s="198"/>
      <c r="F826" s="198"/>
    </row>
    <row r="827" spans="1:6">
      <c r="A827" s="203"/>
      <c r="B827" s="200" t="str">
        <f>IF('7-Import'!$A827,1,"")</f>
        <v/>
      </c>
      <c r="C827" s="198"/>
      <c r="F827" s="198"/>
    </row>
    <row r="828" spans="1:6">
      <c r="A828" s="203"/>
      <c r="B828" s="200" t="str">
        <f>IF('7-Import'!$A828,1,"")</f>
        <v/>
      </c>
      <c r="C828" s="198"/>
      <c r="F828" s="198"/>
    </row>
    <row r="829" spans="1:6">
      <c r="A829" s="203"/>
      <c r="B829" s="200" t="str">
        <f>IF('7-Import'!$A829,1,"")</f>
        <v/>
      </c>
      <c r="C829" s="198"/>
      <c r="F829" s="198"/>
    </row>
    <row r="830" spans="1:6">
      <c r="A830" s="203"/>
      <c r="B830" s="200" t="str">
        <f>IF('7-Import'!$A830,1,"")</f>
        <v/>
      </c>
      <c r="C830" s="198"/>
      <c r="F830" s="198"/>
    </row>
    <row r="831" spans="1:6">
      <c r="A831" s="203"/>
      <c r="B831" s="200" t="str">
        <f>IF('7-Import'!$A831,1,"")</f>
        <v/>
      </c>
      <c r="C831" s="198"/>
      <c r="F831" s="198"/>
    </row>
    <row r="832" spans="1:6">
      <c r="A832" s="203"/>
      <c r="B832" s="200" t="str">
        <f>IF('7-Import'!$A832,1,"")</f>
        <v/>
      </c>
      <c r="C832" s="198"/>
      <c r="F832" s="198"/>
    </row>
    <row r="833" spans="1:6">
      <c r="A833" s="203"/>
      <c r="B833" s="200" t="str">
        <f>IF('7-Import'!$A833,1,"")</f>
        <v/>
      </c>
      <c r="C833" s="198"/>
      <c r="F833" s="198"/>
    </row>
    <row r="834" spans="1:6">
      <c r="A834" s="203"/>
      <c r="B834" s="200" t="str">
        <f>IF('7-Import'!$A834,1,"")</f>
        <v/>
      </c>
      <c r="C834" s="198"/>
      <c r="F834" s="198"/>
    </row>
    <row r="835" spans="1:6">
      <c r="A835" s="203"/>
      <c r="B835" s="200" t="str">
        <f>IF('7-Import'!$A835,1,"")</f>
        <v/>
      </c>
      <c r="C835" s="198"/>
      <c r="F835" s="198"/>
    </row>
    <row r="836" spans="1:6">
      <c r="A836" s="203"/>
      <c r="B836" s="200" t="str">
        <f>IF('7-Import'!$A836,1,"")</f>
        <v/>
      </c>
      <c r="C836" s="198"/>
      <c r="F836" s="198"/>
    </row>
    <row r="837" spans="1:6">
      <c r="A837" s="203"/>
      <c r="B837" s="200" t="str">
        <f>IF('7-Import'!$A837,1,"")</f>
        <v/>
      </c>
      <c r="C837" s="198"/>
      <c r="F837" s="198"/>
    </row>
    <row r="838" spans="1:6">
      <c r="A838" s="203"/>
      <c r="B838" s="200" t="str">
        <f>IF('7-Import'!$A838,1,"")</f>
        <v/>
      </c>
      <c r="C838" s="198"/>
      <c r="F838" s="198"/>
    </row>
    <row r="839" spans="1:6">
      <c r="A839" s="203"/>
      <c r="B839" s="200" t="str">
        <f>IF('7-Import'!$A839,1,"")</f>
        <v/>
      </c>
      <c r="C839" s="198"/>
      <c r="F839" s="198"/>
    </row>
    <row r="840" spans="1:6">
      <c r="A840" s="203"/>
      <c r="B840" s="200" t="str">
        <f>IF('7-Import'!$A840,1,"")</f>
        <v/>
      </c>
      <c r="C840" s="198"/>
      <c r="F840" s="198"/>
    </row>
    <row r="841" spans="1:6">
      <c r="A841" s="203"/>
      <c r="B841" s="200" t="str">
        <f>IF('7-Import'!$A841,1,"")</f>
        <v/>
      </c>
      <c r="C841" s="198"/>
      <c r="F841" s="198"/>
    </row>
    <row r="842" spans="1:6">
      <c r="A842" s="203"/>
      <c r="B842" s="200" t="str">
        <f>IF('7-Import'!$A842,1,"")</f>
        <v/>
      </c>
      <c r="C842" s="198"/>
      <c r="F842" s="198"/>
    </row>
    <row r="843" spans="1:6">
      <c r="A843" s="203"/>
      <c r="B843" s="200" t="str">
        <f>IF('7-Import'!$A843,1,"")</f>
        <v/>
      </c>
      <c r="C843" s="198"/>
      <c r="F843" s="198"/>
    </row>
    <row r="844" spans="1:6">
      <c r="A844" s="203"/>
      <c r="B844" s="200" t="str">
        <f>IF('7-Import'!$A844,1,"")</f>
        <v/>
      </c>
      <c r="C844" s="198"/>
      <c r="F844" s="198"/>
    </row>
    <row r="845" spans="1:6">
      <c r="A845" s="203"/>
      <c r="B845" s="200" t="str">
        <f>IF('7-Import'!$A845,1,"")</f>
        <v/>
      </c>
      <c r="C845" s="198"/>
      <c r="F845" s="198"/>
    </row>
    <row r="846" spans="1:6">
      <c r="A846" s="203"/>
      <c r="B846" s="200" t="str">
        <f>IF('7-Import'!$A846,1,"")</f>
        <v/>
      </c>
      <c r="C846" s="198"/>
      <c r="F846" s="198"/>
    </row>
    <row r="847" spans="1:6">
      <c r="A847" s="203"/>
      <c r="B847" s="200" t="str">
        <f>IF('7-Import'!$A847,1,"")</f>
        <v/>
      </c>
      <c r="C847" s="198"/>
      <c r="F847" s="198"/>
    </row>
    <row r="848" spans="1:6">
      <c r="A848" s="203"/>
      <c r="B848" s="200" t="str">
        <f>IF('7-Import'!$A848,1,"")</f>
        <v/>
      </c>
      <c r="C848" s="198"/>
      <c r="F848" s="198"/>
    </row>
    <row r="849" spans="1:6">
      <c r="A849" s="203"/>
      <c r="B849" s="200" t="str">
        <f>IF('7-Import'!$A849,1,"")</f>
        <v/>
      </c>
      <c r="C849" s="198"/>
      <c r="F849" s="198"/>
    </row>
    <row r="850" spans="1:6">
      <c r="A850" s="203"/>
      <c r="B850" s="200" t="str">
        <f>IF('7-Import'!$A850,1,"")</f>
        <v/>
      </c>
      <c r="C850" s="198"/>
      <c r="F850" s="198"/>
    </row>
    <row r="851" spans="1:6">
      <c r="A851" s="203"/>
      <c r="B851" s="200" t="str">
        <f>IF('7-Import'!$A851,1,"")</f>
        <v/>
      </c>
      <c r="C851" s="198"/>
      <c r="F851" s="198"/>
    </row>
    <row r="852" spans="1:6">
      <c r="A852" s="203"/>
      <c r="B852" s="200" t="str">
        <f>IF('7-Import'!$A852,1,"")</f>
        <v/>
      </c>
      <c r="C852" s="198"/>
      <c r="F852" s="198"/>
    </row>
    <row r="853" spans="1:6">
      <c r="A853" s="203"/>
      <c r="B853" s="200" t="str">
        <f>IF('7-Import'!$A853,1,"")</f>
        <v/>
      </c>
      <c r="C853" s="198"/>
      <c r="F853" s="198"/>
    </row>
    <row r="854" spans="1:6">
      <c r="A854" s="203"/>
      <c r="B854" s="200" t="str">
        <f>IF('7-Import'!$A854,1,"")</f>
        <v/>
      </c>
      <c r="C854" s="198"/>
      <c r="F854" s="198"/>
    </row>
    <row r="855" spans="1:6">
      <c r="A855" s="203"/>
      <c r="B855" s="200" t="str">
        <f>IF('7-Import'!$A855,1,"")</f>
        <v/>
      </c>
      <c r="C855" s="198"/>
      <c r="F855" s="198"/>
    </row>
    <row r="856" spans="1:6">
      <c r="A856" s="203"/>
      <c r="B856" s="200" t="str">
        <f>IF('7-Import'!$A856,1,"")</f>
        <v/>
      </c>
      <c r="C856" s="198"/>
      <c r="F856" s="198"/>
    </row>
    <row r="857" spans="1:6">
      <c r="A857" s="203"/>
      <c r="B857" s="200" t="str">
        <f>IF('7-Import'!$A857,1,"")</f>
        <v/>
      </c>
      <c r="C857" s="198"/>
      <c r="F857" s="198"/>
    </row>
    <row r="858" spans="1:6">
      <c r="A858" s="203"/>
      <c r="B858" s="200" t="str">
        <f>IF('7-Import'!$A858,1,"")</f>
        <v/>
      </c>
      <c r="C858" s="198"/>
      <c r="F858" s="198"/>
    </row>
    <row r="859" spans="1:6">
      <c r="A859" s="203"/>
      <c r="B859" s="200" t="str">
        <f>IF('7-Import'!$A859,1,"")</f>
        <v/>
      </c>
      <c r="C859" s="198"/>
      <c r="F859" s="198"/>
    </row>
    <row r="860" spans="1:6">
      <c r="A860" s="203"/>
      <c r="B860" s="200" t="str">
        <f>IF('7-Import'!$A860,1,"")</f>
        <v/>
      </c>
      <c r="C860" s="198"/>
      <c r="F860" s="198"/>
    </row>
    <row r="861" spans="1:6">
      <c r="A861" s="203"/>
      <c r="B861" s="200" t="str">
        <f>IF('7-Import'!$A861,1,"")</f>
        <v/>
      </c>
      <c r="C861" s="198"/>
      <c r="F861" s="198"/>
    </row>
    <row r="862" spans="1:6">
      <c r="A862" s="203"/>
      <c r="B862" s="200" t="str">
        <f>IF('7-Import'!$A862,1,"")</f>
        <v/>
      </c>
      <c r="C862" s="198"/>
      <c r="F862" s="198"/>
    </row>
    <row r="863" spans="1:6">
      <c r="A863" s="203"/>
      <c r="B863" s="200" t="str">
        <f>IF('7-Import'!$A863,1,"")</f>
        <v/>
      </c>
      <c r="C863" s="198"/>
      <c r="F863" s="198"/>
    </row>
    <row r="864" spans="1:6">
      <c r="A864" s="203"/>
      <c r="B864" s="200" t="str">
        <f>IF('7-Import'!$A864,1,"")</f>
        <v/>
      </c>
      <c r="C864" s="198"/>
      <c r="F864" s="198"/>
    </row>
    <row r="865" spans="1:6">
      <c r="A865" s="203"/>
      <c r="B865" s="200" t="str">
        <f>IF('7-Import'!$A865,1,"")</f>
        <v/>
      </c>
      <c r="C865" s="198"/>
      <c r="F865" s="198"/>
    </row>
    <row r="866" spans="1:6">
      <c r="A866" s="203"/>
      <c r="B866" s="200" t="str">
        <f>IF('7-Import'!$A866,1,"")</f>
        <v/>
      </c>
      <c r="C866" s="198"/>
      <c r="F866" s="198"/>
    </row>
    <row r="867" spans="1:6">
      <c r="A867" s="203"/>
      <c r="B867" s="200" t="str">
        <f>IF('7-Import'!$A867,1,"")</f>
        <v/>
      </c>
      <c r="C867" s="198"/>
      <c r="F867" s="198"/>
    </row>
    <row r="868" spans="1:6">
      <c r="A868" s="203"/>
      <c r="B868" s="200" t="str">
        <f>IF('7-Import'!$A868,1,"")</f>
        <v/>
      </c>
      <c r="C868" s="198"/>
      <c r="F868" s="198"/>
    </row>
    <row r="869" spans="1:6">
      <c r="A869" s="203"/>
      <c r="B869" s="200" t="str">
        <f>IF('7-Import'!$A869,1,"")</f>
        <v/>
      </c>
      <c r="C869" s="198"/>
      <c r="F869" s="198"/>
    </row>
    <row r="870" spans="1:6">
      <c r="A870" s="203"/>
      <c r="B870" s="200" t="str">
        <f>IF('7-Import'!$A870,1,"")</f>
        <v/>
      </c>
      <c r="C870" s="198"/>
      <c r="F870" s="198"/>
    </row>
    <row r="871" spans="1:6">
      <c r="A871" s="203"/>
      <c r="B871" s="200" t="str">
        <f>IF('7-Import'!$A871,1,"")</f>
        <v/>
      </c>
      <c r="C871" s="198"/>
      <c r="F871" s="198"/>
    </row>
    <row r="872" spans="1:6">
      <c r="A872" s="203"/>
      <c r="B872" s="200" t="str">
        <f>IF('7-Import'!$A872,1,"")</f>
        <v/>
      </c>
      <c r="C872" s="198"/>
      <c r="F872" s="198"/>
    </row>
    <row r="873" spans="1:6">
      <c r="A873" s="203"/>
      <c r="B873" s="200" t="str">
        <f>IF('7-Import'!$A873,1,"")</f>
        <v/>
      </c>
      <c r="C873" s="198"/>
      <c r="F873" s="198"/>
    </row>
    <row r="874" spans="1:6">
      <c r="A874" s="203"/>
      <c r="B874" s="200" t="str">
        <f>IF('7-Import'!$A874,1,"")</f>
        <v/>
      </c>
      <c r="C874" s="198"/>
      <c r="F874" s="198"/>
    </row>
    <row r="875" spans="1:6">
      <c r="A875" s="203"/>
      <c r="B875" s="200" t="str">
        <f>IF('7-Import'!$A875,1,"")</f>
        <v/>
      </c>
      <c r="C875" s="198"/>
      <c r="F875" s="198"/>
    </row>
    <row r="876" spans="1:6">
      <c r="A876" s="203"/>
      <c r="B876" s="200" t="str">
        <f>IF('7-Import'!$A876,1,"")</f>
        <v/>
      </c>
      <c r="C876" s="198"/>
      <c r="F876" s="198"/>
    </row>
    <row r="877" spans="1:6">
      <c r="A877" s="203"/>
      <c r="B877" s="200" t="str">
        <f>IF('7-Import'!$A877,1,"")</f>
        <v/>
      </c>
      <c r="C877" s="198"/>
      <c r="F877" s="198"/>
    </row>
    <row r="878" spans="1:6">
      <c r="A878" s="203"/>
      <c r="B878" s="200" t="str">
        <f>IF('7-Import'!$A878,1,"")</f>
        <v/>
      </c>
      <c r="C878" s="198"/>
      <c r="F878" s="198"/>
    </row>
    <row r="879" spans="1:6">
      <c r="A879" s="203"/>
      <c r="B879" s="200" t="str">
        <f>IF('7-Import'!$A879,1,"")</f>
        <v/>
      </c>
      <c r="C879" s="198"/>
      <c r="F879" s="198"/>
    </row>
    <row r="880" spans="1:6">
      <c r="A880" s="203"/>
      <c r="B880" s="200" t="str">
        <f>IF('7-Import'!$A880,1,"")</f>
        <v/>
      </c>
      <c r="C880" s="198"/>
      <c r="F880" s="198"/>
    </row>
    <row r="881" spans="1:6">
      <c r="A881" s="203"/>
      <c r="B881" s="200" t="str">
        <f>IF('7-Import'!$A881,1,"")</f>
        <v/>
      </c>
      <c r="C881" s="198"/>
      <c r="F881" s="198"/>
    </row>
    <row r="882" spans="1:6">
      <c r="A882" s="203"/>
      <c r="B882" s="200" t="str">
        <f>IF('7-Import'!$A882,1,"")</f>
        <v/>
      </c>
      <c r="C882" s="198"/>
      <c r="F882" s="198"/>
    </row>
    <row r="883" spans="1:6">
      <c r="A883" s="203"/>
      <c r="B883" s="200" t="str">
        <f>IF('7-Import'!$A883,1,"")</f>
        <v/>
      </c>
      <c r="C883" s="198"/>
      <c r="F883" s="198"/>
    </row>
    <row r="884" spans="1:6">
      <c r="A884" s="203"/>
      <c r="B884" s="200" t="str">
        <f>IF('7-Import'!$A884,1,"")</f>
        <v/>
      </c>
      <c r="C884" s="198"/>
      <c r="F884" s="198"/>
    </row>
    <row r="885" spans="1:6">
      <c r="A885" s="203"/>
      <c r="B885" s="200" t="str">
        <f>IF('7-Import'!$A885,1,"")</f>
        <v/>
      </c>
      <c r="C885" s="198"/>
      <c r="F885" s="198"/>
    </row>
    <row r="886" spans="1:6">
      <c r="A886" s="203"/>
      <c r="B886" s="200" t="str">
        <f>IF('7-Import'!$A886,1,"")</f>
        <v/>
      </c>
      <c r="C886" s="198"/>
      <c r="F886" s="198"/>
    </row>
    <row r="887" spans="1:6">
      <c r="A887" s="203"/>
      <c r="B887" s="200" t="str">
        <f>IF('7-Import'!$A887,1,"")</f>
        <v/>
      </c>
      <c r="C887" s="198"/>
      <c r="F887" s="198"/>
    </row>
    <row r="888" spans="1:6">
      <c r="A888" s="203"/>
      <c r="B888" s="200" t="str">
        <f>IF('7-Import'!$A888,1,"")</f>
        <v/>
      </c>
      <c r="C888" s="198"/>
      <c r="F888" s="198"/>
    </row>
    <row r="889" spans="1:6">
      <c r="A889" s="203"/>
      <c r="B889" s="200" t="str">
        <f>IF('7-Import'!$A889,1,"")</f>
        <v/>
      </c>
      <c r="C889" s="198"/>
      <c r="F889" s="198"/>
    </row>
    <row r="890" spans="1:6">
      <c r="A890" s="203"/>
      <c r="B890" s="200" t="str">
        <f>IF('7-Import'!$A890,1,"")</f>
        <v/>
      </c>
      <c r="C890" s="198"/>
      <c r="F890" s="198"/>
    </row>
    <row r="891" spans="1:6">
      <c r="A891" s="203"/>
      <c r="B891" s="200" t="str">
        <f>IF('7-Import'!$A891,1,"")</f>
        <v/>
      </c>
      <c r="C891" s="198"/>
      <c r="F891" s="198"/>
    </row>
    <row r="892" spans="1:6">
      <c r="A892" s="203"/>
      <c r="B892" s="200" t="str">
        <f>IF('7-Import'!$A892,1,"")</f>
        <v/>
      </c>
      <c r="C892" s="198"/>
      <c r="F892" s="198"/>
    </row>
    <row r="893" spans="1:6">
      <c r="A893" s="203"/>
      <c r="B893" s="200" t="str">
        <f>IF('7-Import'!$A893,1,"")</f>
        <v/>
      </c>
      <c r="C893" s="198"/>
      <c r="F893" s="198"/>
    </row>
    <row r="894" spans="1:6">
      <c r="A894" s="203"/>
      <c r="B894" s="200" t="str">
        <f>IF('7-Import'!$A894,1,"")</f>
        <v/>
      </c>
      <c r="C894" s="198"/>
      <c r="F894" s="198"/>
    </row>
    <row r="895" spans="1:6">
      <c r="A895" s="203"/>
      <c r="B895" s="200" t="str">
        <f>IF('7-Import'!$A895,1,"")</f>
        <v/>
      </c>
      <c r="C895" s="198"/>
      <c r="F895" s="198"/>
    </row>
    <row r="896" spans="1:6">
      <c r="A896" s="203"/>
      <c r="B896" s="200" t="str">
        <f>IF('7-Import'!$A896,1,"")</f>
        <v/>
      </c>
      <c r="C896" s="198"/>
      <c r="F896" s="198"/>
    </row>
    <row r="897" spans="1:6">
      <c r="A897" s="203"/>
      <c r="B897" s="200" t="str">
        <f>IF('7-Import'!$A897,1,"")</f>
        <v/>
      </c>
      <c r="C897" s="198"/>
      <c r="F897" s="198"/>
    </row>
    <row r="898" spans="1:6">
      <c r="A898" s="203"/>
      <c r="B898" s="200" t="str">
        <f>IF('7-Import'!$A898,1,"")</f>
        <v/>
      </c>
      <c r="C898" s="198"/>
      <c r="F898" s="198"/>
    </row>
    <row r="899" spans="1:6">
      <c r="A899" s="203"/>
      <c r="B899" s="200" t="str">
        <f>IF('7-Import'!$A899,1,"")</f>
        <v/>
      </c>
      <c r="C899" s="198"/>
      <c r="F899" s="198"/>
    </row>
    <row r="900" spans="1:6">
      <c r="A900" s="203"/>
      <c r="B900" s="200" t="str">
        <f>IF('7-Import'!$A900,1,"")</f>
        <v/>
      </c>
      <c r="C900" s="198"/>
      <c r="F900" s="198"/>
    </row>
    <row r="901" spans="1:6">
      <c r="A901" s="203"/>
      <c r="B901" s="200" t="str">
        <f>IF('7-Import'!$A901,1,"")</f>
        <v/>
      </c>
      <c r="C901" s="198"/>
      <c r="F901" s="198"/>
    </row>
    <row r="902" spans="1:6">
      <c r="A902" s="203"/>
      <c r="B902" s="200" t="str">
        <f>IF('7-Import'!$A902,1,"")</f>
        <v/>
      </c>
      <c r="C902" s="198"/>
      <c r="F902" s="198"/>
    </row>
    <row r="903" spans="1:6">
      <c r="A903" s="203"/>
      <c r="B903" s="200" t="str">
        <f>IF('7-Import'!$A903,1,"")</f>
        <v/>
      </c>
      <c r="C903" s="198"/>
      <c r="F903" s="198"/>
    </row>
    <row r="904" spans="1:6">
      <c r="A904" s="203"/>
      <c r="B904" s="200" t="str">
        <f>IF('7-Import'!$A904,1,"")</f>
        <v/>
      </c>
      <c r="C904" s="198"/>
      <c r="F904" s="198"/>
    </row>
    <row r="905" spans="1:6">
      <c r="A905" s="203"/>
      <c r="B905" s="200" t="str">
        <f>IF('7-Import'!$A905,1,"")</f>
        <v/>
      </c>
      <c r="C905" s="198"/>
      <c r="F905" s="198"/>
    </row>
    <row r="906" spans="1:6">
      <c r="A906" s="203"/>
      <c r="B906" s="200" t="str">
        <f>IF('7-Import'!$A906,1,"")</f>
        <v/>
      </c>
      <c r="C906" s="198"/>
      <c r="F906" s="198"/>
    </row>
    <row r="907" spans="1:6">
      <c r="A907" s="203"/>
      <c r="B907" s="200" t="str">
        <f>IF('7-Import'!$A907,1,"")</f>
        <v/>
      </c>
      <c r="C907" s="198"/>
      <c r="F907" s="198"/>
    </row>
    <row r="908" spans="1:6">
      <c r="A908" s="203"/>
      <c r="B908" s="200" t="str">
        <f>IF('7-Import'!$A908,1,"")</f>
        <v/>
      </c>
      <c r="C908" s="198"/>
      <c r="F908" s="198"/>
    </row>
    <row r="909" spans="1:6">
      <c r="A909" s="203"/>
      <c r="B909" s="200" t="str">
        <f>IF('7-Import'!$A909,1,"")</f>
        <v/>
      </c>
      <c r="C909" s="198"/>
      <c r="F909" s="198"/>
    </row>
    <row r="910" spans="1:6">
      <c r="A910" s="203"/>
      <c r="B910" s="200" t="str">
        <f>IF('7-Import'!$A910,1,"")</f>
        <v/>
      </c>
      <c r="C910" s="198"/>
      <c r="F910" s="198"/>
    </row>
    <row r="911" spans="1:6">
      <c r="A911" s="203"/>
      <c r="B911" s="200" t="str">
        <f>IF('7-Import'!$A911,1,"")</f>
        <v/>
      </c>
      <c r="C911" s="198"/>
      <c r="F911" s="198"/>
    </row>
    <row r="912" spans="1:6">
      <c r="A912" s="203"/>
      <c r="B912" s="200" t="str">
        <f>IF('7-Import'!$A912,1,"")</f>
        <v/>
      </c>
      <c r="C912" s="198"/>
      <c r="F912" s="198"/>
    </row>
    <row r="913" spans="1:6">
      <c r="A913" s="203"/>
      <c r="B913" s="200" t="str">
        <f>IF('7-Import'!$A913,1,"")</f>
        <v/>
      </c>
      <c r="C913" s="198"/>
      <c r="F913" s="198"/>
    </row>
    <row r="914" spans="1:6">
      <c r="A914" s="203"/>
      <c r="B914" s="200" t="str">
        <f>IF('7-Import'!$A914,1,"")</f>
        <v/>
      </c>
      <c r="C914" s="198"/>
      <c r="F914" s="198"/>
    </row>
    <row r="915" spans="1:6">
      <c r="A915" s="203"/>
      <c r="B915" s="200" t="str">
        <f>IF('7-Import'!$A915,1,"")</f>
        <v/>
      </c>
      <c r="C915" s="198"/>
      <c r="F915" s="198"/>
    </row>
    <row r="916" spans="1:6">
      <c r="A916" s="203"/>
      <c r="B916" s="200" t="str">
        <f>IF('7-Import'!$A916,1,"")</f>
        <v/>
      </c>
      <c r="C916" s="198"/>
      <c r="F916" s="198"/>
    </row>
    <row r="917" spans="1:6">
      <c r="A917" s="203"/>
      <c r="B917" s="200" t="str">
        <f>IF('7-Import'!$A917,1,"")</f>
        <v/>
      </c>
      <c r="C917" s="198"/>
      <c r="F917" s="198"/>
    </row>
    <row r="918" spans="1:6">
      <c r="A918" s="203"/>
      <c r="B918" s="200" t="str">
        <f>IF('7-Import'!$A918,1,"")</f>
        <v/>
      </c>
      <c r="C918" s="198"/>
      <c r="F918" s="198"/>
    </row>
    <row r="919" spans="1:6">
      <c r="A919" s="203"/>
      <c r="B919" s="200" t="str">
        <f>IF('7-Import'!$A919,1,"")</f>
        <v/>
      </c>
      <c r="C919" s="198"/>
      <c r="F919" s="198"/>
    </row>
    <row r="920" spans="1:6">
      <c r="A920" s="203"/>
      <c r="B920" s="200" t="str">
        <f>IF('7-Import'!$A920,1,"")</f>
        <v/>
      </c>
      <c r="C920" s="198"/>
      <c r="F920" s="198"/>
    </row>
    <row r="921" spans="1:6">
      <c r="A921" s="203"/>
      <c r="B921" s="200" t="str">
        <f>IF('7-Import'!$A921,1,"")</f>
        <v/>
      </c>
      <c r="C921" s="198"/>
      <c r="F921" s="198"/>
    </row>
    <row r="922" spans="1:6">
      <c r="A922" s="203"/>
      <c r="B922" s="200" t="str">
        <f>IF('7-Import'!$A922,1,"")</f>
        <v/>
      </c>
      <c r="C922" s="198"/>
      <c r="F922" s="198"/>
    </row>
    <row r="923" spans="1:6">
      <c r="A923" s="203"/>
      <c r="B923" s="200" t="str">
        <f>IF('7-Import'!$A923,1,"")</f>
        <v/>
      </c>
      <c r="C923" s="198"/>
      <c r="F923" s="198"/>
    </row>
    <row r="924" spans="1:6">
      <c r="A924" s="203"/>
      <c r="B924" s="200" t="str">
        <f>IF('7-Import'!$A924,1,"")</f>
        <v/>
      </c>
      <c r="C924" s="198"/>
      <c r="F924" s="198"/>
    </row>
    <row r="925" spans="1:6">
      <c r="A925" s="203"/>
      <c r="B925" s="200" t="str">
        <f>IF('7-Import'!$A925,1,"")</f>
        <v/>
      </c>
      <c r="C925" s="198"/>
      <c r="F925" s="198"/>
    </row>
    <row r="926" spans="1:6">
      <c r="A926" s="203"/>
      <c r="B926" s="200" t="str">
        <f>IF('7-Import'!$A926,1,"")</f>
        <v/>
      </c>
      <c r="C926" s="198"/>
      <c r="F926" s="198"/>
    </row>
    <row r="927" spans="1:6">
      <c r="A927" s="203"/>
      <c r="B927" s="200" t="str">
        <f>IF('7-Import'!$A927,1,"")</f>
        <v/>
      </c>
      <c r="C927" s="198"/>
      <c r="F927" s="198"/>
    </row>
    <row r="928" spans="1:6">
      <c r="A928" s="203"/>
      <c r="B928" s="200" t="str">
        <f>IF('7-Import'!$A928,1,"")</f>
        <v/>
      </c>
      <c r="C928" s="198"/>
      <c r="F928" s="198"/>
    </row>
    <row r="929" spans="1:6">
      <c r="A929" s="203"/>
      <c r="B929" s="200" t="str">
        <f>IF('7-Import'!$A929,1,"")</f>
        <v/>
      </c>
      <c r="C929" s="198"/>
      <c r="F929" s="198"/>
    </row>
    <row r="930" spans="1:6">
      <c r="A930" s="203"/>
      <c r="B930" s="200" t="str">
        <f>IF('7-Import'!$A930,1,"")</f>
        <v/>
      </c>
      <c r="C930" s="198"/>
      <c r="F930" s="198"/>
    </row>
    <row r="931" spans="1:6">
      <c r="A931" s="203"/>
      <c r="B931" s="200" t="str">
        <f>IF('7-Import'!$A931,1,"")</f>
        <v/>
      </c>
      <c r="C931" s="198"/>
      <c r="F931" s="198"/>
    </row>
    <row r="932" spans="1:6">
      <c r="A932" s="203"/>
      <c r="B932" s="200" t="str">
        <f>IF('7-Import'!$A932,1,"")</f>
        <v/>
      </c>
      <c r="C932" s="198"/>
      <c r="F932" s="198"/>
    </row>
    <row r="933" spans="1:6">
      <c r="A933" s="203"/>
      <c r="B933" s="200" t="str">
        <f>IF('7-Import'!$A933,1,"")</f>
        <v/>
      </c>
      <c r="C933" s="198"/>
      <c r="F933" s="198"/>
    </row>
    <row r="934" spans="1:6">
      <c r="A934" s="203"/>
      <c r="B934" s="200" t="str">
        <f>IF('7-Import'!$A934,1,"")</f>
        <v/>
      </c>
      <c r="C934" s="198"/>
      <c r="F934" s="198"/>
    </row>
    <row r="935" spans="1:6">
      <c r="A935" s="203"/>
      <c r="B935" s="200" t="str">
        <f>IF('7-Import'!$A935,1,"")</f>
        <v/>
      </c>
      <c r="C935" s="198"/>
      <c r="F935" s="198"/>
    </row>
    <row r="936" spans="1:6">
      <c r="A936" s="203"/>
      <c r="B936" s="200" t="str">
        <f>IF('7-Import'!$A936,1,"")</f>
        <v/>
      </c>
      <c r="C936" s="198"/>
      <c r="F936" s="198"/>
    </row>
    <row r="937" spans="1:6">
      <c r="A937" s="203"/>
      <c r="B937" s="200" t="str">
        <f>IF('7-Import'!$A937,1,"")</f>
        <v/>
      </c>
      <c r="C937" s="198"/>
      <c r="F937" s="198"/>
    </row>
    <row r="938" spans="1:6">
      <c r="A938" s="203"/>
      <c r="B938" s="200" t="str">
        <f>IF('7-Import'!$A938,1,"")</f>
        <v/>
      </c>
      <c r="C938" s="198"/>
      <c r="F938" s="198"/>
    </row>
    <row r="939" spans="1:6">
      <c r="A939" s="203"/>
      <c r="B939" s="200" t="str">
        <f>IF('7-Import'!$A939,1,"")</f>
        <v/>
      </c>
      <c r="C939" s="198"/>
      <c r="F939" s="198"/>
    </row>
    <row r="940" spans="1:6">
      <c r="A940" s="203"/>
      <c r="B940" s="200" t="str">
        <f>IF('7-Import'!$A940,1,"")</f>
        <v/>
      </c>
      <c r="C940" s="198"/>
      <c r="F940" s="198"/>
    </row>
    <row r="941" spans="1:6">
      <c r="A941" s="203"/>
      <c r="B941" s="200" t="str">
        <f>IF('7-Import'!$A941,1,"")</f>
        <v/>
      </c>
      <c r="C941" s="198"/>
      <c r="F941" s="198"/>
    </row>
    <row r="942" spans="1:6">
      <c r="A942" s="203"/>
      <c r="B942" s="200" t="str">
        <f>IF('7-Import'!$A942,1,"")</f>
        <v/>
      </c>
      <c r="C942" s="198"/>
      <c r="F942" s="198"/>
    </row>
    <row r="943" spans="1:6">
      <c r="A943" s="203"/>
      <c r="B943" s="200" t="str">
        <f>IF('7-Import'!$A943,1,"")</f>
        <v/>
      </c>
      <c r="C943" s="198"/>
      <c r="F943" s="198"/>
    </row>
    <row r="944" spans="1:6">
      <c r="A944" s="203"/>
      <c r="B944" s="200" t="str">
        <f>IF('7-Import'!$A944,1,"")</f>
        <v/>
      </c>
      <c r="C944" s="198"/>
      <c r="F944" s="198"/>
    </row>
    <row r="945" spans="1:6">
      <c r="A945" s="203"/>
      <c r="B945" s="200" t="str">
        <f>IF('7-Import'!$A945,1,"")</f>
        <v/>
      </c>
      <c r="C945" s="198"/>
      <c r="F945" s="198"/>
    </row>
    <row r="946" spans="1:6">
      <c r="A946" s="203"/>
      <c r="B946" s="200" t="str">
        <f>IF('7-Import'!$A946,1,"")</f>
        <v/>
      </c>
      <c r="C946" s="198"/>
      <c r="F946" s="198"/>
    </row>
    <row r="947" spans="1:6">
      <c r="A947" s="203"/>
      <c r="B947" s="200" t="str">
        <f>IF('7-Import'!$A947,1,"")</f>
        <v/>
      </c>
      <c r="C947" s="198"/>
      <c r="F947" s="198"/>
    </row>
    <row r="948" spans="1:6">
      <c r="A948" s="203"/>
      <c r="B948" s="200" t="str">
        <f>IF('7-Import'!$A948,1,"")</f>
        <v/>
      </c>
      <c r="C948" s="198"/>
      <c r="F948" s="198"/>
    </row>
    <row r="949" spans="1:6">
      <c r="A949" s="203"/>
      <c r="B949" s="200" t="str">
        <f>IF('7-Import'!$A949,1,"")</f>
        <v/>
      </c>
      <c r="C949" s="198"/>
      <c r="F949" s="198"/>
    </row>
    <row r="950" spans="1:6">
      <c r="A950" s="203"/>
      <c r="B950" s="200" t="str">
        <f>IF('7-Import'!$A950,1,"")</f>
        <v/>
      </c>
      <c r="C950" s="198"/>
      <c r="F950" s="198"/>
    </row>
    <row r="951" spans="1:6">
      <c r="A951" s="203"/>
      <c r="B951" s="200" t="str">
        <f>IF('7-Import'!$A951,1,"")</f>
        <v/>
      </c>
      <c r="C951" s="198"/>
      <c r="F951" s="198"/>
    </row>
    <row r="952" spans="1:6">
      <c r="A952" s="203"/>
      <c r="B952" s="200" t="str">
        <f>IF('7-Import'!$A952,1,"")</f>
        <v/>
      </c>
      <c r="C952" s="198"/>
      <c r="F952" s="198"/>
    </row>
    <row r="953" spans="1:6">
      <c r="A953" s="203"/>
      <c r="B953" s="200" t="str">
        <f>IF('7-Import'!$A953,1,"")</f>
        <v/>
      </c>
      <c r="C953" s="198"/>
      <c r="F953" s="198"/>
    </row>
    <row r="954" spans="1:6">
      <c r="A954" s="203"/>
      <c r="B954" s="200" t="str">
        <f>IF('7-Import'!$A954,1,"")</f>
        <v/>
      </c>
      <c r="C954" s="198"/>
      <c r="F954" s="198"/>
    </row>
    <row r="955" spans="1:6">
      <c r="A955" s="203"/>
      <c r="B955" s="200" t="str">
        <f>IF('7-Import'!$A955,1,"")</f>
        <v/>
      </c>
      <c r="C955" s="198"/>
      <c r="F955" s="198"/>
    </row>
    <row r="956" spans="1:6">
      <c r="A956" s="203"/>
      <c r="B956" s="200" t="str">
        <f>IF('7-Import'!$A956,1,"")</f>
        <v/>
      </c>
      <c r="C956" s="198"/>
      <c r="F956" s="198"/>
    </row>
    <row r="957" spans="1:6">
      <c r="A957" s="203"/>
      <c r="B957" s="200" t="str">
        <f>IF('7-Import'!$A957,1,"")</f>
        <v/>
      </c>
      <c r="C957" s="198"/>
      <c r="F957" s="198"/>
    </row>
    <row r="958" spans="1:6">
      <c r="A958" s="203"/>
      <c r="B958" s="200" t="str">
        <f>IF('7-Import'!$A958,1,"")</f>
        <v/>
      </c>
      <c r="C958" s="198"/>
      <c r="F958" s="198"/>
    </row>
    <row r="959" spans="1:6">
      <c r="A959" s="203"/>
      <c r="B959" s="200" t="str">
        <f>IF('7-Import'!$A959,1,"")</f>
        <v/>
      </c>
      <c r="C959" s="198"/>
      <c r="F959" s="198"/>
    </row>
    <row r="960" spans="1:6">
      <c r="A960" s="203"/>
      <c r="B960" s="200" t="str">
        <f>IF('7-Import'!$A960,1,"")</f>
        <v/>
      </c>
      <c r="C960" s="198"/>
      <c r="F960" s="198"/>
    </row>
    <row r="961" spans="1:6">
      <c r="A961" s="203"/>
      <c r="B961" s="200" t="str">
        <f>IF('7-Import'!$A961,1,"")</f>
        <v/>
      </c>
      <c r="C961" s="198"/>
      <c r="F961" s="198"/>
    </row>
    <row r="962" spans="1:6">
      <c r="A962" s="203"/>
      <c r="B962" s="200" t="str">
        <f>IF('7-Import'!$A962,1,"")</f>
        <v/>
      </c>
      <c r="C962" s="198"/>
      <c r="F962" s="198"/>
    </row>
    <row r="963" spans="1:6">
      <c r="A963" s="203"/>
      <c r="B963" s="200" t="str">
        <f>IF('7-Import'!$A963,1,"")</f>
        <v/>
      </c>
      <c r="C963" s="198"/>
      <c r="F963" s="198"/>
    </row>
    <row r="964" spans="1:6">
      <c r="A964" s="203"/>
      <c r="B964" s="200" t="str">
        <f>IF('7-Import'!$A964,1,"")</f>
        <v/>
      </c>
      <c r="C964" s="198"/>
      <c r="F964" s="198"/>
    </row>
    <row r="965" spans="1:6">
      <c r="A965" s="203"/>
      <c r="B965" s="200" t="str">
        <f>IF('7-Import'!$A965,1,"")</f>
        <v/>
      </c>
      <c r="C965" s="198"/>
      <c r="F965" s="198"/>
    </row>
    <row r="966" spans="1:6">
      <c r="A966" s="203"/>
      <c r="B966" s="200" t="str">
        <f>IF('7-Import'!$A966,1,"")</f>
        <v/>
      </c>
      <c r="C966" s="198"/>
      <c r="F966" s="198"/>
    </row>
    <row r="967" spans="1:6">
      <c r="A967" s="203"/>
      <c r="B967" s="200" t="str">
        <f>IF('7-Import'!$A967,1,"")</f>
        <v/>
      </c>
      <c r="C967" s="198"/>
      <c r="F967" s="198"/>
    </row>
    <row r="968" spans="1:6">
      <c r="A968" s="203"/>
      <c r="B968" s="200" t="str">
        <f>IF('7-Import'!$A968,1,"")</f>
        <v/>
      </c>
      <c r="C968" s="198"/>
      <c r="F968" s="198"/>
    </row>
    <row r="969" spans="1:6">
      <c r="A969" s="203"/>
      <c r="B969" s="200" t="str">
        <f>IF('7-Import'!$A969,1,"")</f>
        <v/>
      </c>
      <c r="C969" s="198"/>
      <c r="F969" s="198"/>
    </row>
    <row r="970" spans="1:6">
      <c r="A970" s="203"/>
      <c r="B970" s="200" t="str">
        <f>IF('7-Import'!$A970,1,"")</f>
        <v/>
      </c>
      <c r="C970" s="198"/>
      <c r="F970" s="198"/>
    </row>
    <row r="971" spans="1:6">
      <c r="A971" s="203"/>
      <c r="B971" s="200" t="str">
        <f>IF('7-Import'!$A971,1,"")</f>
        <v/>
      </c>
      <c r="C971" s="198"/>
      <c r="F971" s="198"/>
    </row>
    <row r="972" spans="1:6">
      <c r="A972" s="203"/>
      <c r="B972" s="200" t="str">
        <f>IF('7-Import'!$A972,1,"")</f>
        <v/>
      </c>
      <c r="C972" s="198"/>
      <c r="F972" s="198"/>
    </row>
    <row r="973" spans="1:6">
      <c r="A973" s="203"/>
      <c r="B973" s="200" t="str">
        <f>IF('7-Import'!$A973,1,"")</f>
        <v/>
      </c>
      <c r="C973" s="198"/>
      <c r="F973" s="198"/>
    </row>
    <row r="974" spans="1:6">
      <c r="A974" s="203"/>
      <c r="B974" s="200" t="str">
        <f>IF('7-Import'!$A974,1,"")</f>
        <v/>
      </c>
      <c r="C974" s="198"/>
      <c r="F974" s="198"/>
    </row>
    <row r="975" spans="1:6">
      <c r="A975" s="203"/>
      <c r="B975" s="200" t="str">
        <f>IF('7-Import'!$A975,1,"")</f>
        <v/>
      </c>
      <c r="C975" s="198"/>
      <c r="F975" s="198"/>
    </row>
    <row r="976" spans="1:6">
      <c r="A976" s="203"/>
      <c r="B976" s="200" t="str">
        <f>IF('7-Import'!$A976,1,"")</f>
        <v/>
      </c>
      <c r="C976" s="198"/>
      <c r="F976" s="198"/>
    </row>
    <row r="977" spans="1:6">
      <c r="A977" s="203"/>
      <c r="B977" s="200" t="str">
        <f>IF('7-Import'!$A977,1,"")</f>
        <v/>
      </c>
      <c r="C977" s="198"/>
      <c r="F977" s="198"/>
    </row>
    <row r="978" spans="1:6">
      <c r="A978" s="203"/>
      <c r="B978" s="200" t="str">
        <f>IF('7-Import'!$A978,1,"")</f>
        <v/>
      </c>
      <c r="C978" s="198"/>
      <c r="F978" s="198"/>
    </row>
    <row r="979" spans="1:6">
      <c r="A979" s="203"/>
      <c r="B979" s="200" t="str">
        <f>IF('7-Import'!$A979,1,"")</f>
        <v/>
      </c>
      <c r="C979" s="198"/>
      <c r="F979" s="198"/>
    </row>
    <row r="980" spans="1:6">
      <c r="A980" s="203"/>
      <c r="B980" s="200" t="str">
        <f>IF('7-Import'!$A980,1,"")</f>
        <v/>
      </c>
      <c r="C980" s="198"/>
      <c r="F980" s="198"/>
    </row>
    <row r="981" spans="1:6">
      <c r="A981" s="203"/>
      <c r="B981" s="200" t="str">
        <f>IF('7-Import'!$A981,1,"")</f>
        <v/>
      </c>
      <c r="C981" s="198"/>
      <c r="F981" s="198"/>
    </row>
    <row r="982" spans="1:6">
      <c r="A982" s="203"/>
      <c r="B982" s="200" t="str">
        <f>IF('7-Import'!$A982,1,"")</f>
        <v/>
      </c>
      <c r="C982" s="198"/>
      <c r="F982" s="198"/>
    </row>
    <row r="983" spans="1:6">
      <c r="A983" s="203"/>
      <c r="B983" s="200" t="str">
        <f>IF('7-Import'!$A983,1,"")</f>
        <v/>
      </c>
      <c r="C983" s="198"/>
      <c r="F983" s="198"/>
    </row>
    <row r="984" spans="1:6">
      <c r="A984" s="203"/>
      <c r="B984" s="200" t="str">
        <f>IF('7-Import'!$A984,1,"")</f>
        <v/>
      </c>
      <c r="C984" s="198"/>
      <c r="F984" s="198"/>
    </row>
    <row r="985" spans="1:6">
      <c r="A985" s="203"/>
      <c r="B985" s="200" t="str">
        <f>IF('7-Import'!$A985,1,"")</f>
        <v/>
      </c>
      <c r="C985" s="198"/>
      <c r="F985" s="198"/>
    </row>
    <row r="986" spans="1:6">
      <c r="A986" s="203"/>
      <c r="B986" s="200" t="str">
        <f>IF('7-Import'!$A986,1,"")</f>
        <v/>
      </c>
      <c r="C986" s="198"/>
      <c r="F986" s="198"/>
    </row>
    <row r="987" spans="1:6">
      <c r="A987" s="203"/>
      <c r="B987" s="200" t="str">
        <f>IF('7-Import'!$A987,1,"")</f>
        <v/>
      </c>
      <c r="C987" s="198"/>
      <c r="F987" s="198"/>
    </row>
    <row r="988" spans="1:6">
      <c r="A988" s="203"/>
      <c r="B988" s="200" t="str">
        <f>IF('7-Import'!$A988,1,"")</f>
        <v/>
      </c>
      <c r="C988" s="198"/>
      <c r="F988" s="198"/>
    </row>
    <row r="989" spans="1:6">
      <c r="A989" s="203"/>
      <c r="B989" s="200" t="str">
        <f>IF('7-Import'!$A989,1,"")</f>
        <v/>
      </c>
      <c r="C989" s="198"/>
      <c r="F989" s="198"/>
    </row>
    <row r="990" spans="1:6">
      <c r="A990" s="203"/>
      <c r="B990" s="200" t="str">
        <f>IF('7-Import'!$A990,1,"")</f>
        <v/>
      </c>
      <c r="C990" s="198"/>
      <c r="F990" s="198"/>
    </row>
    <row r="991" spans="1:6">
      <c r="A991" s="203"/>
      <c r="B991" s="200" t="str">
        <f>IF('7-Import'!$A991,1,"")</f>
        <v/>
      </c>
      <c r="C991" s="198"/>
      <c r="F991" s="198"/>
    </row>
    <row r="992" spans="1:6">
      <c r="A992" s="203"/>
      <c r="B992" s="200" t="str">
        <f>IF('7-Import'!$A992,1,"")</f>
        <v/>
      </c>
      <c r="C992" s="198"/>
      <c r="F992" s="198"/>
    </row>
    <row r="993" spans="1:6">
      <c r="A993" s="203"/>
      <c r="B993" s="200" t="str">
        <f>IF('7-Import'!$A993,1,"")</f>
        <v/>
      </c>
      <c r="C993" s="198"/>
      <c r="F993" s="198"/>
    </row>
    <row r="994" spans="1:6">
      <c r="A994" s="203"/>
      <c r="B994" s="200" t="str">
        <f>IF('7-Import'!$A994,1,"")</f>
        <v/>
      </c>
      <c r="C994" s="198"/>
      <c r="F994" s="198"/>
    </row>
    <row r="995" spans="1:6">
      <c r="A995" s="203"/>
      <c r="B995" s="200" t="str">
        <f>IF('7-Import'!$A995,1,"")</f>
        <v/>
      </c>
      <c r="C995" s="198"/>
      <c r="F995" s="198"/>
    </row>
    <row r="996" spans="1:6">
      <c r="A996" s="203"/>
      <c r="B996" s="200" t="str">
        <f>IF('7-Import'!$A996,1,"")</f>
        <v/>
      </c>
      <c r="C996" s="198"/>
      <c r="F996" s="198"/>
    </row>
    <row r="997" spans="1:6">
      <c r="A997" s="203"/>
      <c r="B997" s="200" t="str">
        <f>IF('7-Import'!$A997,1,"")</f>
        <v/>
      </c>
      <c r="C997" s="198"/>
      <c r="F997" s="198"/>
    </row>
    <row r="998" spans="1:6">
      <c r="A998" s="203"/>
      <c r="B998" s="200" t="str">
        <f>IF('7-Import'!$A998,1,"")</f>
        <v/>
      </c>
      <c r="C998" s="198"/>
      <c r="F998" s="198"/>
    </row>
    <row r="999" spans="1:6">
      <c r="A999" s="203"/>
      <c r="B999" s="200" t="str">
        <f>IF('7-Import'!$A999,1,"")</f>
        <v/>
      </c>
      <c r="C999" s="198"/>
      <c r="F999" s="198"/>
    </row>
    <row r="1000" spans="1:6">
      <c r="A1000" s="203"/>
      <c r="B1000" s="200" t="str">
        <f>IF('7-Import'!$A1000,1,"")</f>
        <v/>
      </c>
      <c r="C1000" s="198"/>
      <c r="F1000" s="198"/>
    </row>
    <row r="1001" spans="1:6">
      <c r="A1001" s="198"/>
      <c r="B1001" s="198"/>
      <c r="C1001" s="198"/>
      <c r="D1001" s="198"/>
      <c r="E1001" s="198"/>
      <c r="F1001" s="198"/>
    </row>
    <row r="1016" spans="1:1">
      <c r="A1016" s="204"/>
    </row>
  </sheetData>
  <autoFilter ref="G2:N23"/>
  <pageMargins left="0.75" right="0.75" top="1" bottom="1" header="0.5" footer="0.5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/>
  <dimension ref="A1:W80"/>
  <sheetViews>
    <sheetView workbookViewId="0">
      <selection activeCell="H30" sqref="H30"/>
    </sheetView>
  </sheetViews>
  <sheetFormatPr baseColWidth="10" defaultRowHeight="15" x14ac:dyDescent="0"/>
  <cols>
    <col min="1" max="1" width="22.5" style="83" customWidth="1"/>
    <col min="2" max="2" width="4.1640625" style="26" customWidth="1"/>
    <col min="3" max="3" width="18.1640625" style="45" customWidth="1"/>
    <col min="4" max="4" width="36.1640625" style="45" customWidth="1"/>
    <col min="5" max="5" width="13" style="45" customWidth="1"/>
    <col min="6" max="6" width="6.33203125" style="45" customWidth="1"/>
    <col min="7" max="7" width="9.33203125" style="45" customWidth="1"/>
    <col min="8" max="8" width="19.83203125" customWidth="1"/>
    <col min="9" max="9" width="10.6640625" bestFit="1" customWidth="1"/>
    <col min="10" max="11" width="7.83203125" customWidth="1"/>
    <col min="12" max="12" width="2.83203125" style="26" customWidth="1"/>
    <col min="13" max="13" width="12.6640625" style="37" customWidth="1"/>
    <col min="14" max="14" width="15" style="159" customWidth="1"/>
    <col min="15" max="15" width="15.1640625" customWidth="1"/>
    <col min="16" max="16" width="20.1640625" style="83" bestFit="1" customWidth="1"/>
    <col min="21" max="23" width="10.83203125" style="83"/>
  </cols>
  <sheetData>
    <row r="1" spans="1:20" customFormat="1" ht="16" thickBot="1">
      <c r="A1" s="83"/>
      <c r="B1" s="26"/>
      <c r="C1" s="84" t="e">
        <f>#REF!</f>
        <v>#REF!</v>
      </c>
      <c r="D1" s="84" t="e">
        <f>#REF!</f>
        <v>#REF!</v>
      </c>
      <c r="E1" s="84" t="e">
        <f>#REF!</f>
        <v>#REF!</v>
      </c>
      <c r="F1" s="45"/>
      <c r="G1" s="45"/>
      <c r="H1" s="85" t="s">
        <v>1478</v>
      </c>
      <c r="I1" s="86" t="e">
        <f>#REF!</f>
        <v>#REF!</v>
      </c>
      <c r="J1" s="86"/>
      <c r="K1" s="86"/>
      <c r="L1" s="26"/>
      <c r="M1" s="83"/>
      <c r="N1" s="87"/>
      <c r="O1" s="83"/>
      <c r="P1" s="83"/>
      <c r="Q1" s="83"/>
      <c r="R1" s="83"/>
      <c r="S1" s="83"/>
      <c r="T1" s="83"/>
    </row>
    <row r="2" spans="1:20" customFormat="1" ht="34" thickBot="1">
      <c r="A2" s="83"/>
      <c r="B2" s="88"/>
      <c r="C2" s="45"/>
      <c r="D2" s="232" t="s">
        <v>1519</v>
      </c>
      <c r="E2" s="231"/>
      <c r="F2" s="231"/>
      <c r="G2" s="231"/>
      <c r="H2" s="231"/>
      <c r="I2" s="231"/>
      <c r="J2" s="89"/>
      <c r="K2" s="89"/>
      <c r="L2" s="26"/>
      <c r="M2" s="90" t="s">
        <v>1479</v>
      </c>
      <c r="N2" s="91"/>
      <c r="O2" s="92"/>
      <c r="P2" s="93" t="e">
        <f>VLOOKUP(#REF!,_xlnm.Database,#REF!,FALSE)</f>
        <v>#REF!</v>
      </c>
      <c r="Q2" s="233" t="e">
        <f>IF(P2-I51&gt;0,"manque "&amp;P2-I51&amp;" EUR","atteint")</f>
        <v>#REF!</v>
      </c>
      <c r="R2" s="234"/>
      <c r="S2" s="235"/>
      <c r="T2" s="83"/>
    </row>
    <row r="3" spans="1:20" customFormat="1" ht="18">
      <c r="A3" s="83"/>
      <c r="B3" s="26"/>
      <c r="C3" s="45"/>
      <c r="D3" s="236" t="s">
        <v>1520</v>
      </c>
      <c r="E3" s="231"/>
      <c r="F3" s="231"/>
      <c r="G3" s="231"/>
      <c r="H3" s="231"/>
      <c r="I3" s="231"/>
      <c r="J3" s="94"/>
      <c r="K3" s="94"/>
      <c r="L3" s="26"/>
      <c r="M3" s="83"/>
      <c r="N3" s="87"/>
      <c r="O3" s="83"/>
      <c r="P3" s="83"/>
      <c r="Q3" s="83"/>
      <c r="R3" s="83"/>
      <c r="S3" s="83"/>
      <c r="T3" s="83"/>
    </row>
    <row r="4" spans="1:20" customFormat="1" ht="18">
      <c r="A4" s="83"/>
      <c r="B4" s="26"/>
      <c r="C4" s="45"/>
      <c r="D4" s="236" t="s">
        <v>286</v>
      </c>
      <c r="E4" s="231"/>
      <c r="F4" s="231"/>
      <c r="G4" s="231"/>
      <c r="H4" s="231"/>
      <c r="I4" s="231"/>
      <c r="J4" s="94"/>
      <c r="K4" s="94"/>
      <c r="L4" s="26"/>
      <c r="M4" s="83"/>
      <c r="N4" s="87"/>
      <c r="O4" s="83"/>
      <c r="P4" s="83"/>
      <c r="Q4" s="83"/>
      <c r="R4" s="83"/>
      <c r="S4" s="83"/>
      <c r="T4" s="83"/>
    </row>
    <row r="5" spans="1:20" customFormat="1" ht="18">
      <c r="A5" s="83"/>
      <c r="B5" s="26"/>
      <c r="C5" s="45"/>
      <c r="D5" s="230" t="s">
        <v>1521</v>
      </c>
      <c r="E5" s="231"/>
      <c r="F5" s="231"/>
      <c r="G5" s="231"/>
      <c r="H5" s="231"/>
      <c r="I5" s="231"/>
      <c r="J5" s="94"/>
      <c r="K5" s="94"/>
      <c r="L5" s="26"/>
      <c r="M5" s="83"/>
      <c r="N5" s="87"/>
      <c r="O5" s="83"/>
      <c r="P5" s="83"/>
      <c r="Q5" s="83"/>
      <c r="R5" s="83"/>
      <c r="S5" s="83"/>
      <c r="T5" s="83"/>
    </row>
    <row r="6" spans="1:20" customFormat="1" ht="18">
      <c r="A6" s="83"/>
      <c r="B6" s="26"/>
      <c r="C6" s="45"/>
      <c r="D6" s="230" t="s">
        <v>1522</v>
      </c>
      <c r="E6" s="231"/>
      <c r="F6" s="231"/>
      <c r="G6" s="231"/>
      <c r="H6" s="231"/>
      <c r="I6" s="231"/>
      <c r="J6" s="94"/>
      <c r="K6" s="94"/>
      <c r="L6" s="26"/>
      <c r="M6" s="83"/>
      <c r="N6" s="87"/>
      <c r="O6" s="83"/>
      <c r="P6" s="83"/>
      <c r="Q6" s="83"/>
      <c r="R6" s="83"/>
      <c r="S6" s="83"/>
      <c r="T6" s="83"/>
    </row>
    <row r="7" spans="1:20" customFormat="1" ht="16" thickBot="1">
      <c r="A7" s="83"/>
      <c r="B7" s="26"/>
      <c r="C7" s="45"/>
      <c r="D7" s="45"/>
      <c r="E7" s="45"/>
      <c r="F7" s="45"/>
      <c r="G7" s="45"/>
      <c r="L7" s="26"/>
      <c r="M7" s="83"/>
      <c r="N7" s="87"/>
      <c r="O7" s="83"/>
      <c r="P7" s="83"/>
      <c r="Q7" s="83"/>
      <c r="R7" s="83"/>
      <c r="S7" s="83"/>
      <c r="T7" s="83"/>
    </row>
    <row r="8" spans="1:20" customFormat="1" ht="16" thickBot="1">
      <c r="A8" s="83"/>
      <c r="B8" s="26"/>
      <c r="C8" s="195" t="s">
        <v>1586</v>
      </c>
      <c r="D8" s="207"/>
      <c r="E8" s="206">
        <f ca="1">TODAY()</f>
        <v>42378</v>
      </c>
      <c r="F8" s="45"/>
      <c r="G8" s="45"/>
      <c r="L8" s="26"/>
      <c r="M8" s="83"/>
      <c r="N8" s="87"/>
      <c r="O8" s="83"/>
      <c r="P8" s="83"/>
      <c r="Q8" s="83"/>
      <c r="R8" s="83"/>
      <c r="S8" s="83"/>
      <c r="T8" s="83"/>
    </row>
    <row r="9" spans="1:20" customFormat="1" ht="17" thickBot="1">
      <c r="A9" s="83"/>
      <c r="B9" s="26"/>
      <c r="C9" s="95"/>
      <c r="D9" s="95"/>
      <c r="E9" s="95"/>
      <c r="F9" s="95"/>
      <c r="G9" s="210" t="e">
        <f>VLOOKUP(#REF!,_xlnm.Database,#REF!,FALSE)</f>
        <v>#REF!</v>
      </c>
      <c r="H9" s="211"/>
      <c r="I9" s="212"/>
      <c r="L9" s="26"/>
      <c r="M9" s="83"/>
      <c r="N9" s="87"/>
      <c r="O9" s="83"/>
      <c r="P9" s="83"/>
      <c r="Q9" s="83"/>
      <c r="R9" s="83"/>
      <c r="S9" s="83"/>
      <c r="T9" s="83"/>
    </row>
    <row r="10" spans="1:20" customFormat="1" ht="17" thickBot="1">
      <c r="A10" s="83"/>
      <c r="B10" s="26"/>
      <c r="C10" s="96" t="s">
        <v>1480</v>
      </c>
      <c r="D10" s="213" t="e">
        <f>VLOOKUP(#REF!&amp;#REF!,#REF!,2,0)</f>
        <v>#REF!</v>
      </c>
      <c r="E10" s="214"/>
      <c r="F10" s="95"/>
      <c r="G10" s="215" t="e">
        <f>VLOOKUP(#REF!,_xlnm.Database,#REF!,FALSE)</f>
        <v>#REF!</v>
      </c>
      <c r="H10" s="216"/>
      <c r="I10" s="217"/>
      <c r="L10" s="26"/>
      <c r="M10" s="97" t="b">
        <f>ISERROR(D10)</f>
        <v>1</v>
      </c>
      <c r="N10" s="87"/>
      <c r="O10" s="83"/>
      <c r="P10" s="83"/>
      <c r="Q10" s="83"/>
      <c r="R10" s="83"/>
      <c r="S10" s="83"/>
      <c r="T10" s="83"/>
    </row>
    <row r="11" spans="1:20" customFormat="1" ht="17" thickBot="1">
      <c r="A11" s="83"/>
      <c r="B11" s="26"/>
      <c r="C11" s="218" t="e">
        <f>IF(N51&gt;0,"Adhérent CAHPP n° ",)</f>
        <v>#REF!</v>
      </c>
      <c r="D11" s="219"/>
      <c r="E11" s="98" t="e">
        <f>IF(N51&gt;0,#REF!,)</f>
        <v>#REF!</v>
      </c>
      <c r="F11" s="95"/>
      <c r="G11" s="215" t="e">
        <f>VLOOKUP(#REF!,_xlnm.Database,#REF!,FALSE)</f>
        <v>#REF!</v>
      </c>
      <c r="H11" s="216"/>
      <c r="I11" s="217"/>
      <c r="L11" s="26"/>
      <c r="M11" s="83"/>
      <c r="N11" s="87"/>
      <c r="O11" s="83"/>
      <c r="P11" s="83"/>
      <c r="Q11" s="83"/>
      <c r="R11" s="83"/>
      <c r="S11" s="83"/>
      <c r="T11" s="83"/>
    </row>
    <row r="12" spans="1:20" customFormat="1" ht="16" thickBot="1">
      <c r="A12" s="83"/>
      <c r="B12" s="26"/>
      <c r="C12" s="99"/>
      <c r="D12" s="99"/>
      <c r="E12" s="99"/>
      <c r="F12" s="99"/>
      <c r="G12" s="220" t="e">
        <f>VLOOKUP(#REF!,_xlnm.Database,#REF!,FALSE)</f>
        <v>#REF!</v>
      </c>
      <c r="H12" s="221"/>
      <c r="I12" s="222"/>
      <c r="L12" s="26"/>
      <c r="M12" s="83"/>
      <c r="N12" s="87"/>
      <c r="O12" s="83"/>
      <c r="P12" s="83"/>
      <c r="Q12" s="83"/>
      <c r="R12" s="83"/>
      <c r="S12" s="83"/>
      <c r="T12" s="83"/>
    </row>
    <row r="13" spans="1:20" customFormat="1" ht="16" thickBot="1">
      <c r="A13" s="100" t="e">
        <f>#REF!</f>
        <v>#REF!</v>
      </c>
      <c r="B13" s="26"/>
      <c r="C13" s="223" t="e">
        <f>"Responsable  : "&amp;VLOOKUP(#REF!,_xlnm.Database,#REF!,FALSE)</f>
        <v>#REF!</v>
      </c>
      <c r="D13" s="224"/>
      <c r="E13" s="45"/>
      <c r="F13" s="99"/>
      <c r="G13" s="101" t="s">
        <v>1481</v>
      </c>
      <c r="I13" s="225" t="e">
        <f>VLOOKUP(#REF!,_xlnm.Database,#REF!,FALSE)</f>
        <v>#REF!</v>
      </c>
      <c r="J13" s="225"/>
      <c r="K13" s="225"/>
      <c r="L13" s="26"/>
      <c r="M13" s="83"/>
      <c r="N13" s="87"/>
      <c r="O13" s="83"/>
      <c r="P13" s="83"/>
      <c r="Q13" s="83"/>
      <c r="R13" s="83"/>
      <c r="S13" s="83"/>
      <c r="T13" s="83"/>
    </row>
    <row r="14" spans="1:20" customFormat="1" ht="16" thickBot="1">
      <c r="A14" s="100" t="e">
        <f>#REF!</f>
        <v>#REF!</v>
      </c>
      <c r="B14" s="26"/>
      <c r="C14" s="99"/>
      <c r="D14" s="99"/>
      <c r="E14" s="99"/>
      <c r="F14" s="99"/>
      <c r="G14" s="102"/>
      <c r="I14" s="225" t="e">
        <f>#REF!</f>
        <v>#REF!</v>
      </c>
      <c r="J14" s="225"/>
      <c r="K14" s="225"/>
      <c r="L14" s="26"/>
      <c r="M14" s="83"/>
      <c r="N14" s="87"/>
      <c r="O14" s="83"/>
      <c r="P14" s="83"/>
      <c r="Q14" s="83"/>
      <c r="R14" s="83"/>
      <c r="S14" s="83"/>
      <c r="T14" s="83"/>
    </row>
    <row r="15" spans="1:20" customFormat="1">
      <c r="A15" s="100" t="e">
        <f>#REF!</f>
        <v>#REF!</v>
      </c>
      <c r="B15" s="26"/>
      <c r="C15" s="103" t="s">
        <v>1507</v>
      </c>
      <c r="D15" s="104"/>
      <c r="E15" s="45"/>
      <c r="F15" s="45"/>
      <c r="G15" s="45"/>
      <c r="L15" s="26"/>
      <c r="M15" s="83"/>
      <c r="N15" s="87"/>
      <c r="O15" s="83"/>
      <c r="P15" s="83"/>
      <c r="Q15" s="83"/>
      <c r="R15" s="83"/>
      <c r="S15" s="83"/>
      <c r="T15" s="83"/>
    </row>
    <row r="16" spans="1:20" customFormat="1" ht="16" thickBot="1">
      <c r="A16" s="100" t="e">
        <f>#REF!</f>
        <v>#REF!</v>
      </c>
      <c r="B16" s="26"/>
      <c r="C16" s="105" t="e">
        <f>IF(V41&gt;0,A15&amp;" :  "&amp;A16,)</f>
        <v>#REF!</v>
      </c>
      <c r="D16" s="106" t="s">
        <v>1482</v>
      </c>
      <c r="E16" s="45"/>
      <c r="F16" s="45"/>
      <c r="G16" s="107" t="s">
        <v>1483</v>
      </c>
      <c r="H16" s="108">
        <f ca="1">TODAY()</f>
        <v>42378</v>
      </c>
      <c r="I16" s="99"/>
      <c r="J16" s="99"/>
      <c r="K16" s="99"/>
      <c r="L16" s="26"/>
      <c r="M16" s="83"/>
      <c r="N16" s="87"/>
      <c r="O16" s="83"/>
      <c r="P16" s="83"/>
      <c r="Q16" s="83"/>
      <c r="R16" s="83"/>
      <c r="S16" s="83"/>
      <c r="T16" s="83"/>
    </row>
    <row r="17" spans="1:22" customFormat="1">
      <c r="A17" s="83"/>
      <c r="B17" s="26"/>
      <c r="C17" s="226" t="s">
        <v>1484</v>
      </c>
      <c r="D17" s="227"/>
      <c r="E17" s="227"/>
      <c r="F17" s="227"/>
      <c r="G17" s="227"/>
      <c r="H17" s="227"/>
      <c r="I17" s="227"/>
      <c r="J17" s="227"/>
      <c r="K17" s="227"/>
      <c r="L17" s="26"/>
      <c r="M17" s="83"/>
      <c r="N17" s="87"/>
      <c r="O17" s="83"/>
      <c r="P17" s="83"/>
      <c r="Q17" s="83"/>
      <c r="R17" s="83"/>
      <c r="S17" s="83"/>
      <c r="T17" s="83"/>
      <c r="U17" s="83"/>
      <c r="V17" s="83"/>
    </row>
    <row r="18" spans="1:22" customFormat="1" ht="16" thickBot="1">
      <c r="A18" s="83"/>
      <c r="B18" s="26"/>
      <c r="C18" s="45"/>
      <c r="D18" s="45"/>
      <c r="E18" s="45"/>
      <c r="F18" s="45"/>
      <c r="G18" s="45"/>
      <c r="L18" s="26"/>
      <c r="M18" s="83"/>
      <c r="N18" s="87"/>
      <c r="O18" s="83"/>
      <c r="P18" s="83"/>
      <c r="Q18" s="83"/>
      <c r="R18" s="83"/>
      <c r="S18" s="83"/>
      <c r="T18" s="83"/>
      <c r="U18" s="83"/>
      <c r="V18" s="83"/>
    </row>
    <row r="19" spans="1:22" customFormat="1" ht="27" thickBot="1">
      <c r="A19" s="109" t="e">
        <f>#REF!</f>
        <v>#REF!</v>
      </c>
      <c r="B19" s="26"/>
      <c r="C19" s="110" t="s">
        <v>1485</v>
      </c>
      <c r="D19" s="111" t="s">
        <v>1486</v>
      </c>
      <c r="E19" s="228" t="s">
        <v>1487</v>
      </c>
      <c r="F19" s="229"/>
      <c r="G19" s="111" t="s">
        <v>1488</v>
      </c>
      <c r="H19" s="111" t="s">
        <v>1489</v>
      </c>
      <c r="I19" s="111" t="s">
        <v>1490</v>
      </c>
      <c r="J19" s="112" t="s">
        <v>1491</v>
      </c>
      <c r="K19" s="113" t="s">
        <v>1492</v>
      </c>
      <c r="L19" s="26"/>
      <c r="M19" s="114" t="s">
        <v>1493</v>
      </c>
      <c r="N19" s="114" t="s">
        <v>1494</v>
      </c>
      <c r="O19" s="114" t="s">
        <v>140</v>
      </c>
      <c r="P19" s="83"/>
      <c r="Q19" s="83"/>
      <c r="R19" s="83"/>
      <c r="S19" s="83"/>
      <c r="T19" s="83"/>
      <c r="U19" s="83"/>
      <c r="V19" s="83"/>
    </row>
    <row r="20" spans="1:22" customFormat="1" ht="16" thickBot="1">
      <c r="A20" s="109" t="e">
        <f>#REF!</f>
        <v>#REF!</v>
      </c>
      <c r="B20" s="115" t="e">
        <f>#REF!</f>
        <v>#REF!</v>
      </c>
      <c r="C20" s="116" t="str">
        <f>'7-Import'!H3</f>
        <v>112480-000080</v>
      </c>
      <c r="D20" s="117" t="str">
        <f>'7-Import'!I3</f>
        <v>Sonde intubation trachéale 8mm</v>
      </c>
      <c r="E20" s="118" t="str">
        <f>'7-Import'!J3</f>
        <v>Bte de 10</v>
      </c>
      <c r="F20" s="119">
        <f>'7-Import'!K3</f>
        <v>0</v>
      </c>
      <c r="G20" s="120">
        <f>'7-Import'!N3</f>
        <v>1</v>
      </c>
      <c r="H20" s="121">
        <f>'7-Import'!M3</f>
        <v>7.2</v>
      </c>
      <c r="I20" s="122">
        <f t="shared" ref="I20:I40" si="0">G20*H20</f>
        <v>7.2</v>
      </c>
      <c r="J20" s="123"/>
      <c r="K20" s="124"/>
      <c r="L20" s="26"/>
      <c r="M20" s="125" t="e">
        <f>VLOOKUP(#REF!,Acheteurs,#REF!,FALSE)</f>
        <v>#REF!</v>
      </c>
      <c r="N20" s="126" t="e">
        <f>#REF!</f>
        <v>#REF!</v>
      </c>
      <c r="O20" s="127" t="e">
        <f>VLOOKUP(#REF!,_xlnm.Database,#REF!,FALSE)</f>
        <v>#REF!</v>
      </c>
      <c r="P20" s="83"/>
      <c r="Q20" s="83"/>
      <c r="R20" s="83"/>
      <c r="S20" s="83"/>
      <c r="T20" s="83"/>
      <c r="U20" s="83"/>
      <c r="V20" s="100" t="e">
        <f>IF(B20=#REF!,1,)</f>
        <v>#REF!</v>
      </c>
    </row>
    <row r="21" spans="1:22" customFormat="1" ht="16" thickBot="1">
      <c r="A21" s="109" t="e">
        <f>#REF!</f>
        <v>#REF!</v>
      </c>
      <c r="B21" s="115" t="e">
        <f>#REF!</f>
        <v>#REF!</v>
      </c>
      <c r="C21" s="116">
        <f>'7-Import'!H4</f>
        <v>3048450</v>
      </c>
      <c r="D21" s="117" t="str">
        <f>'7-Import'!I4</f>
        <v>Héparine Choay 25000 UI/5ml</v>
      </c>
      <c r="E21" s="118" t="str">
        <f>'7-Import'!J4</f>
        <v>Bte 1 fl</v>
      </c>
      <c r="F21" s="119">
        <f>'7-Import'!K4</f>
        <v>0</v>
      </c>
      <c r="G21" s="120">
        <f>'7-Import'!N4</f>
        <v>3</v>
      </c>
      <c r="H21" s="121">
        <f>'7-Import'!M4</f>
        <v>4.2699999999999996</v>
      </c>
      <c r="I21" s="122">
        <f t="shared" si="0"/>
        <v>12.809999999999999</v>
      </c>
      <c r="J21" s="123"/>
      <c r="K21" s="124"/>
      <c r="L21" s="26"/>
      <c r="M21" s="128" t="e">
        <f>R21</f>
        <v>#REF!</v>
      </c>
      <c r="N21" s="126" t="e">
        <f>#REF!</f>
        <v>#REF!</v>
      </c>
      <c r="O21" s="128" t="e">
        <f t="shared" ref="O21:O40" si="1">T21</f>
        <v>#REF!</v>
      </c>
      <c r="P21" s="83"/>
      <c r="Q21" s="129" t="s">
        <v>1495</v>
      </c>
      <c r="R21" s="129" t="e">
        <f>IF(#REF!="",,#REF!)</f>
        <v>#REF!</v>
      </c>
      <c r="S21" s="129" t="e">
        <f>IF(#REF!&lt;&gt;#REF!,#REF!,#REF!)</f>
        <v>#REF!</v>
      </c>
      <c r="T21" s="129" t="e">
        <f>IF(#REF!="",,#REF!)</f>
        <v>#REF!</v>
      </c>
      <c r="U21" s="83"/>
      <c r="V21" s="100" t="e">
        <f>IF(B21=#REF!,1,)</f>
        <v>#REF!</v>
      </c>
    </row>
    <row r="22" spans="1:22" customFormat="1" ht="16" thickBot="1">
      <c r="A22" s="109" t="e">
        <f>#REF!</f>
        <v>#REF!</v>
      </c>
      <c r="B22" s="115" t="e">
        <f>#REF!</f>
        <v>#REF!</v>
      </c>
      <c r="C22" s="116">
        <f>'7-Import'!H5</f>
        <v>3209143</v>
      </c>
      <c r="D22" s="117" t="str">
        <f>'7-Import'!I5</f>
        <v>Hibiscrub 4%</v>
      </c>
      <c r="E22" s="118" t="str">
        <f>'7-Import'!J5</f>
        <v>Fl 500ml</v>
      </c>
      <c r="F22" s="119">
        <f>'7-Import'!K5</f>
        <v>0</v>
      </c>
      <c r="G22" s="120">
        <f>'7-Import'!N5</f>
        <v>4</v>
      </c>
      <c r="H22" s="121">
        <f>'7-Import'!M5</f>
        <v>13.183</v>
      </c>
      <c r="I22" s="122">
        <f t="shared" si="0"/>
        <v>52.731999999999999</v>
      </c>
      <c r="J22" s="123"/>
      <c r="K22" s="124"/>
      <c r="L22" s="26"/>
      <c r="M22" s="128" t="e">
        <f>R22</f>
        <v>#REF!</v>
      </c>
      <c r="N22" s="126" t="e">
        <f>#REF!</f>
        <v>#REF!</v>
      </c>
      <c r="O22" s="128" t="e">
        <f t="shared" si="1"/>
        <v>#REF!</v>
      </c>
      <c r="P22" s="83"/>
      <c r="Q22" s="129" t="s">
        <v>1495</v>
      </c>
      <c r="R22" s="129" t="e">
        <f>IF(#REF!="",,#REF!)</f>
        <v>#REF!</v>
      </c>
      <c r="S22" s="129" t="e">
        <f>IF(#REF!&lt;&gt;#REF!,#REF!,#REF!)</f>
        <v>#REF!</v>
      </c>
      <c r="T22" s="129" t="e">
        <f>IF(#REF!="",,#REF!)</f>
        <v>#REF!</v>
      </c>
      <c r="U22" s="83"/>
      <c r="V22" s="100" t="e">
        <f>IF(B22=#REF!,1,)</f>
        <v>#REF!</v>
      </c>
    </row>
    <row r="23" spans="1:22" customFormat="1" ht="16" thickBot="1">
      <c r="A23" s="83"/>
      <c r="B23" s="115" t="e">
        <f>#REF!</f>
        <v>#REF!</v>
      </c>
      <c r="C23" s="116">
        <f>'7-Import'!H6</f>
        <v>3437223</v>
      </c>
      <c r="D23" s="117" t="str">
        <f>'7-Import'!I6</f>
        <v>Huile de paraffine 500ml</v>
      </c>
      <c r="E23" s="118" t="str">
        <f>'7-Import'!J6</f>
        <v>1 flacon</v>
      </c>
      <c r="F23" s="119">
        <f>'7-Import'!K6</f>
        <v>0</v>
      </c>
      <c r="G23" s="120">
        <f>'7-Import'!N6</f>
        <v>2</v>
      </c>
      <c r="H23" s="121">
        <f>'7-Import'!M6</f>
        <v>5.3639999999999999</v>
      </c>
      <c r="I23" s="122">
        <f t="shared" si="0"/>
        <v>10.728</v>
      </c>
      <c r="J23" s="123"/>
      <c r="K23" s="124"/>
      <c r="L23" s="26"/>
      <c r="M23" s="128" t="e">
        <f>R23</f>
        <v>#REF!</v>
      </c>
      <c r="N23" s="126" t="e">
        <f>#REF!</f>
        <v>#REF!</v>
      </c>
      <c r="O23" s="128" t="e">
        <f>T23</f>
        <v>#REF!</v>
      </c>
      <c r="P23" s="83"/>
      <c r="Q23" s="129" t="s">
        <v>1495</v>
      </c>
      <c r="R23" s="129" t="e">
        <f>IF(#REF!="",,#REF!)</f>
        <v>#REF!</v>
      </c>
      <c r="S23" s="129" t="e">
        <f>IF(#REF!&lt;&gt;#REF!,#REF!,#REF!)</f>
        <v>#REF!</v>
      </c>
      <c r="T23" s="129" t="e">
        <f>IF(#REF!="",,#REF!)</f>
        <v>#REF!</v>
      </c>
      <c r="U23" s="83"/>
      <c r="V23" s="100" t="e">
        <f>IF(B23=#REF!,1,)</f>
        <v>#REF!</v>
      </c>
    </row>
    <row r="24" spans="1:22" customFormat="1" ht="16" thickBot="1">
      <c r="A24" s="83"/>
      <c r="B24" s="115" t="e">
        <f>#REF!</f>
        <v>#REF!</v>
      </c>
      <c r="C24" s="116">
        <f>'7-Import'!H7</f>
        <v>3118104</v>
      </c>
      <c r="D24" s="117" t="str">
        <f>'7-Import'!I7</f>
        <v>Kidrolase 10.000UI</v>
      </c>
      <c r="E24" s="118" t="str">
        <f>'7-Import'!J7</f>
        <v>Bte 1 fl</v>
      </c>
      <c r="F24" s="119">
        <f>'7-Import'!K7</f>
        <v>0</v>
      </c>
      <c r="G24" s="120">
        <f>'7-Import'!N7</f>
        <v>1</v>
      </c>
      <c r="H24" s="121">
        <f>'7-Import'!M7</f>
        <v>83.113</v>
      </c>
      <c r="I24" s="122">
        <f t="shared" si="0"/>
        <v>83.113</v>
      </c>
      <c r="J24" s="123"/>
      <c r="K24" s="124"/>
      <c r="L24" s="26"/>
      <c r="M24" s="128" t="e">
        <f>R24</f>
        <v>#REF!</v>
      </c>
      <c r="N24" s="126" t="e">
        <f>#REF!</f>
        <v>#REF!</v>
      </c>
      <c r="O24" s="128" t="e">
        <f t="shared" si="1"/>
        <v>#REF!</v>
      </c>
      <c r="P24" s="83"/>
      <c r="Q24" s="129" t="s">
        <v>1495</v>
      </c>
      <c r="R24" s="129" t="e">
        <f>IF(#REF!="",,#REF!)</f>
        <v>#REF!</v>
      </c>
      <c r="S24" s="129" t="e">
        <f>IF(#REF!&lt;&gt;#REF!,#REF!,#REF!)</f>
        <v>#REF!</v>
      </c>
      <c r="T24" s="129" t="e">
        <f>IF(#REF!="",,#REF!)</f>
        <v>#REF!</v>
      </c>
      <c r="U24" s="83"/>
      <c r="V24" s="100" t="e">
        <f>IF(B24=#REF!,1,)</f>
        <v>#REF!</v>
      </c>
    </row>
    <row r="25" spans="1:22" customFormat="1" ht="16" thickBot="1">
      <c r="A25" s="83"/>
      <c r="B25" s="115" t="e">
        <f>#REF!</f>
        <v>#REF!</v>
      </c>
      <c r="C25" s="116">
        <f>'7-Import'!H8</f>
        <v>501845</v>
      </c>
      <c r="D25" s="117" t="str">
        <f>'7-Import'!I8</f>
        <v>Urgostrapping 2,50 x 8cm</v>
      </c>
      <c r="E25" s="118" t="str">
        <f>'7-Import'!J8</f>
        <v>Carton de 80</v>
      </c>
      <c r="F25" s="119">
        <f>'7-Import'!K8</f>
        <v>0</v>
      </c>
      <c r="G25" s="120">
        <f>'7-Import'!N8</f>
        <v>1</v>
      </c>
      <c r="H25" s="121">
        <f>'7-Import'!M8</f>
        <v>131.19999999999999</v>
      </c>
      <c r="I25" s="122">
        <f t="shared" si="0"/>
        <v>131.19999999999999</v>
      </c>
      <c r="J25" s="123"/>
      <c r="K25" s="124"/>
      <c r="L25" s="26"/>
      <c r="M25" s="128" t="e">
        <f>R25</f>
        <v>#REF!</v>
      </c>
      <c r="N25" s="126" t="e">
        <f>#REF!</f>
        <v>#REF!</v>
      </c>
      <c r="O25" s="128" t="e">
        <f t="shared" si="1"/>
        <v>#REF!</v>
      </c>
      <c r="P25" s="83"/>
      <c r="Q25" s="129" t="s">
        <v>1495</v>
      </c>
      <c r="R25" s="129" t="e">
        <f>IF(#REF!="",,#REF!)</f>
        <v>#REF!</v>
      </c>
      <c r="S25" s="129" t="e">
        <f>IF(#REF!&lt;&gt;#REF!,#REF!,#REF!)</f>
        <v>#REF!</v>
      </c>
      <c r="T25" s="129" t="e">
        <f>IF(#REF!="",,#REF!)</f>
        <v>#REF!</v>
      </c>
      <c r="U25" s="83"/>
      <c r="V25" s="100" t="e">
        <f>IF(B25=#REF!,1,)</f>
        <v>#REF!</v>
      </c>
    </row>
    <row r="26" spans="1:22" customFormat="1" ht="16" thickBot="1">
      <c r="A26" s="83"/>
      <c r="B26" s="115" t="e">
        <f>#REF!</f>
        <v>#REF!</v>
      </c>
      <c r="C26" s="116">
        <f>'7-Import'!H9</f>
        <v>18347</v>
      </c>
      <c r="D26" s="117" t="str">
        <f>'7-Import'!I9</f>
        <v>Aiguille Ponction Lombaire 18347</v>
      </c>
      <c r="E26" s="118" t="str">
        <f>'7-Import'!J9</f>
        <v>Bte de 20</v>
      </c>
      <c r="F26" s="119">
        <f>'7-Import'!K9</f>
        <v>0</v>
      </c>
      <c r="G26" s="120">
        <f>'7-Import'!N9</f>
        <v>1</v>
      </c>
      <c r="H26" s="121">
        <f>'7-Import'!M9</f>
        <v>15</v>
      </c>
      <c r="I26" s="122">
        <f t="shared" si="0"/>
        <v>15</v>
      </c>
      <c r="J26" s="123"/>
      <c r="K26" s="124"/>
      <c r="L26" s="26"/>
      <c r="M26" s="128" t="e">
        <f t="shared" ref="M26:M40" si="2">R26</f>
        <v>#REF!</v>
      </c>
      <c r="N26" s="126" t="e">
        <f>#REF!</f>
        <v>#REF!</v>
      </c>
      <c r="O26" s="128" t="e">
        <f t="shared" si="1"/>
        <v>#REF!</v>
      </c>
      <c r="P26" s="83"/>
      <c r="Q26" s="129" t="s">
        <v>1495</v>
      </c>
      <c r="R26" s="129" t="e">
        <f>IF(#REF!="",,#REF!)</f>
        <v>#REF!</v>
      </c>
      <c r="S26" s="129" t="e">
        <f>IF(#REF!&lt;&gt;#REF!,#REF!,#REF!)</f>
        <v>#REF!</v>
      </c>
      <c r="T26" s="129" t="e">
        <f>IF(#REF!="",,#REF!)</f>
        <v>#REF!</v>
      </c>
      <c r="U26" s="83"/>
      <c r="V26" s="100" t="e">
        <f>IF(B26=#REF!,1,)</f>
        <v>#REF!</v>
      </c>
    </row>
    <row r="27" spans="1:22" customFormat="1" ht="16" thickBot="1">
      <c r="A27" s="83"/>
      <c r="B27" s="115" t="e">
        <f>#REF!</f>
        <v>#REF!</v>
      </c>
      <c r="C27" s="116">
        <f>'7-Import'!H10</f>
        <v>88600</v>
      </c>
      <c r="D27" s="117" t="str">
        <f>'7-Import'!I10</f>
        <v>Bouchon Male Luer Lock</v>
      </c>
      <c r="E27" s="118" t="str">
        <f>'7-Import'!J10</f>
        <v>Bte de 100</v>
      </c>
      <c r="F27" s="119">
        <f>'7-Import'!K10</f>
        <v>0</v>
      </c>
      <c r="G27" s="120">
        <f>'7-Import'!N10</f>
        <v>3</v>
      </c>
      <c r="H27" s="121">
        <f>'7-Import'!M10</f>
        <v>47.31</v>
      </c>
      <c r="I27" s="122">
        <f t="shared" si="0"/>
        <v>141.93</v>
      </c>
      <c r="J27" s="123"/>
      <c r="K27" s="124"/>
      <c r="L27" s="26"/>
      <c r="M27" s="128" t="e">
        <f t="shared" si="2"/>
        <v>#REF!</v>
      </c>
      <c r="N27" s="126" t="e">
        <f>#REF!</f>
        <v>#REF!</v>
      </c>
      <c r="O27" s="128" t="e">
        <f t="shared" si="1"/>
        <v>#REF!</v>
      </c>
      <c r="P27" s="83"/>
      <c r="Q27" s="129" t="s">
        <v>1495</v>
      </c>
      <c r="R27" s="129" t="e">
        <f>IF(#REF!="",,#REF!)</f>
        <v>#REF!</v>
      </c>
      <c r="S27" s="129" t="e">
        <f>IF(#REF!&lt;&gt;#REF!,#REF!,#REF!)</f>
        <v>#REF!</v>
      </c>
      <c r="T27" s="129" t="e">
        <f>IF(#REF!="",,#REF!)</f>
        <v>#REF!</v>
      </c>
      <c r="U27" s="83"/>
      <c r="V27" s="100" t="e">
        <f>IF(B27=#REF!,1,)</f>
        <v>#REF!</v>
      </c>
    </row>
    <row r="28" spans="1:22" customFormat="1" ht="16" thickBot="1">
      <c r="A28" s="83"/>
      <c r="B28" s="115" t="e">
        <f>#REF!</f>
        <v>#REF!</v>
      </c>
      <c r="C28" s="116">
        <f>'7-Import'!H11</f>
        <v>12108</v>
      </c>
      <c r="D28" s="117" t="str">
        <f>'7-Import'!I11</f>
        <v>Intraflon 2 (Kt Bleu)</v>
      </c>
      <c r="E28" s="118" t="str">
        <f>'7-Import'!J11</f>
        <v>Bte de 50</v>
      </c>
      <c r="F28" s="119">
        <f>'7-Import'!K11</f>
        <v>0</v>
      </c>
      <c r="G28" s="120">
        <f>'7-Import'!N11</f>
        <v>6</v>
      </c>
      <c r="H28" s="121">
        <f>'7-Import'!M11</f>
        <v>60</v>
      </c>
      <c r="I28" s="122">
        <f t="shared" si="0"/>
        <v>360</v>
      </c>
      <c r="J28" s="123"/>
      <c r="K28" s="124"/>
      <c r="L28" s="26"/>
      <c r="M28" s="128" t="e">
        <f t="shared" si="2"/>
        <v>#REF!</v>
      </c>
      <c r="N28" s="126" t="e">
        <f>#REF!</f>
        <v>#REF!</v>
      </c>
      <c r="O28" s="128" t="e">
        <f t="shared" si="1"/>
        <v>#REF!</v>
      </c>
      <c r="P28" s="83"/>
      <c r="Q28" s="129" t="s">
        <v>1495</v>
      </c>
      <c r="R28" s="129" t="e">
        <f>IF(#REF!="",,#REF!)</f>
        <v>#REF!</v>
      </c>
      <c r="S28" s="129" t="e">
        <f>IF(#REF!&lt;&gt;#REF!,#REF!,#REF!)</f>
        <v>#REF!</v>
      </c>
      <c r="T28" s="129" t="e">
        <f>IF(#REF!="",,#REF!)</f>
        <v>#REF!</v>
      </c>
      <c r="U28" s="83"/>
      <c r="V28" s="100" t="e">
        <f>IF(B28=#REF!,1,)</f>
        <v>#REF!</v>
      </c>
    </row>
    <row r="29" spans="1:22" customFormat="1" ht="16" thickBot="1">
      <c r="A29" s="83"/>
      <c r="B29" s="115" t="e">
        <f>#REF!</f>
        <v>#REF!</v>
      </c>
      <c r="C29" s="116">
        <f>'7-Import'!H12</f>
        <v>12106</v>
      </c>
      <c r="D29" s="117" t="str">
        <f>'7-Import'!I12</f>
        <v>Intraflon 2 (Kt Jaune)</v>
      </c>
      <c r="E29" s="118" t="str">
        <f>'7-Import'!J12</f>
        <v>Bte de 50</v>
      </c>
      <c r="F29" s="119">
        <f>'7-Import'!K12</f>
        <v>0</v>
      </c>
      <c r="G29" s="120">
        <f>'7-Import'!N12</f>
        <v>3</v>
      </c>
      <c r="H29" s="121">
        <f>'7-Import'!M12</f>
        <v>60</v>
      </c>
      <c r="I29" s="122">
        <f t="shared" si="0"/>
        <v>180</v>
      </c>
      <c r="J29" s="123"/>
      <c r="K29" s="124"/>
      <c r="L29" s="26"/>
      <c r="M29" s="128" t="e">
        <f t="shared" si="2"/>
        <v>#REF!</v>
      </c>
      <c r="N29" s="126" t="e">
        <f>#REF!</f>
        <v>#REF!</v>
      </c>
      <c r="O29" s="128" t="e">
        <f t="shared" si="1"/>
        <v>#REF!</v>
      </c>
      <c r="P29" s="83"/>
      <c r="Q29" s="129" t="s">
        <v>1495</v>
      </c>
      <c r="R29" s="129" t="e">
        <f>IF(#REF!="",,#REF!)</f>
        <v>#REF!</v>
      </c>
      <c r="S29" s="129" t="e">
        <f>IF(#REF!&lt;&gt;#REF!,#REF!,#REF!)</f>
        <v>#REF!</v>
      </c>
      <c r="T29" s="129" t="e">
        <f>IF(#REF!="",,#REF!)</f>
        <v>#REF!</v>
      </c>
      <c r="U29" s="83"/>
      <c r="V29" s="100" t="e">
        <f>IF(B29=#REF!,1,)</f>
        <v>#REF!</v>
      </c>
    </row>
    <row r="30" spans="1:22" customFormat="1" ht="16" thickBot="1">
      <c r="A30" s="83"/>
      <c r="B30" s="115" t="e">
        <f>#REF!</f>
        <v>#REF!</v>
      </c>
      <c r="C30" s="116" t="e">
        <f>'7-Import'!H13</f>
        <v>#N/A</v>
      </c>
      <c r="D30" s="117" t="e">
        <f>'7-Import'!I13</f>
        <v>#N/A</v>
      </c>
      <c r="E30" s="118" t="e">
        <f>'7-Import'!J13</f>
        <v>#N/A</v>
      </c>
      <c r="F30" s="119" t="e">
        <f>'7-Import'!K13</f>
        <v>#N/A</v>
      </c>
      <c r="G30" s="120">
        <f>'7-Import'!N13</f>
        <v>0</v>
      </c>
      <c r="H30" s="121" t="e">
        <f>'7-Import'!M13</f>
        <v>#N/A</v>
      </c>
      <c r="I30" s="122" t="e">
        <f t="shared" si="0"/>
        <v>#N/A</v>
      </c>
      <c r="J30" s="123"/>
      <c r="K30" s="124"/>
      <c r="L30" s="26"/>
      <c r="M30" s="128" t="e">
        <f t="shared" si="2"/>
        <v>#REF!</v>
      </c>
      <c r="N30" s="126" t="e">
        <f>#REF!</f>
        <v>#REF!</v>
      </c>
      <c r="O30" s="128" t="e">
        <f t="shared" si="1"/>
        <v>#REF!</v>
      </c>
      <c r="P30" s="83"/>
      <c r="Q30" s="129" t="s">
        <v>1495</v>
      </c>
      <c r="R30" s="129" t="e">
        <f>IF(#REF!="",,#REF!)</f>
        <v>#REF!</v>
      </c>
      <c r="S30" s="129" t="e">
        <f>IF(#REF!&lt;&gt;#REF!,#REF!,#REF!)</f>
        <v>#REF!</v>
      </c>
      <c r="T30" s="129" t="e">
        <f>IF(#REF!="",,#REF!)</f>
        <v>#REF!</v>
      </c>
      <c r="U30" s="83"/>
      <c r="V30" s="100" t="e">
        <f>IF(B30=#REF!,1,)</f>
        <v>#REF!</v>
      </c>
    </row>
    <row r="31" spans="1:22" customFormat="1" ht="16" thickBot="1">
      <c r="A31" s="83"/>
      <c r="B31" s="115" t="e">
        <f>#REF!</f>
        <v>#REF!</v>
      </c>
      <c r="C31" s="116" t="e">
        <f>'7-Import'!H14</f>
        <v>#N/A</v>
      </c>
      <c r="D31" s="117" t="e">
        <f>'7-Import'!I14</f>
        <v>#N/A</v>
      </c>
      <c r="E31" s="118" t="e">
        <f>'7-Import'!J14</f>
        <v>#N/A</v>
      </c>
      <c r="F31" s="119" t="e">
        <f>'7-Import'!K14</f>
        <v>#N/A</v>
      </c>
      <c r="G31" s="120">
        <f>'7-Import'!N14</f>
        <v>0</v>
      </c>
      <c r="H31" s="121" t="e">
        <f>'7-Import'!M14</f>
        <v>#N/A</v>
      </c>
      <c r="I31" s="122" t="e">
        <f t="shared" si="0"/>
        <v>#N/A</v>
      </c>
      <c r="J31" s="123"/>
      <c r="K31" s="124"/>
      <c r="L31" s="26"/>
      <c r="M31" s="128" t="e">
        <f t="shared" si="2"/>
        <v>#REF!</v>
      </c>
      <c r="N31" s="126" t="e">
        <f>#REF!</f>
        <v>#REF!</v>
      </c>
      <c r="O31" s="128" t="e">
        <f t="shared" si="1"/>
        <v>#REF!</v>
      </c>
      <c r="P31" s="83"/>
      <c r="Q31" s="129" t="s">
        <v>1495</v>
      </c>
      <c r="R31" s="129" t="e">
        <f>IF(#REF!="",,#REF!)</f>
        <v>#REF!</v>
      </c>
      <c r="S31" s="129" t="e">
        <f>IF(#REF!&lt;&gt;#REF!,#REF!,#REF!)</f>
        <v>#REF!</v>
      </c>
      <c r="T31" s="129" t="e">
        <f>IF(#REF!="",,#REF!)</f>
        <v>#REF!</v>
      </c>
      <c r="U31" s="83"/>
      <c r="V31" s="100" t="e">
        <f>IF(B31=#REF!,1,)</f>
        <v>#REF!</v>
      </c>
    </row>
    <row r="32" spans="1:22" customFormat="1" ht="16" thickBot="1">
      <c r="A32" s="83"/>
      <c r="B32" s="115" t="e">
        <f>#REF!</f>
        <v>#REF!</v>
      </c>
      <c r="C32" s="116" t="e">
        <f>'7-Import'!H15</f>
        <v>#N/A</v>
      </c>
      <c r="D32" s="117" t="e">
        <f>'7-Import'!I15</f>
        <v>#N/A</v>
      </c>
      <c r="E32" s="118" t="e">
        <f>'7-Import'!J15</f>
        <v>#N/A</v>
      </c>
      <c r="F32" s="119" t="e">
        <f>'7-Import'!K15</f>
        <v>#N/A</v>
      </c>
      <c r="G32" s="120">
        <f>'7-Import'!N15</f>
        <v>0</v>
      </c>
      <c r="H32" s="121" t="e">
        <f>'7-Import'!M15</f>
        <v>#N/A</v>
      </c>
      <c r="I32" s="122" t="e">
        <f t="shared" si="0"/>
        <v>#N/A</v>
      </c>
      <c r="J32" s="123"/>
      <c r="K32" s="124"/>
      <c r="L32" s="26"/>
      <c r="M32" s="128" t="e">
        <f t="shared" si="2"/>
        <v>#REF!</v>
      </c>
      <c r="N32" s="126" t="e">
        <f>#REF!</f>
        <v>#REF!</v>
      </c>
      <c r="O32" s="128" t="e">
        <f t="shared" si="1"/>
        <v>#REF!</v>
      </c>
      <c r="P32" s="83"/>
      <c r="Q32" s="129" t="s">
        <v>1495</v>
      </c>
      <c r="R32" s="129" t="e">
        <f>IF(#REF!="",,#REF!)</f>
        <v>#REF!</v>
      </c>
      <c r="S32" s="129" t="e">
        <f>IF(#REF!&lt;&gt;#REF!,#REF!,#REF!)</f>
        <v>#REF!</v>
      </c>
      <c r="T32" s="129" t="e">
        <f>IF(#REF!="",,#REF!)</f>
        <v>#REF!</v>
      </c>
      <c r="U32" s="83"/>
      <c r="V32" s="100" t="e">
        <f>IF(B32=#REF!,1,)</f>
        <v>#REF!</v>
      </c>
    </row>
    <row r="33" spans="2:22" customFormat="1" ht="16" thickBot="1">
      <c r="B33" s="115" t="e">
        <f>#REF!</f>
        <v>#REF!</v>
      </c>
      <c r="C33" s="116" t="e">
        <f>'7-Import'!H16</f>
        <v>#N/A</v>
      </c>
      <c r="D33" s="117" t="e">
        <f>'7-Import'!I16</f>
        <v>#N/A</v>
      </c>
      <c r="E33" s="118" t="e">
        <f>'7-Import'!J16</f>
        <v>#N/A</v>
      </c>
      <c r="F33" s="119" t="e">
        <f>'7-Import'!K16</f>
        <v>#N/A</v>
      </c>
      <c r="G33" s="120">
        <f>'7-Import'!N16</f>
        <v>0</v>
      </c>
      <c r="H33" s="121" t="e">
        <f>'7-Import'!M16</f>
        <v>#N/A</v>
      </c>
      <c r="I33" s="122" t="e">
        <f t="shared" si="0"/>
        <v>#N/A</v>
      </c>
      <c r="J33" s="123"/>
      <c r="K33" s="124"/>
      <c r="L33" s="26"/>
      <c r="M33" s="128" t="e">
        <f t="shared" si="2"/>
        <v>#REF!</v>
      </c>
      <c r="N33" s="126" t="e">
        <f>#REF!</f>
        <v>#REF!</v>
      </c>
      <c r="O33" s="128" t="e">
        <f t="shared" si="1"/>
        <v>#REF!</v>
      </c>
      <c r="P33" s="83"/>
      <c r="Q33" s="129" t="s">
        <v>1495</v>
      </c>
      <c r="R33" s="129" t="e">
        <f>IF(#REF!="",,#REF!)</f>
        <v>#REF!</v>
      </c>
      <c r="S33" s="129" t="e">
        <f>IF(#REF!&lt;&gt;#REF!,#REF!,#REF!)</f>
        <v>#REF!</v>
      </c>
      <c r="T33" s="129" t="e">
        <f>IF(#REF!="",,#REF!)</f>
        <v>#REF!</v>
      </c>
      <c r="U33" s="83"/>
      <c r="V33" s="100" t="e">
        <f>IF(B33=#REF!,1,)</f>
        <v>#REF!</v>
      </c>
    </row>
    <row r="34" spans="2:22" customFormat="1" ht="16" thickBot="1">
      <c r="B34" s="115" t="e">
        <f>#REF!</f>
        <v>#REF!</v>
      </c>
      <c r="C34" s="116" t="e">
        <f>'7-Import'!H17</f>
        <v>#N/A</v>
      </c>
      <c r="D34" s="117" t="e">
        <f>'7-Import'!I17</f>
        <v>#N/A</v>
      </c>
      <c r="E34" s="118" t="e">
        <f>'7-Import'!J17</f>
        <v>#N/A</v>
      </c>
      <c r="F34" s="119" t="e">
        <f>'7-Import'!K17</f>
        <v>#N/A</v>
      </c>
      <c r="G34" s="120">
        <f>'7-Import'!N17</f>
        <v>0</v>
      </c>
      <c r="H34" s="121" t="e">
        <f>'7-Import'!M17</f>
        <v>#N/A</v>
      </c>
      <c r="I34" s="122" t="e">
        <f t="shared" si="0"/>
        <v>#N/A</v>
      </c>
      <c r="J34" s="123"/>
      <c r="K34" s="124"/>
      <c r="L34" s="26"/>
      <c r="M34" s="128" t="e">
        <f t="shared" si="2"/>
        <v>#REF!</v>
      </c>
      <c r="N34" s="126" t="e">
        <f>#REF!</f>
        <v>#REF!</v>
      </c>
      <c r="O34" s="128" t="e">
        <f t="shared" si="1"/>
        <v>#REF!</v>
      </c>
      <c r="P34" s="83"/>
      <c r="Q34" s="129" t="s">
        <v>1495</v>
      </c>
      <c r="R34" s="129" t="e">
        <f>IF(#REF!="",,#REF!)</f>
        <v>#REF!</v>
      </c>
      <c r="S34" s="129" t="e">
        <f>IF(#REF!&lt;&gt;#REF!,#REF!,#REF!)</f>
        <v>#REF!</v>
      </c>
      <c r="T34" s="129" t="e">
        <f>IF(#REF!="",,#REF!)</f>
        <v>#REF!</v>
      </c>
      <c r="U34" s="83"/>
      <c r="V34" s="100" t="e">
        <f>IF(B34=#REF!,1,)</f>
        <v>#REF!</v>
      </c>
    </row>
    <row r="35" spans="2:22" customFormat="1" ht="16" thickBot="1">
      <c r="B35" s="115" t="e">
        <f>#REF!</f>
        <v>#REF!</v>
      </c>
      <c r="C35" s="116" t="e">
        <f>'7-Import'!H18</f>
        <v>#N/A</v>
      </c>
      <c r="D35" s="117" t="e">
        <f>'7-Import'!I18</f>
        <v>#N/A</v>
      </c>
      <c r="E35" s="118" t="e">
        <f>'7-Import'!J18</f>
        <v>#N/A</v>
      </c>
      <c r="F35" s="119" t="e">
        <f>'7-Import'!K18</f>
        <v>#N/A</v>
      </c>
      <c r="G35" s="120">
        <f>'7-Import'!N18</f>
        <v>0</v>
      </c>
      <c r="H35" s="121" t="e">
        <f>'7-Import'!M18</f>
        <v>#N/A</v>
      </c>
      <c r="I35" s="122" t="e">
        <f t="shared" si="0"/>
        <v>#N/A</v>
      </c>
      <c r="J35" s="123"/>
      <c r="K35" s="124"/>
      <c r="L35" s="26"/>
      <c r="M35" s="128" t="e">
        <f t="shared" si="2"/>
        <v>#REF!</v>
      </c>
      <c r="N35" s="126" t="e">
        <f>#REF!</f>
        <v>#REF!</v>
      </c>
      <c r="O35" s="128" t="e">
        <f t="shared" si="1"/>
        <v>#REF!</v>
      </c>
      <c r="P35" s="83"/>
      <c r="Q35" s="129" t="s">
        <v>1495</v>
      </c>
      <c r="R35" s="129" t="e">
        <f>IF(#REF!="",,#REF!)</f>
        <v>#REF!</v>
      </c>
      <c r="S35" s="129" t="e">
        <f>IF(#REF!&lt;&gt;#REF!,#REF!,#REF!)</f>
        <v>#REF!</v>
      </c>
      <c r="T35" s="129" t="e">
        <f>IF(#REF!="",,#REF!)</f>
        <v>#REF!</v>
      </c>
      <c r="U35" s="83"/>
      <c r="V35" s="100" t="e">
        <f>IF(B35=#REF!,1,)</f>
        <v>#REF!</v>
      </c>
    </row>
    <row r="36" spans="2:22" customFormat="1" ht="16" thickBot="1">
      <c r="B36" s="115" t="e">
        <f>#REF!</f>
        <v>#REF!</v>
      </c>
      <c r="C36" s="116" t="e">
        <f>'7-Import'!H19</f>
        <v>#N/A</v>
      </c>
      <c r="D36" s="117" t="e">
        <f>'7-Import'!I19</f>
        <v>#N/A</v>
      </c>
      <c r="E36" s="118" t="e">
        <f>'7-Import'!J19</f>
        <v>#N/A</v>
      </c>
      <c r="F36" s="119" t="e">
        <f>'7-Import'!K19</f>
        <v>#N/A</v>
      </c>
      <c r="G36" s="120">
        <f>'7-Import'!N19</f>
        <v>0</v>
      </c>
      <c r="H36" s="121" t="e">
        <f>'7-Import'!M19</f>
        <v>#N/A</v>
      </c>
      <c r="I36" s="122" t="e">
        <f t="shared" si="0"/>
        <v>#N/A</v>
      </c>
      <c r="J36" s="123"/>
      <c r="K36" s="124"/>
      <c r="L36" s="26"/>
      <c r="M36" s="128" t="e">
        <f t="shared" si="2"/>
        <v>#REF!</v>
      </c>
      <c r="N36" s="126" t="e">
        <f>#REF!</f>
        <v>#REF!</v>
      </c>
      <c r="O36" s="128" t="e">
        <f t="shared" si="1"/>
        <v>#REF!</v>
      </c>
      <c r="P36" s="83"/>
      <c r="Q36" s="129" t="s">
        <v>1495</v>
      </c>
      <c r="R36" s="129" t="e">
        <f>IF(#REF!="",,#REF!)</f>
        <v>#REF!</v>
      </c>
      <c r="S36" s="129" t="e">
        <f>IF(#REF!&lt;&gt;#REF!,#REF!,#REF!)</f>
        <v>#REF!</v>
      </c>
      <c r="T36" s="129" t="e">
        <f>IF(#REF!="",,#REF!)</f>
        <v>#REF!</v>
      </c>
      <c r="U36" s="83"/>
      <c r="V36" s="100" t="e">
        <f>IF(B36=#REF!,1,)</f>
        <v>#REF!</v>
      </c>
    </row>
    <row r="37" spans="2:22" customFormat="1" ht="16" thickBot="1">
      <c r="B37" s="115" t="e">
        <f>#REF!</f>
        <v>#REF!</v>
      </c>
      <c r="C37" s="116" t="e">
        <f>'7-Import'!H20</f>
        <v>#N/A</v>
      </c>
      <c r="D37" s="117" t="e">
        <f>'7-Import'!I20</f>
        <v>#N/A</v>
      </c>
      <c r="E37" s="118" t="e">
        <f>'7-Import'!J20</f>
        <v>#N/A</v>
      </c>
      <c r="F37" s="119" t="e">
        <f>'7-Import'!K20</f>
        <v>#N/A</v>
      </c>
      <c r="G37" s="120">
        <f>'7-Import'!N20</f>
        <v>0</v>
      </c>
      <c r="H37" s="121" t="e">
        <f>'7-Import'!M20</f>
        <v>#N/A</v>
      </c>
      <c r="I37" s="122" t="e">
        <f t="shared" si="0"/>
        <v>#N/A</v>
      </c>
      <c r="J37" s="123"/>
      <c r="K37" s="124"/>
      <c r="L37" s="26"/>
      <c r="M37" s="128" t="e">
        <f t="shared" si="2"/>
        <v>#REF!</v>
      </c>
      <c r="N37" s="126" t="e">
        <f>#REF!</f>
        <v>#REF!</v>
      </c>
      <c r="O37" s="128" t="e">
        <f t="shared" si="1"/>
        <v>#REF!</v>
      </c>
      <c r="P37" s="83"/>
      <c r="Q37" s="129" t="s">
        <v>1495</v>
      </c>
      <c r="R37" s="129" t="e">
        <f>IF(#REF!="",,#REF!)</f>
        <v>#REF!</v>
      </c>
      <c r="S37" s="129" t="e">
        <f>IF(#REF!&lt;&gt;#REF!,#REF!,#REF!)</f>
        <v>#REF!</v>
      </c>
      <c r="T37" s="129" t="e">
        <f>IF(#REF!="",,#REF!)</f>
        <v>#REF!</v>
      </c>
      <c r="U37" s="83"/>
      <c r="V37" s="100" t="e">
        <f>IF(B37=#REF!,1,)</f>
        <v>#REF!</v>
      </c>
    </row>
    <row r="38" spans="2:22" customFormat="1" ht="16" thickBot="1">
      <c r="B38" s="115" t="e">
        <f>#REF!</f>
        <v>#REF!</v>
      </c>
      <c r="C38" s="116" t="e">
        <f>'7-Import'!H21</f>
        <v>#N/A</v>
      </c>
      <c r="D38" s="117" t="e">
        <f>'7-Import'!I21</f>
        <v>#N/A</v>
      </c>
      <c r="E38" s="118" t="e">
        <f>'7-Import'!J21</f>
        <v>#N/A</v>
      </c>
      <c r="F38" s="119" t="e">
        <f>'7-Import'!K21</f>
        <v>#N/A</v>
      </c>
      <c r="G38" s="120">
        <f>'7-Import'!N21</f>
        <v>0</v>
      </c>
      <c r="H38" s="121" t="e">
        <f>'7-Import'!M21</f>
        <v>#N/A</v>
      </c>
      <c r="I38" s="122" t="e">
        <f t="shared" si="0"/>
        <v>#N/A</v>
      </c>
      <c r="J38" s="123"/>
      <c r="K38" s="124"/>
      <c r="L38" s="26"/>
      <c r="M38" s="128" t="e">
        <f t="shared" si="2"/>
        <v>#REF!</v>
      </c>
      <c r="N38" s="126" t="e">
        <f>#REF!</f>
        <v>#REF!</v>
      </c>
      <c r="O38" s="128" t="e">
        <f t="shared" si="1"/>
        <v>#REF!</v>
      </c>
      <c r="P38" s="83"/>
      <c r="Q38" s="129" t="s">
        <v>1495</v>
      </c>
      <c r="R38" s="129" t="e">
        <f>IF(#REF!="",,#REF!)</f>
        <v>#REF!</v>
      </c>
      <c r="S38" s="129" t="e">
        <f>IF(#REF!&lt;&gt;#REF!,#REF!,#REF!)</f>
        <v>#REF!</v>
      </c>
      <c r="T38" s="129" t="e">
        <f>IF(#REF!="",,#REF!)</f>
        <v>#REF!</v>
      </c>
      <c r="U38" s="83"/>
      <c r="V38" s="100" t="e">
        <f>IF(B38=#REF!,1,)</f>
        <v>#REF!</v>
      </c>
    </row>
    <row r="39" spans="2:22" customFormat="1" ht="16" thickBot="1">
      <c r="B39" s="115" t="e">
        <f>#REF!</f>
        <v>#REF!</v>
      </c>
      <c r="C39" s="116" t="e">
        <f>'7-Import'!H22</f>
        <v>#N/A</v>
      </c>
      <c r="D39" s="117" t="e">
        <f>'7-Import'!I22</f>
        <v>#N/A</v>
      </c>
      <c r="E39" s="118" t="e">
        <f>'7-Import'!J22</f>
        <v>#N/A</v>
      </c>
      <c r="F39" s="119" t="e">
        <f>'7-Import'!K22</f>
        <v>#N/A</v>
      </c>
      <c r="G39" s="120">
        <f>'7-Import'!N22</f>
        <v>0</v>
      </c>
      <c r="H39" s="121" t="e">
        <f>'7-Import'!M22</f>
        <v>#N/A</v>
      </c>
      <c r="I39" s="122" t="e">
        <f t="shared" si="0"/>
        <v>#N/A</v>
      </c>
      <c r="J39" s="123"/>
      <c r="K39" s="124"/>
      <c r="L39" s="26"/>
      <c r="M39" s="128" t="e">
        <f t="shared" si="2"/>
        <v>#REF!</v>
      </c>
      <c r="N39" s="126" t="e">
        <f>#REF!</f>
        <v>#REF!</v>
      </c>
      <c r="O39" s="128" t="e">
        <f t="shared" si="1"/>
        <v>#REF!</v>
      </c>
      <c r="P39" s="83"/>
      <c r="Q39" s="129" t="s">
        <v>1495</v>
      </c>
      <c r="R39" s="129" t="e">
        <f>IF(#REF!="",,#REF!)</f>
        <v>#REF!</v>
      </c>
      <c r="S39" s="129" t="e">
        <f>IF(#REF!&lt;&gt;#REF!,#REF!,#REF!)</f>
        <v>#REF!</v>
      </c>
      <c r="T39" s="129" t="e">
        <f>IF(#REF!="",,#REF!)</f>
        <v>#REF!</v>
      </c>
      <c r="U39" s="83"/>
      <c r="V39" s="100" t="e">
        <f>IF(B39=#REF!,1,)</f>
        <v>#REF!</v>
      </c>
    </row>
    <row r="40" spans="2:22" customFormat="1">
      <c r="B40" s="115" t="e">
        <f>#REF!</f>
        <v>#REF!</v>
      </c>
      <c r="C40" s="116" t="e">
        <f>'7-Import'!H23</f>
        <v>#N/A</v>
      </c>
      <c r="D40" s="117" t="e">
        <f>'7-Import'!I23</f>
        <v>#N/A</v>
      </c>
      <c r="E40" s="118" t="e">
        <f>'7-Import'!J23</f>
        <v>#N/A</v>
      </c>
      <c r="F40" s="119" t="e">
        <f>'7-Import'!K23</f>
        <v>#N/A</v>
      </c>
      <c r="G40" s="120">
        <f>'7-Import'!N23</f>
        <v>0</v>
      </c>
      <c r="H40" s="121" t="e">
        <f>'7-Import'!M23</f>
        <v>#N/A</v>
      </c>
      <c r="I40" s="122" t="e">
        <f t="shared" si="0"/>
        <v>#N/A</v>
      </c>
      <c r="J40" s="123"/>
      <c r="K40" s="124"/>
      <c r="L40" s="26"/>
      <c r="M40" s="128" t="e">
        <f t="shared" si="2"/>
        <v>#REF!</v>
      </c>
      <c r="N40" s="126" t="e">
        <f>#REF!</f>
        <v>#REF!</v>
      </c>
      <c r="O40" s="128" t="e">
        <f t="shared" si="1"/>
        <v>#REF!</v>
      </c>
      <c r="P40" s="83"/>
      <c r="Q40" s="129" t="s">
        <v>1495</v>
      </c>
      <c r="R40" s="129" t="e">
        <f>IF(#REF!="",,#REF!)</f>
        <v>#REF!</v>
      </c>
      <c r="S40" s="129" t="e">
        <f>IF(#REF!&lt;&gt;#REF!,#REF!,#REF!)</f>
        <v>#REF!</v>
      </c>
      <c r="T40" s="129" t="e">
        <f>IF(#REF!="",,#REF!)</f>
        <v>#REF!</v>
      </c>
      <c r="U40" s="83"/>
      <c r="V40" s="100" t="e">
        <f>IF(B40=#REF!,1,)</f>
        <v>#REF!</v>
      </c>
    </row>
    <row r="41" spans="2:22" customFormat="1" ht="16" thickBot="1">
      <c r="B41" s="26"/>
      <c r="L41" s="26"/>
      <c r="M41" s="83"/>
      <c r="N41" s="87"/>
      <c r="O41" s="83"/>
      <c r="P41" s="83"/>
      <c r="Q41" s="83"/>
      <c r="R41" s="83"/>
      <c r="S41" s="83"/>
      <c r="T41" s="83"/>
      <c r="U41" s="83"/>
      <c r="V41" s="100" t="e">
        <f>SUM(V20:V40)</f>
        <v>#REF!</v>
      </c>
    </row>
    <row r="42" spans="2:22" customFormat="1" ht="16" thickBot="1">
      <c r="B42" s="26"/>
      <c r="C42" s="130" t="s">
        <v>1496</v>
      </c>
      <c r="D42" s="131" t="s">
        <v>1497</v>
      </c>
      <c r="E42" s="132"/>
      <c r="F42" s="45"/>
      <c r="G42" s="130" t="s">
        <v>1498</v>
      </c>
      <c r="H42" s="92"/>
      <c r="I42" s="92"/>
      <c r="J42" s="132"/>
      <c r="K42" s="133"/>
      <c r="L42" s="26"/>
      <c r="M42" s="83"/>
      <c r="N42" s="87"/>
      <c r="O42" s="83"/>
      <c r="P42" s="83"/>
      <c r="Q42" s="83"/>
      <c r="R42" s="83"/>
      <c r="S42" s="83"/>
      <c r="T42" s="83"/>
      <c r="U42" s="83"/>
      <c r="V42" s="83"/>
    </row>
    <row r="43" spans="2:22" customFormat="1" ht="16" thickBot="1">
      <c r="B43" s="26"/>
      <c r="C43" s="45"/>
      <c r="L43" s="26"/>
      <c r="M43" s="83"/>
      <c r="N43" s="87"/>
      <c r="O43" s="83"/>
      <c r="P43" s="83"/>
      <c r="Q43" s="83"/>
      <c r="R43" s="83"/>
      <c r="S43" s="83"/>
      <c r="T43" s="83"/>
      <c r="U43" s="83"/>
      <c r="V43" s="83"/>
    </row>
    <row r="44" spans="2:22" customFormat="1">
      <c r="B44" s="26"/>
      <c r="C44" s="134" t="s">
        <v>1499</v>
      </c>
      <c r="D44" s="135"/>
      <c r="E44" s="135"/>
      <c r="F44" s="135"/>
      <c r="G44" s="135"/>
      <c r="H44" s="135"/>
      <c r="I44" s="135"/>
      <c r="J44" s="136"/>
      <c r="K44" s="133"/>
      <c r="L44" s="26"/>
      <c r="M44" s="83"/>
      <c r="N44" s="87"/>
      <c r="O44" s="83"/>
      <c r="P44" s="83"/>
      <c r="Q44" s="83"/>
      <c r="R44" s="83"/>
      <c r="S44" s="83"/>
      <c r="T44" s="83"/>
      <c r="U44" s="83"/>
      <c r="V44" s="83"/>
    </row>
    <row r="45" spans="2:22" customFormat="1">
      <c r="B45" s="26"/>
      <c r="C45" s="137"/>
      <c r="D45" s="133"/>
      <c r="E45" s="133" t="s">
        <v>1500</v>
      </c>
      <c r="F45" s="133"/>
      <c r="G45" s="133"/>
      <c r="H45" s="133"/>
      <c r="I45" s="133"/>
      <c r="J45" s="138"/>
      <c r="K45" s="133"/>
      <c r="L45" s="26"/>
      <c r="M45" s="83"/>
      <c r="N45" s="87"/>
      <c r="O45" s="83"/>
      <c r="P45" s="83"/>
      <c r="Q45" s="83"/>
      <c r="R45" s="83"/>
      <c r="S45" s="83"/>
      <c r="T45" s="83"/>
      <c r="U45" s="83"/>
      <c r="V45" s="83"/>
    </row>
    <row r="46" spans="2:22" customFormat="1" ht="16" thickBot="1">
      <c r="B46" s="26"/>
      <c r="C46" s="139"/>
      <c r="D46" s="140"/>
      <c r="E46" s="140"/>
      <c r="F46" s="140"/>
      <c r="G46" s="140"/>
      <c r="H46" s="141"/>
      <c r="I46" s="142"/>
      <c r="J46" s="143"/>
      <c r="K46" s="133"/>
      <c r="L46" s="26"/>
      <c r="M46" s="83"/>
      <c r="N46" s="87"/>
      <c r="O46" s="83"/>
      <c r="P46" s="83"/>
      <c r="Q46" s="83"/>
      <c r="R46" s="83"/>
      <c r="S46" s="83"/>
      <c r="T46" s="83"/>
      <c r="U46" s="83"/>
      <c r="V46" s="83"/>
    </row>
    <row r="47" spans="2:22" customFormat="1">
      <c r="B47" s="26"/>
      <c r="C47" s="45"/>
      <c r="D47" s="45"/>
      <c r="E47" s="45"/>
      <c r="F47" s="45"/>
      <c r="G47" s="45"/>
      <c r="H47" s="144"/>
      <c r="L47" s="26"/>
      <c r="M47" s="83"/>
      <c r="N47" s="87"/>
      <c r="O47" s="83"/>
      <c r="P47" s="83"/>
      <c r="Q47" s="83"/>
      <c r="R47" s="83"/>
      <c r="S47" s="83"/>
      <c r="T47" s="83"/>
      <c r="U47" s="83"/>
      <c r="V47" s="83"/>
    </row>
    <row r="48" spans="2:22" customFormat="1">
      <c r="B48" s="26"/>
      <c r="C48" s="145" t="s">
        <v>1501</v>
      </c>
      <c r="D48" s="45"/>
      <c r="E48" s="146" t="e">
        <f>VLOOKUP(#REF!,_xlnm.Database,#REF!,FALSE)</f>
        <v>#REF!</v>
      </c>
      <c r="F48" s="45"/>
      <c r="G48" s="45"/>
      <c r="H48" s="144"/>
      <c r="L48" s="26"/>
      <c r="M48" s="83"/>
      <c r="N48" s="87"/>
      <c r="O48" s="83"/>
      <c r="P48" s="83"/>
      <c r="Q48" s="83"/>
      <c r="R48" s="83"/>
      <c r="S48" s="83"/>
      <c r="T48" s="83"/>
      <c r="U48" s="83"/>
      <c r="V48" s="83"/>
    </row>
    <row r="49" spans="1:23">
      <c r="C49" s="147" t="e">
        <f>VLOOKUP(#REF!,Acheteurs,#REF!,FALSE)</f>
        <v>#REF!</v>
      </c>
      <c r="D49" s="148"/>
      <c r="E49" s="148"/>
      <c r="F49" s="149"/>
      <c r="H49" s="150" t="e">
        <f>"N° Siret "&amp;VLOOKUP(#REF!,Acheteurs,#REF!,FALSE)</f>
        <v>#REF!</v>
      </c>
      <c r="M49" s="83"/>
      <c r="N49" s="87"/>
      <c r="O49" s="83"/>
      <c r="Q49" s="83"/>
      <c r="R49" s="83"/>
      <c r="S49" s="83"/>
      <c r="T49" s="83"/>
    </row>
    <row r="50" spans="1:23" ht="16" thickBot="1">
      <c r="C50" s="147" t="e">
        <f>"CODE APE "&amp;VLOOKUP(#REF!,Acheteurs,#REF!,FALSE)</f>
        <v>#REF!</v>
      </c>
      <c r="D50" s="148"/>
      <c r="F50" s="151" t="e">
        <f>"N° TVA inracommunautaire "&amp;VLOOKUP(#REF!,Acheteurs,#REF!,FALSE)</f>
        <v>#REF!</v>
      </c>
      <c r="H50" s="147" t="e">
        <f>VLOOKUP(#REF!,Acheteurs,#REF!,FALSE)</f>
        <v>#REF!</v>
      </c>
      <c r="M50" s="83"/>
      <c r="N50" s="87"/>
      <c r="O50" s="83"/>
      <c r="Q50" s="83"/>
      <c r="R50" s="83"/>
      <c r="S50" s="83"/>
      <c r="T50" s="83"/>
    </row>
    <row r="51" spans="1:23" s="26" customFormat="1" ht="16" thickBot="1">
      <c r="A51" s="83"/>
      <c r="C51" s="152"/>
      <c r="D51" s="152"/>
      <c r="E51" s="152"/>
      <c r="F51" s="152"/>
      <c r="G51" s="152"/>
      <c r="I51" s="153" t="e">
        <f>SUM(I20:I40)</f>
        <v>#N/A</v>
      </c>
      <c r="N51" s="154" t="e">
        <f>SUM(N20:N50)</f>
        <v>#REF!</v>
      </c>
      <c r="U51" s="83"/>
      <c r="V51" s="83"/>
      <c r="W51" s="83"/>
    </row>
    <row r="52" spans="1:23" s="83" customFormat="1">
      <c r="C52" s="155"/>
      <c r="D52" s="155"/>
      <c r="E52" s="155"/>
      <c r="F52" s="155"/>
      <c r="G52" s="155"/>
      <c r="H52" s="156"/>
      <c r="I52" s="157"/>
      <c r="J52" s="157"/>
      <c r="K52" s="157"/>
      <c r="N52" s="87"/>
    </row>
    <row r="53" spans="1:23" s="83" customFormat="1">
      <c r="C53" s="155"/>
      <c r="D53" s="155"/>
      <c r="E53" s="155"/>
      <c r="F53" s="155"/>
      <c r="G53" s="155"/>
      <c r="N53" s="87"/>
    </row>
    <row r="54" spans="1:23" s="83" customFormat="1">
      <c r="C54" s="155"/>
      <c r="D54" s="155"/>
      <c r="E54" s="155"/>
      <c r="F54" s="155"/>
      <c r="G54" s="155"/>
      <c r="N54" s="87"/>
    </row>
    <row r="55" spans="1:23" s="83" customFormat="1">
      <c r="C55" s="155"/>
      <c r="D55" s="155"/>
      <c r="E55" s="155"/>
      <c r="F55" s="155"/>
      <c r="G55" s="155"/>
      <c r="N55" s="87"/>
    </row>
    <row r="56" spans="1:23" s="83" customFormat="1">
      <c r="C56" s="155"/>
      <c r="D56" s="155"/>
      <c r="E56" s="155"/>
      <c r="F56" s="155"/>
      <c r="G56" s="155"/>
      <c r="N56" s="87"/>
    </row>
    <row r="57" spans="1:23" s="83" customFormat="1">
      <c r="C57" s="155"/>
      <c r="D57" s="155"/>
      <c r="E57" s="155"/>
      <c r="F57" s="155"/>
      <c r="G57" s="155"/>
      <c r="N57" s="87"/>
    </row>
    <row r="58" spans="1:23" s="83" customFormat="1">
      <c r="C58" s="155"/>
      <c r="D58" s="155"/>
      <c r="E58" s="155"/>
      <c r="F58" s="155"/>
      <c r="G58" s="155"/>
      <c r="N58" s="87"/>
    </row>
    <row r="59" spans="1:23" s="83" customFormat="1">
      <c r="C59" s="155"/>
      <c r="D59" s="155"/>
      <c r="E59" s="155"/>
      <c r="F59" s="155"/>
      <c r="G59" s="155"/>
      <c r="N59" s="87"/>
    </row>
    <row r="60" spans="1:23" s="83" customFormat="1">
      <c r="C60" s="155"/>
      <c r="D60" s="155"/>
      <c r="E60" s="155"/>
      <c r="F60" s="155"/>
      <c r="G60" s="155"/>
      <c r="N60" s="87"/>
    </row>
    <row r="61" spans="1:23" s="83" customFormat="1">
      <c r="C61" s="155"/>
      <c r="D61" s="155"/>
      <c r="E61" s="155"/>
      <c r="F61" s="155"/>
      <c r="G61" s="155"/>
      <c r="N61" s="87"/>
    </row>
    <row r="62" spans="1:23" s="83" customFormat="1">
      <c r="C62" s="155"/>
      <c r="D62" s="155"/>
      <c r="E62" s="155"/>
      <c r="F62" s="155"/>
      <c r="G62" s="155"/>
      <c r="N62" s="87"/>
    </row>
    <row r="63" spans="1:23" s="83" customFormat="1">
      <c r="C63" s="155"/>
      <c r="D63" s="155"/>
      <c r="E63" s="155"/>
      <c r="F63" s="155"/>
      <c r="G63" s="155"/>
      <c r="N63" s="87"/>
    </row>
    <row r="64" spans="1:23" s="83" customFormat="1">
      <c r="C64" s="155"/>
      <c r="D64" s="155"/>
      <c r="E64" s="155"/>
      <c r="F64" s="155"/>
      <c r="G64" s="155"/>
      <c r="N64" s="87"/>
    </row>
    <row r="65" spans="1:23" s="83" customFormat="1">
      <c r="C65" s="155"/>
      <c r="D65" s="155"/>
      <c r="E65" s="155"/>
      <c r="F65" s="155"/>
      <c r="G65" s="155"/>
      <c r="N65" s="87"/>
    </row>
    <row r="66" spans="1:23" s="83" customFormat="1">
      <c r="C66" s="155"/>
      <c r="D66" s="155"/>
      <c r="E66" s="155"/>
      <c r="F66" s="155"/>
      <c r="G66" s="155"/>
      <c r="N66" s="87"/>
    </row>
    <row r="68" spans="1:23">
      <c r="A68"/>
      <c r="B68"/>
      <c r="D68" s="158" t="s">
        <v>1502</v>
      </c>
      <c r="P68"/>
      <c r="U68"/>
      <c r="V68"/>
      <c r="W68"/>
    </row>
    <row r="69" spans="1:23">
      <c r="A69"/>
      <c r="B69"/>
      <c r="D69" s="158" t="s">
        <v>1503</v>
      </c>
      <c r="P69"/>
      <c r="U69"/>
      <c r="V69"/>
      <c r="W69"/>
    </row>
    <row r="70" spans="1:23">
      <c r="A70"/>
      <c r="B70"/>
      <c r="D70" s="158" t="s">
        <v>1504</v>
      </c>
      <c r="P70"/>
      <c r="U70"/>
      <c r="V70"/>
      <c r="W70"/>
    </row>
    <row r="77" spans="1:23">
      <c r="A77"/>
      <c r="B77"/>
      <c r="C77" s="102" t="s">
        <v>1505</v>
      </c>
      <c r="D77" s="208" t="s">
        <v>1506</v>
      </c>
      <c r="P77"/>
      <c r="U77"/>
      <c r="V77"/>
      <c r="W77"/>
    </row>
    <row r="78" spans="1:23">
      <c r="A78"/>
      <c r="B78"/>
      <c r="D78" s="209"/>
      <c r="P78"/>
      <c r="U78"/>
      <c r="V78"/>
      <c r="W78"/>
    </row>
    <row r="79" spans="1:23">
      <c r="A79"/>
      <c r="B79"/>
      <c r="D79" s="209"/>
      <c r="P79"/>
      <c r="U79"/>
      <c r="V79"/>
      <c r="W79"/>
    </row>
    <row r="80" spans="1:23">
      <c r="A80"/>
      <c r="B80"/>
      <c r="D80" s="209"/>
      <c r="P80"/>
      <c r="U80"/>
      <c r="V80"/>
      <c r="W80"/>
    </row>
  </sheetData>
  <mergeCells count="18">
    <mergeCell ref="C17:K17"/>
    <mergeCell ref="E19:F19"/>
    <mergeCell ref="D6:I6"/>
    <mergeCell ref="D2:I2"/>
    <mergeCell ref="Q2:S2"/>
    <mergeCell ref="D3:I3"/>
    <mergeCell ref="D4:I4"/>
    <mergeCell ref="D5:I5"/>
    <mergeCell ref="D77:D80"/>
    <mergeCell ref="G9:I9"/>
    <mergeCell ref="D10:E10"/>
    <mergeCell ref="G10:I10"/>
    <mergeCell ref="C11:D11"/>
    <mergeCell ref="G11:I11"/>
    <mergeCell ref="G12:I12"/>
    <mergeCell ref="C13:D13"/>
    <mergeCell ref="I13:K13"/>
    <mergeCell ref="I14:K14"/>
  </mergeCells>
  <conditionalFormatting sqref="M21:M40">
    <cfRule type="expression" dxfId="6" priority="1" stopIfTrue="1">
      <formula>IF(M21=$A$19,TRUE,FALSE)</formula>
    </cfRule>
    <cfRule type="expression" dxfId="5" priority="2" stopIfTrue="1">
      <formula>IF(M21=$A$20,TRUE,FALSE)</formula>
    </cfRule>
  </conditionalFormatting>
  <conditionalFormatting sqref="O21:O40">
    <cfRule type="expression" dxfId="4" priority="3" stopIfTrue="1">
      <formula>IF(O21=$A$21,TRUE,FALSE)</formula>
    </cfRule>
    <cfRule type="expression" dxfId="3" priority="4" stopIfTrue="1">
      <formula>IF(O21=$A$22,TRUE,FALSE)</formula>
    </cfRule>
  </conditionalFormatting>
  <conditionalFormatting sqref="Q2:S2">
    <cfRule type="expression" dxfId="2" priority="5" stopIfTrue="1">
      <formula>IF($Q$2&lt;&gt;"atteint",TRUE,)</formula>
    </cfRule>
    <cfRule type="expression" dxfId="1" priority="6" stopIfTrue="1">
      <formula>IF($Q$2="atteint",TRUE,)</formula>
    </cfRule>
  </conditionalFormatting>
  <conditionalFormatting sqref="D10:E10">
    <cfRule type="expression" dxfId="0" priority="7" stopIfTrue="1">
      <formula>IF($M$10=TRUE,TRUE,FALSE)</formula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/>
  <dimension ref="A1"/>
  <sheetViews>
    <sheetView workbookViewId="0">
      <selection sqref="A1:XFD65536"/>
    </sheetView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enableFormatConditionsCalculation="0"/>
  <dimension ref="A1:I1000"/>
  <sheetViews>
    <sheetView workbookViewId="0">
      <selection activeCell="B2" sqref="B2:I2"/>
    </sheetView>
  </sheetViews>
  <sheetFormatPr baseColWidth="10" defaultRowHeight="15" x14ac:dyDescent="0"/>
  <cols>
    <col min="1" max="1" width="15.1640625" customWidth="1"/>
    <col min="2" max="2" width="12.6640625" customWidth="1"/>
    <col min="3" max="3" width="20.83203125" customWidth="1"/>
    <col min="4" max="4" width="12.6640625" customWidth="1"/>
    <col min="5" max="5" width="13.1640625" customWidth="1"/>
    <col min="6" max="6" width="18.6640625" customWidth="1"/>
    <col min="7" max="7" width="16.33203125" customWidth="1"/>
    <col min="8" max="8" width="24.1640625" customWidth="1"/>
    <col min="9" max="9" width="14.83203125" bestFit="1" customWidth="1"/>
    <col min="10" max="10" width="2.1640625" customWidth="1"/>
    <col min="11" max="11" width="10.83203125" customWidth="1"/>
    <col min="12" max="12" width="19.83203125" customWidth="1"/>
    <col min="13" max="13" width="7.33203125" bestFit="1" customWidth="1"/>
  </cols>
  <sheetData>
    <row r="1" spans="1:9">
      <c r="A1" t="s">
        <v>1587</v>
      </c>
      <c r="B1" t="s">
        <v>140</v>
      </c>
      <c r="C1" t="s">
        <v>1588</v>
      </c>
      <c r="D1" t="s">
        <v>2</v>
      </c>
      <c r="E1" t="s">
        <v>743</v>
      </c>
      <c r="F1" t="s">
        <v>1469</v>
      </c>
      <c r="G1" t="s">
        <v>1466</v>
      </c>
      <c r="H1" t="s">
        <v>1468</v>
      </c>
      <c r="I1" t="s">
        <v>1589</v>
      </c>
    </row>
    <row r="2" spans="1:9">
      <c r="A2">
        <v>100576</v>
      </c>
      <c r="B2" t="str">
        <f t="shared" ref="B2:B65" si="0">VLOOKUP(A2,Base_Articles,2)</f>
        <v>TRAN</v>
      </c>
      <c r="C2">
        <f t="shared" ref="C2:C65" si="1">VLOOKUP(A2,Base_Articles,3)</f>
        <v>3048450</v>
      </c>
      <c r="D2" t="str">
        <f t="shared" ref="D2:D65" si="2">VLOOKUP(A2,Base_Articles,4)</f>
        <v>Héparine Choay 25000 UI/5ml</v>
      </c>
      <c r="E2" t="str">
        <f t="shared" ref="E2:E65" si="3">VLOOKUP(A2,Base_Articles,5)</f>
        <v>Bte 1 fl</v>
      </c>
      <c r="F2">
        <f t="shared" ref="F2:F65" si="4">VLOOKUP(A2,Base_Articles,6)</f>
        <v>0</v>
      </c>
      <c r="G2">
        <f t="shared" ref="G2:G65" si="5">VLOOKUP(A2,Base_Articles,7)</f>
        <v>0</v>
      </c>
      <c r="H2">
        <f t="shared" ref="H2:H65" si="6">VLOOKUP(A2,Base_Articles,8)</f>
        <v>4.2699999999999996</v>
      </c>
      <c r="I2">
        <v>1</v>
      </c>
    </row>
    <row r="3" spans="1:9">
      <c r="A3">
        <v>100576</v>
      </c>
      <c r="B3" t="str">
        <f t="shared" si="0"/>
        <v>TRAN</v>
      </c>
      <c r="C3">
        <f t="shared" si="1"/>
        <v>3048450</v>
      </c>
      <c r="D3" t="str">
        <f t="shared" si="2"/>
        <v>Héparine Choay 25000 UI/5ml</v>
      </c>
      <c r="E3" t="str">
        <f t="shared" si="3"/>
        <v>Bte 1 fl</v>
      </c>
      <c r="F3">
        <f t="shared" si="4"/>
        <v>0</v>
      </c>
      <c r="G3">
        <f t="shared" si="5"/>
        <v>0</v>
      </c>
      <c r="H3">
        <f t="shared" si="6"/>
        <v>4.2699999999999996</v>
      </c>
      <c r="I3">
        <v>1</v>
      </c>
    </row>
    <row r="4" spans="1:9">
      <c r="A4">
        <v>100576</v>
      </c>
      <c r="B4" t="str">
        <f t="shared" si="0"/>
        <v>TRAN</v>
      </c>
      <c r="C4">
        <f t="shared" si="1"/>
        <v>3048450</v>
      </c>
      <c r="D4" t="str">
        <f t="shared" si="2"/>
        <v>Héparine Choay 25000 UI/5ml</v>
      </c>
      <c r="E4" t="str">
        <f t="shared" si="3"/>
        <v>Bte 1 fl</v>
      </c>
      <c r="F4">
        <f t="shared" si="4"/>
        <v>0</v>
      </c>
      <c r="G4">
        <f t="shared" si="5"/>
        <v>0</v>
      </c>
      <c r="H4">
        <f t="shared" si="6"/>
        <v>4.2699999999999996</v>
      </c>
      <c r="I4">
        <v>1</v>
      </c>
    </row>
    <row r="5" spans="1:9">
      <c r="A5">
        <v>100577</v>
      </c>
      <c r="B5" t="str">
        <f t="shared" si="0"/>
        <v>TRAN</v>
      </c>
      <c r="C5">
        <f t="shared" si="1"/>
        <v>3209143</v>
      </c>
      <c r="D5" t="str">
        <f t="shared" si="2"/>
        <v>Hibiscrub 4%</v>
      </c>
      <c r="E5" t="str">
        <f t="shared" si="3"/>
        <v>Fl 500ml</v>
      </c>
      <c r="F5">
        <f t="shared" si="4"/>
        <v>0</v>
      </c>
      <c r="G5">
        <f t="shared" si="5"/>
        <v>0</v>
      </c>
      <c r="H5">
        <f t="shared" si="6"/>
        <v>13.183</v>
      </c>
      <c r="I5">
        <v>1</v>
      </c>
    </row>
    <row r="6" spans="1:9">
      <c r="A6">
        <v>100577</v>
      </c>
      <c r="B6" t="str">
        <f t="shared" si="0"/>
        <v>TRAN</v>
      </c>
      <c r="C6">
        <f t="shared" si="1"/>
        <v>3209143</v>
      </c>
      <c r="D6" t="str">
        <f t="shared" si="2"/>
        <v>Hibiscrub 4%</v>
      </c>
      <c r="E6" t="str">
        <f t="shared" si="3"/>
        <v>Fl 500ml</v>
      </c>
      <c r="F6">
        <f t="shared" si="4"/>
        <v>0</v>
      </c>
      <c r="G6">
        <f t="shared" si="5"/>
        <v>0</v>
      </c>
      <c r="H6">
        <f t="shared" si="6"/>
        <v>13.183</v>
      </c>
      <c r="I6">
        <v>1</v>
      </c>
    </row>
    <row r="7" spans="1:9">
      <c r="A7">
        <v>100577</v>
      </c>
      <c r="B7" t="str">
        <f t="shared" si="0"/>
        <v>TRAN</v>
      </c>
      <c r="C7">
        <f t="shared" si="1"/>
        <v>3209143</v>
      </c>
      <c r="D7" t="str">
        <f t="shared" si="2"/>
        <v>Hibiscrub 4%</v>
      </c>
      <c r="E7" t="str">
        <f t="shared" si="3"/>
        <v>Fl 500ml</v>
      </c>
      <c r="F7">
        <f t="shared" si="4"/>
        <v>0</v>
      </c>
      <c r="G7">
        <f t="shared" si="5"/>
        <v>0</v>
      </c>
      <c r="H7">
        <f t="shared" si="6"/>
        <v>13.183</v>
      </c>
      <c r="I7">
        <v>1</v>
      </c>
    </row>
    <row r="8" spans="1:9">
      <c r="A8">
        <v>100577</v>
      </c>
      <c r="B8" t="str">
        <f t="shared" si="0"/>
        <v>TRAN</v>
      </c>
      <c r="C8">
        <f t="shared" si="1"/>
        <v>3209143</v>
      </c>
      <c r="D8" t="str">
        <f t="shared" si="2"/>
        <v>Hibiscrub 4%</v>
      </c>
      <c r="E8" t="str">
        <f t="shared" si="3"/>
        <v>Fl 500ml</v>
      </c>
      <c r="F8">
        <f t="shared" si="4"/>
        <v>0</v>
      </c>
      <c r="G8">
        <f t="shared" si="5"/>
        <v>0</v>
      </c>
      <c r="H8">
        <f t="shared" si="6"/>
        <v>13.183</v>
      </c>
      <c r="I8">
        <v>1</v>
      </c>
    </row>
    <row r="9" spans="1:9">
      <c r="A9">
        <v>100578</v>
      </c>
      <c r="B9" t="str">
        <f t="shared" si="0"/>
        <v>TRAN</v>
      </c>
      <c r="C9">
        <f t="shared" si="1"/>
        <v>3437223</v>
      </c>
      <c r="D9" t="str">
        <f t="shared" si="2"/>
        <v>Huile de paraffine 500ml</v>
      </c>
      <c r="E9" t="str">
        <f t="shared" si="3"/>
        <v>1 flacon</v>
      </c>
      <c r="F9">
        <f t="shared" si="4"/>
        <v>0</v>
      </c>
      <c r="G9">
        <f t="shared" si="5"/>
        <v>0</v>
      </c>
      <c r="H9">
        <f t="shared" si="6"/>
        <v>5.3639999999999999</v>
      </c>
      <c r="I9">
        <v>1</v>
      </c>
    </row>
    <row r="10" spans="1:9">
      <c r="A10">
        <v>100578</v>
      </c>
      <c r="B10" t="str">
        <f t="shared" si="0"/>
        <v>TRAN</v>
      </c>
      <c r="C10">
        <f t="shared" si="1"/>
        <v>3437223</v>
      </c>
      <c r="D10" t="str">
        <f t="shared" si="2"/>
        <v>Huile de paraffine 500ml</v>
      </c>
      <c r="E10" t="str">
        <f t="shared" si="3"/>
        <v>1 flacon</v>
      </c>
      <c r="F10">
        <f t="shared" si="4"/>
        <v>0</v>
      </c>
      <c r="G10">
        <f t="shared" si="5"/>
        <v>0</v>
      </c>
      <c r="H10">
        <f t="shared" si="6"/>
        <v>5.3639999999999999</v>
      </c>
      <c r="I10">
        <v>1</v>
      </c>
    </row>
    <row r="11" spans="1:9">
      <c r="A11">
        <v>100581</v>
      </c>
      <c r="B11" t="str">
        <f t="shared" si="0"/>
        <v>TRAN</v>
      </c>
      <c r="C11">
        <f t="shared" si="1"/>
        <v>3118104</v>
      </c>
      <c r="D11" t="str">
        <f t="shared" si="2"/>
        <v>Kidrolase 10.000UI</v>
      </c>
      <c r="E11" t="str">
        <f t="shared" si="3"/>
        <v>Bte 1 fl</v>
      </c>
      <c r="F11">
        <f t="shared" si="4"/>
        <v>0</v>
      </c>
      <c r="G11">
        <f t="shared" si="5"/>
        <v>0</v>
      </c>
      <c r="H11">
        <f t="shared" si="6"/>
        <v>83.113</v>
      </c>
      <c r="I11">
        <v>1</v>
      </c>
    </row>
    <row r="12" spans="1:9">
      <c r="A12">
        <v>100539</v>
      </c>
      <c r="B12" t="str">
        <f t="shared" si="0"/>
        <v>TELEFLEX</v>
      </c>
      <c r="C12" t="str">
        <f t="shared" si="1"/>
        <v>112480-000080</v>
      </c>
      <c r="D12" t="str">
        <f t="shared" si="2"/>
        <v>Sonde intubation trachéale 8mm</v>
      </c>
      <c r="E12" t="str">
        <f t="shared" si="3"/>
        <v>Bte de 10</v>
      </c>
      <c r="F12">
        <f t="shared" si="4"/>
        <v>0</v>
      </c>
      <c r="G12">
        <f t="shared" si="5"/>
        <v>0</v>
      </c>
      <c r="H12">
        <f t="shared" si="6"/>
        <v>7.2</v>
      </c>
      <c r="I12">
        <v>1</v>
      </c>
    </row>
    <row r="13" spans="1:9">
      <c r="A13">
        <v>100647</v>
      </c>
      <c r="B13" t="str">
        <f t="shared" si="0"/>
        <v>VYGON</v>
      </c>
      <c r="C13">
        <f t="shared" si="1"/>
        <v>12106</v>
      </c>
      <c r="D13" t="str">
        <f t="shared" si="2"/>
        <v>Intraflon 2 (Kt Jaune)</v>
      </c>
      <c r="E13" t="str">
        <f t="shared" si="3"/>
        <v>Bte de 50</v>
      </c>
      <c r="F13">
        <f t="shared" si="4"/>
        <v>0</v>
      </c>
      <c r="G13">
        <f t="shared" si="5"/>
        <v>0</v>
      </c>
      <c r="H13">
        <f t="shared" si="6"/>
        <v>60</v>
      </c>
      <c r="I13">
        <v>1</v>
      </c>
    </row>
    <row r="14" spans="1:9">
      <c r="A14">
        <v>100647</v>
      </c>
      <c r="B14" t="str">
        <f t="shared" si="0"/>
        <v>VYGON</v>
      </c>
      <c r="C14">
        <f t="shared" si="1"/>
        <v>12106</v>
      </c>
      <c r="D14" t="str">
        <f t="shared" si="2"/>
        <v>Intraflon 2 (Kt Jaune)</v>
      </c>
      <c r="E14" t="str">
        <f t="shared" si="3"/>
        <v>Bte de 50</v>
      </c>
      <c r="F14">
        <f t="shared" si="4"/>
        <v>0</v>
      </c>
      <c r="G14">
        <f t="shared" si="5"/>
        <v>0</v>
      </c>
      <c r="H14">
        <f t="shared" si="6"/>
        <v>60</v>
      </c>
      <c r="I14">
        <v>1</v>
      </c>
    </row>
    <row r="15" spans="1:9">
      <c r="A15">
        <v>100647</v>
      </c>
      <c r="B15" t="str">
        <f t="shared" si="0"/>
        <v>VYGON</v>
      </c>
      <c r="C15">
        <f t="shared" si="1"/>
        <v>12106</v>
      </c>
      <c r="D15" t="str">
        <f t="shared" si="2"/>
        <v>Intraflon 2 (Kt Jaune)</v>
      </c>
      <c r="E15" t="str">
        <f t="shared" si="3"/>
        <v>Bte de 50</v>
      </c>
      <c r="F15">
        <f t="shared" si="4"/>
        <v>0</v>
      </c>
      <c r="G15">
        <f t="shared" si="5"/>
        <v>0</v>
      </c>
      <c r="H15">
        <f t="shared" si="6"/>
        <v>60</v>
      </c>
      <c r="I15">
        <v>1</v>
      </c>
    </row>
    <row r="16" spans="1:9">
      <c r="A16">
        <v>100646</v>
      </c>
      <c r="B16" t="str">
        <f t="shared" si="0"/>
        <v>VYGON</v>
      </c>
      <c r="C16">
        <f t="shared" si="1"/>
        <v>12108</v>
      </c>
      <c r="D16" t="str">
        <f t="shared" si="2"/>
        <v>Intraflon 2 (Kt Bleu)</v>
      </c>
      <c r="E16" t="str">
        <f t="shared" si="3"/>
        <v>Bte de 50</v>
      </c>
      <c r="F16">
        <f t="shared" si="4"/>
        <v>0</v>
      </c>
      <c r="G16">
        <f t="shared" si="5"/>
        <v>0</v>
      </c>
      <c r="H16">
        <f t="shared" si="6"/>
        <v>60</v>
      </c>
      <c r="I16">
        <v>1</v>
      </c>
    </row>
    <row r="17" spans="1:9">
      <c r="A17">
        <v>100646</v>
      </c>
      <c r="B17" t="str">
        <f t="shared" si="0"/>
        <v>VYGON</v>
      </c>
      <c r="C17">
        <f t="shared" si="1"/>
        <v>12108</v>
      </c>
      <c r="D17" t="str">
        <f t="shared" si="2"/>
        <v>Intraflon 2 (Kt Bleu)</v>
      </c>
      <c r="E17" t="str">
        <f t="shared" si="3"/>
        <v>Bte de 50</v>
      </c>
      <c r="F17">
        <f t="shared" si="4"/>
        <v>0</v>
      </c>
      <c r="G17">
        <f t="shared" si="5"/>
        <v>0</v>
      </c>
      <c r="H17">
        <f t="shared" si="6"/>
        <v>60</v>
      </c>
      <c r="I17">
        <v>1</v>
      </c>
    </row>
    <row r="18" spans="1:9">
      <c r="A18">
        <v>100646</v>
      </c>
      <c r="B18" t="str">
        <f t="shared" si="0"/>
        <v>VYGON</v>
      </c>
      <c r="C18">
        <f t="shared" si="1"/>
        <v>12108</v>
      </c>
      <c r="D18" t="str">
        <f t="shared" si="2"/>
        <v>Intraflon 2 (Kt Bleu)</v>
      </c>
      <c r="E18" t="str">
        <f t="shared" si="3"/>
        <v>Bte de 50</v>
      </c>
      <c r="F18">
        <f t="shared" si="4"/>
        <v>0</v>
      </c>
      <c r="G18">
        <f t="shared" si="5"/>
        <v>0</v>
      </c>
      <c r="H18">
        <f t="shared" si="6"/>
        <v>60</v>
      </c>
      <c r="I18">
        <v>1</v>
      </c>
    </row>
    <row r="19" spans="1:9">
      <c r="A19">
        <v>100646</v>
      </c>
      <c r="B19" t="str">
        <f t="shared" si="0"/>
        <v>VYGON</v>
      </c>
      <c r="C19">
        <f t="shared" si="1"/>
        <v>12108</v>
      </c>
      <c r="D19" t="str">
        <f t="shared" si="2"/>
        <v>Intraflon 2 (Kt Bleu)</v>
      </c>
      <c r="E19" t="str">
        <f t="shared" si="3"/>
        <v>Bte de 50</v>
      </c>
      <c r="F19">
        <f t="shared" si="4"/>
        <v>0</v>
      </c>
      <c r="G19">
        <f t="shared" si="5"/>
        <v>0</v>
      </c>
      <c r="H19">
        <f t="shared" si="6"/>
        <v>60</v>
      </c>
      <c r="I19">
        <v>1</v>
      </c>
    </row>
    <row r="20" spans="1:9">
      <c r="A20">
        <v>100646</v>
      </c>
      <c r="B20" t="str">
        <f t="shared" si="0"/>
        <v>VYGON</v>
      </c>
      <c r="C20">
        <f t="shared" si="1"/>
        <v>12108</v>
      </c>
      <c r="D20" t="str">
        <f t="shared" si="2"/>
        <v>Intraflon 2 (Kt Bleu)</v>
      </c>
      <c r="E20" t="str">
        <f t="shared" si="3"/>
        <v>Bte de 50</v>
      </c>
      <c r="F20">
        <f t="shared" si="4"/>
        <v>0</v>
      </c>
      <c r="G20">
        <f t="shared" si="5"/>
        <v>0</v>
      </c>
      <c r="H20">
        <f t="shared" si="6"/>
        <v>60</v>
      </c>
      <c r="I20">
        <v>1</v>
      </c>
    </row>
    <row r="21" spans="1:9">
      <c r="A21">
        <v>100646</v>
      </c>
      <c r="B21" t="str">
        <f t="shared" si="0"/>
        <v>VYGON</v>
      </c>
      <c r="C21">
        <f t="shared" si="1"/>
        <v>12108</v>
      </c>
      <c r="D21" t="str">
        <f t="shared" si="2"/>
        <v>Intraflon 2 (Kt Bleu)</v>
      </c>
      <c r="E21" t="str">
        <f t="shared" si="3"/>
        <v>Bte de 50</v>
      </c>
      <c r="F21">
        <f t="shared" si="4"/>
        <v>0</v>
      </c>
      <c r="G21">
        <f t="shared" si="5"/>
        <v>0</v>
      </c>
      <c r="H21">
        <f t="shared" si="6"/>
        <v>60</v>
      </c>
      <c r="I21">
        <v>1</v>
      </c>
    </row>
    <row r="22" spans="1:9">
      <c r="A22">
        <v>100634</v>
      </c>
      <c r="B22" t="str">
        <f t="shared" si="0"/>
        <v>VYGON</v>
      </c>
      <c r="C22">
        <f t="shared" si="1"/>
        <v>18347</v>
      </c>
      <c r="D22" t="str">
        <f t="shared" si="2"/>
        <v>Aiguille Ponction Lombaire 18347</v>
      </c>
      <c r="E22" t="str">
        <f t="shared" si="3"/>
        <v>Bte de 20</v>
      </c>
      <c r="F22">
        <f t="shared" si="4"/>
        <v>0</v>
      </c>
      <c r="G22">
        <f t="shared" si="5"/>
        <v>0</v>
      </c>
      <c r="H22">
        <f t="shared" si="6"/>
        <v>15</v>
      </c>
      <c r="I22">
        <v>1</v>
      </c>
    </row>
    <row r="23" spans="1:9">
      <c r="A23">
        <v>100633</v>
      </c>
      <c r="B23" t="str">
        <f t="shared" si="0"/>
        <v>URGO</v>
      </c>
      <c r="C23">
        <f t="shared" si="1"/>
        <v>501845</v>
      </c>
      <c r="D23" t="str">
        <f t="shared" si="2"/>
        <v>Urgostrapping 2,50 x 8cm</v>
      </c>
      <c r="E23" t="str">
        <f t="shared" si="3"/>
        <v>Carton de 80</v>
      </c>
      <c r="F23">
        <f t="shared" si="4"/>
        <v>0</v>
      </c>
      <c r="G23">
        <f t="shared" si="5"/>
        <v>0</v>
      </c>
      <c r="H23">
        <f t="shared" si="6"/>
        <v>131.19999999999999</v>
      </c>
      <c r="I23">
        <v>1</v>
      </c>
    </row>
    <row r="24" spans="1:9">
      <c r="A24">
        <v>100636</v>
      </c>
      <c r="B24" t="str">
        <f t="shared" si="0"/>
        <v>VYGON</v>
      </c>
      <c r="C24">
        <f t="shared" si="1"/>
        <v>88600</v>
      </c>
      <c r="D24" t="str">
        <f t="shared" si="2"/>
        <v>Bouchon Male Luer Lock</v>
      </c>
      <c r="E24" t="str">
        <f t="shared" si="3"/>
        <v>Bte de 100</v>
      </c>
      <c r="F24">
        <f t="shared" si="4"/>
        <v>0</v>
      </c>
      <c r="G24">
        <f t="shared" si="5"/>
        <v>0</v>
      </c>
      <c r="H24">
        <f t="shared" si="6"/>
        <v>47.31</v>
      </c>
      <c r="I24">
        <v>1</v>
      </c>
    </row>
    <row r="25" spans="1:9">
      <c r="A25">
        <v>100636</v>
      </c>
      <c r="B25" t="str">
        <f t="shared" si="0"/>
        <v>VYGON</v>
      </c>
      <c r="C25">
        <f t="shared" si="1"/>
        <v>88600</v>
      </c>
      <c r="D25" t="str">
        <f t="shared" si="2"/>
        <v>Bouchon Male Luer Lock</v>
      </c>
      <c r="E25" t="str">
        <f t="shared" si="3"/>
        <v>Bte de 100</v>
      </c>
      <c r="F25">
        <f t="shared" si="4"/>
        <v>0</v>
      </c>
      <c r="G25">
        <f t="shared" si="5"/>
        <v>0</v>
      </c>
      <c r="H25">
        <f t="shared" si="6"/>
        <v>47.31</v>
      </c>
      <c r="I25">
        <v>1</v>
      </c>
    </row>
    <row r="26" spans="1:9">
      <c r="A26">
        <v>100636</v>
      </c>
      <c r="B26" t="str">
        <f t="shared" si="0"/>
        <v>VYGON</v>
      </c>
      <c r="C26">
        <f t="shared" si="1"/>
        <v>88600</v>
      </c>
      <c r="D26" t="str">
        <f t="shared" si="2"/>
        <v>Bouchon Male Luer Lock</v>
      </c>
      <c r="E26" t="str">
        <f t="shared" si="3"/>
        <v>Bte de 100</v>
      </c>
      <c r="F26">
        <f t="shared" si="4"/>
        <v>0</v>
      </c>
      <c r="G26">
        <f t="shared" si="5"/>
        <v>0</v>
      </c>
      <c r="H26">
        <f t="shared" si="6"/>
        <v>47.31</v>
      </c>
      <c r="I26">
        <v>1</v>
      </c>
    </row>
    <row r="27" spans="1:9">
      <c r="B27" t="e">
        <f t="shared" si="0"/>
        <v>#N/A</v>
      </c>
      <c r="C27" t="e">
        <f t="shared" si="1"/>
        <v>#N/A</v>
      </c>
      <c r="D27" t="e">
        <f t="shared" si="2"/>
        <v>#N/A</v>
      </c>
      <c r="E27" t="e">
        <f t="shared" si="3"/>
        <v>#N/A</v>
      </c>
      <c r="F27" t="e">
        <f t="shared" si="4"/>
        <v>#N/A</v>
      </c>
      <c r="G27" t="e">
        <f t="shared" si="5"/>
        <v>#N/A</v>
      </c>
      <c r="H27" t="e">
        <f t="shared" si="6"/>
        <v>#N/A</v>
      </c>
      <c r="I27">
        <v>1</v>
      </c>
    </row>
    <row r="28" spans="1:9">
      <c r="B28" t="e">
        <f t="shared" si="0"/>
        <v>#N/A</v>
      </c>
      <c r="C28" t="e">
        <f t="shared" si="1"/>
        <v>#N/A</v>
      </c>
      <c r="D28" t="e">
        <f t="shared" si="2"/>
        <v>#N/A</v>
      </c>
      <c r="E28" t="e">
        <f t="shared" si="3"/>
        <v>#N/A</v>
      </c>
      <c r="F28" t="e">
        <f t="shared" si="4"/>
        <v>#N/A</v>
      </c>
      <c r="G28" t="e">
        <f t="shared" si="5"/>
        <v>#N/A</v>
      </c>
      <c r="H28" t="e">
        <f t="shared" si="6"/>
        <v>#N/A</v>
      </c>
      <c r="I28">
        <v>1</v>
      </c>
    </row>
    <row r="29" spans="1:9">
      <c r="B29" t="e">
        <f t="shared" si="0"/>
        <v>#N/A</v>
      </c>
      <c r="C29" t="e">
        <f t="shared" si="1"/>
        <v>#N/A</v>
      </c>
      <c r="D29" t="e">
        <f t="shared" si="2"/>
        <v>#N/A</v>
      </c>
      <c r="E29" t="e">
        <f t="shared" si="3"/>
        <v>#N/A</v>
      </c>
      <c r="F29" t="e">
        <f t="shared" si="4"/>
        <v>#N/A</v>
      </c>
      <c r="G29" t="e">
        <f t="shared" si="5"/>
        <v>#N/A</v>
      </c>
      <c r="H29" t="e">
        <f t="shared" si="6"/>
        <v>#N/A</v>
      </c>
      <c r="I29">
        <v>1</v>
      </c>
    </row>
    <row r="30" spans="1:9">
      <c r="B30" t="e">
        <f t="shared" si="0"/>
        <v>#N/A</v>
      </c>
      <c r="C30" t="e">
        <f t="shared" si="1"/>
        <v>#N/A</v>
      </c>
      <c r="D30" t="e">
        <f t="shared" si="2"/>
        <v>#N/A</v>
      </c>
      <c r="E30" t="e">
        <f t="shared" si="3"/>
        <v>#N/A</v>
      </c>
      <c r="F30" t="e">
        <f t="shared" si="4"/>
        <v>#N/A</v>
      </c>
      <c r="G30" t="e">
        <f t="shared" si="5"/>
        <v>#N/A</v>
      </c>
      <c r="H30" t="e">
        <f t="shared" si="6"/>
        <v>#N/A</v>
      </c>
      <c r="I30">
        <v>1</v>
      </c>
    </row>
    <row r="31" spans="1:9">
      <c r="B31" t="e">
        <f t="shared" si="0"/>
        <v>#N/A</v>
      </c>
      <c r="C31" t="e">
        <f t="shared" si="1"/>
        <v>#N/A</v>
      </c>
      <c r="D31" t="e">
        <f t="shared" si="2"/>
        <v>#N/A</v>
      </c>
      <c r="E31" t="e">
        <f t="shared" si="3"/>
        <v>#N/A</v>
      </c>
      <c r="F31" t="e">
        <f t="shared" si="4"/>
        <v>#N/A</v>
      </c>
      <c r="G31" t="e">
        <f t="shared" si="5"/>
        <v>#N/A</v>
      </c>
      <c r="H31" t="e">
        <f t="shared" si="6"/>
        <v>#N/A</v>
      </c>
      <c r="I31">
        <v>1</v>
      </c>
    </row>
    <row r="32" spans="1:9">
      <c r="B32" t="e">
        <f t="shared" si="0"/>
        <v>#N/A</v>
      </c>
      <c r="C32" t="e">
        <f t="shared" si="1"/>
        <v>#N/A</v>
      </c>
      <c r="D32" t="e">
        <f t="shared" si="2"/>
        <v>#N/A</v>
      </c>
      <c r="E32" t="e">
        <f t="shared" si="3"/>
        <v>#N/A</v>
      </c>
      <c r="F32" t="e">
        <f t="shared" si="4"/>
        <v>#N/A</v>
      </c>
      <c r="G32" t="e">
        <f t="shared" si="5"/>
        <v>#N/A</v>
      </c>
      <c r="H32" t="e">
        <f t="shared" si="6"/>
        <v>#N/A</v>
      </c>
      <c r="I32">
        <v>1</v>
      </c>
    </row>
    <row r="33" spans="2:9">
      <c r="B33" t="e">
        <f t="shared" si="0"/>
        <v>#N/A</v>
      </c>
      <c r="C33" t="e">
        <f t="shared" si="1"/>
        <v>#N/A</v>
      </c>
      <c r="D33" t="e">
        <f t="shared" si="2"/>
        <v>#N/A</v>
      </c>
      <c r="E33" t="e">
        <f t="shared" si="3"/>
        <v>#N/A</v>
      </c>
      <c r="F33" t="e">
        <f t="shared" si="4"/>
        <v>#N/A</v>
      </c>
      <c r="G33" t="e">
        <f t="shared" si="5"/>
        <v>#N/A</v>
      </c>
      <c r="H33" t="e">
        <f t="shared" si="6"/>
        <v>#N/A</v>
      </c>
      <c r="I33">
        <v>1</v>
      </c>
    </row>
    <row r="34" spans="2:9">
      <c r="B34" t="e">
        <f t="shared" si="0"/>
        <v>#N/A</v>
      </c>
      <c r="C34" t="e">
        <f t="shared" si="1"/>
        <v>#N/A</v>
      </c>
      <c r="D34" t="e">
        <f t="shared" si="2"/>
        <v>#N/A</v>
      </c>
      <c r="E34" t="e">
        <f t="shared" si="3"/>
        <v>#N/A</v>
      </c>
      <c r="F34" t="e">
        <f t="shared" si="4"/>
        <v>#N/A</v>
      </c>
      <c r="G34" t="e">
        <f t="shared" si="5"/>
        <v>#N/A</v>
      </c>
      <c r="H34" t="e">
        <f t="shared" si="6"/>
        <v>#N/A</v>
      </c>
      <c r="I34">
        <v>1</v>
      </c>
    </row>
    <row r="35" spans="2:9">
      <c r="B35" t="e">
        <f t="shared" si="0"/>
        <v>#N/A</v>
      </c>
      <c r="C35" t="e">
        <f t="shared" si="1"/>
        <v>#N/A</v>
      </c>
      <c r="D35" t="e">
        <f t="shared" si="2"/>
        <v>#N/A</v>
      </c>
      <c r="E35" t="e">
        <f t="shared" si="3"/>
        <v>#N/A</v>
      </c>
      <c r="F35" t="e">
        <f t="shared" si="4"/>
        <v>#N/A</v>
      </c>
      <c r="G35" t="e">
        <f t="shared" si="5"/>
        <v>#N/A</v>
      </c>
      <c r="H35" t="e">
        <f t="shared" si="6"/>
        <v>#N/A</v>
      </c>
      <c r="I35">
        <v>1</v>
      </c>
    </row>
    <row r="36" spans="2:9">
      <c r="B36" t="e">
        <f t="shared" si="0"/>
        <v>#N/A</v>
      </c>
      <c r="C36" t="e">
        <f t="shared" si="1"/>
        <v>#N/A</v>
      </c>
      <c r="D36" t="e">
        <f t="shared" si="2"/>
        <v>#N/A</v>
      </c>
      <c r="E36" t="e">
        <f t="shared" si="3"/>
        <v>#N/A</v>
      </c>
      <c r="F36" t="e">
        <f t="shared" si="4"/>
        <v>#N/A</v>
      </c>
      <c r="G36" t="e">
        <f t="shared" si="5"/>
        <v>#N/A</v>
      </c>
      <c r="H36" t="e">
        <f t="shared" si="6"/>
        <v>#N/A</v>
      </c>
      <c r="I36">
        <v>1</v>
      </c>
    </row>
    <row r="37" spans="2:9">
      <c r="B37" t="e">
        <f t="shared" si="0"/>
        <v>#N/A</v>
      </c>
      <c r="C37" t="e">
        <f t="shared" si="1"/>
        <v>#N/A</v>
      </c>
      <c r="D37" t="e">
        <f t="shared" si="2"/>
        <v>#N/A</v>
      </c>
      <c r="E37" t="e">
        <f t="shared" si="3"/>
        <v>#N/A</v>
      </c>
      <c r="F37" t="e">
        <f t="shared" si="4"/>
        <v>#N/A</v>
      </c>
      <c r="G37" t="e">
        <f t="shared" si="5"/>
        <v>#N/A</v>
      </c>
      <c r="H37" t="e">
        <f t="shared" si="6"/>
        <v>#N/A</v>
      </c>
      <c r="I37">
        <v>1</v>
      </c>
    </row>
    <row r="38" spans="2:9">
      <c r="B38" t="e">
        <f t="shared" si="0"/>
        <v>#N/A</v>
      </c>
      <c r="C38" t="e">
        <f t="shared" si="1"/>
        <v>#N/A</v>
      </c>
      <c r="D38" t="e">
        <f t="shared" si="2"/>
        <v>#N/A</v>
      </c>
      <c r="E38" t="e">
        <f t="shared" si="3"/>
        <v>#N/A</v>
      </c>
      <c r="F38" t="e">
        <f t="shared" si="4"/>
        <v>#N/A</v>
      </c>
      <c r="G38" t="e">
        <f t="shared" si="5"/>
        <v>#N/A</v>
      </c>
      <c r="H38" t="e">
        <f t="shared" si="6"/>
        <v>#N/A</v>
      </c>
      <c r="I38">
        <v>1</v>
      </c>
    </row>
    <row r="39" spans="2:9">
      <c r="B39" t="e">
        <f t="shared" si="0"/>
        <v>#N/A</v>
      </c>
      <c r="C39" t="e">
        <f t="shared" si="1"/>
        <v>#N/A</v>
      </c>
      <c r="D39" t="e">
        <f t="shared" si="2"/>
        <v>#N/A</v>
      </c>
      <c r="E39" t="e">
        <f t="shared" si="3"/>
        <v>#N/A</v>
      </c>
      <c r="F39" t="e">
        <f t="shared" si="4"/>
        <v>#N/A</v>
      </c>
      <c r="G39" t="e">
        <f t="shared" si="5"/>
        <v>#N/A</v>
      </c>
      <c r="H39" t="e">
        <f t="shared" si="6"/>
        <v>#N/A</v>
      </c>
      <c r="I39">
        <v>1</v>
      </c>
    </row>
    <row r="40" spans="2:9">
      <c r="B40" t="e">
        <f t="shared" si="0"/>
        <v>#N/A</v>
      </c>
      <c r="C40" t="e">
        <f t="shared" si="1"/>
        <v>#N/A</v>
      </c>
      <c r="D40" t="e">
        <f t="shared" si="2"/>
        <v>#N/A</v>
      </c>
      <c r="E40" t="e">
        <f t="shared" si="3"/>
        <v>#N/A</v>
      </c>
      <c r="F40" t="e">
        <f t="shared" si="4"/>
        <v>#N/A</v>
      </c>
      <c r="G40" t="e">
        <f t="shared" si="5"/>
        <v>#N/A</v>
      </c>
      <c r="H40" t="e">
        <f t="shared" si="6"/>
        <v>#N/A</v>
      </c>
      <c r="I40">
        <v>1</v>
      </c>
    </row>
    <row r="41" spans="2:9">
      <c r="B41" t="e">
        <f t="shared" si="0"/>
        <v>#N/A</v>
      </c>
      <c r="C41" t="e">
        <f t="shared" si="1"/>
        <v>#N/A</v>
      </c>
      <c r="D41" t="e">
        <f t="shared" si="2"/>
        <v>#N/A</v>
      </c>
      <c r="E41" t="e">
        <f t="shared" si="3"/>
        <v>#N/A</v>
      </c>
      <c r="F41" t="e">
        <f t="shared" si="4"/>
        <v>#N/A</v>
      </c>
      <c r="G41" t="e">
        <f t="shared" si="5"/>
        <v>#N/A</v>
      </c>
      <c r="H41" t="e">
        <f t="shared" si="6"/>
        <v>#N/A</v>
      </c>
      <c r="I41">
        <v>1</v>
      </c>
    </row>
    <row r="42" spans="2:9">
      <c r="B42" t="e">
        <f t="shared" si="0"/>
        <v>#N/A</v>
      </c>
      <c r="C42" t="e">
        <f t="shared" si="1"/>
        <v>#N/A</v>
      </c>
      <c r="D42" t="e">
        <f t="shared" si="2"/>
        <v>#N/A</v>
      </c>
      <c r="E42" t="e">
        <f t="shared" si="3"/>
        <v>#N/A</v>
      </c>
      <c r="F42" t="e">
        <f t="shared" si="4"/>
        <v>#N/A</v>
      </c>
      <c r="G42" t="e">
        <f t="shared" si="5"/>
        <v>#N/A</v>
      </c>
      <c r="H42" t="e">
        <f t="shared" si="6"/>
        <v>#N/A</v>
      </c>
      <c r="I42">
        <v>1</v>
      </c>
    </row>
    <row r="43" spans="2:9">
      <c r="B43" t="e">
        <f t="shared" si="0"/>
        <v>#N/A</v>
      </c>
      <c r="C43" t="e">
        <f t="shared" si="1"/>
        <v>#N/A</v>
      </c>
      <c r="D43" t="e">
        <f t="shared" si="2"/>
        <v>#N/A</v>
      </c>
      <c r="E43" t="e">
        <f t="shared" si="3"/>
        <v>#N/A</v>
      </c>
      <c r="F43" t="e">
        <f t="shared" si="4"/>
        <v>#N/A</v>
      </c>
      <c r="G43" t="e">
        <f t="shared" si="5"/>
        <v>#N/A</v>
      </c>
      <c r="H43" t="e">
        <f t="shared" si="6"/>
        <v>#N/A</v>
      </c>
      <c r="I43">
        <v>1</v>
      </c>
    </row>
    <row r="44" spans="2:9">
      <c r="B44" t="e">
        <f t="shared" si="0"/>
        <v>#N/A</v>
      </c>
      <c r="C44" t="e">
        <f t="shared" si="1"/>
        <v>#N/A</v>
      </c>
      <c r="D44" t="e">
        <f t="shared" si="2"/>
        <v>#N/A</v>
      </c>
      <c r="E44" t="e">
        <f t="shared" si="3"/>
        <v>#N/A</v>
      </c>
      <c r="F44" t="e">
        <f t="shared" si="4"/>
        <v>#N/A</v>
      </c>
      <c r="G44" t="e">
        <f t="shared" si="5"/>
        <v>#N/A</v>
      </c>
      <c r="H44" t="e">
        <f t="shared" si="6"/>
        <v>#N/A</v>
      </c>
      <c r="I44">
        <v>1</v>
      </c>
    </row>
    <row r="45" spans="2:9">
      <c r="B45" t="e">
        <f t="shared" si="0"/>
        <v>#N/A</v>
      </c>
      <c r="C45" t="e">
        <f t="shared" si="1"/>
        <v>#N/A</v>
      </c>
      <c r="D45" t="e">
        <f t="shared" si="2"/>
        <v>#N/A</v>
      </c>
      <c r="E45" t="e">
        <f t="shared" si="3"/>
        <v>#N/A</v>
      </c>
      <c r="F45" t="e">
        <f t="shared" si="4"/>
        <v>#N/A</v>
      </c>
      <c r="G45" t="e">
        <f t="shared" si="5"/>
        <v>#N/A</v>
      </c>
      <c r="H45" t="e">
        <f t="shared" si="6"/>
        <v>#N/A</v>
      </c>
      <c r="I45">
        <v>1</v>
      </c>
    </row>
    <row r="46" spans="2:9">
      <c r="B46" t="e">
        <f t="shared" si="0"/>
        <v>#N/A</v>
      </c>
      <c r="C46" t="e">
        <f t="shared" si="1"/>
        <v>#N/A</v>
      </c>
      <c r="D46" t="e">
        <f t="shared" si="2"/>
        <v>#N/A</v>
      </c>
      <c r="E46" t="e">
        <f t="shared" si="3"/>
        <v>#N/A</v>
      </c>
      <c r="F46" t="e">
        <f t="shared" si="4"/>
        <v>#N/A</v>
      </c>
      <c r="G46" t="e">
        <f t="shared" si="5"/>
        <v>#N/A</v>
      </c>
      <c r="H46" t="e">
        <f t="shared" si="6"/>
        <v>#N/A</v>
      </c>
      <c r="I46">
        <v>1</v>
      </c>
    </row>
    <row r="47" spans="2:9">
      <c r="B47" t="e">
        <f t="shared" si="0"/>
        <v>#N/A</v>
      </c>
      <c r="C47" t="e">
        <f t="shared" si="1"/>
        <v>#N/A</v>
      </c>
      <c r="D47" t="e">
        <f t="shared" si="2"/>
        <v>#N/A</v>
      </c>
      <c r="E47" t="e">
        <f t="shared" si="3"/>
        <v>#N/A</v>
      </c>
      <c r="F47" t="e">
        <f t="shared" si="4"/>
        <v>#N/A</v>
      </c>
      <c r="G47" t="e">
        <f t="shared" si="5"/>
        <v>#N/A</v>
      </c>
      <c r="H47" t="e">
        <f t="shared" si="6"/>
        <v>#N/A</v>
      </c>
      <c r="I47">
        <v>1</v>
      </c>
    </row>
    <row r="48" spans="2:9">
      <c r="B48" t="e">
        <f t="shared" si="0"/>
        <v>#N/A</v>
      </c>
      <c r="C48" t="e">
        <f t="shared" si="1"/>
        <v>#N/A</v>
      </c>
      <c r="D48" t="e">
        <f t="shared" si="2"/>
        <v>#N/A</v>
      </c>
      <c r="E48" t="e">
        <f t="shared" si="3"/>
        <v>#N/A</v>
      </c>
      <c r="F48" t="e">
        <f t="shared" si="4"/>
        <v>#N/A</v>
      </c>
      <c r="G48" t="e">
        <f t="shared" si="5"/>
        <v>#N/A</v>
      </c>
      <c r="H48" t="e">
        <f t="shared" si="6"/>
        <v>#N/A</v>
      </c>
      <c r="I48">
        <v>1</v>
      </c>
    </row>
    <row r="49" spans="2:9">
      <c r="B49" t="e">
        <f t="shared" si="0"/>
        <v>#N/A</v>
      </c>
      <c r="C49" t="e">
        <f t="shared" si="1"/>
        <v>#N/A</v>
      </c>
      <c r="D49" t="e">
        <f t="shared" si="2"/>
        <v>#N/A</v>
      </c>
      <c r="E49" t="e">
        <f t="shared" si="3"/>
        <v>#N/A</v>
      </c>
      <c r="F49" t="e">
        <f t="shared" si="4"/>
        <v>#N/A</v>
      </c>
      <c r="G49" t="e">
        <f t="shared" si="5"/>
        <v>#N/A</v>
      </c>
      <c r="H49" t="e">
        <f t="shared" si="6"/>
        <v>#N/A</v>
      </c>
      <c r="I49">
        <v>1</v>
      </c>
    </row>
    <row r="50" spans="2:9">
      <c r="B50" t="e">
        <f t="shared" si="0"/>
        <v>#N/A</v>
      </c>
      <c r="C50" t="e">
        <f t="shared" si="1"/>
        <v>#N/A</v>
      </c>
      <c r="D50" t="e">
        <f t="shared" si="2"/>
        <v>#N/A</v>
      </c>
      <c r="E50" t="e">
        <f t="shared" si="3"/>
        <v>#N/A</v>
      </c>
      <c r="F50" t="e">
        <f t="shared" si="4"/>
        <v>#N/A</v>
      </c>
      <c r="G50" t="e">
        <f t="shared" si="5"/>
        <v>#N/A</v>
      </c>
      <c r="H50" t="e">
        <f t="shared" si="6"/>
        <v>#N/A</v>
      </c>
      <c r="I50">
        <v>1</v>
      </c>
    </row>
    <row r="51" spans="2:9">
      <c r="B51" t="e">
        <f t="shared" si="0"/>
        <v>#N/A</v>
      </c>
      <c r="C51" t="e">
        <f t="shared" si="1"/>
        <v>#N/A</v>
      </c>
      <c r="D51" t="e">
        <f t="shared" si="2"/>
        <v>#N/A</v>
      </c>
      <c r="E51" t="e">
        <f t="shared" si="3"/>
        <v>#N/A</v>
      </c>
      <c r="F51" t="e">
        <f t="shared" si="4"/>
        <v>#N/A</v>
      </c>
      <c r="G51" t="e">
        <f t="shared" si="5"/>
        <v>#N/A</v>
      </c>
      <c r="H51" t="e">
        <f t="shared" si="6"/>
        <v>#N/A</v>
      </c>
      <c r="I51">
        <v>1</v>
      </c>
    </row>
    <row r="52" spans="2:9">
      <c r="B52" t="e">
        <f t="shared" si="0"/>
        <v>#N/A</v>
      </c>
      <c r="C52" t="e">
        <f t="shared" si="1"/>
        <v>#N/A</v>
      </c>
      <c r="D52" t="e">
        <f t="shared" si="2"/>
        <v>#N/A</v>
      </c>
      <c r="E52" t="e">
        <f t="shared" si="3"/>
        <v>#N/A</v>
      </c>
      <c r="F52" t="e">
        <f t="shared" si="4"/>
        <v>#N/A</v>
      </c>
      <c r="G52" t="e">
        <f t="shared" si="5"/>
        <v>#N/A</v>
      </c>
      <c r="H52" t="e">
        <f t="shared" si="6"/>
        <v>#N/A</v>
      </c>
      <c r="I52">
        <v>1</v>
      </c>
    </row>
    <row r="53" spans="2:9">
      <c r="B53" t="e">
        <f t="shared" si="0"/>
        <v>#N/A</v>
      </c>
      <c r="C53" t="e">
        <f t="shared" si="1"/>
        <v>#N/A</v>
      </c>
      <c r="D53" t="e">
        <f t="shared" si="2"/>
        <v>#N/A</v>
      </c>
      <c r="E53" t="e">
        <f t="shared" si="3"/>
        <v>#N/A</v>
      </c>
      <c r="F53" t="e">
        <f t="shared" si="4"/>
        <v>#N/A</v>
      </c>
      <c r="G53" t="e">
        <f t="shared" si="5"/>
        <v>#N/A</v>
      </c>
      <c r="H53" t="e">
        <f t="shared" si="6"/>
        <v>#N/A</v>
      </c>
      <c r="I53">
        <v>1</v>
      </c>
    </row>
    <row r="54" spans="2:9">
      <c r="B54" t="e">
        <f t="shared" si="0"/>
        <v>#N/A</v>
      </c>
      <c r="C54" t="e">
        <f t="shared" si="1"/>
        <v>#N/A</v>
      </c>
      <c r="D54" t="e">
        <f t="shared" si="2"/>
        <v>#N/A</v>
      </c>
      <c r="E54" t="e">
        <f t="shared" si="3"/>
        <v>#N/A</v>
      </c>
      <c r="F54" t="e">
        <f t="shared" si="4"/>
        <v>#N/A</v>
      </c>
      <c r="G54" t="e">
        <f t="shared" si="5"/>
        <v>#N/A</v>
      </c>
      <c r="H54" t="e">
        <f t="shared" si="6"/>
        <v>#N/A</v>
      </c>
      <c r="I54">
        <v>1</v>
      </c>
    </row>
    <row r="55" spans="2:9">
      <c r="B55" t="e">
        <f t="shared" si="0"/>
        <v>#N/A</v>
      </c>
      <c r="C55" t="e">
        <f t="shared" si="1"/>
        <v>#N/A</v>
      </c>
      <c r="D55" t="e">
        <f t="shared" si="2"/>
        <v>#N/A</v>
      </c>
      <c r="E55" t="e">
        <f t="shared" si="3"/>
        <v>#N/A</v>
      </c>
      <c r="F55" t="e">
        <f t="shared" si="4"/>
        <v>#N/A</v>
      </c>
      <c r="G55" t="e">
        <f t="shared" si="5"/>
        <v>#N/A</v>
      </c>
      <c r="H55" t="e">
        <f t="shared" si="6"/>
        <v>#N/A</v>
      </c>
      <c r="I55">
        <v>1</v>
      </c>
    </row>
    <row r="56" spans="2:9">
      <c r="B56" t="e">
        <f t="shared" si="0"/>
        <v>#N/A</v>
      </c>
      <c r="C56" t="e">
        <f t="shared" si="1"/>
        <v>#N/A</v>
      </c>
      <c r="D56" t="e">
        <f t="shared" si="2"/>
        <v>#N/A</v>
      </c>
      <c r="E56" t="e">
        <f t="shared" si="3"/>
        <v>#N/A</v>
      </c>
      <c r="F56" t="e">
        <f t="shared" si="4"/>
        <v>#N/A</v>
      </c>
      <c r="G56" t="e">
        <f t="shared" si="5"/>
        <v>#N/A</v>
      </c>
      <c r="H56" t="e">
        <f t="shared" si="6"/>
        <v>#N/A</v>
      </c>
      <c r="I56">
        <v>1</v>
      </c>
    </row>
    <row r="57" spans="2:9">
      <c r="B57" t="e">
        <f t="shared" si="0"/>
        <v>#N/A</v>
      </c>
      <c r="C57" t="e">
        <f t="shared" si="1"/>
        <v>#N/A</v>
      </c>
      <c r="D57" t="e">
        <f t="shared" si="2"/>
        <v>#N/A</v>
      </c>
      <c r="E57" t="e">
        <f t="shared" si="3"/>
        <v>#N/A</v>
      </c>
      <c r="F57" t="e">
        <f t="shared" si="4"/>
        <v>#N/A</v>
      </c>
      <c r="G57" t="e">
        <f t="shared" si="5"/>
        <v>#N/A</v>
      </c>
      <c r="H57" t="e">
        <f t="shared" si="6"/>
        <v>#N/A</v>
      </c>
      <c r="I57">
        <v>1</v>
      </c>
    </row>
    <row r="58" spans="2:9">
      <c r="B58" t="e">
        <f t="shared" si="0"/>
        <v>#N/A</v>
      </c>
      <c r="C58" t="e">
        <f t="shared" si="1"/>
        <v>#N/A</v>
      </c>
      <c r="D58" t="e">
        <f t="shared" si="2"/>
        <v>#N/A</v>
      </c>
      <c r="E58" t="e">
        <f t="shared" si="3"/>
        <v>#N/A</v>
      </c>
      <c r="F58" t="e">
        <f t="shared" si="4"/>
        <v>#N/A</v>
      </c>
      <c r="G58" t="e">
        <f t="shared" si="5"/>
        <v>#N/A</v>
      </c>
      <c r="H58" t="e">
        <f t="shared" si="6"/>
        <v>#N/A</v>
      </c>
      <c r="I58">
        <v>1</v>
      </c>
    </row>
    <row r="59" spans="2:9">
      <c r="B59" t="e">
        <f t="shared" si="0"/>
        <v>#N/A</v>
      </c>
      <c r="C59" t="e">
        <f t="shared" si="1"/>
        <v>#N/A</v>
      </c>
      <c r="D59" t="e">
        <f t="shared" si="2"/>
        <v>#N/A</v>
      </c>
      <c r="E59" t="e">
        <f t="shared" si="3"/>
        <v>#N/A</v>
      </c>
      <c r="F59" t="e">
        <f t="shared" si="4"/>
        <v>#N/A</v>
      </c>
      <c r="G59" t="e">
        <f t="shared" si="5"/>
        <v>#N/A</v>
      </c>
      <c r="H59" t="e">
        <f t="shared" si="6"/>
        <v>#N/A</v>
      </c>
      <c r="I59">
        <v>1</v>
      </c>
    </row>
    <row r="60" spans="2:9">
      <c r="B60" t="e">
        <f t="shared" si="0"/>
        <v>#N/A</v>
      </c>
      <c r="C60" t="e">
        <f t="shared" si="1"/>
        <v>#N/A</v>
      </c>
      <c r="D60" t="e">
        <f t="shared" si="2"/>
        <v>#N/A</v>
      </c>
      <c r="E60" t="e">
        <f t="shared" si="3"/>
        <v>#N/A</v>
      </c>
      <c r="F60" t="e">
        <f t="shared" si="4"/>
        <v>#N/A</v>
      </c>
      <c r="G60" t="e">
        <f t="shared" si="5"/>
        <v>#N/A</v>
      </c>
      <c r="H60" t="e">
        <f t="shared" si="6"/>
        <v>#N/A</v>
      </c>
      <c r="I60">
        <v>1</v>
      </c>
    </row>
    <row r="61" spans="2:9">
      <c r="B61" t="e">
        <f t="shared" si="0"/>
        <v>#N/A</v>
      </c>
      <c r="C61" t="e">
        <f t="shared" si="1"/>
        <v>#N/A</v>
      </c>
      <c r="D61" t="e">
        <f t="shared" si="2"/>
        <v>#N/A</v>
      </c>
      <c r="E61" t="e">
        <f t="shared" si="3"/>
        <v>#N/A</v>
      </c>
      <c r="F61" t="e">
        <f t="shared" si="4"/>
        <v>#N/A</v>
      </c>
      <c r="G61" t="e">
        <f t="shared" si="5"/>
        <v>#N/A</v>
      </c>
      <c r="H61" t="e">
        <f t="shared" si="6"/>
        <v>#N/A</v>
      </c>
      <c r="I61">
        <v>1</v>
      </c>
    </row>
    <row r="62" spans="2:9">
      <c r="B62" t="e">
        <f t="shared" si="0"/>
        <v>#N/A</v>
      </c>
      <c r="C62" t="e">
        <f t="shared" si="1"/>
        <v>#N/A</v>
      </c>
      <c r="D62" t="e">
        <f t="shared" si="2"/>
        <v>#N/A</v>
      </c>
      <c r="E62" t="e">
        <f t="shared" si="3"/>
        <v>#N/A</v>
      </c>
      <c r="F62" t="e">
        <f t="shared" si="4"/>
        <v>#N/A</v>
      </c>
      <c r="G62" t="e">
        <f t="shared" si="5"/>
        <v>#N/A</v>
      </c>
      <c r="H62" t="e">
        <f t="shared" si="6"/>
        <v>#N/A</v>
      </c>
      <c r="I62">
        <v>1</v>
      </c>
    </row>
    <row r="63" spans="2:9">
      <c r="B63" t="e">
        <f t="shared" si="0"/>
        <v>#N/A</v>
      </c>
      <c r="C63" t="e">
        <f t="shared" si="1"/>
        <v>#N/A</v>
      </c>
      <c r="D63" t="e">
        <f t="shared" si="2"/>
        <v>#N/A</v>
      </c>
      <c r="E63" t="e">
        <f t="shared" si="3"/>
        <v>#N/A</v>
      </c>
      <c r="F63" t="e">
        <f t="shared" si="4"/>
        <v>#N/A</v>
      </c>
      <c r="G63" t="e">
        <f t="shared" si="5"/>
        <v>#N/A</v>
      </c>
      <c r="H63" t="e">
        <f t="shared" si="6"/>
        <v>#N/A</v>
      </c>
      <c r="I63">
        <v>1</v>
      </c>
    </row>
    <row r="64" spans="2:9">
      <c r="B64" t="e">
        <f t="shared" si="0"/>
        <v>#N/A</v>
      </c>
      <c r="C64" t="e">
        <f t="shared" si="1"/>
        <v>#N/A</v>
      </c>
      <c r="D64" t="e">
        <f t="shared" si="2"/>
        <v>#N/A</v>
      </c>
      <c r="E64" t="e">
        <f t="shared" si="3"/>
        <v>#N/A</v>
      </c>
      <c r="F64" t="e">
        <f t="shared" si="4"/>
        <v>#N/A</v>
      </c>
      <c r="G64" t="e">
        <f t="shared" si="5"/>
        <v>#N/A</v>
      </c>
      <c r="H64" t="e">
        <f t="shared" si="6"/>
        <v>#N/A</v>
      </c>
      <c r="I64">
        <v>1</v>
      </c>
    </row>
    <row r="65" spans="2:9">
      <c r="B65" t="e">
        <f t="shared" si="0"/>
        <v>#N/A</v>
      </c>
      <c r="C65" t="e">
        <f t="shared" si="1"/>
        <v>#N/A</v>
      </c>
      <c r="D65" t="e">
        <f t="shared" si="2"/>
        <v>#N/A</v>
      </c>
      <c r="E65" t="e">
        <f t="shared" si="3"/>
        <v>#N/A</v>
      </c>
      <c r="F65" t="e">
        <f t="shared" si="4"/>
        <v>#N/A</v>
      </c>
      <c r="G65" t="e">
        <f t="shared" si="5"/>
        <v>#N/A</v>
      </c>
      <c r="H65" t="e">
        <f t="shared" si="6"/>
        <v>#N/A</v>
      </c>
      <c r="I65">
        <v>1</v>
      </c>
    </row>
    <row r="66" spans="2:9">
      <c r="B66" t="e">
        <f t="shared" ref="B66:B129" si="7">VLOOKUP(A66,Base_Articles,2)</f>
        <v>#N/A</v>
      </c>
      <c r="C66" t="e">
        <f t="shared" ref="C66:C129" si="8">VLOOKUP(A66,Base_Articles,3)</f>
        <v>#N/A</v>
      </c>
      <c r="D66" t="e">
        <f t="shared" ref="D66:D129" si="9">VLOOKUP(A66,Base_Articles,4)</f>
        <v>#N/A</v>
      </c>
      <c r="E66" t="e">
        <f t="shared" ref="E66:E129" si="10">VLOOKUP(A66,Base_Articles,5)</f>
        <v>#N/A</v>
      </c>
      <c r="F66" t="e">
        <f t="shared" ref="F66:F129" si="11">VLOOKUP(A66,Base_Articles,6)</f>
        <v>#N/A</v>
      </c>
      <c r="G66" t="e">
        <f t="shared" ref="G66:G129" si="12">VLOOKUP(A66,Base_Articles,7)</f>
        <v>#N/A</v>
      </c>
      <c r="H66" t="e">
        <f t="shared" ref="H66:H129" si="13">VLOOKUP(A66,Base_Articles,8)</f>
        <v>#N/A</v>
      </c>
      <c r="I66">
        <v>1</v>
      </c>
    </row>
    <row r="67" spans="2:9">
      <c r="B67" t="e">
        <f t="shared" si="7"/>
        <v>#N/A</v>
      </c>
      <c r="C67" t="e">
        <f t="shared" si="8"/>
        <v>#N/A</v>
      </c>
      <c r="D67" t="e">
        <f t="shared" si="9"/>
        <v>#N/A</v>
      </c>
      <c r="E67" t="e">
        <f t="shared" si="10"/>
        <v>#N/A</v>
      </c>
      <c r="F67" t="e">
        <f t="shared" si="11"/>
        <v>#N/A</v>
      </c>
      <c r="G67" t="e">
        <f t="shared" si="12"/>
        <v>#N/A</v>
      </c>
      <c r="H67" t="e">
        <f t="shared" si="13"/>
        <v>#N/A</v>
      </c>
      <c r="I67">
        <v>1</v>
      </c>
    </row>
    <row r="68" spans="2:9">
      <c r="B68" t="e">
        <f t="shared" si="7"/>
        <v>#N/A</v>
      </c>
      <c r="C68" t="e">
        <f t="shared" si="8"/>
        <v>#N/A</v>
      </c>
      <c r="D68" t="e">
        <f t="shared" si="9"/>
        <v>#N/A</v>
      </c>
      <c r="E68" t="e">
        <f t="shared" si="10"/>
        <v>#N/A</v>
      </c>
      <c r="F68" t="e">
        <f t="shared" si="11"/>
        <v>#N/A</v>
      </c>
      <c r="G68" t="e">
        <f t="shared" si="12"/>
        <v>#N/A</v>
      </c>
      <c r="H68" t="e">
        <f t="shared" si="13"/>
        <v>#N/A</v>
      </c>
      <c r="I68">
        <v>1</v>
      </c>
    </row>
    <row r="69" spans="2:9">
      <c r="B69" t="e">
        <f t="shared" si="7"/>
        <v>#N/A</v>
      </c>
      <c r="C69" t="e">
        <f t="shared" si="8"/>
        <v>#N/A</v>
      </c>
      <c r="D69" t="e">
        <f t="shared" si="9"/>
        <v>#N/A</v>
      </c>
      <c r="E69" t="e">
        <f t="shared" si="10"/>
        <v>#N/A</v>
      </c>
      <c r="F69" t="e">
        <f t="shared" si="11"/>
        <v>#N/A</v>
      </c>
      <c r="G69" t="e">
        <f t="shared" si="12"/>
        <v>#N/A</v>
      </c>
      <c r="H69" t="e">
        <f t="shared" si="13"/>
        <v>#N/A</v>
      </c>
      <c r="I69">
        <v>1</v>
      </c>
    </row>
    <row r="70" spans="2:9">
      <c r="B70" t="e">
        <f t="shared" si="7"/>
        <v>#N/A</v>
      </c>
      <c r="C70" t="e">
        <f t="shared" si="8"/>
        <v>#N/A</v>
      </c>
      <c r="D70" t="e">
        <f t="shared" si="9"/>
        <v>#N/A</v>
      </c>
      <c r="E70" t="e">
        <f t="shared" si="10"/>
        <v>#N/A</v>
      </c>
      <c r="F70" t="e">
        <f t="shared" si="11"/>
        <v>#N/A</v>
      </c>
      <c r="G70" t="e">
        <f t="shared" si="12"/>
        <v>#N/A</v>
      </c>
      <c r="H70" t="e">
        <f t="shared" si="13"/>
        <v>#N/A</v>
      </c>
      <c r="I70">
        <v>1</v>
      </c>
    </row>
    <row r="71" spans="2:9">
      <c r="B71" t="e">
        <f t="shared" si="7"/>
        <v>#N/A</v>
      </c>
      <c r="C71" t="e">
        <f t="shared" si="8"/>
        <v>#N/A</v>
      </c>
      <c r="D71" t="e">
        <f t="shared" si="9"/>
        <v>#N/A</v>
      </c>
      <c r="E71" t="e">
        <f t="shared" si="10"/>
        <v>#N/A</v>
      </c>
      <c r="F71" t="e">
        <f t="shared" si="11"/>
        <v>#N/A</v>
      </c>
      <c r="G71" t="e">
        <f t="shared" si="12"/>
        <v>#N/A</v>
      </c>
      <c r="H71" t="e">
        <f t="shared" si="13"/>
        <v>#N/A</v>
      </c>
      <c r="I71">
        <v>1</v>
      </c>
    </row>
    <row r="72" spans="2:9">
      <c r="B72" t="e">
        <f t="shared" si="7"/>
        <v>#N/A</v>
      </c>
      <c r="C72" t="e">
        <f t="shared" si="8"/>
        <v>#N/A</v>
      </c>
      <c r="D72" t="e">
        <f t="shared" si="9"/>
        <v>#N/A</v>
      </c>
      <c r="E72" t="e">
        <f t="shared" si="10"/>
        <v>#N/A</v>
      </c>
      <c r="F72" t="e">
        <f t="shared" si="11"/>
        <v>#N/A</v>
      </c>
      <c r="G72" t="e">
        <f t="shared" si="12"/>
        <v>#N/A</v>
      </c>
      <c r="H72" t="e">
        <f t="shared" si="13"/>
        <v>#N/A</v>
      </c>
      <c r="I72">
        <v>1</v>
      </c>
    </row>
    <row r="73" spans="2:9">
      <c r="B73" t="e">
        <f t="shared" si="7"/>
        <v>#N/A</v>
      </c>
      <c r="C73" t="e">
        <f t="shared" si="8"/>
        <v>#N/A</v>
      </c>
      <c r="D73" t="e">
        <f t="shared" si="9"/>
        <v>#N/A</v>
      </c>
      <c r="E73" t="e">
        <f t="shared" si="10"/>
        <v>#N/A</v>
      </c>
      <c r="F73" t="e">
        <f t="shared" si="11"/>
        <v>#N/A</v>
      </c>
      <c r="G73" t="e">
        <f t="shared" si="12"/>
        <v>#N/A</v>
      </c>
      <c r="H73" t="e">
        <f t="shared" si="13"/>
        <v>#N/A</v>
      </c>
      <c r="I73">
        <v>1</v>
      </c>
    </row>
    <row r="74" spans="2:9">
      <c r="B74" t="e">
        <f t="shared" si="7"/>
        <v>#N/A</v>
      </c>
      <c r="C74" t="e">
        <f t="shared" si="8"/>
        <v>#N/A</v>
      </c>
      <c r="D74" t="e">
        <f t="shared" si="9"/>
        <v>#N/A</v>
      </c>
      <c r="E74" t="e">
        <f t="shared" si="10"/>
        <v>#N/A</v>
      </c>
      <c r="F74" t="e">
        <f t="shared" si="11"/>
        <v>#N/A</v>
      </c>
      <c r="G74" t="e">
        <f t="shared" si="12"/>
        <v>#N/A</v>
      </c>
      <c r="H74" t="e">
        <f t="shared" si="13"/>
        <v>#N/A</v>
      </c>
      <c r="I74">
        <v>1</v>
      </c>
    </row>
    <row r="75" spans="2:9">
      <c r="B75" t="e">
        <f t="shared" si="7"/>
        <v>#N/A</v>
      </c>
      <c r="C75" t="e">
        <f t="shared" si="8"/>
        <v>#N/A</v>
      </c>
      <c r="D75" t="e">
        <f t="shared" si="9"/>
        <v>#N/A</v>
      </c>
      <c r="E75" t="e">
        <f t="shared" si="10"/>
        <v>#N/A</v>
      </c>
      <c r="F75" t="e">
        <f t="shared" si="11"/>
        <v>#N/A</v>
      </c>
      <c r="G75" t="e">
        <f t="shared" si="12"/>
        <v>#N/A</v>
      </c>
      <c r="H75" t="e">
        <f t="shared" si="13"/>
        <v>#N/A</v>
      </c>
      <c r="I75">
        <v>1</v>
      </c>
    </row>
    <row r="76" spans="2:9">
      <c r="B76" t="e">
        <f t="shared" si="7"/>
        <v>#N/A</v>
      </c>
      <c r="C76" t="e">
        <f t="shared" si="8"/>
        <v>#N/A</v>
      </c>
      <c r="D76" t="e">
        <f t="shared" si="9"/>
        <v>#N/A</v>
      </c>
      <c r="E76" t="e">
        <f t="shared" si="10"/>
        <v>#N/A</v>
      </c>
      <c r="F76" t="e">
        <f t="shared" si="11"/>
        <v>#N/A</v>
      </c>
      <c r="G76" t="e">
        <f t="shared" si="12"/>
        <v>#N/A</v>
      </c>
      <c r="H76" t="e">
        <f t="shared" si="13"/>
        <v>#N/A</v>
      </c>
      <c r="I76">
        <v>1</v>
      </c>
    </row>
    <row r="77" spans="2:9">
      <c r="B77" t="e">
        <f t="shared" si="7"/>
        <v>#N/A</v>
      </c>
      <c r="C77" t="e">
        <f t="shared" si="8"/>
        <v>#N/A</v>
      </c>
      <c r="D77" t="e">
        <f t="shared" si="9"/>
        <v>#N/A</v>
      </c>
      <c r="E77" t="e">
        <f t="shared" si="10"/>
        <v>#N/A</v>
      </c>
      <c r="F77" t="e">
        <f t="shared" si="11"/>
        <v>#N/A</v>
      </c>
      <c r="G77" t="e">
        <f t="shared" si="12"/>
        <v>#N/A</v>
      </c>
      <c r="H77" t="e">
        <f t="shared" si="13"/>
        <v>#N/A</v>
      </c>
      <c r="I77">
        <v>1</v>
      </c>
    </row>
    <row r="78" spans="2:9">
      <c r="B78" t="e">
        <f t="shared" si="7"/>
        <v>#N/A</v>
      </c>
      <c r="C78" t="e">
        <f t="shared" si="8"/>
        <v>#N/A</v>
      </c>
      <c r="D78" t="e">
        <f t="shared" si="9"/>
        <v>#N/A</v>
      </c>
      <c r="E78" t="e">
        <f t="shared" si="10"/>
        <v>#N/A</v>
      </c>
      <c r="F78" t="e">
        <f t="shared" si="11"/>
        <v>#N/A</v>
      </c>
      <c r="G78" t="e">
        <f t="shared" si="12"/>
        <v>#N/A</v>
      </c>
      <c r="H78" t="e">
        <f t="shared" si="13"/>
        <v>#N/A</v>
      </c>
      <c r="I78">
        <v>1</v>
      </c>
    </row>
    <row r="79" spans="2:9">
      <c r="B79" t="e">
        <f t="shared" si="7"/>
        <v>#N/A</v>
      </c>
      <c r="C79" t="e">
        <f t="shared" si="8"/>
        <v>#N/A</v>
      </c>
      <c r="D79" t="e">
        <f t="shared" si="9"/>
        <v>#N/A</v>
      </c>
      <c r="E79" t="e">
        <f t="shared" si="10"/>
        <v>#N/A</v>
      </c>
      <c r="F79" t="e">
        <f t="shared" si="11"/>
        <v>#N/A</v>
      </c>
      <c r="G79" t="e">
        <f t="shared" si="12"/>
        <v>#N/A</v>
      </c>
      <c r="H79" t="e">
        <f t="shared" si="13"/>
        <v>#N/A</v>
      </c>
      <c r="I79">
        <v>1</v>
      </c>
    </row>
    <row r="80" spans="2:9">
      <c r="B80" t="e">
        <f t="shared" si="7"/>
        <v>#N/A</v>
      </c>
      <c r="C80" t="e">
        <f t="shared" si="8"/>
        <v>#N/A</v>
      </c>
      <c r="D80" t="e">
        <f t="shared" si="9"/>
        <v>#N/A</v>
      </c>
      <c r="E80" t="e">
        <f t="shared" si="10"/>
        <v>#N/A</v>
      </c>
      <c r="F80" t="e">
        <f t="shared" si="11"/>
        <v>#N/A</v>
      </c>
      <c r="G80" t="e">
        <f t="shared" si="12"/>
        <v>#N/A</v>
      </c>
      <c r="H80" t="e">
        <f t="shared" si="13"/>
        <v>#N/A</v>
      </c>
      <c r="I80">
        <v>1</v>
      </c>
    </row>
    <row r="81" spans="2:9">
      <c r="B81" t="e">
        <f t="shared" si="7"/>
        <v>#N/A</v>
      </c>
      <c r="C81" t="e">
        <f t="shared" si="8"/>
        <v>#N/A</v>
      </c>
      <c r="D81" t="e">
        <f t="shared" si="9"/>
        <v>#N/A</v>
      </c>
      <c r="E81" t="e">
        <f t="shared" si="10"/>
        <v>#N/A</v>
      </c>
      <c r="F81" t="e">
        <f t="shared" si="11"/>
        <v>#N/A</v>
      </c>
      <c r="G81" t="e">
        <f t="shared" si="12"/>
        <v>#N/A</v>
      </c>
      <c r="H81" t="e">
        <f t="shared" si="13"/>
        <v>#N/A</v>
      </c>
      <c r="I81">
        <v>1</v>
      </c>
    </row>
    <row r="82" spans="2:9">
      <c r="B82" t="e">
        <f t="shared" si="7"/>
        <v>#N/A</v>
      </c>
      <c r="C82" t="e">
        <f t="shared" si="8"/>
        <v>#N/A</v>
      </c>
      <c r="D82" t="e">
        <f t="shared" si="9"/>
        <v>#N/A</v>
      </c>
      <c r="E82" t="e">
        <f t="shared" si="10"/>
        <v>#N/A</v>
      </c>
      <c r="F82" t="e">
        <f t="shared" si="11"/>
        <v>#N/A</v>
      </c>
      <c r="G82" t="e">
        <f t="shared" si="12"/>
        <v>#N/A</v>
      </c>
      <c r="H82" t="e">
        <f t="shared" si="13"/>
        <v>#N/A</v>
      </c>
      <c r="I82">
        <v>1</v>
      </c>
    </row>
    <row r="83" spans="2:9">
      <c r="B83" t="e">
        <f t="shared" si="7"/>
        <v>#N/A</v>
      </c>
      <c r="C83" t="e">
        <f t="shared" si="8"/>
        <v>#N/A</v>
      </c>
      <c r="D83" t="e">
        <f t="shared" si="9"/>
        <v>#N/A</v>
      </c>
      <c r="E83" t="e">
        <f t="shared" si="10"/>
        <v>#N/A</v>
      </c>
      <c r="F83" t="e">
        <f t="shared" si="11"/>
        <v>#N/A</v>
      </c>
      <c r="G83" t="e">
        <f t="shared" si="12"/>
        <v>#N/A</v>
      </c>
      <c r="H83" t="e">
        <f t="shared" si="13"/>
        <v>#N/A</v>
      </c>
      <c r="I83">
        <v>1</v>
      </c>
    </row>
    <row r="84" spans="2:9">
      <c r="B84" t="e">
        <f t="shared" si="7"/>
        <v>#N/A</v>
      </c>
      <c r="C84" t="e">
        <f t="shared" si="8"/>
        <v>#N/A</v>
      </c>
      <c r="D84" t="e">
        <f t="shared" si="9"/>
        <v>#N/A</v>
      </c>
      <c r="E84" t="e">
        <f t="shared" si="10"/>
        <v>#N/A</v>
      </c>
      <c r="F84" t="e">
        <f t="shared" si="11"/>
        <v>#N/A</v>
      </c>
      <c r="G84" t="e">
        <f t="shared" si="12"/>
        <v>#N/A</v>
      </c>
      <c r="H84" t="e">
        <f t="shared" si="13"/>
        <v>#N/A</v>
      </c>
      <c r="I84">
        <v>1</v>
      </c>
    </row>
    <row r="85" spans="2:9">
      <c r="B85" t="e">
        <f t="shared" si="7"/>
        <v>#N/A</v>
      </c>
      <c r="C85" t="e">
        <f t="shared" si="8"/>
        <v>#N/A</v>
      </c>
      <c r="D85" t="e">
        <f t="shared" si="9"/>
        <v>#N/A</v>
      </c>
      <c r="E85" t="e">
        <f t="shared" si="10"/>
        <v>#N/A</v>
      </c>
      <c r="F85" t="e">
        <f t="shared" si="11"/>
        <v>#N/A</v>
      </c>
      <c r="G85" t="e">
        <f t="shared" si="12"/>
        <v>#N/A</v>
      </c>
      <c r="H85" t="e">
        <f t="shared" si="13"/>
        <v>#N/A</v>
      </c>
      <c r="I85">
        <v>1</v>
      </c>
    </row>
    <row r="86" spans="2:9">
      <c r="B86" t="e">
        <f t="shared" si="7"/>
        <v>#N/A</v>
      </c>
      <c r="C86" t="e">
        <f t="shared" si="8"/>
        <v>#N/A</v>
      </c>
      <c r="D86" t="e">
        <f t="shared" si="9"/>
        <v>#N/A</v>
      </c>
      <c r="E86" t="e">
        <f t="shared" si="10"/>
        <v>#N/A</v>
      </c>
      <c r="F86" t="e">
        <f t="shared" si="11"/>
        <v>#N/A</v>
      </c>
      <c r="G86" t="e">
        <f t="shared" si="12"/>
        <v>#N/A</v>
      </c>
      <c r="H86" t="e">
        <f t="shared" si="13"/>
        <v>#N/A</v>
      </c>
      <c r="I86">
        <v>1</v>
      </c>
    </row>
    <row r="87" spans="2:9">
      <c r="B87" t="e">
        <f t="shared" si="7"/>
        <v>#N/A</v>
      </c>
      <c r="C87" t="e">
        <f t="shared" si="8"/>
        <v>#N/A</v>
      </c>
      <c r="D87" t="e">
        <f t="shared" si="9"/>
        <v>#N/A</v>
      </c>
      <c r="E87" t="e">
        <f t="shared" si="10"/>
        <v>#N/A</v>
      </c>
      <c r="F87" t="e">
        <f t="shared" si="11"/>
        <v>#N/A</v>
      </c>
      <c r="G87" t="e">
        <f t="shared" si="12"/>
        <v>#N/A</v>
      </c>
      <c r="H87" t="e">
        <f t="shared" si="13"/>
        <v>#N/A</v>
      </c>
      <c r="I87">
        <v>1</v>
      </c>
    </row>
    <row r="88" spans="2:9">
      <c r="B88" t="e">
        <f t="shared" si="7"/>
        <v>#N/A</v>
      </c>
      <c r="C88" t="e">
        <f t="shared" si="8"/>
        <v>#N/A</v>
      </c>
      <c r="D88" t="e">
        <f t="shared" si="9"/>
        <v>#N/A</v>
      </c>
      <c r="E88" t="e">
        <f t="shared" si="10"/>
        <v>#N/A</v>
      </c>
      <c r="F88" t="e">
        <f t="shared" si="11"/>
        <v>#N/A</v>
      </c>
      <c r="G88" t="e">
        <f t="shared" si="12"/>
        <v>#N/A</v>
      </c>
      <c r="H88" t="e">
        <f t="shared" si="13"/>
        <v>#N/A</v>
      </c>
      <c r="I88">
        <v>1</v>
      </c>
    </row>
    <row r="89" spans="2:9">
      <c r="B89" t="e">
        <f t="shared" si="7"/>
        <v>#N/A</v>
      </c>
      <c r="C89" t="e">
        <f t="shared" si="8"/>
        <v>#N/A</v>
      </c>
      <c r="D89" t="e">
        <f t="shared" si="9"/>
        <v>#N/A</v>
      </c>
      <c r="E89" t="e">
        <f t="shared" si="10"/>
        <v>#N/A</v>
      </c>
      <c r="F89" t="e">
        <f t="shared" si="11"/>
        <v>#N/A</v>
      </c>
      <c r="G89" t="e">
        <f t="shared" si="12"/>
        <v>#N/A</v>
      </c>
      <c r="H89" t="e">
        <f t="shared" si="13"/>
        <v>#N/A</v>
      </c>
      <c r="I89">
        <v>1</v>
      </c>
    </row>
    <row r="90" spans="2:9">
      <c r="B90" t="e">
        <f t="shared" si="7"/>
        <v>#N/A</v>
      </c>
      <c r="C90" t="e">
        <f t="shared" si="8"/>
        <v>#N/A</v>
      </c>
      <c r="D90" t="e">
        <f t="shared" si="9"/>
        <v>#N/A</v>
      </c>
      <c r="E90" t="e">
        <f t="shared" si="10"/>
        <v>#N/A</v>
      </c>
      <c r="F90" t="e">
        <f t="shared" si="11"/>
        <v>#N/A</v>
      </c>
      <c r="G90" t="e">
        <f t="shared" si="12"/>
        <v>#N/A</v>
      </c>
      <c r="H90" t="e">
        <f t="shared" si="13"/>
        <v>#N/A</v>
      </c>
      <c r="I90">
        <v>1</v>
      </c>
    </row>
    <row r="91" spans="2:9">
      <c r="B91" t="e">
        <f t="shared" si="7"/>
        <v>#N/A</v>
      </c>
      <c r="C91" t="e">
        <f t="shared" si="8"/>
        <v>#N/A</v>
      </c>
      <c r="D91" t="e">
        <f t="shared" si="9"/>
        <v>#N/A</v>
      </c>
      <c r="E91" t="e">
        <f t="shared" si="10"/>
        <v>#N/A</v>
      </c>
      <c r="F91" t="e">
        <f t="shared" si="11"/>
        <v>#N/A</v>
      </c>
      <c r="G91" t="e">
        <f t="shared" si="12"/>
        <v>#N/A</v>
      </c>
      <c r="H91" t="e">
        <f t="shared" si="13"/>
        <v>#N/A</v>
      </c>
      <c r="I91">
        <v>1</v>
      </c>
    </row>
    <row r="92" spans="2:9">
      <c r="B92" t="e">
        <f t="shared" si="7"/>
        <v>#N/A</v>
      </c>
      <c r="C92" t="e">
        <f t="shared" si="8"/>
        <v>#N/A</v>
      </c>
      <c r="D92" t="e">
        <f t="shared" si="9"/>
        <v>#N/A</v>
      </c>
      <c r="E92" t="e">
        <f t="shared" si="10"/>
        <v>#N/A</v>
      </c>
      <c r="F92" t="e">
        <f t="shared" si="11"/>
        <v>#N/A</v>
      </c>
      <c r="G92" t="e">
        <f t="shared" si="12"/>
        <v>#N/A</v>
      </c>
      <c r="H92" t="e">
        <f t="shared" si="13"/>
        <v>#N/A</v>
      </c>
      <c r="I92">
        <v>1</v>
      </c>
    </row>
    <row r="93" spans="2:9">
      <c r="B93" t="e">
        <f t="shared" si="7"/>
        <v>#N/A</v>
      </c>
      <c r="C93" t="e">
        <f t="shared" si="8"/>
        <v>#N/A</v>
      </c>
      <c r="D93" t="e">
        <f t="shared" si="9"/>
        <v>#N/A</v>
      </c>
      <c r="E93" t="e">
        <f t="shared" si="10"/>
        <v>#N/A</v>
      </c>
      <c r="F93" t="e">
        <f t="shared" si="11"/>
        <v>#N/A</v>
      </c>
      <c r="G93" t="e">
        <f t="shared" si="12"/>
        <v>#N/A</v>
      </c>
      <c r="H93" t="e">
        <f t="shared" si="13"/>
        <v>#N/A</v>
      </c>
      <c r="I93">
        <v>1</v>
      </c>
    </row>
    <row r="94" spans="2:9">
      <c r="B94" t="e">
        <f t="shared" si="7"/>
        <v>#N/A</v>
      </c>
      <c r="C94" t="e">
        <f t="shared" si="8"/>
        <v>#N/A</v>
      </c>
      <c r="D94" t="e">
        <f t="shared" si="9"/>
        <v>#N/A</v>
      </c>
      <c r="E94" t="e">
        <f t="shared" si="10"/>
        <v>#N/A</v>
      </c>
      <c r="F94" t="e">
        <f t="shared" si="11"/>
        <v>#N/A</v>
      </c>
      <c r="G94" t="e">
        <f t="shared" si="12"/>
        <v>#N/A</v>
      </c>
      <c r="H94" t="e">
        <f t="shared" si="13"/>
        <v>#N/A</v>
      </c>
      <c r="I94">
        <v>1</v>
      </c>
    </row>
    <row r="95" spans="2:9">
      <c r="B95" t="e">
        <f t="shared" si="7"/>
        <v>#N/A</v>
      </c>
      <c r="C95" t="e">
        <f t="shared" si="8"/>
        <v>#N/A</v>
      </c>
      <c r="D95" t="e">
        <f t="shared" si="9"/>
        <v>#N/A</v>
      </c>
      <c r="E95" t="e">
        <f t="shared" si="10"/>
        <v>#N/A</v>
      </c>
      <c r="F95" t="e">
        <f t="shared" si="11"/>
        <v>#N/A</v>
      </c>
      <c r="G95" t="e">
        <f t="shared" si="12"/>
        <v>#N/A</v>
      </c>
      <c r="H95" t="e">
        <f t="shared" si="13"/>
        <v>#N/A</v>
      </c>
      <c r="I95">
        <v>1</v>
      </c>
    </row>
    <row r="96" spans="2:9">
      <c r="B96" t="e">
        <f t="shared" si="7"/>
        <v>#N/A</v>
      </c>
      <c r="C96" t="e">
        <f t="shared" si="8"/>
        <v>#N/A</v>
      </c>
      <c r="D96" t="e">
        <f t="shared" si="9"/>
        <v>#N/A</v>
      </c>
      <c r="E96" t="e">
        <f t="shared" si="10"/>
        <v>#N/A</v>
      </c>
      <c r="F96" t="e">
        <f t="shared" si="11"/>
        <v>#N/A</v>
      </c>
      <c r="G96" t="e">
        <f t="shared" si="12"/>
        <v>#N/A</v>
      </c>
      <c r="H96" t="e">
        <f t="shared" si="13"/>
        <v>#N/A</v>
      </c>
      <c r="I96">
        <v>1</v>
      </c>
    </row>
    <row r="97" spans="2:9">
      <c r="B97" t="e">
        <f t="shared" si="7"/>
        <v>#N/A</v>
      </c>
      <c r="C97" t="e">
        <f t="shared" si="8"/>
        <v>#N/A</v>
      </c>
      <c r="D97" t="e">
        <f t="shared" si="9"/>
        <v>#N/A</v>
      </c>
      <c r="E97" t="e">
        <f t="shared" si="10"/>
        <v>#N/A</v>
      </c>
      <c r="F97" t="e">
        <f t="shared" si="11"/>
        <v>#N/A</v>
      </c>
      <c r="G97" t="e">
        <f t="shared" si="12"/>
        <v>#N/A</v>
      </c>
      <c r="H97" t="e">
        <f t="shared" si="13"/>
        <v>#N/A</v>
      </c>
      <c r="I97">
        <v>1</v>
      </c>
    </row>
    <row r="98" spans="2:9">
      <c r="B98" t="e">
        <f t="shared" si="7"/>
        <v>#N/A</v>
      </c>
      <c r="C98" t="e">
        <f t="shared" si="8"/>
        <v>#N/A</v>
      </c>
      <c r="D98" t="e">
        <f t="shared" si="9"/>
        <v>#N/A</v>
      </c>
      <c r="E98" t="e">
        <f t="shared" si="10"/>
        <v>#N/A</v>
      </c>
      <c r="F98" t="e">
        <f t="shared" si="11"/>
        <v>#N/A</v>
      </c>
      <c r="G98" t="e">
        <f t="shared" si="12"/>
        <v>#N/A</v>
      </c>
      <c r="H98" t="e">
        <f t="shared" si="13"/>
        <v>#N/A</v>
      </c>
      <c r="I98">
        <v>1</v>
      </c>
    </row>
    <row r="99" spans="2:9">
      <c r="B99" t="e">
        <f t="shared" si="7"/>
        <v>#N/A</v>
      </c>
      <c r="C99" t="e">
        <f t="shared" si="8"/>
        <v>#N/A</v>
      </c>
      <c r="D99" t="e">
        <f t="shared" si="9"/>
        <v>#N/A</v>
      </c>
      <c r="E99" t="e">
        <f t="shared" si="10"/>
        <v>#N/A</v>
      </c>
      <c r="F99" t="e">
        <f t="shared" si="11"/>
        <v>#N/A</v>
      </c>
      <c r="G99" t="e">
        <f t="shared" si="12"/>
        <v>#N/A</v>
      </c>
      <c r="H99" t="e">
        <f t="shared" si="13"/>
        <v>#N/A</v>
      </c>
      <c r="I99">
        <v>1</v>
      </c>
    </row>
    <row r="100" spans="2:9">
      <c r="B100" t="e">
        <f t="shared" si="7"/>
        <v>#N/A</v>
      </c>
      <c r="C100" t="e">
        <f t="shared" si="8"/>
        <v>#N/A</v>
      </c>
      <c r="D100" t="e">
        <f t="shared" si="9"/>
        <v>#N/A</v>
      </c>
      <c r="E100" t="e">
        <f t="shared" si="10"/>
        <v>#N/A</v>
      </c>
      <c r="F100" t="e">
        <f t="shared" si="11"/>
        <v>#N/A</v>
      </c>
      <c r="G100" t="e">
        <f t="shared" si="12"/>
        <v>#N/A</v>
      </c>
      <c r="H100" t="e">
        <f t="shared" si="13"/>
        <v>#N/A</v>
      </c>
      <c r="I100">
        <v>1</v>
      </c>
    </row>
    <row r="101" spans="2:9">
      <c r="B101" t="e">
        <f t="shared" si="7"/>
        <v>#N/A</v>
      </c>
      <c r="C101" t="e">
        <f t="shared" si="8"/>
        <v>#N/A</v>
      </c>
      <c r="D101" t="e">
        <f t="shared" si="9"/>
        <v>#N/A</v>
      </c>
      <c r="E101" t="e">
        <f t="shared" si="10"/>
        <v>#N/A</v>
      </c>
      <c r="F101" t="e">
        <f t="shared" si="11"/>
        <v>#N/A</v>
      </c>
      <c r="G101" t="e">
        <f t="shared" si="12"/>
        <v>#N/A</v>
      </c>
      <c r="H101" t="e">
        <f t="shared" si="13"/>
        <v>#N/A</v>
      </c>
      <c r="I101">
        <v>1</v>
      </c>
    </row>
    <row r="102" spans="2:9">
      <c r="B102" t="e">
        <f t="shared" si="7"/>
        <v>#N/A</v>
      </c>
      <c r="C102" t="e">
        <f t="shared" si="8"/>
        <v>#N/A</v>
      </c>
      <c r="D102" t="e">
        <f t="shared" si="9"/>
        <v>#N/A</v>
      </c>
      <c r="E102" t="e">
        <f t="shared" si="10"/>
        <v>#N/A</v>
      </c>
      <c r="F102" t="e">
        <f t="shared" si="11"/>
        <v>#N/A</v>
      </c>
      <c r="G102" t="e">
        <f t="shared" si="12"/>
        <v>#N/A</v>
      </c>
      <c r="H102" t="e">
        <f t="shared" si="13"/>
        <v>#N/A</v>
      </c>
      <c r="I102">
        <v>1</v>
      </c>
    </row>
    <row r="103" spans="2:9">
      <c r="B103" t="e">
        <f t="shared" si="7"/>
        <v>#N/A</v>
      </c>
      <c r="C103" t="e">
        <f t="shared" si="8"/>
        <v>#N/A</v>
      </c>
      <c r="D103" t="e">
        <f t="shared" si="9"/>
        <v>#N/A</v>
      </c>
      <c r="E103" t="e">
        <f t="shared" si="10"/>
        <v>#N/A</v>
      </c>
      <c r="F103" t="e">
        <f t="shared" si="11"/>
        <v>#N/A</v>
      </c>
      <c r="G103" t="e">
        <f t="shared" si="12"/>
        <v>#N/A</v>
      </c>
      <c r="H103" t="e">
        <f t="shared" si="13"/>
        <v>#N/A</v>
      </c>
      <c r="I103">
        <v>1</v>
      </c>
    </row>
    <row r="104" spans="2:9">
      <c r="B104" t="e">
        <f t="shared" si="7"/>
        <v>#N/A</v>
      </c>
      <c r="C104" t="e">
        <f t="shared" si="8"/>
        <v>#N/A</v>
      </c>
      <c r="D104" t="e">
        <f t="shared" si="9"/>
        <v>#N/A</v>
      </c>
      <c r="E104" t="e">
        <f t="shared" si="10"/>
        <v>#N/A</v>
      </c>
      <c r="F104" t="e">
        <f t="shared" si="11"/>
        <v>#N/A</v>
      </c>
      <c r="G104" t="e">
        <f t="shared" si="12"/>
        <v>#N/A</v>
      </c>
      <c r="H104" t="e">
        <f t="shared" si="13"/>
        <v>#N/A</v>
      </c>
      <c r="I104">
        <v>1</v>
      </c>
    </row>
    <row r="105" spans="2:9">
      <c r="B105" t="e">
        <f t="shared" si="7"/>
        <v>#N/A</v>
      </c>
      <c r="C105" t="e">
        <f t="shared" si="8"/>
        <v>#N/A</v>
      </c>
      <c r="D105" t="e">
        <f t="shared" si="9"/>
        <v>#N/A</v>
      </c>
      <c r="E105" t="e">
        <f t="shared" si="10"/>
        <v>#N/A</v>
      </c>
      <c r="F105" t="e">
        <f t="shared" si="11"/>
        <v>#N/A</v>
      </c>
      <c r="G105" t="e">
        <f t="shared" si="12"/>
        <v>#N/A</v>
      </c>
      <c r="H105" t="e">
        <f t="shared" si="13"/>
        <v>#N/A</v>
      </c>
      <c r="I105">
        <v>1</v>
      </c>
    </row>
    <row r="106" spans="2:9">
      <c r="B106" t="e">
        <f t="shared" si="7"/>
        <v>#N/A</v>
      </c>
      <c r="C106" t="e">
        <f t="shared" si="8"/>
        <v>#N/A</v>
      </c>
      <c r="D106" t="e">
        <f t="shared" si="9"/>
        <v>#N/A</v>
      </c>
      <c r="E106" t="e">
        <f t="shared" si="10"/>
        <v>#N/A</v>
      </c>
      <c r="F106" t="e">
        <f t="shared" si="11"/>
        <v>#N/A</v>
      </c>
      <c r="G106" t="e">
        <f t="shared" si="12"/>
        <v>#N/A</v>
      </c>
      <c r="H106" t="e">
        <f t="shared" si="13"/>
        <v>#N/A</v>
      </c>
      <c r="I106">
        <v>1</v>
      </c>
    </row>
    <row r="107" spans="2:9">
      <c r="B107" t="e">
        <f t="shared" si="7"/>
        <v>#N/A</v>
      </c>
      <c r="C107" t="e">
        <f t="shared" si="8"/>
        <v>#N/A</v>
      </c>
      <c r="D107" t="e">
        <f t="shared" si="9"/>
        <v>#N/A</v>
      </c>
      <c r="E107" t="e">
        <f t="shared" si="10"/>
        <v>#N/A</v>
      </c>
      <c r="F107" t="e">
        <f t="shared" si="11"/>
        <v>#N/A</v>
      </c>
      <c r="G107" t="e">
        <f t="shared" si="12"/>
        <v>#N/A</v>
      </c>
      <c r="H107" t="e">
        <f t="shared" si="13"/>
        <v>#N/A</v>
      </c>
      <c r="I107">
        <v>1</v>
      </c>
    </row>
    <row r="108" spans="2:9">
      <c r="B108" t="e">
        <f t="shared" si="7"/>
        <v>#N/A</v>
      </c>
      <c r="C108" t="e">
        <f t="shared" si="8"/>
        <v>#N/A</v>
      </c>
      <c r="D108" t="e">
        <f t="shared" si="9"/>
        <v>#N/A</v>
      </c>
      <c r="E108" t="e">
        <f t="shared" si="10"/>
        <v>#N/A</v>
      </c>
      <c r="F108" t="e">
        <f t="shared" si="11"/>
        <v>#N/A</v>
      </c>
      <c r="G108" t="e">
        <f t="shared" si="12"/>
        <v>#N/A</v>
      </c>
      <c r="H108" t="e">
        <f t="shared" si="13"/>
        <v>#N/A</v>
      </c>
      <c r="I108">
        <v>1</v>
      </c>
    </row>
    <row r="109" spans="2:9">
      <c r="B109" t="e">
        <f t="shared" si="7"/>
        <v>#N/A</v>
      </c>
      <c r="C109" t="e">
        <f t="shared" si="8"/>
        <v>#N/A</v>
      </c>
      <c r="D109" t="e">
        <f t="shared" si="9"/>
        <v>#N/A</v>
      </c>
      <c r="E109" t="e">
        <f t="shared" si="10"/>
        <v>#N/A</v>
      </c>
      <c r="F109" t="e">
        <f t="shared" si="11"/>
        <v>#N/A</v>
      </c>
      <c r="G109" t="e">
        <f t="shared" si="12"/>
        <v>#N/A</v>
      </c>
      <c r="H109" t="e">
        <f t="shared" si="13"/>
        <v>#N/A</v>
      </c>
      <c r="I109">
        <v>1</v>
      </c>
    </row>
    <row r="110" spans="2:9">
      <c r="B110" t="e">
        <f t="shared" si="7"/>
        <v>#N/A</v>
      </c>
      <c r="C110" t="e">
        <f t="shared" si="8"/>
        <v>#N/A</v>
      </c>
      <c r="D110" t="e">
        <f t="shared" si="9"/>
        <v>#N/A</v>
      </c>
      <c r="E110" t="e">
        <f t="shared" si="10"/>
        <v>#N/A</v>
      </c>
      <c r="F110" t="e">
        <f t="shared" si="11"/>
        <v>#N/A</v>
      </c>
      <c r="G110" t="e">
        <f t="shared" si="12"/>
        <v>#N/A</v>
      </c>
      <c r="H110" t="e">
        <f t="shared" si="13"/>
        <v>#N/A</v>
      </c>
      <c r="I110">
        <v>1</v>
      </c>
    </row>
    <row r="111" spans="2:9">
      <c r="B111" t="e">
        <f t="shared" si="7"/>
        <v>#N/A</v>
      </c>
      <c r="C111" t="e">
        <f t="shared" si="8"/>
        <v>#N/A</v>
      </c>
      <c r="D111" t="e">
        <f t="shared" si="9"/>
        <v>#N/A</v>
      </c>
      <c r="E111" t="e">
        <f t="shared" si="10"/>
        <v>#N/A</v>
      </c>
      <c r="F111" t="e">
        <f t="shared" si="11"/>
        <v>#N/A</v>
      </c>
      <c r="G111" t="e">
        <f t="shared" si="12"/>
        <v>#N/A</v>
      </c>
      <c r="H111" t="e">
        <f t="shared" si="13"/>
        <v>#N/A</v>
      </c>
      <c r="I111">
        <v>1</v>
      </c>
    </row>
    <row r="112" spans="2:9">
      <c r="B112" t="e">
        <f t="shared" si="7"/>
        <v>#N/A</v>
      </c>
      <c r="C112" t="e">
        <f t="shared" si="8"/>
        <v>#N/A</v>
      </c>
      <c r="D112" t="e">
        <f t="shared" si="9"/>
        <v>#N/A</v>
      </c>
      <c r="E112" t="e">
        <f t="shared" si="10"/>
        <v>#N/A</v>
      </c>
      <c r="F112" t="e">
        <f t="shared" si="11"/>
        <v>#N/A</v>
      </c>
      <c r="G112" t="e">
        <f t="shared" si="12"/>
        <v>#N/A</v>
      </c>
      <c r="H112" t="e">
        <f t="shared" si="13"/>
        <v>#N/A</v>
      </c>
      <c r="I112">
        <v>1</v>
      </c>
    </row>
    <row r="113" spans="2:9">
      <c r="B113" t="e">
        <f t="shared" si="7"/>
        <v>#N/A</v>
      </c>
      <c r="C113" t="e">
        <f t="shared" si="8"/>
        <v>#N/A</v>
      </c>
      <c r="D113" t="e">
        <f t="shared" si="9"/>
        <v>#N/A</v>
      </c>
      <c r="E113" t="e">
        <f t="shared" si="10"/>
        <v>#N/A</v>
      </c>
      <c r="F113" t="e">
        <f t="shared" si="11"/>
        <v>#N/A</v>
      </c>
      <c r="G113" t="e">
        <f t="shared" si="12"/>
        <v>#N/A</v>
      </c>
      <c r="H113" t="e">
        <f t="shared" si="13"/>
        <v>#N/A</v>
      </c>
      <c r="I113">
        <v>1</v>
      </c>
    </row>
    <row r="114" spans="2:9">
      <c r="B114" t="e">
        <f t="shared" si="7"/>
        <v>#N/A</v>
      </c>
      <c r="C114" t="e">
        <f t="shared" si="8"/>
        <v>#N/A</v>
      </c>
      <c r="D114" t="e">
        <f t="shared" si="9"/>
        <v>#N/A</v>
      </c>
      <c r="E114" t="e">
        <f t="shared" si="10"/>
        <v>#N/A</v>
      </c>
      <c r="F114" t="e">
        <f t="shared" si="11"/>
        <v>#N/A</v>
      </c>
      <c r="G114" t="e">
        <f t="shared" si="12"/>
        <v>#N/A</v>
      </c>
      <c r="H114" t="e">
        <f t="shared" si="13"/>
        <v>#N/A</v>
      </c>
      <c r="I114">
        <v>1</v>
      </c>
    </row>
    <row r="115" spans="2:9">
      <c r="B115" t="e">
        <f t="shared" si="7"/>
        <v>#N/A</v>
      </c>
      <c r="C115" t="e">
        <f t="shared" si="8"/>
        <v>#N/A</v>
      </c>
      <c r="D115" t="e">
        <f t="shared" si="9"/>
        <v>#N/A</v>
      </c>
      <c r="E115" t="e">
        <f t="shared" si="10"/>
        <v>#N/A</v>
      </c>
      <c r="F115" t="e">
        <f t="shared" si="11"/>
        <v>#N/A</v>
      </c>
      <c r="G115" t="e">
        <f t="shared" si="12"/>
        <v>#N/A</v>
      </c>
      <c r="H115" t="e">
        <f t="shared" si="13"/>
        <v>#N/A</v>
      </c>
      <c r="I115">
        <v>1</v>
      </c>
    </row>
    <row r="116" spans="2:9">
      <c r="B116" t="e">
        <f t="shared" si="7"/>
        <v>#N/A</v>
      </c>
      <c r="C116" t="e">
        <f t="shared" si="8"/>
        <v>#N/A</v>
      </c>
      <c r="D116" t="e">
        <f t="shared" si="9"/>
        <v>#N/A</v>
      </c>
      <c r="E116" t="e">
        <f t="shared" si="10"/>
        <v>#N/A</v>
      </c>
      <c r="F116" t="e">
        <f t="shared" si="11"/>
        <v>#N/A</v>
      </c>
      <c r="G116" t="e">
        <f t="shared" si="12"/>
        <v>#N/A</v>
      </c>
      <c r="H116" t="e">
        <f t="shared" si="13"/>
        <v>#N/A</v>
      </c>
      <c r="I116">
        <v>1</v>
      </c>
    </row>
    <row r="117" spans="2:9">
      <c r="B117" t="e">
        <f t="shared" si="7"/>
        <v>#N/A</v>
      </c>
      <c r="C117" t="e">
        <f t="shared" si="8"/>
        <v>#N/A</v>
      </c>
      <c r="D117" t="e">
        <f t="shared" si="9"/>
        <v>#N/A</v>
      </c>
      <c r="E117" t="e">
        <f t="shared" si="10"/>
        <v>#N/A</v>
      </c>
      <c r="F117" t="e">
        <f t="shared" si="11"/>
        <v>#N/A</v>
      </c>
      <c r="G117" t="e">
        <f t="shared" si="12"/>
        <v>#N/A</v>
      </c>
      <c r="H117" t="e">
        <f t="shared" si="13"/>
        <v>#N/A</v>
      </c>
      <c r="I117">
        <v>1</v>
      </c>
    </row>
    <row r="118" spans="2:9">
      <c r="B118" t="e">
        <f t="shared" si="7"/>
        <v>#N/A</v>
      </c>
      <c r="C118" t="e">
        <f t="shared" si="8"/>
        <v>#N/A</v>
      </c>
      <c r="D118" t="e">
        <f t="shared" si="9"/>
        <v>#N/A</v>
      </c>
      <c r="E118" t="e">
        <f t="shared" si="10"/>
        <v>#N/A</v>
      </c>
      <c r="F118" t="e">
        <f t="shared" si="11"/>
        <v>#N/A</v>
      </c>
      <c r="G118" t="e">
        <f t="shared" si="12"/>
        <v>#N/A</v>
      </c>
      <c r="H118" t="e">
        <f t="shared" si="13"/>
        <v>#N/A</v>
      </c>
      <c r="I118">
        <v>1</v>
      </c>
    </row>
    <row r="119" spans="2:9">
      <c r="B119" t="e">
        <f t="shared" si="7"/>
        <v>#N/A</v>
      </c>
      <c r="C119" t="e">
        <f t="shared" si="8"/>
        <v>#N/A</v>
      </c>
      <c r="D119" t="e">
        <f t="shared" si="9"/>
        <v>#N/A</v>
      </c>
      <c r="E119" t="e">
        <f t="shared" si="10"/>
        <v>#N/A</v>
      </c>
      <c r="F119" t="e">
        <f t="shared" si="11"/>
        <v>#N/A</v>
      </c>
      <c r="G119" t="e">
        <f t="shared" si="12"/>
        <v>#N/A</v>
      </c>
      <c r="H119" t="e">
        <f t="shared" si="13"/>
        <v>#N/A</v>
      </c>
      <c r="I119">
        <v>1</v>
      </c>
    </row>
    <row r="120" spans="2:9">
      <c r="B120" t="e">
        <f t="shared" si="7"/>
        <v>#N/A</v>
      </c>
      <c r="C120" t="e">
        <f t="shared" si="8"/>
        <v>#N/A</v>
      </c>
      <c r="D120" t="e">
        <f t="shared" si="9"/>
        <v>#N/A</v>
      </c>
      <c r="E120" t="e">
        <f t="shared" si="10"/>
        <v>#N/A</v>
      </c>
      <c r="F120" t="e">
        <f t="shared" si="11"/>
        <v>#N/A</v>
      </c>
      <c r="G120" t="e">
        <f t="shared" si="12"/>
        <v>#N/A</v>
      </c>
      <c r="H120" t="e">
        <f t="shared" si="13"/>
        <v>#N/A</v>
      </c>
      <c r="I120">
        <v>1</v>
      </c>
    </row>
    <row r="121" spans="2:9">
      <c r="B121" t="e">
        <f t="shared" si="7"/>
        <v>#N/A</v>
      </c>
      <c r="C121" t="e">
        <f t="shared" si="8"/>
        <v>#N/A</v>
      </c>
      <c r="D121" t="e">
        <f t="shared" si="9"/>
        <v>#N/A</v>
      </c>
      <c r="E121" t="e">
        <f t="shared" si="10"/>
        <v>#N/A</v>
      </c>
      <c r="F121" t="e">
        <f t="shared" si="11"/>
        <v>#N/A</v>
      </c>
      <c r="G121" t="e">
        <f t="shared" si="12"/>
        <v>#N/A</v>
      </c>
      <c r="H121" t="e">
        <f t="shared" si="13"/>
        <v>#N/A</v>
      </c>
      <c r="I121">
        <v>1</v>
      </c>
    </row>
    <row r="122" spans="2:9">
      <c r="B122" t="e">
        <f t="shared" si="7"/>
        <v>#N/A</v>
      </c>
      <c r="C122" t="e">
        <f t="shared" si="8"/>
        <v>#N/A</v>
      </c>
      <c r="D122" t="e">
        <f t="shared" si="9"/>
        <v>#N/A</v>
      </c>
      <c r="E122" t="e">
        <f t="shared" si="10"/>
        <v>#N/A</v>
      </c>
      <c r="F122" t="e">
        <f t="shared" si="11"/>
        <v>#N/A</v>
      </c>
      <c r="G122" t="e">
        <f t="shared" si="12"/>
        <v>#N/A</v>
      </c>
      <c r="H122" t="e">
        <f t="shared" si="13"/>
        <v>#N/A</v>
      </c>
      <c r="I122">
        <v>1</v>
      </c>
    </row>
    <row r="123" spans="2:9">
      <c r="B123" t="e">
        <f t="shared" si="7"/>
        <v>#N/A</v>
      </c>
      <c r="C123" t="e">
        <f t="shared" si="8"/>
        <v>#N/A</v>
      </c>
      <c r="D123" t="e">
        <f t="shared" si="9"/>
        <v>#N/A</v>
      </c>
      <c r="E123" t="e">
        <f t="shared" si="10"/>
        <v>#N/A</v>
      </c>
      <c r="F123" t="e">
        <f t="shared" si="11"/>
        <v>#N/A</v>
      </c>
      <c r="G123" t="e">
        <f t="shared" si="12"/>
        <v>#N/A</v>
      </c>
      <c r="H123" t="e">
        <f t="shared" si="13"/>
        <v>#N/A</v>
      </c>
      <c r="I123">
        <v>1</v>
      </c>
    </row>
    <row r="124" spans="2:9">
      <c r="B124" t="e">
        <f t="shared" si="7"/>
        <v>#N/A</v>
      </c>
      <c r="C124" t="e">
        <f t="shared" si="8"/>
        <v>#N/A</v>
      </c>
      <c r="D124" t="e">
        <f t="shared" si="9"/>
        <v>#N/A</v>
      </c>
      <c r="E124" t="e">
        <f t="shared" si="10"/>
        <v>#N/A</v>
      </c>
      <c r="F124" t="e">
        <f t="shared" si="11"/>
        <v>#N/A</v>
      </c>
      <c r="G124" t="e">
        <f t="shared" si="12"/>
        <v>#N/A</v>
      </c>
      <c r="H124" t="e">
        <f t="shared" si="13"/>
        <v>#N/A</v>
      </c>
      <c r="I124">
        <v>1</v>
      </c>
    </row>
    <row r="125" spans="2:9">
      <c r="B125" t="e">
        <f t="shared" si="7"/>
        <v>#N/A</v>
      </c>
      <c r="C125" t="e">
        <f t="shared" si="8"/>
        <v>#N/A</v>
      </c>
      <c r="D125" t="e">
        <f t="shared" si="9"/>
        <v>#N/A</v>
      </c>
      <c r="E125" t="e">
        <f t="shared" si="10"/>
        <v>#N/A</v>
      </c>
      <c r="F125" t="e">
        <f t="shared" si="11"/>
        <v>#N/A</v>
      </c>
      <c r="G125" t="e">
        <f t="shared" si="12"/>
        <v>#N/A</v>
      </c>
      <c r="H125" t="e">
        <f t="shared" si="13"/>
        <v>#N/A</v>
      </c>
      <c r="I125">
        <v>1</v>
      </c>
    </row>
    <row r="126" spans="2:9">
      <c r="B126" t="e">
        <f t="shared" si="7"/>
        <v>#N/A</v>
      </c>
      <c r="C126" t="e">
        <f t="shared" si="8"/>
        <v>#N/A</v>
      </c>
      <c r="D126" t="e">
        <f t="shared" si="9"/>
        <v>#N/A</v>
      </c>
      <c r="E126" t="e">
        <f t="shared" si="10"/>
        <v>#N/A</v>
      </c>
      <c r="F126" t="e">
        <f t="shared" si="11"/>
        <v>#N/A</v>
      </c>
      <c r="G126" t="e">
        <f t="shared" si="12"/>
        <v>#N/A</v>
      </c>
      <c r="H126" t="e">
        <f t="shared" si="13"/>
        <v>#N/A</v>
      </c>
      <c r="I126">
        <v>1</v>
      </c>
    </row>
    <row r="127" spans="2:9">
      <c r="B127" t="e">
        <f t="shared" si="7"/>
        <v>#N/A</v>
      </c>
      <c r="C127" t="e">
        <f t="shared" si="8"/>
        <v>#N/A</v>
      </c>
      <c r="D127" t="e">
        <f t="shared" si="9"/>
        <v>#N/A</v>
      </c>
      <c r="E127" t="e">
        <f t="shared" si="10"/>
        <v>#N/A</v>
      </c>
      <c r="F127" t="e">
        <f t="shared" si="11"/>
        <v>#N/A</v>
      </c>
      <c r="G127" t="e">
        <f t="shared" si="12"/>
        <v>#N/A</v>
      </c>
      <c r="H127" t="e">
        <f t="shared" si="13"/>
        <v>#N/A</v>
      </c>
      <c r="I127">
        <v>1</v>
      </c>
    </row>
    <row r="128" spans="2:9">
      <c r="B128" t="e">
        <f t="shared" si="7"/>
        <v>#N/A</v>
      </c>
      <c r="C128" t="e">
        <f t="shared" si="8"/>
        <v>#N/A</v>
      </c>
      <c r="D128" t="e">
        <f t="shared" si="9"/>
        <v>#N/A</v>
      </c>
      <c r="E128" t="e">
        <f t="shared" si="10"/>
        <v>#N/A</v>
      </c>
      <c r="F128" t="e">
        <f t="shared" si="11"/>
        <v>#N/A</v>
      </c>
      <c r="G128" t="e">
        <f t="shared" si="12"/>
        <v>#N/A</v>
      </c>
      <c r="H128" t="e">
        <f t="shared" si="13"/>
        <v>#N/A</v>
      </c>
      <c r="I128">
        <v>1</v>
      </c>
    </row>
    <row r="129" spans="2:9">
      <c r="B129" t="e">
        <f t="shared" si="7"/>
        <v>#N/A</v>
      </c>
      <c r="C129" t="e">
        <f t="shared" si="8"/>
        <v>#N/A</v>
      </c>
      <c r="D129" t="e">
        <f t="shared" si="9"/>
        <v>#N/A</v>
      </c>
      <c r="E129" t="e">
        <f t="shared" si="10"/>
        <v>#N/A</v>
      </c>
      <c r="F129" t="e">
        <f t="shared" si="11"/>
        <v>#N/A</v>
      </c>
      <c r="G129" t="e">
        <f t="shared" si="12"/>
        <v>#N/A</v>
      </c>
      <c r="H129" t="e">
        <f t="shared" si="13"/>
        <v>#N/A</v>
      </c>
      <c r="I129">
        <v>1</v>
      </c>
    </row>
    <row r="130" spans="2:9">
      <c r="B130" t="e">
        <f t="shared" ref="B130:B193" si="14">VLOOKUP(A130,Base_Articles,2)</f>
        <v>#N/A</v>
      </c>
      <c r="C130" t="e">
        <f t="shared" ref="C130:C193" si="15">VLOOKUP(A130,Base_Articles,3)</f>
        <v>#N/A</v>
      </c>
      <c r="D130" t="e">
        <f t="shared" ref="D130:D193" si="16">VLOOKUP(A130,Base_Articles,4)</f>
        <v>#N/A</v>
      </c>
      <c r="E130" t="e">
        <f t="shared" ref="E130:E193" si="17">VLOOKUP(A130,Base_Articles,5)</f>
        <v>#N/A</v>
      </c>
      <c r="F130" t="e">
        <f t="shared" ref="F130:F193" si="18">VLOOKUP(A130,Base_Articles,6)</f>
        <v>#N/A</v>
      </c>
      <c r="G130" t="e">
        <f t="shared" ref="G130:G193" si="19">VLOOKUP(A130,Base_Articles,7)</f>
        <v>#N/A</v>
      </c>
      <c r="H130" t="e">
        <f t="shared" ref="H130:H193" si="20">VLOOKUP(A130,Base_Articles,8)</f>
        <v>#N/A</v>
      </c>
      <c r="I130">
        <v>1</v>
      </c>
    </row>
    <row r="131" spans="2:9">
      <c r="B131" t="e">
        <f t="shared" si="14"/>
        <v>#N/A</v>
      </c>
      <c r="C131" t="e">
        <f t="shared" si="15"/>
        <v>#N/A</v>
      </c>
      <c r="D131" t="e">
        <f t="shared" si="16"/>
        <v>#N/A</v>
      </c>
      <c r="E131" t="e">
        <f t="shared" si="17"/>
        <v>#N/A</v>
      </c>
      <c r="F131" t="e">
        <f t="shared" si="18"/>
        <v>#N/A</v>
      </c>
      <c r="G131" t="e">
        <f t="shared" si="19"/>
        <v>#N/A</v>
      </c>
      <c r="H131" t="e">
        <f t="shared" si="20"/>
        <v>#N/A</v>
      </c>
      <c r="I131">
        <v>1</v>
      </c>
    </row>
    <row r="132" spans="2:9">
      <c r="B132" t="e">
        <f t="shared" si="14"/>
        <v>#N/A</v>
      </c>
      <c r="C132" t="e">
        <f t="shared" si="15"/>
        <v>#N/A</v>
      </c>
      <c r="D132" t="e">
        <f t="shared" si="16"/>
        <v>#N/A</v>
      </c>
      <c r="E132" t="e">
        <f t="shared" si="17"/>
        <v>#N/A</v>
      </c>
      <c r="F132" t="e">
        <f t="shared" si="18"/>
        <v>#N/A</v>
      </c>
      <c r="G132" t="e">
        <f t="shared" si="19"/>
        <v>#N/A</v>
      </c>
      <c r="H132" t="e">
        <f t="shared" si="20"/>
        <v>#N/A</v>
      </c>
      <c r="I132">
        <v>1</v>
      </c>
    </row>
    <row r="133" spans="2:9">
      <c r="B133" t="e">
        <f t="shared" si="14"/>
        <v>#N/A</v>
      </c>
      <c r="C133" t="e">
        <f t="shared" si="15"/>
        <v>#N/A</v>
      </c>
      <c r="D133" t="e">
        <f t="shared" si="16"/>
        <v>#N/A</v>
      </c>
      <c r="E133" t="e">
        <f t="shared" si="17"/>
        <v>#N/A</v>
      </c>
      <c r="F133" t="e">
        <f t="shared" si="18"/>
        <v>#N/A</v>
      </c>
      <c r="G133" t="e">
        <f t="shared" si="19"/>
        <v>#N/A</v>
      </c>
      <c r="H133" t="e">
        <f t="shared" si="20"/>
        <v>#N/A</v>
      </c>
      <c r="I133">
        <v>1</v>
      </c>
    </row>
    <row r="134" spans="2:9">
      <c r="B134" t="e">
        <f t="shared" si="14"/>
        <v>#N/A</v>
      </c>
      <c r="C134" t="e">
        <f t="shared" si="15"/>
        <v>#N/A</v>
      </c>
      <c r="D134" t="e">
        <f t="shared" si="16"/>
        <v>#N/A</v>
      </c>
      <c r="E134" t="e">
        <f t="shared" si="17"/>
        <v>#N/A</v>
      </c>
      <c r="F134" t="e">
        <f t="shared" si="18"/>
        <v>#N/A</v>
      </c>
      <c r="G134" t="e">
        <f t="shared" si="19"/>
        <v>#N/A</v>
      </c>
      <c r="H134" t="e">
        <f t="shared" si="20"/>
        <v>#N/A</v>
      </c>
      <c r="I134">
        <v>1</v>
      </c>
    </row>
    <row r="135" spans="2:9">
      <c r="B135" t="e">
        <f t="shared" si="14"/>
        <v>#N/A</v>
      </c>
      <c r="C135" t="e">
        <f t="shared" si="15"/>
        <v>#N/A</v>
      </c>
      <c r="D135" t="e">
        <f t="shared" si="16"/>
        <v>#N/A</v>
      </c>
      <c r="E135" t="e">
        <f t="shared" si="17"/>
        <v>#N/A</v>
      </c>
      <c r="F135" t="e">
        <f t="shared" si="18"/>
        <v>#N/A</v>
      </c>
      <c r="G135" t="e">
        <f t="shared" si="19"/>
        <v>#N/A</v>
      </c>
      <c r="H135" t="e">
        <f t="shared" si="20"/>
        <v>#N/A</v>
      </c>
      <c r="I135">
        <v>1</v>
      </c>
    </row>
    <row r="136" spans="2:9">
      <c r="B136" t="e">
        <f t="shared" si="14"/>
        <v>#N/A</v>
      </c>
      <c r="C136" t="e">
        <f t="shared" si="15"/>
        <v>#N/A</v>
      </c>
      <c r="D136" t="e">
        <f t="shared" si="16"/>
        <v>#N/A</v>
      </c>
      <c r="E136" t="e">
        <f t="shared" si="17"/>
        <v>#N/A</v>
      </c>
      <c r="F136" t="e">
        <f t="shared" si="18"/>
        <v>#N/A</v>
      </c>
      <c r="G136" t="e">
        <f t="shared" si="19"/>
        <v>#N/A</v>
      </c>
      <c r="H136" t="e">
        <f t="shared" si="20"/>
        <v>#N/A</v>
      </c>
      <c r="I136">
        <v>1</v>
      </c>
    </row>
    <row r="137" spans="2:9">
      <c r="B137" t="e">
        <f t="shared" si="14"/>
        <v>#N/A</v>
      </c>
      <c r="C137" t="e">
        <f t="shared" si="15"/>
        <v>#N/A</v>
      </c>
      <c r="D137" t="e">
        <f t="shared" si="16"/>
        <v>#N/A</v>
      </c>
      <c r="E137" t="e">
        <f t="shared" si="17"/>
        <v>#N/A</v>
      </c>
      <c r="F137" t="e">
        <f t="shared" si="18"/>
        <v>#N/A</v>
      </c>
      <c r="G137" t="e">
        <f t="shared" si="19"/>
        <v>#N/A</v>
      </c>
      <c r="H137" t="e">
        <f t="shared" si="20"/>
        <v>#N/A</v>
      </c>
      <c r="I137">
        <v>1</v>
      </c>
    </row>
    <row r="138" spans="2:9">
      <c r="B138" t="e">
        <f t="shared" si="14"/>
        <v>#N/A</v>
      </c>
      <c r="C138" t="e">
        <f t="shared" si="15"/>
        <v>#N/A</v>
      </c>
      <c r="D138" t="e">
        <f t="shared" si="16"/>
        <v>#N/A</v>
      </c>
      <c r="E138" t="e">
        <f t="shared" si="17"/>
        <v>#N/A</v>
      </c>
      <c r="F138" t="e">
        <f t="shared" si="18"/>
        <v>#N/A</v>
      </c>
      <c r="G138" t="e">
        <f t="shared" si="19"/>
        <v>#N/A</v>
      </c>
      <c r="H138" t="e">
        <f t="shared" si="20"/>
        <v>#N/A</v>
      </c>
      <c r="I138">
        <v>1</v>
      </c>
    </row>
    <row r="139" spans="2:9">
      <c r="B139" t="e">
        <f t="shared" si="14"/>
        <v>#N/A</v>
      </c>
      <c r="C139" t="e">
        <f t="shared" si="15"/>
        <v>#N/A</v>
      </c>
      <c r="D139" t="e">
        <f t="shared" si="16"/>
        <v>#N/A</v>
      </c>
      <c r="E139" t="e">
        <f t="shared" si="17"/>
        <v>#N/A</v>
      </c>
      <c r="F139" t="e">
        <f t="shared" si="18"/>
        <v>#N/A</v>
      </c>
      <c r="G139" t="e">
        <f t="shared" si="19"/>
        <v>#N/A</v>
      </c>
      <c r="H139" t="e">
        <f t="shared" si="20"/>
        <v>#N/A</v>
      </c>
      <c r="I139">
        <v>1</v>
      </c>
    </row>
    <row r="140" spans="2:9">
      <c r="B140" t="e">
        <f t="shared" si="14"/>
        <v>#N/A</v>
      </c>
      <c r="C140" t="e">
        <f t="shared" si="15"/>
        <v>#N/A</v>
      </c>
      <c r="D140" t="e">
        <f t="shared" si="16"/>
        <v>#N/A</v>
      </c>
      <c r="E140" t="e">
        <f t="shared" si="17"/>
        <v>#N/A</v>
      </c>
      <c r="F140" t="e">
        <f t="shared" si="18"/>
        <v>#N/A</v>
      </c>
      <c r="G140" t="e">
        <f t="shared" si="19"/>
        <v>#N/A</v>
      </c>
      <c r="H140" t="e">
        <f t="shared" si="20"/>
        <v>#N/A</v>
      </c>
      <c r="I140">
        <v>1</v>
      </c>
    </row>
    <row r="141" spans="2:9">
      <c r="B141" t="e">
        <f t="shared" si="14"/>
        <v>#N/A</v>
      </c>
      <c r="C141" t="e">
        <f t="shared" si="15"/>
        <v>#N/A</v>
      </c>
      <c r="D141" t="e">
        <f t="shared" si="16"/>
        <v>#N/A</v>
      </c>
      <c r="E141" t="e">
        <f t="shared" si="17"/>
        <v>#N/A</v>
      </c>
      <c r="F141" t="e">
        <f t="shared" si="18"/>
        <v>#N/A</v>
      </c>
      <c r="G141" t="e">
        <f t="shared" si="19"/>
        <v>#N/A</v>
      </c>
      <c r="H141" t="e">
        <f t="shared" si="20"/>
        <v>#N/A</v>
      </c>
      <c r="I141">
        <v>1</v>
      </c>
    </row>
    <row r="142" spans="2:9">
      <c r="B142" t="e">
        <f t="shared" si="14"/>
        <v>#N/A</v>
      </c>
      <c r="C142" t="e">
        <f t="shared" si="15"/>
        <v>#N/A</v>
      </c>
      <c r="D142" t="e">
        <f t="shared" si="16"/>
        <v>#N/A</v>
      </c>
      <c r="E142" t="e">
        <f t="shared" si="17"/>
        <v>#N/A</v>
      </c>
      <c r="F142" t="e">
        <f t="shared" si="18"/>
        <v>#N/A</v>
      </c>
      <c r="G142" t="e">
        <f t="shared" si="19"/>
        <v>#N/A</v>
      </c>
      <c r="H142" t="e">
        <f t="shared" si="20"/>
        <v>#N/A</v>
      </c>
      <c r="I142">
        <v>1</v>
      </c>
    </row>
    <row r="143" spans="2:9">
      <c r="B143" t="e">
        <f t="shared" si="14"/>
        <v>#N/A</v>
      </c>
      <c r="C143" t="e">
        <f t="shared" si="15"/>
        <v>#N/A</v>
      </c>
      <c r="D143" t="e">
        <f t="shared" si="16"/>
        <v>#N/A</v>
      </c>
      <c r="E143" t="e">
        <f t="shared" si="17"/>
        <v>#N/A</v>
      </c>
      <c r="F143" t="e">
        <f t="shared" si="18"/>
        <v>#N/A</v>
      </c>
      <c r="G143" t="e">
        <f t="shared" si="19"/>
        <v>#N/A</v>
      </c>
      <c r="H143" t="e">
        <f t="shared" si="20"/>
        <v>#N/A</v>
      </c>
      <c r="I143">
        <v>1</v>
      </c>
    </row>
    <row r="144" spans="2:9">
      <c r="B144" t="e">
        <f t="shared" si="14"/>
        <v>#N/A</v>
      </c>
      <c r="C144" t="e">
        <f t="shared" si="15"/>
        <v>#N/A</v>
      </c>
      <c r="D144" t="e">
        <f t="shared" si="16"/>
        <v>#N/A</v>
      </c>
      <c r="E144" t="e">
        <f t="shared" si="17"/>
        <v>#N/A</v>
      </c>
      <c r="F144" t="e">
        <f t="shared" si="18"/>
        <v>#N/A</v>
      </c>
      <c r="G144" t="e">
        <f t="shared" si="19"/>
        <v>#N/A</v>
      </c>
      <c r="H144" t="e">
        <f t="shared" si="20"/>
        <v>#N/A</v>
      </c>
      <c r="I144">
        <v>1</v>
      </c>
    </row>
    <row r="145" spans="2:9">
      <c r="B145" t="e">
        <f t="shared" si="14"/>
        <v>#N/A</v>
      </c>
      <c r="C145" t="e">
        <f t="shared" si="15"/>
        <v>#N/A</v>
      </c>
      <c r="D145" t="e">
        <f t="shared" si="16"/>
        <v>#N/A</v>
      </c>
      <c r="E145" t="e">
        <f t="shared" si="17"/>
        <v>#N/A</v>
      </c>
      <c r="F145" t="e">
        <f t="shared" si="18"/>
        <v>#N/A</v>
      </c>
      <c r="G145" t="e">
        <f t="shared" si="19"/>
        <v>#N/A</v>
      </c>
      <c r="H145" t="e">
        <f t="shared" si="20"/>
        <v>#N/A</v>
      </c>
      <c r="I145">
        <v>1</v>
      </c>
    </row>
    <row r="146" spans="2:9">
      <c r="B146" t="e">
        <f t="shared" si="14"/>
        <v>#N/A</v>
      </c>
      <c r="C146" t="e">
        <f t="shared" si="15"/>
        <v>#N/A</v>
      </c>
      <c r="D146" t="e">
        <f t="shared" si="16"/>
        <v>#N/A</v>
      </c>
      <c r="E146" t="e">
        <f t="shared" si="17"/>
        <v>#N/A</v>
      </c>
      <c r="F146" t="e">
        <f t="shared" si="18"/>
        <v>#N/A</v>
      </c>
      <c r="G146" t="e">
        <f t="shared" si="19"/>
        <v>#N/A</v>
      </c>
      <c r="H146" t="e">
        <f t="shared" si="20"/>
        <v>#N/A</v>
      </c>
      <c r="I146">
        <v>1</v>
      </c>
    </row>
    <row r="147" spans="2:9">
      <c r="B147" t="e">
        <f t="shared" si="14"/>
        <v>#N/A</v>
      </c>
      <c r="C147" t="e">
        <f t="shared" si="15"/>
        <v>#N/A</v>
      </c>
      <c r="D147" t="e">
        <f t="shared" si="16"/>
        <v>#N/A</v>
      </c>
      <c r="E147" t="e">
        <f t="shared" si="17"/>
        <v>#N/A</v>
      </c>
      <c r="F147" t="e">
        <f t="shared" si="18"/>
        <v>#N/A</v>
      </c>
      <c r="G147" t="e">
        <f t="shared" si="19"/>
        <v>#N/A</v>
      </c>
      <c r="H147" t="e">
        <f t="shared" si="20"/>
        <v>#N/A</v>
      </c>
      <c r="I147">
        <v>1</v>
      </c>
    </row>
    <row r="148" spans="2:9">
      <c r="B148" t="e">
        <f t="shared" si="14"/>
        <v>#N/A</v>
      </c>
      <c r="C148" t="e">
        <f t="shared" si="15"/>
        <v>#N/A</v>
      </c>
      <c r="D148" t="e">
        <f t="shared" si="16"/>
        <v>#N/A</v>
      </c>
      <c r="E148" t="e">
        <f t="shared" si="17"/>
        <v>#N/A</v>
      </c>
      <c r="F148" t="e">
        <f t="shared" si="18"/>
        <v>#N/A</v>
      </c>
      <c r="G148" t="e">
        <f t="shared" si="19"/>
        <v>#N/A</v>
      </c>
      <c r="H148" t="e">
        <f t="shared" si="20"/>
        <v>#N/A</v>
      </c>
      <c r="I148">
        <v>1</v>
      </c>
    </row>
    <row r="149" spans="2:9">
      <c r="B149" t="e">
        <f t="shared" si="14"/>
        <v>#N/A</v>
      </c>
      <c r="C149" t="e">
        <f t="shared" si="15"/>
        <v>#N/A</v>
      </c>
      <c r="D149" t="e">
        <f t="shared" si="16"/>
        <v>#N/A</v>
      </c>
      <c r="E149" t="e">
        <f t="shared" si="17"/>
        <v>#N/A</v>
      </c>
      <c r="F149" t="e">
        <f t="shared" si="18"/>
        <v>#N/A</v>
      </c>
      <c r="G149" t="e">
        <f t="shared" si="19"/>
        <v>#N/A</v>
      </c>
      <c r="H149" t="e">
        <f t="shared" si="20"/>
        <v>#N/A</v>
      </c>
      <c r="I149">
        <v>1</v>
      </c>
    </row>
    <row r="150" spans="2:9">
      <c r="B150" t="e">
        <f t="shared" si="14"/>
        <v>#N/A</v>
      </c>
      <c r="C150" t="e">
        <f t="shared" si="15"/>
        <v>#N/A</v>
      </c>
      <c r="D150" t="e">
        <f t="shared" si="16"/>
        <v>#N/A</v>
      </c>
      <c r="E150" t="e">
        <f t="shared" si="17"/>
        <v>#N/A</v>
      </c>
      <c r="F150" t="e">
        <f t="shared" si="18"/>
        <v>#N/A</v>
      </c>
      <c r="G150" t="e">
        <f t="shared" si="19"/>
        <v>#N/A</v>
      </c>
      <c r="H150" t="e">
        <f t="shared" si="20"/>
        <v>#N/A</v>
      </c>
      <c r="I150">
        <v>1</v>
      </c>
    </row>
    <row r="151" spans="2:9">
      <c r="B151" t="e">
        <f t="shared" si="14"/>
        <v>#N/A</v>
      </c>
      <c r="C151" t="e">
        <f t="shared" si="15"/>
        <v>#N/A</v>
      </c>
      <c r="D151" t="e">
        <f t="shared" si="16"/>
        <v>#N/A</v>
      </c>
      <c r="E151" t="e">
        <f t="shared" si="17"/>
        <v>#N/A</v>
      </c>
      <c r="F151" t="e">
        <f t="shared" si="18"/>
        <v>#N/A</v>
      </c>
      <c r="G151" t="e">
        <f t="shared" si="19"/>
        <v>#N/A</v>
      </c>
      <c r="H151" t="e">
        <f t="shared" si="20"/>
        <v>#N/A</v>
      </c>
      <c r="I151">
        <v>1</v>
      </c>
    </row>
    <row r="152" spans="2:9">
      <c r="B152" t="e">
        <f t="shared" si="14"/>
        <v>#N/A</v>
      </c>
      <c r="C152" t="e">
        <f t="shared" si="15"/>
        <v>#N/A</v>
      </c>
      <c r="D152" t="e">
        <f t="shared" si="16"/>
        <v>#N/A</v>
      </c>
      <c r="E152" t="e">
        <f t="shared" si="17"/>
        <v>#N/A</v>
      </c>
      <c r="F152" t="e">
        <f t="shared" si="18"/>
        <v>#N/A</v>
      </c>
      <c r="G152" t="e">
        <f t="shared" si="19"/>
        <v>#N/A</v>
      </c>
      <c r="H152" t="e">
        <f t="shared" si="20"/>
        <v>#N/A</v>
      </c>
      <c r="I152">
        <v>1</v>
      </c>
    </row>
    <row r="153" spans="2:9">
      <c r="B153" t="e">
        <f t="shared" si="14"/>
        <v>#N/A</v>
      </c>
      <c r="C153" t="e">
        <f t="shared" si="15"/>
        <v>#N/A</v>
      </c>
      <c r="D153" t="e">
        <f t="shared" si="16"/>
        <v>#N/A</v>
      </c>
      <c r="E153" t="e">
        <f t="shared" si="17"/>
        <v>#N/A</v>
      </c>
      <c r="F153" t="e">
        <f t="shared" si="18"/>
        <v>#N/A</v>
      </c>
      <c r="G153" t="e">
        <f t="shared" si="19"/>
        <v>#N/A</v>
      </c>
      <c r="H153" t="e">
        <f t="shared" si="20"/>
        <v>#N/A</v>
      </c>
      <c r="I153">
        <v>1</v>
      </c>
    </row>
    <row r="154" spans="2:9">
      <c r="B154" t="e">
        <f t="shared" si="14"/>
        <v>#N/A</v>
      </c>
      <c r="C154" t="e">
        <f t="shared" si="15"/>
        <v>#N/A</v>
      </c>
      <c r="D154" t="e">
        <f t="shared" si="16"/>
        <v>#N/A</v>
      </c>
      <c r="E154" t="e">
        <f t="shared" si="17"/>
        <v>#N/A</v>
      </c>
      <c r="F154" t="e">
        <f t="shared" si="18"/>
        <v>#N/A</v>
      </c>
      <c r="G154" t="e">
        <f t="shared" si="19"/>
        <v>#N/A</v>
      </c>
      <c r="H154" t="e">
        <f t="shared" si="20"/>
        <v>#N/A</v>
      </c>
      <c r="I154">
        <v>1</v>
      </c>
    </row>
    <row r="155" spans="2:9">
      <c r="B155" t="e">
        <f t="shared" si="14"/>
        <v>#N/A</v>
      </c>
      <c r="C155" t="e">
        <f t="shared" si="15"/>
        <v>#N/A</v>
      </c>
      <c r="D155" t="e">
        <f t="shared" si="16"/>
        <v>#N/A</v>
      </c>
      <c r="E155" t="e">
        <f t="shared" si="17"/>
        <v>#N/A</v>
      </c>
      <c r="F155" t="e">
        <f t="shared" si="18"/>
        <v>#N/A</v>
      </c>
      <c r="G155" t="e">
        <f t="shared" si="19"/>
        <v>#N/A</v>
      </c>
      <c r="H155" t="e">
        <f t="shared" si="20"/>
        <v>#N/A</v>
      </c>
      <c r="I155">
        <v>1</v>
      </c>
    </row>
    <row r="156" spans="2:9">
      <c r="B156" t="e">
        <f t="shared" si="14"/>
        <v>#N/A</v>
      </c>
      <c r="C156" t="e">
        <f t="shared" si="15"/>
        <v>#N/A</v>
      </c>
      <c r="D156" t="e">
        <f t="shared" si="16"/>
        <v>#N/A</v>
      </c>
      <c r="E156" t="e">
        <f t="shared" si="17"/>
        <v>#N/A</v>
      </c>
      <c r="F156" t="e">
        <f t="shared" si="18"/>
        <v>#N/A</v>
      </c>
      <c r="G156" t="e">
        <f t="shared" si="19"/>
        <v>#N/A</v>
      </c>
      <c r="H156" t="e">
        <f t="shared" si="20"/>
        <v>#N/A</v>
      </c>
      <c r="I156">
        <v>1</v>
      </c>
    </row>
    <row r="157" spans="2:9">
      <c r="B157" t="e">
        <f t="shared" si="14"/>
        <v>#N/A</v>
      </c>
      <c r="C157" t="e">
        <f t="shared" si="15"/>
        <v>#N/A</v>
      </c>
      <c r="D157" t="e">
        <f t="shared" si="16"/>
        <v>#N/A</v>
      </c>
      <c r="E157" t="e">
        <f t="shared" si="17"/>
        <v>#N/A</v>
      </c>
      <c r="F157" t="e">
        <f t="shared" si="18"/>
        <v>#N/A</v>
      </c>
      <c r="G157" t="e">
        <f t="shared" si="19"/>
        <v>#N/A</v>
      </c>
      <c r="H157" t="e">
        <f t="shared" si="20"/>
        <v>#N/A</v>
      </c>
      <c r="I157">
        <v>1</v>
      </c>
    </row>
    <row r="158" spans="2:9">
      <c r="B158" t="e">
        <f t="shared" si="14"/>
        <v>#N/A</v>
      </c>
      <c r="C158" t="e">
        <f t="shared" si="15"/>
        <v>#N/A</v>
      </c>
      <c r="D158" t="e">
        <f t="shared" si="16"/>
        <v>#N/A</v>
      </c>
      <c r="E158" t="e">
        <f t="shared" si="17"/>
        <v>#N/A</v>
      </c>
      <c r="F158" t="e">
        <f t="shared" si="18"/>
        <v>#N/A</v>
      </c>
      <c r="G158" t="e">
        <f t="shared" si="19"/>
        <v>#N/A</v>
      </c>
      <c r="H158" t="e">
        <f t="shared" si="20"/>
        <v>#N/A</v>
      </c>
      <c r="I158">
        <v>1</v>
      </c>
    </row>
    <row r="159" spans="2:9">
      <c r="B159" t="e">
        <f t="shared" si="14"/>
        <v>#N/A</v>
      </c>
      <c r="C159" t="e">
        <f t="shared" si="15"/>
        <v>#N/A</v>
      </c>
      <c r="D159" t="e">
        <f t="shared" si="16"/>
        <v>#N/A</v>
      </c>
      <c r="E159" t="e">
        <f t="shared" si="17"/>
        <v>#N/A</v>
      </c>
      <c r="F159" t="e">
        <f t="shared" si="18"/>
        <v>#N/A</v>
      </c>
      <c r="G159" t="e">
        <f t="shared" si="19"/>
        <v>#N/A</v>
      </c>
      <c r="H159" t="e">
        <f t="shared" si="20"/>
        <v>#N/A</v>
      </c>
      <c r="I159">
        <v>1</v>
      </c>
    </row>
    <row r="160" spans="2:9">
      <c r="B160" t="e">
        <f t="shared" si="14"/>
        <v>#N/A</v>
      </c>
      <c r="C160" t="e">
        <f t="shared" si="15"/>
        <v>#N/A</v>
      </c>
      <c r="D160" t="e">
        <f t="shared" si="16"/>
        <v>#N/A</v>
      </c>
      <c r="E160" t="e">
        <f t="shared" si="17"/>
        <v>#N/A</v>
      </c>
      <c r="F160" t="e">
        <f t="shared" si="18"/>
        <v>#N/A</v>
      </c>
      <c r="G160" t="e">
        <f t="shared" si="19"/>
        <v>#N/A</v>
      </c>
      <c r="H160" t="e">
        <f t="shared" si="20"/>
        <v>#N/A</v>
      </c>
      <c r="I160">
        <v>1</v>
      </c>
    </row>
    <row r="161" spans="2:9">
      <c r="B161" t="e">
        <f t="shared" si="14"/>
        <v>#N/A</v>
      </c>
      <c r="C161" t="e">
        <f t="shared" si="15"/>
        <v>#N/A</v>
      </c>
      <c r="D161" t="e">
        <f t="shared" si="16"/>
        <v>#N/A</v>
      </c>
      <c r="E161" t="e">
        <f t="shared" si="17"/>
        <v>#N/A</v>
      </c>
      <c r="F161" t="e">
        <f t="shared" si="18"/>
        <v>#N/A</v>
      </c>
      <c r="G161" t="e">
        <f t="shared" si="19"/>
        <v>#N/A</v>
      </c>
      <c r="H161" t="e">
        <f t="shared" si="20"/>
        <v>#N/A</v>
      </c>
      <c r="I161">
        <v>1</v>
      </c>
    </row>
    <row r="162" spans="2:9">
      <c r="B162" t="e">
        <f t="shared" si="14"/>
        <v>#N/A</v>
      </c>
      <c r="C162" t="e">
        <f t="shared" si="15"/>
        <v>#N/A</v>
      </c>
      <c r="D162" t="e">
        <f t="shared" si="16"/>
        <v>#N/A</v>
      </c>
      <c r="E162" t="e">
        <f t="shared" si="17"/>
        <v>#N/A</v>
      </c>
      <c r="F162" t="e">
        <f t="shared" si="18"/>
        <v>#N/A</v>
      </c>
      <c r="G162" t="e">
        <f t="shared" si="19"/>
        <v>#N/A</v>
      </c>
      <c r="H162" t="e">
        <f t="shared" si="20"/>
        <v>#N/A</v>
      </c>
      <c r="I162">
        <v>1</v>
      </c>
    </row>
    <row r="163" spans="2:9">
      <c r="B163" t="e">
        <f t="shared" si="14"/>
        <v>#N/A</v>
      </c>
      <c r="C163" t="e">
        <f t="shared" si="15"/>
        <v>#N/A</v>
      </c>
      <c r="D163" t="e">
        <f t="shared" si="16"/>
        <v>#N/A</v>
      </c>
      <c r="E163" t="e">
        <f t="shared" si="17"/>
        <v>#N/A</v>
      </c>
      <c r="F163" t="e">
        <f t="shared" si="18"/>
        <v>#N/A</v>
      </c>
      <c r="G163" t="e">
        <f t="shared" si="19"/>
        <v>#N/A</v>
      </c>
      <c r="H163" t="e">
        <f t="shared" si="20"/>
        <v>#N/A</v>
      </c>
      <c r="I163">
        <v>1</v>
      </c>
    </row>
    <row r="164" spans="2:9">
      <c r="B164" t="e">
        <f t="shared" si="14"/>
        <v>#N/A</v>
      </c>
      <c r="C164" t="e">
        <f t="shared" si="15"/>
        <v>#N/A</v>
      </c>
      <c r="D164" t="e">
        <f t="shared" si="16"/>
        <v>#N/A</v>
      </c>
      <c r="E164" t="e">
        <f t="shared" si="17"/>
        <v>#N/A</v>
      </c>
      <c r="F164" t="e">
        <f t="shared" si="18"/>
        <v>#N/A</v>
      </c>
      <c r="G164" t="e">
        <f t="shared" si="19"/>
        <v>#N/A</v>
      </c>
      <c r="H164" t="e">
        <f t="shared" si="20"/>
        <v>#N/A</v>
      </c>
      <c r="I164">
        <v>1</v>
      </c>
    </row>
    <row r="165" spans="2:9">
      <c r="B165" t="e">
        <f t="shared" si="14"/>
        <v>#N/A</v>
      </c>
      <c r="C165" t="e">
        <f t="shared" si="15"/>
        <v>#N/A</v>
      </c>
      <c r="D165" t="e">
        <f t="shared" si="16"/>
        <v>#N/A</v>
      </c>
      <c r="E165" t="e">
        <f t="shared" si="17"/>
        <v>#N/A</v>
      </c>
      <c r="F165" t="e">
        <f t="shared" si="18"/>
        <v>#N/A</v>
      </c>
      <c r="G165" t="e">
        <f t="shared" si="19"/>
        <v>#N/A</v>
      </c>
      <c r="H165" t="e">
        <f t="shared" si="20"/>
        <v>#N/A</v>
      </c>
      <c r="I165">
        <v>1</v>
      </c>
    </row>
    <row r="166" spans="2:9">
      <c r="B166" t="e">
        <f t="shared" si="14"/>
        <v>#N/A</v>
      </c>
      <c r="C166" t="e">
        <f t="shared" si="15"/>
        <v>#N/A</v>
      </c>
      <c r="D166" t="e">
        <f t="shared" si="16"/>
        <v>#N/A</v>
      </c>
      <c r="E166" t="e">
        <f t="shared" si="17"/>
        <v>#N/A</v>
      </c>
      <c r="F166" t="e">
        <f t="shared" si="18"/>
        <v>#N/A</v>
      </c>
      <c r="G166" t="e">
        <f t="shared" si="19"/>
        <v>#N/A</v>
      </c>
      <c r="H166" t="e">
        <f t="shared" si="20"/>
        <v>#N/A</v>
      </c>
      <c r="I166">
        <v>1</v>
      </c>
    </row>
    <row r="167" spans="2:9">
      <c r="B167" t="e">
        <f t="shared" si="14"/>
        <v>#N/A</v>
      </c>
      <c r="C167" t="e">
        <f t="shared" si="15"/>
        <v>#N/A</v>
      </c>
      <c r="D167" t="e">
        <f t="shared" si="16"/>
        <v>#N/A</v>
      </c>
      <c r="E167" t="e">
        <f t="shared" si="17"/>
        <v>#N/A</v>
      </c>
      <c r="F167" t="e">
        <f t="shared" si="18"/>
        <v>#N/A</v>
      </c>
      <c r="G167" t="e">
        <f t="shared" si="19"/>
        <v>#N/A</v>
      </c>
      <c r="H167" t="e">
        <f t="shared" si="20"/>
        <v>#N/A</v>
      </c>
      <c r="I167">
        <v>1</v>
      </c>
    </row>
    <row r="168" spans="2:9">
      <c r="B168" t="e">
        <f t="shared" si="14"/>
        <v>#N/A</v>
      </c>
      <c r="C168" t="e">
        <f t="shared" si="15"/>
        <v>#N/A</v>
      </c>
      <c r="D168" t="e">
        <f t="shared" si="16"/>
        <v>#N/A</v>
      </c>
      <c r="E168" t="e">
        <f t="shared" si="17"/>
        <v>#N/A</v>
      </c>
      <c r="F168" t="e">
        <f t="shared" si="18"/>
        <v>#N/A</v>
      </c>
      <c r="G168" t="e">
        <f t="shared" si="19"/>
        <v>#N/A</v>
      </c>
      <c r="H168" t="e">
        <f t="shared" si="20"/>
        <v>#N/A</v>
      </c>
      <c r="I168">
        <v>1</v>
      </c>
    </row>
    <row r="169" spans="2:9">
      <c r="B169" t="e">
        <f t="shared" si="14"/>
        <v>#N/A</v>
      </c>
      <c r="C169" t="e">
        <f t="shared" si="15"/>
        <v>#N/A</v>
      </c>
      <c r="D169" t="e">
        <f t="shared" si="16"/>
        <v>#N/A</v>
      </c>
      <c r="E169" t="e">
        <f t="shared" si="17"/>
        <v>#N/A</v>
      </c>
      <c r="F169" t="e">
        <f t="shared" si="18"/>
        <v>#N/A</v>
      </c>
      <c r="G169" t="e">
        <f t="shared" si="19"/>
        <v>#N/A</v>
      </c>
      <c r="H169" t="e">
        <f t="shared" si="20"/>
        <v>#N/A</v>
      </c>
      <c r="I169">
        <v>1</v>
      </c>
    </row>
    <row r="170" spans="2:9">
      <c r="B170" t="e">
        <f t="shared" si="14"/>
        <v>#N/A</v>
      </c>
      <c r="C170" t="e">
        <f t="shared" si="15"/>
        <v>#N/A</v>
      </c>
      <c r="D170" t="e">
        <f t="shared" si="16"/>
        <v>#N/A</v>
      </c>
      <c r="E170" t="e">
        <f t="shared" si="17"/>
        <v>#N/A</v>
      </c>
      <c r="F170" t="e">
        <f t="shared" si="18"/>
        <v>#N/A</v>
      </c>
      <c r="G170" t="e">
        <f t="shared" si="19"/>
        <v>#N/A</v>
      </c>
      <c r="H170" t="e">
        <f t="shared" si="20"/>
        <v>#N/A</v>
      </c>
      <c r="I170">
        <v>1</v>
      </c>
    </row>
    <row r="171" spans="2:9">
      <c r="B171" t="e">
        <f t="shared" si="14"/>
        <v>#N/A</v>
      </c>
      <c r="C171" t="e">
        <f t="shared" si="15"/>
        <v>#N/A</v>
      </c>
      <c r="D171" t="e">
        <f t="shared" si="16"/>
        <v>#N/A</v>
      </c>
      <c r="E171" t="e">
        <f t="shared" si="17"/>
        <v>#N/A</v>
      </c>
      <c r="F171" t="e">
        <f t="shared" si="18"/>
        <v>#N/A</v>
      </c>
      <c r="G171" t="e">
        <f t="shared" si="19"/>
        <v>#N/A</v>
      </c>
      <c r="H171" t="e">
        <f t="shared" si="20"/>
        <v>#N/A</v>
      </c>
      <c r="I171">
        <v>1</v>
      </c>
    </row>
    <row r="172" spans="2:9">
      <c r="B172" t="e">
        <f t="shared" si="14"/>
        <v>#N/A</v>
      </c>
      <c r="C172" t="e">
        <f t="shared" si="15"/>
        <v>#N/A</v>
      </c>
      <c r="D172" t="e">
        <f t="shared" si="16"/>
        <v>#N/A</v>
      </c>
      <c r="E172" t="e">
        <f t="shared" si="17"/>
        <v>#N/A</v>
      </c>
      <c r="F172" t="e">
        <f t="shared" si="18"/>
        <v>#N/A</v>
      </c>
      <c r="G172" t="e">
        <f t="shared" si="19"/>
        <v>#N/A</v>
      </c>
      <c r="H172" t="e">
        <f t="shared" si="20"/>
        <v>#N/A</v>
      </c>
      <c r="I172">
        <v>1</v>
      </c>
    </row>
    <row r="173" spans="2:9">
      <c r="B173" t="e">
        <f t="shared" si="14"/>
        <v>#N/A</v>
      </c>
      <c r="C173" t="e">
        <f t="shared" si="15"/>
        <v>#N/A</v>
      </c>
      <c r="D173" t="e">
        <f t="shared" si="16"/>
        <v>#N/A</v>
      </c>
      <c r="E173" t="e">
        <f t="shared" si="17"/>
        <v>#N/A</v>
      </c>
      <c r="F173" t="e">
        <f t="shared" si="18"/>
        <v>#N/A</v>
      </c>
      <c r="G173" t="e">
        <f t="shared" si="19"/>
        <v>#N/A</v>
      </c>
      <c r="H173" t="e">
        <f t="shared" si="20"/>
        <v>#N/A</v>
      </c>
      <c r="I173">
        <v>1</v>
      </c>
    </row>
    <row r="174" spans="2:9">
      <c r="B174" t="e">
        <f t="shared" si="14"/>
        <v>#N/A</v>
      </c>
      <c r="C174" t="e">
        <f t="shared" si="15"/>
        <v>#N/A</v>
      </c>
      <c r="D174" t="e">
        <f t="shared" si="16"/>
        <v>#N/A</v>
      </c>
      <c r="E174" t="e">
        <f t="shared" si="17"/>
        <v>#N/A</v>
      </c>
      <c r="F174" t="e">
        <f t="shared" si="18"/>
        <v>#N/A</v>
      </c>
      <c r="G174" t="e">
        <f t="shared" si="19"/>
        <v>#N/A</v>
      </c>
      <c r="H174" t="e">
        <f t="shared" si="20"/>
        <v>#N/A</v>
      </c>
      <c r="I174">
        <v>1</v>
      </c>
    </row>
    <row r="175" spans="2:9">
      <c r="B175" t="e">
        <f t="shared" si="14"/>
        <v>#N/A</v>
      </c>
      <c r="C175" t="e">
        <f t="shared" si="15"/>
        <v>#N/A</v>
      </c>
      <c r="D175" t="e">
        <f t="shared" si="16"/>
        <v>#N/A</v>
      </c>
      <c r="E175" t="e">
        <f t="shared" si="17"/>
        <v>#N/A</v>
      </c>
      <c r="F175" t="e">
        <f t="shared" si="18"/>
        <v>#N/A</v>
      </c>
      <c r="G175" t="e">
        <f t="shared" si="19"/>
        <v>#N/A</v>
      </c>
      <c r="H175" t="e">
        <f t="shared" si="20"/>
        <v>#N/A</v>
      </c>
      <c r="I175">
        <v>1</v>
      </c>
    </row>
    <row r="176" spans="2:9">
      <c r="B176" t="e">
        <f t="shared" si="14"/>
        <v>#N/A</v>
      </c>
      <c r="C176" t="e">
        <f t="shared" si="15"/>
        <v>#N/A</v>
      </c>
      <c r="D176" t="e">
        <f t="shared" si="16"/>
        <v>#N/A</v>
      </c>
      <c r="E176" t="e">
        <f t="shared" si="17"/>
        <v>#N/A</v>
      </c>
      <c r="F176" t="e">
        <f t="shared" si="18"/>
        <v>#N/A</v>
      </c>
      <c r="G176" t="e">
        <f t="shared" si="19"/>
        <v>#N/A</v>
      </c>
      <c r="H176" t="e">
        <f t="shared" si="20"/>
        <v>#N/A</v>
      </c>
      <c r="I176">
        <v>1</v>
      </c>
    </row>
    <row r="177" spans="2:9">
      <c r="B177" t="e">
        <f t="shared" si="14"/>
        <v>#N/A</v>
      </c>
      <c r="C177" t="e">
        <f t="shared" si="15"/>
        <v>#N/A</v>
      </c>
      <c r="D177" t="e">
        <f t="shared" si="16"/>
        <v>#N/A</v>
      </c>
      <c r="E177" t="e">
        <f t="shared" si="17"/>
        <v>#N/A</v>
      </c>
      <c r="F177" t="e">
        <f t="shared" si="18"/>
        <v>#N/A</v>
      </c>
      <c r="G177" t="e">
        <f t="shared" si="19"/>
        <v>#N/A</v>
      </c>
      <c r="H177" t="e">
        <f t="shared" si="20"/>
        <v>#N/A</v>
      </c>
      <c r="I177">
        <v>1</v>
      </c>
    </row>
    <row r="178" spans="2:9">
      <c r="B178" t="e">
        <f t="shared" si="14"/>
        <v>#N/A</v>
      </c>
      <c r="C178" t="e">
        <f t="shared" si="15"/>
        <v>#N/A</v>
      </c>
      <c r="D178" t="e">
        <f t="shared" si="16"/>
        <v>#N/A</v>
      </c>
      <c r="E178" t="e">
        <f t="shared" si="17"/>
        <v>#N/A</v>
      </c>
      <c r="F178" t="e">
        <f t="shared" si="18"/>
        <v>#N/A</v>
      </c>
      <c r="G178" t="e">
        <f t="shared" si="19"/>
        <v>#N/A</v>
      </c>
      <c r="H178" t="e">
        <f t="shared" si="20"/>
        <v>#N/A</v>
      </c>
      <c r="I178">
        <v>1</v>
      </c>
    </row>
    <row r="179" spans="2:9">
      <c r="B179" t="e">
        <f t="shared" si="14"/>
        <v>#N/A</v>
      </c>
      <c r="C179" t="e">
        <f t="shared" si="15"/>
        <v>#N/A</v>
      </c>
      <c r="D179" t="e">
        <f t="shared" si="16"/>
        <v>#N/A</v>
      </c>
      <c r="E179" t="e">
        <f t="shared" si="17"/>
        <v>#N/A</v>
      </c>
      <c r="F179" t="e">
        <f t="shared" si="18"/>
        <v>#N/A</v>
      </c>
      <c r="G179" t="e">
        <f t="shared" si="19"/>
        <v>#N/A</v>
      </c>
      <c r="H179" t="e">
        <f t="shared" si="20"/>
        <v>#N/A</v>
      </c>
      <c r="I179">
        <v>1</v>
      </c>
    </row>
    <row r="180" spans="2:9">
      <c r="B180" t="e">
        <f t="shared" si="14"/>
        <v>#N/A</v>
      </c>
      <c r="C180" t="e">
        <f t="shared" si="15"/>
        <v>#N/A</v>
      </c>
      <c r="D180" t="e">
        <f t="shared" si="16"/>
        <v>#N/A</v>
      </c>
      <c r="E180" t="e">
        <f t="shared" si="17"/>
        <v>#N/A</v>
      </c>
      <c r="F180" t="e">
        <f t="shared" si="18"/>
        <v>#N/A</v>
      </c>
      <c r="G180" t="e">
        <f t="shared" si="19"/>
        <v>#N/A</v>
      </c>
      <c r="H180" t="e">
        <f t="shared" si="20"/>
        <v>#N/A</v>
      </c>
      <c r="I180">
        <v>1</v>
      </c>
    </row>
    <row r="181" spans="2:9">
      <c r="B181" t="e">
        <f t="shared" si="14"/>
        <v>#N/A</v>
      </c>
      <c r="C181" t="e">
        <f t="shared" si="15"/>
        <v>#N/A</v>
      </c>
      <c r="D181" t="e">
        <f t="shared" si="16"/>
        <v>#N/A</v>
      </c>
      <c r="E181" t="e">
        <f t="shared" si="17"/>
        <v>#N/A</v>
      </c>
      <c r="F181" t="e">
        <f t="shared" si="18"/>
        <v>#N/A</v>
      </c>
      <c r="G181" t="e">
        <f t="shared" si="19"/>
        <v>#N/A</v>
      </c>
      <c r="H181" t="e">
        <f t="shared" si="20"/>
        <v>#N/A</v>
      </c>
      <c r="I181">
        <v>1</v>
      </c>
    </row>
    <row r="182" spans="2:9">
      <c r="B182" t="e">
        <f t="shared" si="14"/>
        <v>#N/A</v>
      </c>
      <c r="C182" t="e">
        <f t="shared" si="15"/>
        <v>#N/A</v>
      </c>
      <c r="D182" t="e">
        <f t="shared" si="16"/>
        <v>#N/A</v>
      </c>
      <c r="E182" t="e">
        <f t="shared" si="17"/>
        <v>#N/A</v>
      </c>
      <c r="F182" t="e">
        <f t="shared" si="18"/>
        <v>#N/A</v>
      </c>
      <c r="G182" t="e">
        <f t="shared" si="19"/>
        <v>#N/A</v>
      </c>
      <c r="H182" t="e">
        <f t="shared" si="20"/>
        <v>#N/A</v>
      </c>
      <c r="I182">
        <v>1</v>
      </c>
    </row>
    <row r="183" spans="2:9">
      <c r="B183" t="e">
        <f t="shared" si="14"/>
        <v>#N/A</v>
      </c>
      <c r="C183" t="e">
        <f t="shared" si="15"/>
        <v>#N/A</v>
      </c>
      <c r="D183" t="e">
        <f t="shared" si="16"/>
        <v>#N/A</v>
      </c>
      <c r="E183" t="e">
        <f t="shared" si="17"/>
        <v>#N/A</v>
      </c>
      <c r="F183" t="e">
        <f t="shared" si="18"/>
        <v>#N/A</v>
      </c>
      <c r="G183" t="e">
        <f t="shared" si="19"/>
        <v>#N/A</v>
      </c>
      <c r="H183" t="e">
        <f t="shared" si="20"/>
        <v>#N/A</v>
      </c>
      <c r="I183">
        <v>1</v>
      </c>
    </row>
    <row r="184" spans="2:9">
      <c r="B184" t="e">
        <f t="shared" si="14"/>
        <v>#N/A</v>
      </c>
      <c r="C184" t="e">
        <f t="shared" si="15"/>
        <v>#N/A</v>
      </c>
      <c r="D184" t="e">
        <f t="shared" si="16"/>
        <v>#N/A</v>
      </c>
      <c r="E184" t="e">
        <f t="shared" si="17"/>
        <v>#N/A</v>
      </c>
      <c r="F184" t="e">
        <f t="shared" si="18"/>
        <v>#N/A</v>
      </c>
      <c r="G184" t="e">
        <f t="shared" si="19"/>
        <v>#N/A</v>
      </c>
      <c r="H184" t="e">
        <f t="shared" si="20"/>
        <v>#N/A</v>
      </c>
      <c r="I184">
        <v>1</v>
      </c>
    </row>
    <row r="185" spans="2:9">
      <c r="B185" t="e">
        <f t="shared" si="14"/>
        <v>#N/A</v>
      </c>
      <c r="C185" t="e">
        <f t="shared" si="15"/>
        <v>#N/A</v>
      </c>
      <c r="D185" t="e">
        <f t="shared" si="16"/>
        <v>#N/A</v>
      </c>
      <c r="E185" t="e">
        <f t="shared" si="17"/>
        <v>#N/A</v>
      </c>
      <c r="F185" t="e">
        <f t="shared" si="18"/>
        <v>#N/A</v>
      </c>
      <c r="G185" t="e">
        <f t="shared" si="19"/>
        <v>#N/A</v>
      </c>
      <c r="H185" t="e">
        <f t="shared" si="20"/>
        <v>#N/A</v>
      </c>
      <c r="I185">
        <v>1</v>
      </c>
    </row>
    <row r="186" spans="2:9">
      <c r="B186" t="e">
        <f t="shared" si="14"/>
        <v>#N/A</v>
      </c>
      <c r="C186" t="e">
        <f t="shared" si="15"/>
        <v>#N/A</v>
      </c>
      <c r="D186" t="e">
        <f t="shared" si="16"/>
        <v>#N/A</v>
      </c>
      <c r="E186" t="e">
        <f t="shared" si="17"/>
        <v>#N/A</v>
      </c>
      <c r="F186" t="e">
        <f t="shared" si="18"/>
        <v>#N/A</v>
      </c>
      <c r="G186" t="e">
        <f t="shared" si="19"/>
        <v>#N/A</v>
      </c>
      <c r="H186" t="e">
        <f t="shared" si="20"/>
        <v>#N/A</v>
      </c>
      <c r="I186">
        <v>1</v>
      </c>
    </row>
    <row r="187" spans="2:9">
      <c r="B187" t="e">
        <f t="shared" si="14"/>
        <v>#N/A</v>
      </c>
      <c r="C187" t="e">
        <f t="shared" si="15"/>
        <v>#N/A</v>
      </c>
      <c r="D187" t="e">
        <f t="shared" si="16"/>
        <v>#N/A</v>
      </c>
      <c r="E187" t="e">
        <f t="shared" si="17"/>
        <v>#N/A</v>
      </c>
      <c r="F187" t="e">
        <f t="shared" si="18"/>
        <v>#N/A</v>
      </c>
      <c r="G187" t="e">
        <f t="shared" si="19"/>
        <v>#N/A</v>
      </c>
      <c r="H187" t="e">
        <f t="shared" si="20"/>
        <v>#N/A</v>
      </c>
      <c r="I187">
        <v>1</v>
      </c>
    </row>
    <row r="188" spans="2:9">
      <c r="B188" t="e">
        <f t="shared" si="14"/>
        <v>#N/A</v>
      </c>
      <c r="C188" t="e">
        <f t="shared" si="15"/>
        <v>#N/A</v>
      </c>
      <c r="D188" t="e">
        <f t="shared" si="16"/>
        <v>#N/A</v>
      </c>
      <c r="E188" t="e">
        <f t="shared" si="17"/>
        <v>#N/A</v>
      </c>
      <c r="F188" t="e">
        <f t="shared" si="18"/>
        <v>#N/A</v>
      </c>
      <c r="G188" t="e">
        <f t="shared" si="19"/>
        <v>#N/A</v>
      </c>
      <c r="H188" t="e">
        <f t="shared" si="20"/>
        <v>#N/A</v>
      </c>
      <c r="I188">
        <v>1</v>
      </c>
    </row>
    <row r="189" spans="2:9">
      <c r="B189" t="e">
        <f t="shared" si="14"/>
        <v>#N/A</v>
      </c>
      <c r="C189" t="e">
        <f t="shared" si="15"/>
        <v>#N/A</v>
      </c>
      <c r="D189" t="e">
        <f t="shared" si="16"/>
        <v>#N/A</v>
      </c>
      <c r="E189" t="e">
        <f t="shared" si="17"/>
        <v>#N/A</v>
      </c>
      <c r="F189" t="e">
        <f t="shared" si="18"/>
        <v>#N/A</v>
      </c>
      <c r="G189" t="e">
        <f t="shared" si="19"/>
        <v>#N/A</v>
      </c>
      <c r="H189" t="e">
        <f t="shared" si="20"/>
        <v>#N/A</v>
      </c>
      <c r="I189">
        <v>1</v>
      </c>
    </row>
    <row r="190" spans="2:9">
      <c r="B190" t="e">
        <f t="shared" si="14"/>
        <v>#N/A</v>
      </c>
      <c r="C190" t="e">
        <f t="shared" si="15"/>
        <v>#N/A</v>
      </c>
      <c r="D190" t="e">
        <f t="shared" si="16"/>
        <v>#N/A</v>
      </c>
      <c r="E190" t="e">
        <f t="shared" si="17"/>
        <v>#N/A</v>
      </c>
      <c r="F190" t="e">
        <f t="shared" si="18"/>
        <v>#N/A</v>
      </c>
      <c r="G190" t="e">
        <f t="shared" si="19"/>
        <v>#N/A</v>
      </c>
      <c r="H190" t="e">
        <f t="shared" si="20"/>
        <v>#N/A</v>
      </c>
      <c r="I190">
        <v>1</v>
      </c>
    </row>
    <row r="191" spans="2:9">
      <c r="B191" t="e">
        <f t="shared" si="14"/>
        <v>#N/A</v>
      </c>
      <c r="C191" t="e">
        <f t="shared" si="15"/>
        <v>#N/A</v>
      </c>
      <c r="D191" t="e">
        <f t="shared" si="16"/>
        <v>#N/A</v>
      </c>
      <c r="E191" t="e">
        <f t="shared" si="17"/>
        <v>#N/A</v>
      </c>
      <c r="F191" t="e">
        <f t="shared" si="18"/>
        <v>#N/A</v>
      </c>
      <c r="G191" t="e">
        <f t="shared" si="19"/>
        <v>#N/A</v>
      </c>
      <c r="H191" t="e">
        <f t="shared" si="20"/>
        <v>#N/A</v>
      </c>
      <c r="I191">
        <v>1</v>
      </c>
    </row>
    <row r="192" spans="2:9">
      <c r="B192" t="e">
        <f t="shared" si="14"/>
        <v>#N/A</v>
      </c>
      <c r="C192" t="e">
        <f t="shared" si="15"/>
        <v>#N/A</v>
      </c>
      <c r="D192" t="e">
        <f t="shared" si="16"/>
        <v>#N/A</v>
      </c>
      <c r="E192" t="e">
        <f t="shared" si="17"/>
        <v>#N/A</v>
      </c>
      <c r="F192" t="e">
        <f t="shared" si="18"/>
        <v>#N/A</v>
      </c>
      <c r="G192" t="e">
        <f t="shared" si="19"/>
        <v>#N/A</v>
      </c>
      <c r="H192" t="e">
        <f t="shared" si="20"/>
        <v>#N/A</v>
      </c>
      <c r="I192">
        <v>1</v>
      </c>
    </row>
    <row r="193" spans="2:9">
      <c r="B193" t="e">
        <f t="shared" si="14"/>
        <v>#N/A</v>
      </c>
      <c r="C193" t="e">
        <f t="shared" si="15"/>
        <v>#N/A</v>
      </c>
      <c r="D193" t="e">
        <f t="shared" si="16"/>
        <v>#N/A</v>
      </c>
      <c r="E193" t="e">
        <f t="shared" si="17"/>
        <v>#N/A</v>
      </c>
      <c r="F193" t="e">
        <f t="shared" si="18"/>
        <v>#N/A</v>
      </c>
      <c r="G193" t="e">
        <f t="shared" si="19"/>
        <v>#N/A</v>
      </c>
      <c r="H193" t="e">
        <f t="shared" si="20"/>
        <v>#N/A</v>
      </c>
      <c r="I193">
        <v>1</v>
      </c>
    </row>
    <row r="194" spans="2:9">
      <c r="B194" t="e">
        <f t="shared" ref="B194:B257" si="21">VLOOKUP(A194,Base_Articles,2)</f>
        <v>#N/A</v>
      </c>
      <c r="C194" t="e">
        <f t="shared" ref="C194:C257" si="22">VLOOKUP(A194,Base_Articles,3)</f>
        <v>#N/A</v>
      </c>
      <c r="D194" t="e">
        <f t="shared" ref="D194:D257" si="23">VLOOKUP(A194,Base_Articles,4)</f>
        <v>#N/A</v>
      </c>
      <c r="E194" t="e">
        <f t="shared" ref="E194:E257" si="24">VLOOKUP(A194,Base_Articles,5)</f>
        <v>#N/A</v>
      </c>
      <c r="F194" t="e">
        <f t="shared" ref="F194:F257" si="25">VLOOKUP(A194,Base_Articles,6)</f>
        <v>#N/A</v>
      </c>
      <c r="G194" t="e">
        <f t="shared" ref="G194:G257" si="26">VLOOKUP(A194,Base_Articles,7)</f>
        <v>#N/A</v>
      </c>
      <c r="H194" t="e">
        <f t="shared" ref="H194:H257" si="27">VLOOKUP(A194,Base_Articles,8)</f>
        <v>#N/A</v>
      </c>
      <c r="I194">
        <v>1</v>
      </c>
    </row>
    <row r="195" spans="2:9">
      <c r="B195" t="e">
        <f t="shared" si="21"/>
        <v>#N/A</v>
      </c>
      <c r="C195" t="e">
        <f t="shared" si="22"/>
        <v>#N/A</v>
      </c>
      <c r="D195" t="e">
        <f t="shared" si="23"/>
        <v>#N/A</v>
      </c>
      <c r="E195" t="e">
        <f t="shared" si="24"/>
        <v>#N/A</v>
      </c>
      <c r="F195" t="e">
        <f t="shared" si="25"/>
        <v>#N/A</v>
      </c>
      <c r="G195" t="e">
        <f t="shared" si="26"/>
        <v>#N/A</v>
      </c>
      <c r="H195" t="e">
        <f t="shared" si="27"/>
        <v>#N/A</v>
      </c>
      <c r="I195">
        <v>1</v>
      </c>
    </row>
    <row r="196" spans="2:9">
      <c r="B196" t="e">
        <f t="shared" si="21"/>
        <v>#N/A</v>
      </c>
      <c r="C196" t="e">
        <f t="shared" si="22"/>
        <v>#N/A</v>
      </c>
      <c r="D196" t="e">
        <f t="shared" si="23"/>
        <v>#N/A</v>
      </c>
      <c r="E196" t="e">
        <f t="shared" si="24"/>
        <v>#N/A</v>
      </c>
      <c r="F196" t="e">
        <f t="shared" si="25"/>
        <v>#N/A</v>
      </c>
      <c r="G196" t="e">
        <f t="shared" si="26"/>
        <v>#N/A</v>
      </c>
      <c r="H196" t="e">
        <f t="shared" si="27"/>
        <v>#N/A</v>
      </c>
      <c r="I196">
        <v>1</v>
      </c>
    </row>
    <row r="197" spans="2:9">
      <c r="B197" t="e">
        <f t="shared" si="21"/>
        <v>#N/A</v>
      </c>
      <c r="C197" t="e">
        <f t="shared" si="22"/>
        <v>#N/A</v>
      </c>
      <c r="D197" t="e">
        <f t="shared" si="23"/>
        <v>#N/A</v>
      </c>
      <c r="E197" t="e">
        <f t="shared" si="24"/>
        <v>#N/A</v>
      </c>
      <c r="F197" t="e">
        <f t="shared" si="25"/>
        <v>#N/A</v>
      </c>
      <c r="G197" t="e">
        <f t="shared" si="26"/>
        <v>#N/A</v>
      </c>
      <c r="H197" t="e">
        <f t="shared" si="27"/>
        <v>#N/A</v>
      </c>
      <c r="I197">
        <v>1</v>
      </c>
    </row>
    <row r="198" spans="2:9">
      <c r="B198" t="e">
        <f t="shared" si="21"/>
        <v>#N/A</v>
      </c>
      <c r="C198" t="e">
        <f t="shared" si="22"/>
        <v>#N/A</v>
      </c>
      <c r="D198" t="e">
        <f t="shared" si="23"/>
        <v>#N/A</v>
      </c>
      <c r="E198" t="e">
        <f t="shared" si="24"/>
        <v>#N/A</v>
      </c>
      <c r="F198" t="e">
        <f t="shared" si="25"/>
        <v>#N/A</v>
      </c>
      <c r="G198" t="e">
        <f t="shared" si="26"/>
        <v>#N/A</v>
      </c>
      <c r="H198" t="e">
        <f t="shared" si="27"/>
        <v>#N/A</v>
      </c>
      <c r="I198">
        <v>1</v>
      </c>
    </row>
    <row r="199" spans="2:9">
      <c r="B199" t="e">
        <f t="shared" si="21"/>
        <v>#N/A</v>
      </c>
      <c r="C199" t="e">
        <f t="shared" si="22"/>
        <v>#N/A</v>
      </c>
      <c r="D199" t="e">
        <f t="shared" si="23"/>
        <v>#N/A</v>
      </c>
      <c r="E199" t="e">
        <f t="shared" si="24"/>
        <v>#N/A</v>
      </c>
      <c r="F199" t="e">
        <f t="shared" si="25"/>
        <v>#N/A</v>
      </c>
      <c r="G199" t="e">
        <f t="shared" si="26"/>
        <v>#N/A</v>
      </c>
      <c r="H199" t="e">
        <f t="shared" si="27"/>
        <v>#N/A</v>
      </c>
      <c r="I199">
        <v>1</v>
      </c>
    </row>
    <row r="200" spans="2:9">
      <c r="B200" t="e">
        <f t="shared" si="21"/>
        <v>#N/A</v>
      </c>
      <c r="C200" t="e">
        <f t="shared" si="22"/>
        <v>#N/A</v>
      </c>
      <c r="D200" t="e">
        <f t="shared" si="23"/>
        <v>#N/A</v>
      </c>
      <c r="E200" t="e">
        <f t="shared" si="24"/>
        <v>#N/A</v>
      </c>
      <c r="F200" t="e">
        <f t="shared" si="25"/>
        <v>#N/A</v>
      </c>
      <c r="G200" t="e">
        <f t="shared" si="26"/>
        <v>#N/A</v>
      </c>
      <c r="H200" t="e">
        <f t="shared" si="27"/>
        <v>#N/A</v>
      </c>
      <c r="I200">
        <v>1</v>
      </c>
    </row>
    <row r="201" spans="2:9">
      <c r="B201" t="e">
        <f t="shared" si="21"/>
        <v>#N/A</v>
      </c>
      <c r="C201" t="e">
        <f t="shared" si="22"/>
        <v>#N/A</v>
      </c>
      <c r="D201" t="e">
        <f t="shared" si="23"/>
        <v>#N/A</v>
      </c>
      <c r="E201" t="e">
        <f t="shared" si="24"/>
        <v>#N/A</v>
      </c>
      <c r="F201" t="e">
        <f t="shared" si="25"/>
        <v>#N/A</v>
      </c>
      <c r="G201" t="e">
        <f t="shared" si="26"/>
        <v>#N/A</v>
      </c>
      <c r="H201" t="e">
        <f t="shared" si="27"/>
        <v>#N/A</v>
      </c>
      <c r="I201">
        <v>1</v>
      </c>
    </row>
    <row r="202" spans="2:9">
      <c r="B202" t="e">
        <f t="shared" si="21"/>
        <v>#N/A</v>
      </c>
      <c r="C202" t="e">
        <f t="shared" si="22"/>
        <v>#N/A</v>
      </c>
      <c r="D202" t="e">
        <f t="shared" si="23"/>
        <v>#N/A</v>
      </c>
      <c r="E202" t="e">
        <f t="shared" si="24"/>
        <v>#N/A</v>
      </c>
      <c r="F202" t="e">
        <f t="shared" si="25"/>
        <v>#N/A</v>
      </c>
      <c r="G202" t="e">
        <f t="shared" si="26"/>
        <v>#N/A</v>
      </c>
      <c r="H202" t="e">
        <f t="shared" si="27"/>
        <v>#N/A</v>
      </c>
      <c r="I202">
        <v>1</v>
      </c>
    </row>
    <row r="203" spans="2:9">
      <c r="B203" t="e">
        <f t="shared" si="21"/>
        <v>#N/A</v>
      </c>
      <c r="C203" t="e">
        <f t="shared" si="22"/>
        <v>#N/A</v>
      </c>
      <c r="D203" t="e">
        <f t="shared" si="23"/>
        <v>#N/A</v>
      </c>
      <c r="E203" t="e">
        <f t="shared" si="24"/>
        <v>#N/A</v>
      </c>
      <c r="F203" t="e">
        <f t="shared" si="25"/>
        <v>#N/A</v>
      </c>
      <c r="G203" t="e">
        <f t="shared" si="26"/>
        <v>#N/A</v>
      </c>
      <c r="H203" t="e">
        <f t="shared" si="27"/>
        <v>#N/A</v>
      </c>
      <c r="I203">
        <v>1</v>
      </c>
    </row>
    <row r="204" spans="2:9">
      <c r="B204" t="e">
        <f t="shared" si="21"/>
        <v>#N/A</v>
      </c>
      <c r="C204" t="e">
        <f t="shared" si="22"/>
        <v>#N/A</v>
      </c>
      <c r="D204" t="e">
        <f t="shared" si="23"/>
        <v>#N/A</v>
      </c>
      <c r="E204" t="e">
        <f t="shared" si="24"/>
        <v>#N/A</v>
      </c>
      <c r="F204" t="e">
        <f t="shared" si="25"/>
        <v>#N/A</v>
      </c>
      <c r="G204" t="e">
        <f t="shared" si="26"/>
        <v>#N/A</v>
      </c>
      <c r="H204" t="e">
        <f t="shared" si="27"/>
        <v>#N/A</v>
      </c>
      <c r="I204">
        <v>1</v>
      </c>
    </row>
    <row r="205" spans="2:9">
      <c r="B205" t="e">
        <f t="shared" si="21"/>
        <v>#N/A</v>
      </c>
      <c r="C205" t="e">
        <f t="shared" si="22"/>
        <v>#N/A</v>
      </c>
      <c r="D205" t="e">
        <f t="shared" si="23"/>
        <v>#N/A</v>
      </c>
      <c r="E205" t="e">
        <f t="shared" si="24"/>
        <v>#N/A</v>
      </c>
      <c r="F205" t="e">
        <f t="shared" si="25"/>
        <v>#N/A</v>
      </c>
      <c r="G205" t="e">
        <f t="shared" si="26"/>
        <v>#N/A</v>
      </c>
      <c r="H205" t="e">
        <f t="shared" si="27"/>
        <v>#N/A</v>
      </c>
      <c r="I205">
        <v>1</v>
      </c>
    </row>
    <row r="206" spans="2:9">
      <c r="B206" t="e">
        <f t="shared" si="21"/>
        <v>#N/A</v>
      </c>
      <c r="C206" t="e">
        <f t="shared" si="22"/>
        <v>#N/A</v>
      </c>
      <c r="D206" t="e">
        <f t="shared" si="23"/>
        <v>#N/A</v>
      </c>
      <c r="E206" t="e">
        <f t="shared" si="24"/>
        <v>#N/A</v>
      </c>
      <c r="F206" t="e">
        <f t="shared" si="25"/>
        <v>#N/A</v>
      </c>
      <c r="G206" t="e">
        <f t="shared" si="26"/>
        <v>#N/A</v>
      </c>
      <c r="H206" t="e">
        <f t="shared" si="27"/>
        <v>#N/A</v>
      </c>
      <c r="I206">
        <v>1</v>
      </c>
    </row>
    <row r="207" spans="2:9">
      <c r="B207" t="e">
        <f t="shared" si="21"/>
        <v>#N/A</v>
      </c>
      <c r="C207" t="e">
        <f t="shared" si="22"/>
        <v>#N/A</v>
      </c>
      <c r="D207" t="e">
        <f t="shared" si="23"/>
        <v>#N/A</v>
      </c>
      <c r="E207" t="e">
        <f t="shared" si="24"/>
        <v>#N/A</v>
      </c>
      <c r="F207" t="e">
        <f t="shared" si="25"/>
        <v>#N/A</v>
      </c>
      <c r="G207" t="e">
        <f t="shared" si="26"/>
        <v>#N/A</v>
      </c>
      <c r="H207" t="e">
        <f t="shared" si="27"/>
        <v>#N/A</v>
      </c>
      <c r="I207">
        <v>1</v>
      </c>
    </row>
    <row r="208" spans="2:9">
      <c r="B208" t="e">
        <f t="shared" si="21"/>
        <v>#N/A</v>
      </c>
      <c r="C208" t="e">
        <f t="shared" si="22"/>
        <v>#N/A</v>
      </c>
      <c r="D208" t="e">
        <f t="shared" si="23"/>
        <v>#N/A</v>
      </c>
      <c r="E208" t="e">
        <f t="shared" si="24"/>
        <v>#N/A</v>
      </c>
      <c r="F208" t="e">
        <f t="shared" si="25"/>
        <v>#N/A</v>
      </c>
      <c r="G208" t="e">
        <f t="shared" si="26"/>
        <v>#N/A</v>
      </c>
      <c r="H208" t="e">
        <f t="shared" si="27"/>
        <v>#N/A</v>
      </c>
      <c r="I208">
        <v>1</v>
      </c>
    </row>
    <row r="209" spans="2:9">
      <c r="B209" t="e">
        <f t="shared" si="21"/>
        <v>#N/A</v>
      </c>
      <c r="C209" t="e">
        <f t="shared" si="22"/>
        <v>#N/A</v>
      </c>
      <c r="D209" t="e">
        <f t="shared" si="23"/>
        <v>#N/A</v>
      </c>
      <c r="E209" t="e">
        <f t="shared" si="24"/>
        <v>#N/A</v>
      </c>
      <c r="F209" t="e">
        <f t="shared" si="25"/>
        <v>#N/A</v>
      </c>
      <c r="G209" t="e">
        <f t="shared" si="26"/>
        <v>#N/A</v>
      </c>
      <c r="H209" t="e">
        <f t="shared" si="27"/>
        <v>#N/A</v>
      </c>
      <c r="I209">
        <v>1</v>
      </c>
    </row>
    <row r="210" spans="2:9">
      <c r="B210" t="e">
        <f t="shared" si="21"/>
        <v>#N/A</v>
      </c>
      <c r="C210" t="e">
        <f t="shared" si="22"/>
        <v>#N/A</v>
      </c>
      <c r="D210" t="e">
        <f t="shared" si="23"/>
        <v>#N/A</v>
      </c>
      <c r="E210" t="e">
        <f t="shared" si="24"/>
        <v>#N/A</v>
      </c>
      <c r="F210" t="e">
        <f t="shared" si="25"/>
        <v>#N/A</v>
      </c>
      <c r="G210" t="e">
        <f t="shared" si="26"/>
        <v>#N/A</v>
      </c>
      <c r="H210" t="e">
        <f t="shared" si="27"/>
        <v>#N/A</v>
      </c>
      <c r="I210">
        <v>1</v>
      </c>
    </row>
    <row r="211" spans="2:9">
      <c r="B211" t="e">
        <f t="shared" si="21"/>
        <v>#N/A</v>
      </c>
      <c r="C211" t="e">
        <f t="shared" si="22"/>
        <v>#N/A</v>
      </c>
      <c r="D211" t="e">
        <f t="shared" si="23"/>
        <v>#N/A</v>
      </c>
      <c r="E211" t="e">
        <f t="shared" si="24"/>
        <v>#N/A</v>
      </c>
      <c r="F211" t="e">
        <f t="shared" si="25"/>
        <v>#N/A</v>
      </c>
      <c r="G211" t="e">
        <f t="shared" si="26"/>
        <v>#N/A</v>
      </c>
      <c r="H211" t="e">
        <f t="shared" si="27"/>
        <v>#N/A</v>
      </c>
      <c r="I211">
        <v>1</v>
      </c>
    </row>
    <row r="212" spans="2:9">
      <c r="B212" t="e">
        <f t="shared" si="21"/>
        <v>#N/A</v>
      </c>
      <c r="C212" t="e">
        <f t="shared" si="22"/>
        <v>#N/A</v>
      </c>
      <c r="D212" t="e">
        <f t="shared" si="23"/>
        <v>#N/A</v>
      </c>
      <c r="E212" t="e">
        <f t="shared" si="24"/>
        <v>#N/A</v>
      </c>
      <c r="F212" t="e">
        <f t="shared" si="25"/>
        <v>#N/A</v>
      </c>
      <c r="G212" t="e">
        <f t="shared" si="26"/>
        <v>#N/A</v>
      </c>
      <c r="H212" t="e">
        <f t="shared" si="27"/>
        <v>#N/A</v>
      </c>
      <c r="I212">
        <v>1</v>
      </c>
    </row>
    <row r="213" spans="2:9">
      <c r="B213" t="e">
        <f t="shared" si="21"/>
        <v>#N/A</v>
      </c>
      <c r="C213" t="e">
        <f t="shared" si="22"/>
        <v>#N/A</v>
      </c>
      <c r="D213" t="e">
        <f t="shared" si="23"/>
        <v>#N/A</v>
      </c>
      <c r="E213" t="e">
        <f t="shared" si="24"/>
        <v>#N/A</v>
      </c>
      <c r="F213" t="e">
        <f t="shared" si="25"/>
        <v>#N/A</v>
      </c>
      <c r="G213" t="e">
        <f t="shared" si="26"/>
        <v>#N/A</v>
      </c>
      <c r="H213" t="e">
        <f t="shared" si="27"/>
        <v>#N/A</v>
      </c>
      <c r="I213">
        <v>1</v>
      </c>
    </row>
    <row r="214" spans="2:9">
      <c r="B214" t="e">
        <f t="shared" si="21"/>
        <v>#N/A</v>
      </c>
      <c r="C214" t="e">
        <f t="shared" si="22"/>
        <v>#N/A</v>
      </c>
      <c r="D214" t="e">
        <f t="shared" si="23"/>
        <v>#N/A</v>
      </c>
      <c r="E214" t="e">
        <f t="shared" si="24"/>
        <v>#N/A</v>
      </c>
      <c r="F214" t="e">
        <f t="shared" si="25"/>
        <v>#N/A</v>
      </c>
      <c r="G214" t="e">
        <f t="shared" si="26"/>
        <v>#N/A</v>
      </c>
      <c r="H214" t="e">
        <f t="shared" si="27"/>
        <v>#N/A</v>
      </c>
      <c r="I214">
        <v>1</v>
      </c>
    </row>
    <row r="215" spans="2:9">
      <c r="B215" t="e">
        <f t="shared" si="21"/>
        <v>#N/A</v>
      </c>
      <c r="C215" t="e">
        <f t="shared" si="22"/>
        <v>#N/A</v>
      </c>
      <c r="D215" t="e">
        <f t="shared" si="23"/>
        <v>#N/A</v>
      </c>
      <c r="E215" t="e">
        <f t="shared" si="24"/>
        <v>#N/A</v>
      </c>
      <c r="F215" t="e">
        <f t="shared" si="25"/>
        <v>#N/A</v>
      </c>
      <c r="G215" t="e">
        <f t="shared" si="26"/>
        <v>#N/A</v>
      </c>
      <c r="H215" t="e">
        <f t="shared" si="27"/>
        <v>#N/A</v>
      </c>
      <c r="I215">
        <v>1</v>
      </c>
    </row>
    <row r="216" spans="2:9">
      <c r="B216" t="e">
        <f t="shared" si="21"/>
        <v>#N/A</v>
      </c>
      <c r="C216" t="e">
        <f t="shared" si="22"/>
        <v>#N/A</v>
      </c>
      <c r="D216" t="e">
        <f t="shared" si="23"/>
        <v>#N/A</v>
      </c>
      <c r="E216" t="e">
        <f t="shared" si="24"/>
        <v>#N/A</v>
      </c>
      <c r="F216" t="e">
        <f t="shared" si="25"/>
        <v>#N/A</v>
      </c>
      <c r="G216" t="e">
        <f t="shared" si="26"/>
        <v>#N/A</v>
      </c>
      <c r="H216" t="e">
        <f t="shared" si="27"/>
        <v>#N/A</v>
      </c>
      <c r="I216">
        <v>1</v>
      </c>
    </row>
    <row r="217" spans="2:9">
      <c r="B217" t="e">
        <f t="shared" si="21"/>
        <v>#N/A</v>
      </c>
      <c r="C217" t="e">
        <f t="shared" si="22"/>
        <v>#N/A</v>
      </c>
      <c r="D217" t="e">
        <f t="shared" si="23"/>
        <v>#N/A</v>
      </c>
      <c r="E217" t="e">
        <f t="shared" si="24"/>
        <v>#N/A</v>
      </c>
      <c r="F217" t="e">
        <f t="shared" si="25"/>
        <v>#N/A</v>
      </c>
      <c r="G217" t="e">
        <f t="shared" si="26"/>
        <v>#N/A</v>
      </c>
      <c r="H217" t="e">
        <f t="shared" si="27"/>
        <v>#N/A</v>
      </c>
      <c r="I217">
        <v>1</v>
      </c>
    </row>
    <row r="218" spans="2:9">
      <c r="B218" t="e">
        <f t="shared" si="21"/>
        <v>#N/A</v>
      </c>
      <c r="C218" t="e">
        <f t="shared" si="22"/>
        <v>#N/A</v>
      </c>
      <c r="D218" t="e">
        <f t="shared" si="23"/>
        <v>#N/A</v>
      </c>
      <c r="E218" t="e">
        <f t="shared" si="24"/>
        <v>#N/A</v>
      </c>
      <c r="F218" t="e">
        <f t="shared" si="25"/>
        <v>#N/A</v>
      </c>
      <c r="G218" t="e">
        <f t="shared" si="26"/>
        <v>#N/A</v>
      </c>
      <c r="H218" t="e">
        <f t="shared" si="27"/>
        <v>#N/A</v>
      </c>
      <c r="I218">
        <v>1</v>
      </c>
    </row>
    <row r="219" spans="2:9">
      <c r="B219" t="e">
        <f t="shared" si="21"/>
        <v>#N/A</v>
      </c>
      <c r="C219" t="e">
        <f t="shared" si="22"/>
        <v>#N/A</v>
      </c>
      <c r="D219" t="e">
        <f t="shared" si="23"/>
        <v>#N/A</v>
      </c>
      <c r="E219" t="e">
        <f t="shared" si="24"/>
        <v>#N/A</v>
      </c>
      <c r="F219" t="e">
        <f t="shared" si="25"/>
        <v>#N/A</v>
      </c>
      <c r="G219" t="e">
        <f t="shared" si="26"/>
        <v>#N/A</v>
      </c>
      <c r="H219" t="e">
        <f t="shared" si="27"/>
        <v>#N/A</v>
      </c>
      <c r="I219">
        <v>1</v>
      </c>
    </row>
    <row r="220" spans="2:9">
      <c r="B220" t="e">
        <f t="shared" si="21"/>
        <v>#N/A</v>
      </c>
      <c r="C220" t="e">
        <f t="shared" si="22"/>
        <v>#N/A</v>
      </c>
      <c r="D220" t="e">
        <f t="shared" si="23"/>
        <v>#N/A</v>
      </c>
      <c r="E220" t="e">
        <f t="shared" si="24"/>
        <v>#N/A</v>
      </c>
      <c r="F220" t="e">
        <f t="shared" si="25"/>
        <v>#N/A</v>
      </c>
      <c r="G220" t="e">
        <f t="shared" si="26"/>
        <v>#N/A</v>
      </c>
      <c r="H220" t="e">
        <f t="shared" si="27"/>
        <v>#N/A</v>
      </c>
      <c r="I220">
        <v>1</v>
      </c>
    </row>
    <row r="221" spans="2:9">
      <c r="B221" t="e">
        <f t="shared" si="21"/>
        <v>#N/A</v>
      </c>
      <c r="C221" t="e">
        <f t="shared" si="22"/>
        <v>#N/A</v>
      </c>
      <c r="D221" t="e">
        <f t="shared" si="23"/>
        <v>#N/A</v>
      </c>
      <c r="E221" t="e">
        <f t="shared" si="24"/>
        <v>#N/A</v>
      </c>
      <c r="F221" t="e">
        <f t="shared" si="25"/>
        <v>#N/A</v>
      </c>
      <c r="G221" t="e">
        <f t="shared" si="26"/>
        <v>#N/A</v>
      </c>
      <c r="H221" t="e">
        <f t="shared" si="27"/>
        <v>#N/A</v>
      </c>
      <c r="I221">
        <v>1</v>
      </c>
    </row>
    <row r="222" spans="2:9">
      <c r="B222" t="e">
        <f t="shared" si="21"/>
        <v>#N/A</v>
      </c>
      <c r="C222" t="e">
        <f t="shared" si="22"/>
        <v>#N/A</v>
      </c>
      <c r="D222" t="e">
        <f t="shared" si="23"/>
        <v>#N/A</v>
      </c>
      <c r="E222" t="e">
        <f t="shared" si="24"/>
        <v>#N/A</v>
      </c>
      <c r="F222" t="e">
        <f t="shared" si="25"/>
        <v>#N/A</v>
      </c>
      <c r="G222" t="e">
        <f t="shared" si="26"/>
        <v>#N/A</v>
      </c>
      <c r="H222" t="e">
        <f t="shared" si="27"/>
        <v>#N/A</v>
      </c>
      <c r="I222">
        <v>1</v>
      </c>
    </row>
    <row r="223" spans="2:9">
      <c r="B223" t="e">
        <f t="shared" si="21"/>
        <v>#N/A</v>
      </c>
      <c r="C223" t="e">
        <f t="shared" si="22"/>
        <v>#N/A</v>
      </c>
      <c r="D223" t="e">
        <f t="shared" si="23"/>
        <v>#N/A</v>
      </c>
      <c r="E223" t="e">
        <f t="shared" si="24"/>
        <v>#N/A</v>
      </c>
      <c r="F223" t="e">
        <f t="shared" si="25"/>
        <v>#N/A</v>
      </c>
      <c r="G223" t="e">
        <f t="shared" si="26"/>
        <v>#N/A</v>
      </c>
      <c r="H223" t="e">
        <f t="shared" si="27"/>
        <v>#N/A</v>
      </c>
      <c r="I223">
        <v>1</v>
      </c>
    </row>
    <row r="224" spans="2:9">
      <c r="B224" t="e">
        <f t="shared" si="21"/>
        <v>#N/A</v>
      </c>
      <c r="C224" t="e">
        <f t="shared" si="22"/>
        <v>#N/A</v>
      </c>
      <c r="D224" t="e">
        <f t="shared" si="23"/>
        <v>#N/A</v>
      </c>
      <c r="E224" t="e">
        <f t="shared" si="24"/>
        <v>#N/A</v>
      </c>
      <c r="F224" t="e">
        <f t="shared" si="25"/>
        <v>#N/A</v>
      </c>
      <c r="G224" t="e">
        <f t="shared" si="26"/>
        <v>#N/A</v>
      </c>
      <c r="H224" t="e">
        <f t="shared" si="27"/>
        <v>#N/A</v>
      </c>
      <c r="I224">
        <v>1</v>
      </c>
    </row>
    <row r="225" spans="2:9">
      <c r="B225" t="e">
        <f t="shared" si="21"/>
        <v>#N/A</v>
      </c>
      <c r="C225" t="e">
        <f t="shared" si="22"/>
        <v>#N/A</v>
      </c>
      <c r="D225" t="e">
        <f t="shared" si="23"/>
        <v>#N/A</v>
      </c>
      <c r="E225" t="e">
        <f t="shared" si="24"/>
        <v>#N/A</v>
      </c>
      <c r="F225" t="e">
        <f t="shared" si="25"/>
        <v>#N/A</v>
      </c>
      <c r="G225" t="e">
        <f t="shared" si="26"/>
        <v>#N/A</v>
      </c>
      <c r="H225" t="e">
        <f t="shared" si="27"/>
        <v>#N/A</v>
      </c>
      <c r="I225">
        <v>1</v>
      </c>
    </row>
    <row r="226" spans="2:9">
      <c r="B226" t="e">
        <f t="shared" si="21"/>
        <v>#N/A</v>
      </c>
      <c r="C226" t="e">
        <f t="shared" si="22"/>
        <v>#N/A</v>
      </c>
      <c r="D226" t="e">
        <f t="shared" si="23"/>
        <v>#N/A</v>
      </c>
      <c r="E226" t="e">
        <f t="shared" si="24"/>
        <v>#N/A</v>
      </c>
      <c r="F226" t="e">
        <f t="shared" si="25"/>
        <v>#N/A</v>
      </c>
      <c r="G226" t="e">
        <f t="shared" si="26"/>
        <v>#N/A</v>
      </c>
      <c r="H226" t="e">
        <f t="shared" si="27"/>
        <v>#N/A</v>
      </c>
      <c r="I226">
        <v>1</v>
      </c>
    </row>
    <row r="227" spans="2:9">
      <c r="B227" t="e">
        <f t="shared" si="21"/>
        <v>#N/A</v>
      </c>
      <c r="C227" t="e">
        <f t="shared" si="22"/>
        <v>#N/A</v>
      </c>
      <c r="D227" t="e">
        <f t="shared" si="23"/>
        <v>#N/A</v>
      </c>
      <c r="E227" t="e">
        <f t="shared" si="24"/>
        <v>#N/A</v>
      </c>
      <c r="F227" t="e">
        <f t="shared" si="25"/>
        <v>#N/A</v>
      </c>
      <c r="G227" t="e">
        <f t="shared" si="26"/>
        <v>#N/A</v>
      </c>
      <c r="H227" t="e">
        <f t="shared" si="27"/>
        <v>#N/A</v>
      </c>
      <c r="I227">
        <v>1</v>
      </c>
    </row>
    <row r="228" spans="2:9">
      <c r="B228" t="e">
        <f t="shared" si="21"/>
        <v>#N/A</v>
      </c>
      <c r="C228" t="e">
        <f t="shared" si="22"/>
        <v>#N/A</v>
      </c>
      <c r="D228" t="e">
        <f t="shared" si="23"/>
        <v>#N/A</v>
      </c>
      <c r="E228" t="e">
        <f t="shared" si="24"/>
        <v>#N/A</v>
      </c>
      <c r="F228" t="e">
        <f t="shared" si="25"/>
        <v>#N/A</v>
      </c>
      <c r="G228" t="e">
        <f t="shared" si="26"/>
        <v>#N/A</v>
      </c>
      <c r="H228" t="e">
        <f t="shared" si="27"/>
        <v>#N/A</v>
      </c>
      <c r="I228">
        <v>1</v>
      </c>
    </row>
    <row r="229" spans="2:9">
      <c r="B229" t="e">
        <f t="shared" si="21"/>
        <v>#N/A</v>
      </c>
      <c r="C229" t="e">
        <f t="shared" si="22"/>
        <v>#N/A</v>
      </c>
      <c r="D229" t="e">
        <f t="shared" si="23"/>
        <v>#N/A</v>
      </c>
      <c r="E229" t="e">
        <f t="shared" si="24"/>
        <v>#N/A</v>
      </c>
      <c r="F229" t="e">
        <f t="shared" si="25"/>
        <v>#N/A</v>
      </c>
      <c r="G229" t="e">
        <f t="shared" si="26"/>
        <v>#N/A</v>
      </c>
      <c r="H229" t="e">
        <f t="shared" si="27"/>
        <v>#N/A</v>
      </c>
      <c r="I229">
        <v>1</v>
      </c>
    </row>
    <row r="230" spans="2:9">
      <c r="B230" t="e">
        <f t="shared" si="21"/>
        <v>#N/A</v>
      </c>
      <c r="C230" t="e">
        <f t="shared" si="22"/>
        <v>#N/A</v>
      </c>
      <c r="D230" t="e">
        <f t="shared" si="23"/>
        <v>#N/A</v>
      </c>
      <c r="E230" t="e">
        <f t="shared" si="24"/>
        <v>#N/A</v>
      </c>
      <c r="F230" t="e">
        <f t="shared" si="25"/>
        <v>#N/A</v>
      </c>
      <c r="G230" t="e">
        <f t="shared" si="26"/>
        <v>#N/A</v>
      </c>
      <c r="H230" t="e">
        <f t="shared" si="27"/>
        <v>#N/A</v>
      </c>
      <c r="I230">
        <v>1</v>
      </c>
    </row>
    <row r="231" spans="2:9">
      <c r="B231" t="e">
        <f t="shared" si="21"/>
        <v>#N/A</v>
      </c>
      <c r="C231" t="e">
        <f t="shared" si="22"/>
        <v>#N/A</v>
      </c>
      <c r="D231" t="e">
        <f t="shared" si="23"/>
        <v>#N/A</v>
      </c>
      <c r="E231" t="e">
        <f t="shared" si="24"/>
        <v>#N/A</v>
      </c>
      <c r="F231" t="e">
        <f t="shared" si="25"/>
        <v>#N/A</v>
      </c>
      <c r="G231" t="e">
        <f t="shared" si="26"/>
        <v>#N/A</v>
      </c>
      <c r="H231" t="e">
        <f t="shared" si="27"/>
        <v>#N/A</v>
      </c>
      <c r="I231">
        <v>1</v>
      </c>
    </row>
    <row r="232" spans="2:9">
      <c r="B232" t="e">
        <f t="shared" si="21"/>
        <v>#N/A</v>
      </c>
      <c r="C232" t="e">
        <f t="shared" si="22"/>
        <v>#N/A</v>
      </c>
      <c r="D232" t="e">
        <f t="shared" si="23"/>
        <v>#N/A</v>
      </c>
      <c r="E232" t="e">
        <f t="shared" si="24"/>
        <v>#N/A</v>
      </c>
      <c r="F232" t="e">
        <f t="shared" si="25"/>
        <v>#N/A</v>
      </c>
      <c r="G232" t="e">
        <f t="shared" si="26"/>
        <v>#N/A</v>
      </c>
      <c r="H232" t="e">
        <f t="shared" si="27"/>
        <v>#N/A</v>
      </c>
      <c r="I232">
        <v>1</v>
      </c>
    </row>
    <row r="233" spans="2:9">
      <c r="B233" t="e">
        <f t="shared" si="21"/>
        <v>#N/A</v>
      </c>
      <c r="C233" t="e">
        <f t="shared" si="22"/>
        <v>#N/A</v>
      </c>
      <c r="D233" t="e">
        <f t="shared" si="23"/>
        <v>#N/A</v>
      </c>
      <c r="E233" t="e">
        <f t="shared" si="24"/>
        <v>#N/A</v>
      </c>
      <c r="F233" t="e">
        <f t="shared" si="25"/>
        <v>#N/A</v>
      </c>
      <c r="G233" t="e">
        <f t="shared" si="26"/>
        <v>#N/A</v>
      </c>
      <c r="H233" t="e">
        <f t="shared" si="27"/>
        <v>#N/A</v>
      </c>
      <c r="I233">
        <v>1</v>
      </c>
    </row>
    <row r="234" spans="2:9">
      <c r="B234" t="e">
        <f t="shared" si="21"/>
        <v>#N/A</v>
      </c>
      <c r="C234" t="e">
        <f t="shared" si="22"/>
        <v>#N/A</v>
      </c>
      <c r="D234" t="e">
        <f t="shared" si="23"/>
        <v>#N/A</v>
      </c>
      <c r="E234" t="e">
        <f t="shared" si="24"/>
        <v>#N/A</v>
      </c>
      <c r="F234" t="e">
        <f t="shared" si="25"/>
        <v>#N/A</v>
      </c>
      <c r="G234" t="e">
        <f t="shared" si="26"/>
        <v>#N/A</v>
      </c>
      <c r="H234" t="e">
        <f t="shared" si="27"/>
        <v>#N/A</v>
      </c>
      <c r="I234">
        <v>1</v>
      </c>
    </row>
    <row r="235" spans="2:9">
      <c r="B235" t="e">
        <f t="shared" si="21"/>
        <v>#N/A</v>
      </c>
      <c r="C235" t="e">
        <f t="shared" si="22"/>
        <v>#N/A</v>
      </c>
      <c r="D235" t="e">
        <f t="shared" si="23"/>
        <v>#N/A</v>
      </c>
      <c r="E235" t="e">
        <f t="shared" si="24"/>
        <v>#N/A</v>
      </c>
      <c r="F235" t="e">
        <f t="shared" si="25"/>
        <v>#N/A</v>
      </c>
      <c r="G235" t="e">
        <f t="shared" si="26"/>
        <v>#N/A</v>
      </c>
      <c r="H235" t="e">
        <f t="shared" si="27"/>
        <v>#N/A</v>
      </c>
      <c r="I235">
        <v>1</v>
      </c>
    </row>
    <row r="236" spans="2:9">
      <c r="B236" t="e">
        <f t="shared" si="21"/>
        <v>#N/A</v>
      </c>
      <c r="C236" t="e">
        <f t="shared" si="22"/>
        <v>#N/A</v>
      </c>
      <c r="D236" t="e">
        <f t="shared" si="23"/>
        <v>#N/A</v>
      </c>
      <c r="E236" t="e">
        <f t="shared" si="24"/>
        <v>#N/A</v>
      </c>
      <c r="F236" t="e">
        <f t="shared" si="25"/>
        <v>#N/A</v>
      </c>
      <c r="G236" t="e">
        <f t="shared" si="26"/>
        <v>#N/A</v>
      </c>
      <c r="H236" t="e">
        <f t="shared" si="27"/>
        <v>#N/A</v>
      </c>
      <c r="I236">
        <v>1</v>
      </c>
    </row>
    <row r="237" spans="2:9">
      <c r="B237" t="e">
        <f t="shared" si="21"/>
        <v>#N/A</v>
      </c>
      <c r="C237" t="e">
        <f t="shared" si="22"/>
        <v>#N/A</v>
      </c>
      <c r="D237" t="e">
        <f t="shared" si="23"/>
        <v>#N/A</v>
      </c>
      <c r="E237" t="e">
        <f t="shared" si="24"/>
        <v>#N/A</v>
      </c>
      <c r="F237" t="e">
        <f t="shared" si="25"/>
        <v>#N/A</v>
      </c>
      <c r="G237" t="e">
        <f t="shared" si="26"/>
        <v>#N/A</v>
      </c>
      <c r="H237" t="e">
        <f t="shared" si="27"/>
        <v>#N/A</v>
      </c>
      <c r="I237">
        <v>1</v>
      </c>
    </row>
    <row r="238" spans="2:9">
      <c r="B238" t="e">
        <f t="shared" si="21"/>
        <v>#N/A</v>
      </c>
      <c r="C238" t="e">
        <f t="shared" si="22"/>
        <v>#N/A</v>
      </c>
      <c r="D238" t="e">
        <f t="shared" si="23"/>
        <v>#N/A</v>
      </c>
      <c r="E238" t="e">
        <f t="shared" si="24"/>
        <v>#N/A</v>
      </c>
      <c r="F238" t="e">
        <f t="shared" si="25"/>
        <v>#N/A</v>
      </c>
      <c r="G238" t="e">
        <f t="shared" si="26"/>
        <v>#N/A</v>
      </c>
      <c r="H238" t="e">
        <f t="shared" si="27"/>
        <v>#N/A</v>
      </c>
      <c r="I238">
        <v>1</v>
      </c>
    </row>
    <row r="239" spans="2:9">
      <c r="B239" t="e">
        <f t="shared" si="21"/>
        <v>#N/A</v>
      </c>
      <c r="C239" t="e">
        <f t="shared" si="22"/>
        <v>#N/A</v>
      </c>
      <c r="D239" t="e">
        <f t="shared" si="23"/>
        <v>#N/A</v>
      </c>
      <c r="E239" t="e">
        <f t="shared" si="24"/>
        <v>#N/A</v>
      </c>
      <c r="F239" t="e">
        <f t="shared" si="25"/>
        <v>#N/A</v>
      </c>
      <c r="G239" t="e">
        <f t="shared" si="26"/>
        <v>#N/A</v>
      </c>
      <c r="H239" t="e">
        <f t="shared" si="27"/>
        <v>#N/A</v>
      </c>
      <c r="I239">
        <v>1</v>
      </c>
    </row>
    <row r="240" spans="2:9">
      <c r="B240" t="e">
        <f t="shared" si="21"/>
        <v>#N/A</v>
      </c>
      <c r="C240" t="e">
        <f t="shared" si="22"/>
        <v>#N/A</v>
      </c>
      <c r="D240" t="e">
        <f t="shared" si="23"/>
        <v>#N/A</v>
      </c>
      <c r="E240" t="e">
        <f t="shared" si="24"/>
        <v>#N/A</v>
      </c>
      <c r="F240" t="e">
        <f t="shared" si="25"/>
        <v>#N/A</v>
      </c>
      <c r="G240" t="e">
        <f t="shared" si="26"/>
        <v>#N/A</v>
      </c>
      <c r="H240" t="e">
        <f t="shared" si="27"/>
        <v>#N/A</v>
      </c>
      <c r="I240">
        <v>1</v>
      </c>
    </row>
    <row r="241" spans="2:9">
      <c r="B241" t="e">
        <f t="shared" si="21"/>
        <v>#N/A</v>
      </c>
      <c r="C241" t="e">
        <f t="shared" si="22"/>
        <v>#N/A</v>
      </c>
      <c r="D241" t="e">
        <f t="shared" si="23"/>
        <v>#N/A</v>
      </c>
      <c r="E241" t="e">
        <f t="shared" si="24"/>
        <v>#N/A</v>
      </c>
      <c r="F241" t="e">
        <f t="shared" si="25"/>
        <v>#N/A</v>
      </c>
      <c r="G241" t="e">
        <f t="shared" si="26"/>
        <v>#N/A</v>
      </c>
      <c r="H241" t="e">
        <f t="shared" si="27"/>
        <v>#N/A</v>
      </c>
      <c r="I241">
        <v>1</v>
      </c>
    </row>
    <row r="242" spans="2:9">
      <c r="B242" t="e">
        <f t="shared" si="21"/>
        <v>#N/A</v>
      </c>
      <c r="C242" t="e">
        <f t="shared" si="22"/>
        <v>#N/A</v>
      </c>
      <c r="D242" t="e">
        <f t="shared" si="23"/>
        <v>#N/A</v>
      </c>
      <c r="E242" t="e">
        <f t="shared" si="24"/>
        <v>#N/A</v>
      </c>
      <c r="F242" t="e">
        <f t="shared" si="25"/>
        <v>#N/A</v>
      </c>
      <c r="G242" t="e">
        <f t="shared" si="26"/>
        <v>#N/A</v>
      </c>
      <c r="H242" t="e">
        <f t="shared" si="27"/>
        <v>#N/A</v>
      </c>
      <c r="I242">
        <v>1</v>
      </c>
    </row>
    <row r="243" spans="2:9">
      <c r="B243" t="e">
        <f t="shared" si="21"/>
        <v>#N/A</v>
      </c>
      <c r="C243" t="e">
        <f t="shared" si="22"/>
        <v>#N/A</v>
      </c>
      <c r="D243" t="e">
        <f t="shared" si="23"/>
        <v>#N/A</v>
      </c>
      <c r="E243" t="e">
        <f t="shared" si="24"/>
        <v>#N/A</v>
      </c>
      <c r="F243" t="e">
        <f t="shared" si="25"/>
        <v>#N/A</v>
      </c>
      <c r="G243" t="e">
        <f t="shared" si="26"/>
        <v>#N/A</v>
      </c>
      <c r="H243" t="e">
        <f t="shared" si="27"/>
        <v>#N/A</v>
      </c>
      <c r="I243">
        <v>1</v>
      </c>
    </row>
    <row r="244" spans="2:9">
      <c r="B244" t="e">
        <f t="shared" si="21"/>
        <v>#N/A</v>
      </c>
      <c r="C244" t="e">
        <f t="shared" si="22"/>
        <v>#N/A</v>
      </c>
      <c r="D244" t="e">
        <f t="shared" si="23"/>
        <v>#N/A</v>
      </c>
      <c r="E244" t="e">
        <f t="shared" si="24"/>
        <v>#N/A</v>
      </c>
      <c r="F244" t="e">
        <f t="shared" si="25"/>
        <v>#N/A</v>
      </c>
      <c r="G244" t="e">
        <f t="shared" si="26"/>
        <v>#N/A</v>
      </c>
      <c r="H244" t="e">
        <f t="shared" si="27"/>
        <v>#N/A</v>
      </c>
      <c r="I244">
        <v>1</v>
      </c>
    </row>
    <row r="245" spans="2:9">
      <c r="B245" t="e">
        <f t="shared" si="21"/>
        <v>#N/A</v>
      </c>
      <c r="C245" t="e">
        <f t="shared" si="22"/>
        <v>#N/A</v>
      </c>
      <c r="D245" t="e">
        <f t="shared" si="23"/>
        <v>#N/A</v>
      </c>
      <c r="E245" t="e">
        <f t="shared" si="24"/>
        <v>#N/A</v>
      </c>
      <c r="F245" t="e">
        <f t="shared" si="25"/>
        <v>#N/A</v>
      </c>
      <c r="G245" t="e">
        <f t="shared" si="26"/>
        <v>#N/A</v>
      </c>
      <c r="H245" t="e">
        <f t="shared" si="27"/>
        <v>#N/A</v>
      </c>
      <c r="I245">
        <v>1</v>
      </c>
    </row>
    <row r="246" spans="2:9">
      <c r="B246" t="e">
        <f t="shared" si="21"/>
        <v>#N/A</v>
      </c>
      <c r="C246" t="e">
        <f t="shared" si="22"/>
        <v>#N/A</v>
      </c>
      <c r="D246" t="e">
        <f t="shared" si="23"/>
        <v>#N/A</v>
      </c>
      <c r="E246" t="e">
        <f t="shared" si="24"/>
        <v>#N/A</v>
      </c>
      <c r="F246" t="e">
        <f t="shared" si="25"/>
        <v>#N/A</v>
      </c>
      <c r="G246" t="e">
        <f t="shared" si="26"/>
        <v>#N/A</v>
      </c>
      <c r="H246" t="e">
        <f t="shared" si="27"/>
        <v>#N/A</v>
      </c>
      <c r="I246">
        <v>1</v>
      </c>
    </row>
    <row r="247" spans="2:9">
      <c r="B247" t="e">
        <f t="shared" si="21"/>
        <v>#N/A</v>
      </c>
      <c r="C247" t="e">
        <f t="shared" si="22"/>
        <v>#N/A</v>
      </c>
      <c r="D247" t="e">
        <f t="shared" si="23"/>
        <v>#N/A</v>
      </c>
      <c r="E247" t="e">
        <f t="shared" si="24"/>
        <v>#N/A</v>
      </c>
      <c r="F247" t="e">
        <f t="shared" si="25"/>
        <v>#N/A</v>
      </c>
      <c r="G247" t="e">
        <f t="shared" si="26"/>
        <v>#N/A</v>
      </c>
      <c r="H247" t="e">
        <f t="shared" si="27"/>
        <v>#N/A</v>
      </c>
      <c r="I247">
        <v>1</v>
      </c>
    </row>
    <row r="248" spans="2:9">
      <c r="B248" t="e">
        <f t="shared" si="21"/>
        <v>#N/A</v>
      </c>
      <c r="C248" t="e">
        <f t="shared" si="22"/>
        <v>#N/A</v>
      </c>
      <c r="D248" t="e">
        <f t="shared" si="23"/>
        <v>#N/A</v>
      </c>
      <c r="E248" t="e">
        <f t="shared" si="24"/>
        <v>#N/A</v>
      </c>
      <c r="F248" t="e">
        <f t="shared" si="25"/>
        <v>#N/A</v>
      </c>
      <c r="G248" t="e">
        <f t="shared" si="26"/>
        <v>#N/A</v>
      </c>
      <c r="H248" t="e">
        <f t="shared" si="27"/>
        <v>#N/A</v>
      </c>
      <c r="I248">
        <v>1</v>
      </c>
    </row>
    <row r="249" spans="2:9">
      <c r="B249" t="e">
        <f t="shared" si="21"/>
        <v>#N/A</v>
      </c>
      <c r="C249" t="e">
        <f t="shared" si="22"/>
        <v>#N/A</v>
      </c>
      <c r="D249" t="e">
        <f t="shared" si="23"/>
        <v>#N/A</v>
      </c>
      <c r="E249" t="e">
        <f t="shared" si="24"/>
        <v>#N/A</v>
      </c>
      <c r="F249" t="e">
        <f t="shared" si="25"/>
        <v>#N/A</v>
      </c>
      <c r="G249" t="e">
        <f t="shared" si="26"/>
        <v>#N/A</v>
      </c>
      <c r="H249" t="e">
        <f t="shared" si="27"/>
        <v>#N/A</v>
      </c>
      <c r="I249">
        <v>1</v>
      </c>
    </row>
    <row r="250" spans="2:9">
      <c r="B250" t="e">
        <f t="shared" si="21"/>
        <v>#N/A</v>
      </c>
      <c r="C250" t="e">
        <f t="shared" si="22"/>
        <v>#N/A</v>
      </c>
      <c r="D250" t="e">
        <f t="shared" si="23"/>
        <v>#N/A</v>
      </c>
      <c r="E250" t="e">
        <f t="shared" si="24"/>
        <v>#N/A</v>
      </c>
      <c r="F250" t="e">
        <f t="shared" si="25"/>
        <v>#N/A</v>
      </c>
      <c r="G250" t="e">
        <f t="shared" si="26"/>
        <v>#N/A</v>
      </c>
      <c r="H250" t="e">
        <f t="shared" si="27"/>
        <v>#N/A</v>
      </c>
      <c r="I250">
        <v>1</v>
      </c>
    </row>
    <row r="251" spans="2:9">
      <c r="B251" t="e">
        <f t="shared" si="21"/>
        <v>#N/A</v>
      </c>
      <c r="C251" t="e">
        <f t="shared" si="22"/>
        <v>#N/A</v>
      </c>
      <c r="D251" t="e">
        <f t="shared" si="23"/>
        <v>#N/A</v>
      </c>
      <c r="E251" t="e">
        <f t="shared" si="24"/>
        <v>#N/A</v>
      </c>
      <c r="F251" t="e">
        <f t="shared" si="25"/>
        <v>#N/A</v>
      </c>
      <c r="G251" t="e">
        <f t="shared" si="26"/>
        <v>#N/A</v>
      </c>
      <c r="H251" t="e">
        <f t="shared" si="27"/>
        <v>#N/A</v>
      </c>
      <c r="I251">
        <v>1</v>
      </c>
    </row>
    <row r="252" spans="2:9">
      <c r="B252" t="e">
        <f t="shared" si="21"/>
        <v>#N/A</v>
      </c>
      <c r="C252" t="e">
        <f t="shared" si="22"/>
        <v>#N/A</v>
      </c>
      <c r="D252" t="e">
        <f t="shared" si="23"/>
        <v>#N/A</v>
      </c>
      <c r="E252" t="e">
        <f t="shared" si="24"/>
        <v>#N/A</v>
      </c>
      <c r="F252" t="e">
        <f t="shared" si="25"/>
        <v>#N/A</v>
      </c>
      <c r="G252" t="e">
        <f t="shared" si="26"/>
        <v>#N/A</v>
      </c>
      <c r="H252" t="e">
        <f t="shared" si="27"/>
        <v>#N/A</v>
      </c>
      <c r="I252">
        <v>1</v>
      </c>
    </row>
    <row r="253" spans="2:9">
      <c r="B253" t="e">
        <f t="shared" si="21"/>
        <v>#N/A</v>
      </c>
      <c r="C253" t="e">
        <f t="shared" si="22"/>
        <v>#N/A</v>
      </c>
      <c r="D253" t="e">
        <f t="shared" si="23"/>
        <v>#N/A</v>
      </c>
      <c r="E253" t="e">
        <f t="shared" si="24"/>
        <v>#N/A</v>
      </c>
      <c r="F253" t="e">
        <f t="shared" si="25"/>
        <v>#N/A</v>
      </c>
      <c r="G253" t="e">
        <f t="shared" si="26"/>
        <v>#N/A</v>
      </c>
      <c r="H253" t="e">
        <f t="shared" si="27"/>
        <v>#N/A</v>
      </c>
      <c r="I253">
        <v>1</v>
      </c>
    </row>
    <row r="254" spans="2:9">
      <c r="B254" t="e">
        <f t="shared" si="21"/>
        <v>#N/A</v>
      </c>
      <c r="C254" t="e">
        <f t="shared" si="22"/>
        <v>#N/A</v>
      </c>
      <c r="D254" t="e">
        <f t="shared" si="23"/>
        <v>#N/A</v>
      </c>
      <c r="E254" t="e">
        <f t="shared" si="24"/>
        <v>#N/A</v>
      </c>
      <c r="F254" t="e">
        <f t="shared" si="25"/>
        <v>#N/A</v>
      </c>
      <c r="G254" t="e">
        <f t="shared" si="26"/>
        <v>#N/A</v>
      </c>
      <c r="H254" t="e">
        <f t="shared" si="27"/>
        <v>#N/A</v>
      </c>
      <c r="I254">
        <v>1</v>
      </c>
    </row>
    <row r="255" spans="2:9">
      <c r="B255" t="e">
        <f t="shared" si="21"/>
        <v>#N/A</v>
      </c>
      <c r="C255" t="e">
        <f t="shared" si="22"/>
        <v>#N/A</v>
      </c>
      <c r="D255" t="e">
        <f t="shared" si="23"/>
        <v>#N/A</v>
      </c>
      <c r="E255" t="e">
        <f t="shared" si="24"/>
        <v>#N/A</v>
      </c>
      <c r="F255" t="e">
        <f t="shared" si="25"/>
        <v>#N/A</v>
      </c>
      <c r="G255" t="e">
        <f t="shared" si="26"/>
        <v>#N/A</v>
      </c>
      <c r="H255" t="e">
        <f t="shared" si="27"/>
        <v>#N/A</v>
      </c>
      <c r="I255">
        <v>1</v>
      </c>
    </row>
    <row r="256" spans="2:9">
      <c r="B256" t="e">
        <f t="shared" si="21"/>
        <v>#N/A</v>
      </c>
      <c r="C256" t="e">
        <f t="shared" si="22"/>
        <v>#N/A</v>
      </c>
      <c r="D256" t="e">
        <f t="shared" si="23"/>
        <v>#N/A</v>
      </c>
      <c r="E256" t="e">
        <f t="shared" si="24"/>
        <v>#N/A</v>
      </c>
      <c r="F256" t="e">
        <f t="shared" si="25"/>
        <v>#N/A</v>
      </c>
      <c r="G256" t="e">
        <f t="shared" si="26"/>
        <v>#N/A</v>
      </c>
      <c r="H256" t="e">
        <f t="shared" si="27"/>
        <v>#N/A</v>
      </c>
      <c r="I256">
        <v>1</v>
      </c>
    </row>
    <row r="257" spans="2:9">
      <c r="B257" t="e">
        <f t="shared" si="21"/>
        <v>#N/A</v>
      </c>
      <c r="C257" t="e">
        <f t="shared" si="22"/>
        <v>#N/A</v>
      </c>
      <c r="D257" t="e">
        <f t="shared" si="23"/>
        <v>#N/A</v>
      </c>
      <c r="E257" t="e">
        <f t="shared" si="24"/>
        <v>#N/A</v>
      </c>
      <c r="F257" t="e">
        <f t="shared" si="25"/>
        <v>#N/A</v>
      </c>
      <c r="G257" t="e">
        <f t="shared" si="26"/>
        <v>#N/A</v>
      </c>
      <c r="H257" t="e">
        <f t="shared" si="27"/>
        <v>#N/A</v>
      </c>
      <c r="I257">
        <v>1</v>
      </c>
    </row>
    <row r="258" spans="2:9">
      <c r="B258" t="e">
        <f t="shared" ref="B258:B321" si="28">VLOOKUP(A258,Base_Articles,2)</f>
        <v>#N/A</v>
      </c>
      <c r="C258" t="e">
        <f t="shared" ref="C258:C321" si="29">VLOOKUP(A258,Base_Articles,3)</f>
        <v>#N/A</v>
      </c>
      <c r="D258" t="e">
        <f t="shared" ref="D258:D321" si="30">VLOOKUP(A258,Base_Articles,4)</f>
        <v>#N/A</v>
      </c>
      <c r="E258" t="e">
        <f t="shared" ref="E258:E321" si="31">VLOOKUP(A258,Base_Articles,5)</f>
        <v>#N/A</v>
      </c>
      <c r="F258" t="e">
        <f t="shared" ref="F258:F321" si="32">VLOOKUP(A258,Base_Articles,6)</f>
        <v>#N/A</v>
      </c>
      <c r="G258" t="e">
        <f t="shared" ref="G258:G321" si="33">VLOOKUP(A258,Base_Articles,7)</f>
        <v>#N/A</v>
      </c>
      <c r="H258" t="e">
        <f t="shared" ref="H258:H321" si="34">VLOOKUP(A258,Base_Articles,8)</f>
        <v>#N/A</v>
      </c>
      <c r="I258">
        <v>1</v>
      </c>
    </row>
    <row r="259" spans="2:9">
      <c r="B259" t="e">
        <f t="shared" si="28"/>
        <v>#N/A</v>
      </c>
      <c r="C259" t="e">
        <f t="shared" si="29"/>
        <v>#N/A</v>
      </c>
      <c r="D259" t="e">
        <f t="shared" si="30"/>
        <v>#N/A</v>
      </c>
      <c r="E259" t="e">
        <f t="shared" si="31"/>
        <v>#N/A</v>
      </c>
      <c r="F259" t="e">
        <f t="shared" si="32"/>
        <v>#N/A</v>
      </c>
      <c r="G259" t="e">
        <f t="shared" si="33"/>
        <v>#N/A</v>
      </c>
      <c r="H259" t="e">
        <f t="shared" si="34"/>
        <v>#N/A</v>
      </c>
      <c r="I259">
        <v>1</v>
      </c>
    </row>
    <row r="260" spans="2:9">
      <c r="B260" t="e">
        <f t="shared" si="28"/>
        <v>#N/A</v>
      </c>
      <c r="C260" t="e">
        <f t="shared" si="29"/>
        <v>#N/A</v>
      </c>
      <c r="D260" t="e">
        <f t="shared" si="30"/>
        <v>#N/A</v>
      </c>
      <c r="E260" t="e">
        <f t="shared" si="31"/>
        <v>#N/A</v>
      </c>
      <c r="F260" t="e">
        <f t="shared" si="32"/>
        <v>#N/A</v>
      </c>
      <c r="G260" t="e">
        <f t="shared" si="33"/>
        <v>#N/A</v>
      </c>
      <c r="H260" t="e">
        <f t="shared" si="34"/>
        <v>#N/A</v>
      </c>
      <c r="I260">
        <v>1</v>
      </c>
    </row>
    <row r="261" spans="2:9">
      <c r="B261" t="e">
        <f t="shared" si="28"/>
        <v>#N/A</v>
      </c>
      <c r="C261" t="e">
        <f t="shared" si="29"/>
        <v>#N/A</v>
      </c>
      <c r="D261" t="e">
        <f t="shared" si="30"/>
        <v>#N/A</v>
      </c>
      <c r="E261" t="e">
        <f t="shared" si="31"/>
        <v>#N/A</v>
      </c>
      <c r="F261" t="e">
        <f t="shared" si="32"/>
        <v>#N/A</v>
      </c>
      <c r="G261" t="e">
        <f t="shared" si="33"/>
        <v>#N/A</v>
      </c>
      <c r="H261" t="e">
        <f t="shared" si="34"/>
        <v>#N/A</v>
      </c>
      <c r="I261">
        <v>1</v>
      </c>
    </row>
    <row r="262" spans="2:9">
      <c r="B262" t="e">
        <f t="shared" si="28"/>
        <v>#N/A</v>
      </c>
      <c r="C262" t="e">
        <f t="shared" si="29"/>
        <v>#N/A</v>
      </c>
      <c r="D262" t="e">
        <f t="shared" si="30"/>
        <v>#N/A</v>
      </c>
      <c r="E262" t="e">
        <f t="shared" si="31"/>
        <v>#N/A</v>
      </c>
      <c r="F262" t="e">
        <f t="shared" si="32"/>
        <v>#N/A</v>
      </c>
      <c r="G262" t="e">
        <f t="shared" si="33"/>
        <v>#N/A</v>
      </c>
      <c r="H262" t="e">
        <f t="shared" si="34"/>
        <v>#N/A</v>
      </c>
      <c r="I262">
        <v>1</v>
      </c>
    </row>
    <row r="263" spans="2:9">
      <c r="B263" t="e">
        <f t="shared" si="28"/>
        <v>#N/A</v>
      </c>
      <c r="C263" t="e">
        <f t="shared" si="29"/>
        <v>#N/A</v>
      </c>
      <c r="D263" t="e">
        <f t="shared" si="30"/>
        <v>#N/A</v>
      </c>
      <c r="E263" t="e">
        <f t="shared" si="31"/>
        <v>#N/A</v>
      </c>
      <c r="F263" t="e">
        <f t="shared" si="32"/>
        <v>#N/A</v>
      </c>
      <c r="G263" t="e">
        <f t="shared" si="33"/>
        <v>#N/A</v>
      </c>
      <c r="H263" t="e">
        <f t="shared" si="34"/>
        <v>#N/A</v>
      </c>
      <c r="I263">
        <v>1</v>
      </c>
    </row>
    <row r="264" spans="2:9">
      <c r="B264" t="e">
        <f t="shared" si="28"/>
        <v>#N/A</v>
      </c>
      <c r="C264" t="e">
        <f t="shared" si="29"/>
        <v>#N/A</v>
      </c>
      <c r="D264" t="e">
        <f t="shared" si="30"/>
        <v>#N/A</v>
      </c>
      <c r="E264" t="e">
        <f t="shared" si="31"/>
        <v>#N/A</v>
      </c>
      <c r="F264" t="e">
        <f t="shared" si="32"/>
        <v>#N/A</v>
      </c>
      <c r="G264" t="e">
        <f t="shared" si="33"/>
        <v>#N/A</v>
      </c>
      <c r="H264" t="e">
        <f t="shared" si="34"/>
        <v>#N/A</v>
      </c>
      <c r="I264">
        <v>1</v>
      </c>
    </row>
    <row r="265" spans="2:9">
      <c r="B265" t="e">
        <f t="shared" si="28"/>
        <v>#N/A</v>
      </c>
      <c r="C265" t="e">
        <f t="shared" si="29"/>
        <v>#N/A</v>
      </c>
      <c r="D265" t="e">
        <f t="shared" si="30"/>
        <v>#N/A</v>
      </c>
      <c r="E265" t="e">
        <f t="shared" si="31"/>
        <v>#N/A</v>
      </c>
      <c r="F265" t="e">
        <f t="shared" si="32"/>
        <v>#N/A</v>
      </c>
      <c r="G265" t="e">
        <f t="shared" si="33"/>
        <v>#N/A</v>
      </c>
      <c r="H265" t="e">
        <f t="shared" si="34"/>
        <v>#N/A</v>
      </c>
      <c r="I265">
        <v>1</v>
      </c>
    </row>
    <row r="266" spans="2:9">
      <c r="B266" t="e">
        <f t="shared" si="28"/>
        <v>#N/A</v>
      </c>
      <c r="C266" t="e">
        <f t="shared" si="29"/>
        <v>#N/A</v>
      </c>
      <c r="D266" t="e">
        <f t="shared" si="30"/>
        <v>#N/A</v>
      </c>
      <c r="E266" t="e">
        <f t="shared" si="31"/>
        <v>#N/A</v>
      </c>
      <c r="F266" t="e">
        <f t="shared" si="32"/>
        <v>#N/A</v>
      </c>
      <c r="G266" t="e">
        <f t="shared" si="33"/>
        <v>#N/A</v>
      </c>
      <c r="H266" t="e">
        <f t="shared" si="34"/>
        <v>#N/A</v>
      </c>
      <c r="I266">
        <v>1</v>
      </c>
    </row>
    <row r="267" spans="2:9">
      <c r="B267" t="e">
        <f t="shared" si="28"/>
        <v>#N/A</v>
      </c>
      <c r="C267" t="e">
        <f t="shared" si="29"/>
        <v>#N/A</v>
      </c>
      <c r="D267" t="e">
        <f t="shared" si="30"/>
        <v>#N/A</v>
      </c>
      <c r="E267" t="e">
        <f t="shared" si="31"/>
        <v>#N/A</v>
      </c>
      <c r="F267" t="e">
        <f t="shared" si="32"/>
        <v>#N/A</v>
      </c>
      <c r="G267" t="e">
        <f t="shared" si="33"/>
        <v>#N/A</v>
      </c>
      <c r="H267" t="e">
        <f t="shared" si="34"/>
        <v>#N/A</v>
      </c>
      <c r="I267">
        <v>1</v>
      </c>
    </row>
    <row r="268" spans="2:9">
      <c r="B268" t="e">
        <f t="shared" si="28"/>
        <v>#N/A</v>
      </c>
      <c r="C268" t="e">
        <f t="shared" si="29"/>
        <v>#N/A</v>
      </c>
      <c r="D268" t="e">
        <f t="shared" si="30"/>
        <v>#N/A</v>
      </c>
      <c r="E268" t="e">
        <f t="shared" si="31"/>
        <v>#N/A</v>
      </c>
      <c r="F268" t="e">
        <f t="shared" si="32"/>
        <v>#N/A</v>
      </c>
      <c r="G268" t="e">
        <f t="shared" si="33"/>
        <v>#N/A</v>
      </c>
      <c r="H268" t="e">
        <f t="shared" si="34"/>
        <v>#N/A</v>
      </c>
      <c r="I268">
        <v>1</v>
      </c>
    </row>
    <row r="269" spans="2:9">
      <c r="B269" t="e">
        <f t="shared" si="28"/>
        <v>#N/A</v>
      </c>
      <c r="C269" t="e">
        <f t="shared" si="29"/>
        <v>#N/A</v>
      </c>
      <c r="D269" t="e">
        <f t="shared" si="30"/>
        <v>#N/A</v>
      </c>
      <c r="E269" t="e">
        <f t="shared" si="31"/>
        <v>#N/A</v>
      </c>
      <c r="F269" t="e">
        <f t="shared" si="32"/>
        <v>#N/A</v>
      </c>
      <c r="G269" t="e">
        <f t="shared" si="33"/>
        <v>#N/A</v>
      </c>
      <c r="H269" t="e">
        <f t="shared" si="34"/>
        <v>#N/A</v>
      </c>
      <c r="I269">
        <v>1</v>
      </c>
    </row>
    <row r="270" spans="2:9">
      <c r="B270" t="e">
        <f t="shared" si="28"/>
        <v>#N/A</v>
      </c>
      <c r="C270" t="e">
        <f t="shared" si="29"/>
        <v>#N/A</v>
      </c>
      <c r="D270" t="e">
        <f t="shared" si="30"/>
        <v>#N/A</v>
      </c>
      <c r="E270" t="e">
        <f t="shared" si="31"/>
        <v>#N/A</v>
      </c>
      <c r="F270" t="e">
        <f t="shared" si="32"/>
        <v>#N/A</v>
      </c>
      <c r="G270" t="e">
        <f t="shared" si="33"/>
        <v>#N/A</v>
      </c>
      <c r="H270" t="e">
        <f t="shared" si="34"/>
        <v>#N/A</v>
      </c>
      <c r="I270">
        <v>1</v>
      </c>
    </row>
    <row r="271" spans="2:9">
      <c r="B271" t="e">
        <f t="shared" si="28"/>
        <v>#N/A</v>
      </c>
      <c r="C271" t="e">
        <f t="shared" si="29"/>
        <v>#N/A</v>
      </c>
      <c r="D271" t="e">
        <f t="shared" si="30"/>
        <v>#N/A</v>
      </c>
      <c r="E271" t="e">
        <f t="shared" si="31"/>
        <v>#N/A</v>
      </c>
      <c r="F271" t="e">
        <f t="shared" si="32"/>
        <v>#N/A</v>
      </c>
      <c r="G271" t="e">
        <f t="shared" si="33"/>
        <v>#N/A</v>
      </c>
      <c r="H271" t="e">
        <f t="shared" si="34"/>
        <v>#N/A</v>
      </c>
      <c r="I271">
        <v>1</v>
      </c>
    </row>
    <row r="272" spans="2:9">
      <c r="B272" t="e">
        <f t="shared" si="28"/>
        <v>#N/A</v>
      </c>
      <c r="C272" t="e">
        <f t="shared" si="29"/>
        <v>#N/A</v>
      </c>
      <c r="D272" t="e">
        <f t="shared" si="30"/>
        <v>#N/A</v>
      </c>
      <c r="E272" t="e">
        <f t="shared" si="31"/>
        <v>#N/A</v>
      </c>
      <c r="F272" t="e">
        <f t="shared" si="32"/>
        <v>#N/A</v>
      </c>
      <c r="G272" t="e">
        <f t="shared" si="33"/>
        <v>#N/A</v>
      </c>
      <c r="H272" t="e">
        <f t="shared" si="34"/>
        <v>#N/A</v>
      </c>
      <c r="I272">
        <v>1</v>
      </c>
    </row>
    <row r="273" spans="2:9">
      <c r="B273" t="e">
        <f t="shared" si="28"/>
        <v>#N/A</v>
      </c>
      <c r="C273" t="e">
        <f t="shared" si="29"/>
        <v>#N/A</v>
      </c>
      <c r="D273" t="e">
        <f t="shared" si="30"/>
        <v>#N/A</v>
      </c>
      <c r="E273" t="e">
        <f t="shared" si="31"/>
        <v>#N/A</v>
      </c>
      <c r="F273" t="e">
        <f t="shared" si="32"/>
        <v>#N/A</v>
      </c>
      <c r="G273" t="e">
        <f t="shared" si="33"/>
        <v>#N/A</v>
      </c>
      <c r="H273" t="e">
        <f t="shared" si="34"/>
        <v>#N/A</v>
      </c>
      <c r="I273">
        <v>1</v>
      </c>
    </row>
    <row r="274" spans="2:9">
      <c r="B274" t="e">
        <f t="shared" si="28"/>
        <v>#N/A</v>
      </c>
      <c r="C274" t="e">
        <f t="shared" si="29"/>
        <v>#N/A</v>
      </c>
      <c r="D274" t="e">
        <f t="shared" si="30"/>
        <v>#N/A</v>
      </c>
      <c r="E274" t="e">
        <f t="shared" si="31"/>
        <v>#N/A</v>
      </c>
      <c r="F274" t="e">
        <f t="shared" si="32"/>
        <v>#N/A</v>
      </c>
      <c r="G274" t="e">
        <f t="shared" si="33"/>
        <v>#N/A</v>
      </c>
      <c r="H274" t="e">
        <f t="shared" si="34"/>
        <v>#N/A</v>
      </c>
      <c r="I274">
        <v>1</v>
      </c>
    </row>
    <row r="275" spans="2:9">
      <c r="B275" t="e">
        <f t="shared" si="28"/>
        <v>#N/A</v>
      </c>
      <c r="C275" t="e">
        <f t="shared" si="29"/>
        <v>#N/A</v>
      </c>
      <c r="D275" t="e">
        <f t="shared" si="30"/>
        <v>#N/A</v>
      </c>
      <c r="E275" t="e">
        <f t="shared" si="31"/>
        <v>#N/A</v>
      </c>
      <c r="F275" t="e">
        <f t="shared" si="32"/>
        <v>#N/A</v>
      </c>
      <c r="G275" t="e">
        <f t="shared" si="33"/>
        <v>#N/A</v>
      </c>
      <c r="H275" t="e">
        <f t="shared" si="34"/>
        <v>#N/A</v>
      </c>
      <c r="I275">
        <v>1</v>
      </c>
    </row>
    <row r="276" spans="2:9">
      <c r="B276" t="e">
        <f t="shared" si="28"/>
        <v>#N/A</v>
      </c>
      <c r="C276" t="e">
        <f t="shared" si="29"/>
        <v>#N/A</v>
      </c>
      <c r="D276" t="e">
        <f t="shared" si="30"/>
        <v>#N/A</v>
      </c>
      <c r="E276" t="e">
        <f t="shared" si="31"/>
        <v>#N/A</v>
      </c>
      <c r="F276" t="e">
        <f t="shared" si="32"/>
        <v>#N/A</v>
      </c>
      <c r="G276" t="e">
        <f t="shared" si="33"/>
        <v>#N/A</v>
      </c>
      <c r="H276" t="e">
        <f t="shared" si="34"/>
        <v>#N/A</v>
      </c>
      <c r="I276">
        <v>1</v>
      </c>
    </row>
    <row r="277" spans="2:9">
      <c r="B277" t="e">
        <f t="shared" si="28"/>
        <v>#N/A</v>
      </c>
      <c r="C277" t="e">
        <f t="shared" si="29"/>
        <v>#N/A</v>
      </c>
      <c r="D277" t="e">
        <f t="shared" si="30"/>
        <v>#N/A</v>
      </c>
      <c r="E277" t="e">
        <f t="shared" si="31"/>
        <v>#N/A</v>
      </c>
      <c r="F277" t="e">
        <f t="shared" si="32"/>
        <v>#N/A</v>
      </c>
      <c r="G277" t="e">
        <f t="shared" si="33"/>
        <v>#N/A</v>
      </c>
      <c r="H277" t="e">
        <f t="shared" si="34"/>
        <v>#N/A</v>
      </c>
      <c r="I277">
        <v>1</v>
      </c>
    </row>
    <row r="278" spans="2:9">
      <c r="B278" t="e">
        <f t="shared" si="28"/>
        <v>#N/A</v>
      </c>
      <c r="C278" t="e">
        <f t="shared" si="29"/>
        <v>#N/A</v>
      </c>
      <c r="D278" t="e">
        <f t="shared" si="30"/>
        <v>#N/A</v>
      </c>
      <c r="E278" t="e">
        <f t="shared" si="31"/>
        <v>#N/A</v>
      </c>
      <c r="F278" t="e">
        <f t="shared" si="32"/>
        <v>#N/A</v>
      </c>
      <c r="G278" t="e">
        <f t="shared" si="33"/>
        <v>#N/A</v>
      </c>
      <c r="H278" t="e">
        <f t="shared" si="34"/>
        <v>#N/A</v>
      </c>
      <c r="I278">
        <v>1</v>
      </c>
    </row>
    <row r="279" spans="2:9">
      <c r="B279" t="e">
        <f t="shared" si="28"/>
        <v>#N/A</v>
      </c>
      <c r="C279" t="e">
        <f t="shared" si="29"/>
        <v>#N/A</v>
      </c>
      <c r="D279" t="e">
        <f t="shared" si="30"/>
        <v>#N/A</v>
      </c>
      <c r="E279" t="e">
        <f t="shared" si="31"/>
        <v>#N/A</v>
      </c>
      <c r="F279" t="e">
        <f t="shared" si="32"/>
        <v>#N/A</v>
      </c>
      <c r="G279" t="e">
        <f t="shared" si="33"/>
        <v>#N/A</v>
      </c>
      <c r="H279" t="e">
        <f t="shared" si="34"/>
        <v>#N/A</v>
      </c>
      <c r="I279">
        <v>1</v>
      </c>
    </row>
    <row r="280" spans="2:9">
      <c r="B280" t="e">
        <f t="shared" si="28"/>
        <v>#N/A</v>
      </c>
      <c r="C280" t="e">
        <f t="shared" si="29"/>
        <v>#N/A</v>
      </c>
      <c r="D280" t="e">
        <f t="shared" si="30"/>
        <v>#N/A</v>
      </c>
      <c r="E280" t="e">
        <f t="shared" si="31"/>
        <v>#N/A</v>
      </c>
      <c r="F280" t="e">
        <f t="shared" si="32"/>
        <v>#N/A</v>
      </c>
      <c r="G280" t="e">
        <f t="shared" si="33"/>
        <v>#N/A</v>
      </c>
      <c r="H280" t="e">
        <f t="shared" si="34"/>
        <v>#N/A</v>
      </c>
      <c r="I280">
        <v>1</v>
      </c>
    </row>
    <row r="281" spans="2:9">
      <c r="B281" t="e">
        <f t="shared" si="28"/>
        <v>#N/A</v>
      </c>
      <c r="C281" t="e">
        <f t="shared" si="29"/>
        <v>#N/A</v>
      </c>
      <c r="D281" t="e">
        <f t="shared" si="30"/>
        <v>#N/A</v>
      </c>
      <c r="E281" t="e">
        <f t="shared" si="31"/>
        <v>#N/A</v>
      </c>
      <c r="F281" t="e">
        <f t="shared" si="32"/>
        <v>#N/A</v>
      </c>
      <c r="G281" t="e">
        <f t="shared" si="33"/>
        <v>#N/A</v>
      </c>
      <c r="H281" t="e">
        <f t="shared" si="34"/>
        <v>#N/A</v>
      </c>
      <c r="I281">
        <v>1</v>
      </c>
    </row>
    <row r="282" spans="2:9">
      <c r="B282" t="e">
        <f t="shared" si="28"/>
        <v>#N/A</v>
      </c>
      <c r="C282" t="e">
        <f t="shared" si="29"/>
        <v>#N/A</v>
      </c>
      <c r="D282" t="e">
        <f t="shared" si="30"/>
        <v>#N/A</v>
      </c>
      <c r="E282" t="e">
        <f t="shared" si="31"/>
        <v>#N/A</v>
      </c>
      <c r="F282" t="e">
        <f t="shared" si="32"/>
        <v>#N/A</v>
      </c>
      <c r="G282" t="e">
        <f t="shared" si="33"/>
        <v>#N/A</v>
      </c>
      <c r="H282" t="e">
        <f t="shared" si="34"/>
        <v>#N/A</v>
      </c>
      <c r="I282">
        <v>1</v>
      </c>
    </row>
    <row r="283" spans="2:9">
      <c r="B283" t="e">
        <f t="shared" si="28"/>
        <v>#N/A</v>
      </c>
      <c r="C283" t="e">
        <f t="shared" si="29"/>
        <v>#N/A</v>
      </c>
      <c r="D283" t="e">
        <f t="shared" si="30"/>
        <v>#N/A</v>
      </c>
      <c r="E283" t="e">
        <f t="shared" si="31"/>
        <v>#N/A</v>
      </c>
      <c r="F283" t="e">
        <f t="shared" si="32"/>
        <v>#N/A</v>
      </c>
      <c r="G283" t="e">
        <f t="shared" si="33"/>
        <v>#N/A</v>
      </c>
      <c r="H283" t="e">
        <f t="shared" si="34"/>
        <v>#N/A</v>
      </c>
      <c r="I283">
        <v>1</v>
      </c>
    </row>
    <row r="284" spans="2:9">
      <c r="B284" t="e">
        <f t="shared" si="28"/>
        <v>#N/A</v>
      </c>
      <c r="C284" t="e">
        <f t="shared" si="29"/>
        <v>#N/A</v>
      </c>
      <c r="D284" t="e">
        <f t="shared" si="30"/>
        <v>#N/A</v>
      </c>
      <c r="E284" t="e">
        <f t="shared" si="31"/>
        <v>#N/A</v>
      </c>
      <c r="F284" t="e">
        <f t="shared" si="32"/>
        <v>#N/A</v>
      </c>
      <c r="G284" t="e">
        <f t="shared" si="33"/>
        <v>#N/A</v>
      </c>
      <c r="H284" t="e">
        <f t="shared" si="34"/>
        <v>#N/A</v>
      </c>
      <c r="I284">
        <v>1</v>
      </c>
    </row>
    <row r="285" spans="2:9">
      <c r="B285" t="e">
        <f t="shared" si="28"/>
        <v>#N/A</v>
      </c>
      <c r="C285" t="e">
        <f t="shared" si="29"/>
        <v>#N/A</v>
      </c>
      <c r="D285" t="e">
        <f t="shared" si="30"/>
        <v>#N/A</v>
      </c>
      <c r="E285" t="e">
        <f t="shared" si="31"/>
        <v>#N/A</v>
      </c>
      <c r="F285" t="e">
        <f t="shared" si="32"/>
        <v>#N/A</v>
      </c>
      <c r="G285" t="e">
        <f t="shared" si="33"/>
        <v>#N/A</v>
      </c>
      <c r="H285" t="e">
        <f t="shared" si="34"/>
        <v>#N/A</v>
      </c>
      <c r="I285">
        <v>1</v>
      </c>
    </row>
    <row r="286" spans="2:9">
      <c r="B286" t="e">
        <f t="shared" si="28"/>
        <v>#N/A</v>
      </c>
      <c r="C286" t="e">
        <f t="shared" si="29"/>
        <v>#N/A</v>
      </c>
      <c r="D286" t="e">
        <f t="shared" si="30"/>
        <v>#N/A</v>
      </c>
      <c r="E286" t="e">
        <f t="shared" si="31"/>
        <v>#N/A</v>
      </c>
      <c r="F286" t="e">
        <f t="shared" si="32"/>
        <v>#N/A</v>
      </c>
      <c r="G286" t="e">
        <f t="shared" si="33"/>
        <v>#N/A</v>
      </c>
      <c r="H286" t="e">
        <f t="shared" si="34"/>
        <v>#N/A</v>
      </c>
      <c r="I286">
        <v>1</v>
      </c>
    </row>
    <row r="287" spans="2:9">
      <c r="B287" t="e">
        <f t="shared" si="28"/>
        <v>#N/A</v>
      </c>
      <c r="C287" t="e">
        <f t="shared" si="29"/>
        <v>#N/A</v>
      </c>
      <c r="D287" t="e">
        <f t="shared" si="30"/>
        <v>#N/A</v>
      </c>
      <c r="E287" t="e">
        <f t="shared" si="31"/>
        <v>#N/A</v>
      </c>
      <c r="F287" t="e">
        <f t="shared" si="32"/>
        <v>#N/A</v>
      </c>
      <c r="G287" t="e">
        <f t="shared" si="33"/>
        <v>#N/A</v>
      </c>
      <c r="H287" t="e">
        <f t="shared" si="34"/>
        <v>#N/A</v>
      </c>
      <c r="I287">
        <v>1</v>
      </c>
    </row>
    <row r="288" spans="2:9">
      <c r="B288" t="e">
        <f t="shared" si="28"/>
        <v>#N/A</v>
      </c>
      <c r="C288" t="e">
        <f t="shared" si="29"/>
        <v>#N/A</v>
      </c>
      <c r="D288" t="e">
        <f t="shared" si="30"/>
        <v>#N/A</v>
      </c>
      <c r="E288" t="e">
        <f t="shared" si="31"/>
        <v>#N/A</v>
      </c>
      <c r="F288" t="e">
        <f t="shared" si="32"/>
        <v>#N/A</v>
      </c>
      <c r="G288" t="e">
        <f t="shared" si="33"/>
        <v>#N/A</v>
      </c>
      <c r="H288" t="e">
        <f t="shared" si="34"/>
        <v>#N/A</v>
      </c>
      <c r="I288">
        <v>1</v>
      </c>
    </row>
    <row r="289" spans="2:9">
      <c r="B289" t="e">
        <f t="shared" si="28"/>
        <v>#N/A</v>
      </c>
      <c r="C289" t="e">
        <f t="shared" si="29"/>
        <v>#N/A</v>
      </c>
      <c r="D289" t="e">
        <f t="shared" si="30"/>
        <v>#N/A</v>
      </c>
      <c r="E289" t="e">
        <f t="shared" si="31"/>
        <v>#N/A</v>
      </c>
      <c r="F289" t="e">
        <f t="shared" si="32"/>
        <v>#N/A</v>
      </c>
      <c r="G289" t="e">
        <f t="shared" si="33"/>
        <v>#N/A</v>
      </c>
      <c r="H289" t="e">
        <f t="shared" si="34"/>
        <v>#N/A</v>
      </c>
      <c r="I289">
        <v>1</v>
      </c>
    </row>
    <row r="290" spans="2:9">
      <c r="B290" t="e">
        <f t="shared" si="28"/>
        <v>#N/A</v>
      </c>
      <c r="C290" t="e">
        <f t="shared" si="29"/>
        <v>#N/A</v>
      </c>
      <c r="D290" t="e">
        <f t="shared" si="30"/>
        <v>#N/A</v>
      </c>
      <c r="E290" t="e">
        <f t="shared" si="31"/>
        <v>#N/A</v>
      </c>
      <c r="F290" t="e">
        <f t="shared" si="32"/>
        <v>#N/A</v>
      </c>
      <c r="G290" t="e">
        <f t="shared" si="33"/>
        <v>#N/A</v>
      </c>
      <c r="H290" t="e">
        <f t="shared" si="34"/>
        <v>#N/A</v>
      </c>
      <c r="I290">
        <v>1</v>
      </c>
    </row>
    <row r="291" spans="2:9">
      <c r="B291" t="e">
        <f t="shared" si="28"/>
        <v>#N/A</v>
      </c>
      <c r="C291" t="e">
        <f t="shared" si="29"/>
        <v>#N/A</v>
      </c>
      <c r="D291" t="e">
        <f t="shared" si="30"/>
        <v>#N/A</v>
      </c>
      <c r="E291" t="e">
        <f t="shared" si="31"/>
        <v>#N/A</v>
      </c>
      <c r="F291" t="e">
        <f t="shared" si="32"/>
        <v>#N/A</v>
      </c>
      <c r="G291" t="e">
        <f t="shared" si="33"/>
        <v>#N/A</v>
      </c>
      <c r="H291" t="e">
        <f t="shared" si="34"/>
        <v>#N/A</v>
      </c>
      <c r="I291">
        <v>1</v>
      </c>
    </row>
    <row r="292" spans="2:9">
      <c r="B292" t="e">
        <f t="shared" si="28"/>
        <v>#N/A</v>
      </c>
      <c r="C292" t="e">
        <f t="shared" si="29"/>
        <v>#N/A</v>
      </c>
      <c r="D292" t="e">
        <f t="shared" si="30"/>
        <v>#N/A</v>
      </c>
      <c r="E292" t="e">
        <f t="shared" si="31"/>
        <v>#N/A</v>
      </c>
      <c r="F292" t="e">
        <f t="shared" si="32"/>
        <v>#N/A</v>
      </c>
      <c r="G292" t="e">
        <f t="shared" si="33"/>
        <v>#N/A</v>
      </c>
      <c r="H292" t="e">
        <f t="shared" si="34"/>
        <v>#N/A</v>
      </c>
      <c r="I292">
        <v>1</v>
      </c>
    </row>
    <row r="293" spans="2:9">
      <c r="B293" t="e">
        <f t="shared" si="28"/>
        <v>#N/A</v>
      </c>
      <c r="C293" t="e">
        <f t="shared" si="29"/>
        <v>#N/A</v>
      </c>
      <c r="D293" t="e">
        <f t="shared" si="30"/>
        <v>#N/A</v>
      </c>
      <c r="E293" t="e">
        <f t="shared" si="31"/>
        <v>#N/A</v>
      </c>
      <c r="F293" t="e">
        <f t="shared" si="32"/>
        <v>#N/A</v>
      </c>
      <c r="G293" t="e">
        <f t="shared" si="33"/>
        <v>#N/A</v>
      </c>
      <c r="H293" t="e">
        <f t="shared" si="34"/>
        <v>#N/A</v>
      </c>
      <c r="I293">
        <v>1</v>
      </c>
    </row>
    <row r="294" spans="2:9">
      <c r="B294" t="e">
        <f t="shared" si="28"/>
        <v>#N/A</v>
      </c>
      <c r="C294" t="e">
        <f t="shared" si="29"/>
        <v>#N/A</v>
      </c>
      <c r="D294" t="e">
        <f t="shared" si="30"/>
        <v>#N/A</v>
      </c>
      <c r="E294" t="e">
        <f t="shared" si="31"/>
        <v>#N/A</v>
      </c>
      <c r="F294" t="e">
        <f t="shared" si="32"/>
        <v>#N/A</v>
      </c>
      <c r="G294" t="e">
        <f t="shared" si="33"/>
        <v>#N/A</v>
      </c>
      <c r="H294" t="e">
        <f t="shared" si="34"/>
        <v>#N/A</v>
      </c>
      <c r="I294">
        <v>1</v>
      </c>
    </row>
    <row r="295" spans="2:9">
      <c r="B295" t="e">
        <f t="shared" si="28"/>
        <v>#N/A</v>
      </c>
      <c r="C295" t="e">
        <f t="shared" si="29"/>
        <v>#N/A</v>
      </c>
      <c r="D295" t="e">
        <f t="shared" si="30"/>
        <v>#N/A</v>
      </c>
      <c r="E295" t="e">
        <f t="shared" si="31"/>
        <v>#N/A</v>
      </c>
      <c r="F295" t="e">
        <f t="shared" si="32"/>
        <v>#N/A</v>
      </c>
      <c r="G295" t="e">
        <f t="shared" si="33"/>
        <v>#N/A</v>
      </c>
      <c r="H295" t="e">
        <f t="shared" si="34"/>
        <v>#N/A</v>
      </c>
      <c r="I295">
        <v>1</v>
      </c>
    </row>
    <row r="296" spans="2:9">
      <c r="B296" t="e">
        <f t="shared" si="28"/>
        <v>#N/A</v>
      </c>
      <c r="C296" t="e">
        <f t="shared" si="29"/>
        <v>#N/A</v>
      </c>
      <c r="D296" t="e">
        <f t="shared" si="30"/>
        <v>#N/A</v>
      </c>
      <c r="E296" t="e">
        <f t="shared" si="31"/>
        <v>#N/A</v>
      </c>
      <c r="F296" t="e">
        <f t="shared" si="32"/>
        <v>#N/A</v>
      </c>
      <c r="G296" t="e">
        <f t="shared" si="33"/>
        <v>#N/A</v>
      </c>
      <c r="H296" t="e">
        <f t="shared" si="34"/>
        <v>#N/A</v>
      </c>
      <c r="I296">
        <v>1</v>
      </c>
    </row>
    <row r="297" spans="2:9">
      <c r="B297" t="e">
        <f t="shared" si="28"/>
        <v>#N/A</v>
      </c>
      <c r="C297" t="e">
        <f t="shared" si="29"/>
        <v>#N/A</v>
      </c>
      <c r="D297" t="e">
        <f t="shared" si="30"/>
        <v>#N/A</v>
      </c>
      <c r="E297" t="e">
        <f t="shared" si="31"/>
        <v>#N/A</v>
      </c>
      <c r="F297" t="e">
        <f t="shared" si="32"/>
        <v>#N/A</v>
      </c>
      <c r="G297" t="e">
        <f t="shared" si="33"/>
        <v>#N/A</v>
      </c>
      <c r="H297" t="e">
        <f t="shared" si="34"/>
        <v>#N/A</v>
      </c>
      <c r="I297">
        <v>1</v>
      </c>
    </row>
    <row r="298" spans="2:9">
      <c r="B298" t="e">
        <f t="shared" si="28"/>
        <v>#N/A</v>
      </c>
      <c r="C298" t="e">
        <f t="shared" si="29"/>
        <v>#N/A</v>
      </c>
      <c r="D298" t="e">
        <f t="shared" si="30"/>
        <v>#N/A</v>
      </c>
      <c r="E298" t="e">
        <f t="shared" si="31"/>
        <v>#N/A</v>
      </c>
      <c r="F298" t="e">
        <f t="shared" si="32"/>
        <v>#N/A</v>
      </c>
      <c r="G298" t="e">
        <f t="shared" si="33"/>
        <v>#N/A</v>
      </c>
      <c r="H298" t="e">
        <f t="shared" si="34"/>
        <v>#N/A</v>
      </c>
      <c r="I298">
        <v>1</v>
      </c>
    </row>
    <row r="299" spans="2:9">
      <c r="B299" t="e">
        <f t="shared" si="28"/>
        <v>#N/A</v>
      </c>
      <c r="C299" t="e">
        <f t="shared" si="29"/>
        <v>#N/A</v>
      </c>
      <c r="D299" t="e">
        <f t="shared" si="30"/>
        <v>#N/A</v>
      </c>
      <c r="E299" t="e">
        <f t="shared" si="31"/>
        <v>#N/A</v>
      </c>
      <c r="F299" t="e">
        <f t="shared" si="32"/>
        <v>#N/A</v>
      </c>
      <c r="G299" t="e">
        <f t="shared" si="33"/>
        <v>#N/A</v>
      </c>
      <c r="H299" t="e">
        <f t="shared" si="34"/>
        <v>#N/A</v>
      </c>
      <c r="I299">
        <v>1</v>
      </c>
    </row>
    <row r="300" spans="2:9">
      <c r="B300" t="e">
        <f t="shared" si="28"/>
        <v>#N/A</v>
      </c>
      <c r="C300" t="e">
        <f t="shared" si="29"/>
        <v>#N/A</v>
      </c>
      <c r="D300" t="e">
        <f t="shared" si="30"/>
        <v>#N/A</v>
      </c>
      <c r="E300" t="e">
        <f t="shared" si="31"/>
        <v>#N/A</v>
      </c>
      <c r="F300" t="e">
        <f t="shared" si="32"/>
        <v>#N/A</v>
      </c>
      <c r="G300" t="e">
        <f t="shared" si="33"/>
        <v>#N/A</v>
      </c>
      <c r="H300" t="e">
        <f t="shared" si="34"/>
        <v>#N/A</v>
      </c>
      <c r="I300">
        <v>1</v>
      </c>
    </row>
    <row r="301" spans="2:9">
      <c r="B301" t="e">
        <f t="shared" si="28"/>
        <v>#N/A</v>
      </c>
      <c r="C301" t="e">
        <f t="shared" si="29"/>
        <v>#N/A</v>
      </c>
      <c r="D301" t="e">
        <f t="shared" si="30"/>
        <v>#N/A</v>
      </c>
      <c r="E301" t="e">
        <f t="shared" si="31"/>
        <v>#N/A</v>
      </c>
      <c r="F301" t="e">
        <f t="shared" si="32"/>
        <v>#N/A</v>
      </c>
      <c r="G301" t="e">
        <f t="shared" si="33"/>
        <v>#N/A</v>
      </c>
      <c r="H301" t="e">
        <f t="shared" si="34"/>
        <v>#N/A</v>
      </c>
      <c r="I301">
        <v>1</v>
      </c>
    </row>
    <row r="302" spans="2:9">
      <c r="B302" t="e">
        <f t="shared" si="28"/>
        <v>#N/A</v>
      </c>
      <c r="C302" t="e">
        <f t="shared" si="29"/>
        <v>#N/A</v>
      </c>
      <c r="D302" t="e">
        <f t="shared" si="30"/>
        <v>#N/A</v>
      </c>
      <c r="E302" t="e">
        <f t="shared" si="31"/>
        <v>#N/A</v>
      </c>
      <c r="F302" t="e">
        <f t="shared" si="32"/>
        <v>#N/A</v>
      </c>
      <c r="G302" t="e">
        <f t="shared" si="33"/>
        <v>#N/A</v>
      </c>
      <c r="H302" t="e">
        <f t="shared" si="34"/>
        <v>#N/A</v>
      </c>
      <c r="I302">
        <v>1</v>
      </c>
    </row>
    <row r="303" spans="2:9">
      <c r="B303" t="e">
        <f t="shared" si="28"/>
        <v>#N/A</v>
      </c>
      <c r="C303" t="e">
        <f t="shared" si="29"/>
        <v>#N/A</v>
      </c>
      <c r="D303" t="e">
        <f t="shared" si="30"/>
        <v>#N/A</v>
      </c>
      <c r="E303" t="e">
        <f t="shared" si="31"/>
        <v>#N/A</v>
      </c>
      <c r="F303" t="e">
        <f t="shared" si="32"/>
        <v>#N/A</v>
      </c>
      <c r="G303" t="e">
        <f t="shared" si="33"/>
        <v>#N/A</v>
      </c>
      <c r="H303" t="e">
        <f t="shared" si="34"/>
        <v>#N/A</v>
      </c>
      <c r="I303">
        <v>1</v>
      </c>
    </row>
    <row r="304" spans="2:9">
      <c r="B304" t="e">
        <f t="shared" si="28"/>
        <v>#N/A</v>
      </c>
      <c r="C304" t="e">
        <f t="shared" si="29"/>
        <v>#N/A</v>
      </c>
      <c r="D304" t="e">
        <f t="shared" si="30"/>
        <v>#N/A</v>
      </c>
      <c r="E304" t="e">
        <f t="shared" si="31"/>
        <v>#N/A</v>
      </c>
      <c r="F304" t="e">
        <f t="shared" si="32"/>
        <v>#N/A</v>
      </c>
      <c r="G304" t="e">
        <f t="shared" si="33"/>
        <v>#N/A</v>
      </c>
      <c r="H304" t="e">
        <f t="shared" si="34"/>
        <v>#N/A</v>
      </c>
      <c r="I304">
        <v>1</v>
      </c>
    </row>
    <row r="305" spans="2:9">
      <c r="B305" t="e">
        <f t="shared" si="28"/>
        <v>#N/A</v>
      </c>
      <c r="C305" t="e">
        <f t="shared" si="29"/>
        <v>#N/A</v>
      </c>
      <c r="D305" t="e">
        <f t="shared" si="30"/>
        <v>#N/A</v>
      </c>
      <c r="E305" t="e">
        <f t="shared" si="31"/>
        <v>#N/A</v>
      </c>
      <c r="F305" t="e">
        <f t="shared" si="32"/>
        <v>#N/A</v>
      </c>
      <c r="G305" t="e">
        <f t="shared" si="33"/>
        <v>#N/A</v>
      </c>
      <c r="H305" t="e">
        <f t="shared" si="34"/>
        <v>#N/A</v>
      </c>
      <c r="I305">
        <v>1</v>
      </c>
    </row>
    <row r="306" spans="2:9">
      <c r="B306" t="e">
        <f t="shared" si="28"/>
        <v>#N/A</v>
      </c>
      <c r="C306" t="e">
        <f t="shared" si="29"/>
        <v>#N/A</v>
      </c>
      <c r="D306" t="e">
        <f t="shared" si="30"/>
        <v>#N/A</v>
      </c>
      <c r="E306" t="e">
        <f t="shared" si="31"/>
        <v>#N/A</v>
      </c>
      <c r="F306" t="e">
        <f t="shared" si="32"/>
        <v>#N/A</v>
      </c>
      <c r="G306" t="e">
        <f t="shared" si="33"/>
        <v>#N/A</v>
      </c>
      <c r="H306" t="e">
        <f t="shared" si="34"/>
        <v>#N/A</v>
      </c>
      <c r="I306">
        <v>1</v>
      </c>
    </row>
    <row r="307" spans="2:9">
      <c r="B307" t="e">
        <f t="shared" si="28"/>
        <v>#N/A</v>
      </c>
      <c r="C307" t="e">
        <f t="shared" si="29"/>
        <v>#N/A</v>
      </c>
      <c r="D307" t="e">
        <f t="shared" si="30"/>
        <v>#N/A</v>
      </c>
      <c r="E307" t="e">
        <f t="shared" si="31"/>
        <v>#N/A</v>
      </c>
      <c r="F307" t="e">
        <f t="shared" si="32"/>
        <v>#N/A</v>
      </c>
      <c r="G307" t="e">
        <f t="shared" si="33"/>
        <v>#N/A</v>
      </c>
      <c r="H307" t="e">
        <f t="shared" si="34"/>
        <v>#N/A</v>
      </c>
      <c r="I307">
        <v>1</v>
      </c>
    </row>
    <row r="308" spans="2:9">
      <c r="B308" t="e">
        <f t="shared" si="28"/>
        <v>#N/A</v>
      </c>
      <c r="C308" t="e">
        <f t="shared" si="29"/>
        <v>#N/A</v>
      </c>
      <c r="D308" t="e">
        <f t="shared" si="30"/>
        <v>#N/A</v>
      </c>
      <c r="E308" t="e">
        <f t="shared" si="31"/>
        <v>#N/A</v>
      </c>
      <c r="F308" t="e">
        <f t="shared" si="32"/>
        <v>#N/A</v>
      </c>
      <c r="G308" t="e">
        <f t="shared" si="33"/>
        <v>#N/A</v>
      </c>
      <c r="H308" t="e">
        <f t="shared" si="34"/>
        <v>#N/A</v>
      </c>
      <c r="I308">
        <v>1</v>
      </c>
    </row>
    <row r="309" spans="2:9">
      <c r="B309" t="e">
        <f t="shared" si="28"/>
        <v>#N/A</v>
      </c>
      <c r="C309" t="e">
        <f t="shared" si="29"/>
        <v>#N/A</v>
      </c>
      <c r="D309" t="e">
        <f t="shared" si="30"/>
        <v>#N/A</v>
      </c>
      <c r="E309" t="e">
        <f t="shared" si="31"/>
        <v>#N/A</v>
      </c>
      <c r="F309" t="e">
        <f t="shared" si="32"/>
        <v>#N/A</v>
      </c>
      <c r="G309" t="e">
        <f t="shared" si="33"/>
        <v>#N/A</v>
      </c>
      <c r="H309" t="e">
        <f t="shared" si="34"/>
        <v>#N/A</v>
      </c>
      <c r="I309">
        <v>1</v>
      </c>
    </row>
    <row r="310" spans="2:9">
      <c r="B310" t="e">
        <f t="shared" si="28"/>
        <v>#N/A</v>
      </c>
      <c r="C310" t="e">
        <f t="shared" si="29"/>
        <v>#N/A</v>
      </c>
      <c r="D310" t="e">
        <f t="shared" si="30"/>
        <v>#N/A</v>
      </c>
      <c r="E310" t="e">
        <f t="shared" si="31"/>
        <v>#N/A</v>
      </c>
      <c r="F310" t="e">
        <f t="shared" si="32"/>
        <v>#N/A</v>
      </c>
      <c r="G310" t="e">
        <f t="shared" si="33"/>
        <v>#N/A</v>
      </c>
      <c r="H310" t="e">
        <f t="shared" si="34"/>
        <v>#N/A</v>
      </c>
      <c r="I310">
        <v>1</v>
      </c>
    </row>
    <row r="311" spans="2:9">
      <c r="B311" t="e">
        <f t="shared" si="28"/>
        <v>#N/A</v>
      </c>
      <c r="C311" t="e">
        <f t="shared" si="29"/>
        <v>#N/A</v>
      </c>
      <c r="D311" t="e">
        <f t="shared" si="30"/>
        <v>#N/A</v>
      </c>
      <c r="E311" t="e">
        <f t="shared" si="31"/>
        <v>#N/A</v>
      </c>
      <c r="F311" t="e">
        <f t="shared" si="32"/>
        <v>#N/A</v>
      </c>
      <c r="G311" t="e">
        <f t="shared" si="33"/>
        <v>#N/A</v>
      </c>
      <c r="H311" t="e">
        <f t="shared" si="34"/>
        <v>#N/A</v>
      </c>
      <c r="I311">
        <v>1</v>
      </c>
    </row>
    <row r="312" spans="2:9">
      <c r="B312" t="e">
        <f t="shared" si="28"/>
        <v>#N/A</v>
      </c>
      <c r="C312" t="e">
        <f t="shared" si="29"/>
        <v>#N/A</v>
      </c>
      <c r="D312" t="e">
        <f t="shared" si="30"/>
        <v>#N/A</v>
      </c>
      <c r="E312" t="e">
        <f t="shared" si="31"/>
        <v>#N/A</v>
      </c>
      <c r="F312" t="e">
        <f t="shared" si="32"/>
        <v>#N/A</v>
      </c>
      <c r="G312" t="e">
        <f t="shared" si="33"/>
        <v>#N/A</v>
      </c>
      <c r="H312" t="e">
        <f t="shared" si="34"/>
        <v>#N/A</v>
      </c>
      <c r="I312">
        <v>1</v>
      </c>
    </row>
    <row r="313" spans="2:9">
      <c r="B313" t="e">
        <f t="shared" si="28"/>
        <v>#N/A</v>
      </c>
      <c r="C313" t="e">
        <f t="shared" si="29"/>
        <v>#N/A</v>
      </c>
      <c r="D313" t="e">
        <f t="shared" si="30"/>
        <v>#N/A</v>
      </c>
      <c r="E313" t="e">
        <f t="shared" si="31"/>
        <v>#N/A</v>
      </c>
      <c r="F313" t="e">
        <f t="shared" si="32"/>
        <v>#N/A</v>
      </c>
      <c r="G313" t="e">
        <f t="shared" si="33"/>
        <v>#N/A</v>
      </c>
      <c r="H313" t="e">
        <f t="shared" si="34"/>
        <v>#N/A</v>
      </c>
      <c r="I313">
        <v>1</v>
      </c>
    </row>
    <row r="314" spans="2:9">
      <c r="B314" t="e">
        <f t="shared" si="28"/>
        <v>#N/A</v>
      </c>
      <c r="C314" t="e">
        <f t="shared" si="29"/>
        <v>#N/A</v>
      </c>
      <c r="D314" t="e">
        <f t="shared" si="30"/>
        <v>#N/A</v>
      </c>
      <c r="E314" t="e">
        <f t="shared" si="31"/>
        <v>#N/A</v>
      </c>
      <c r="F314" t="e">
        <f t="shared" si="32"/>
        <v>#N/A</v>
      </c>
      <c r="G314" t="e">
        <f t="shared" si="33"/>
        <v>#N/A</v>
      </c>
      <c r="H314" t="e">
        <f t="shared" si="34"/>
        <v>#N/A</v>
      </c>
      <c r="I314">
        <v>1</v>
      </c>
    </row>
    <row r="315" spans="2:9">
      <c r="B315" t="e">
        <f t="shared" si="28"/>
        <v>#N/A</v>
      </c>
      <c r="C315" t="e">
        <f t="shared" si="29"/>
        <v>#N/A</v>
      </c>
      <c r="D315" t="e">
        <f t="shared" si="30"/>
        <v>#N/A</v>
      </c>
      <c r="E315" t="e">
        <f t="shared" si="31"/>
        <v>#N/A</v>
      </c>
      <c r="F315" t="e">
        <f t="shared" si="32"/>
        <v>#N/A</v>
      </c>
      <c r="G315" t="e">
        <f t="shared" si="33"/>
        <v>#N/A</v>
      </c>
      <c r="H315" t="e">
        <f t="shared" si="34"/>
        <v>#N/A</v>
      </c>
      <c r="I315">
        <v>1</v>
      </c>
    </row>
    <row r="316" spans="2:9">
      <c r="B316" t="e">
        <f t="shared" si="28"/>
        <v>#N/A</v>
      </c>
      <c r="C316" t="e">
        <f t="shared" si="29"/>
        <v>#N/A</v>
      </c>
      <c r="D316" t="e">
        <f t="shared" si="30"/>
        <v>#N/A</v>
      </c>
      <c r="E316" t="e">
        <f t="shared" si="31"/>
        <v>#N/A</v>
      </c>
      <c r="F316" t="e">
        <f t="shared" si="32"/>
        <v>#N/A</v>
      </c>
      <c r="G316" t="e">
        <f t="shared" si="33"/>
        <v>#N/A</v>
      </c>
      <c r="H316" t="e">
        <f t="shared" si="34"/>
        <v>#N/A</v>
      </c>
      <c r="I316">
        <v>1</v>
      </c>
    </row>
    <row r="317" spans="2:9">
      <c r="B317" t="e">
        <f t="shared" si="28"/>
        <v>#N/A</v>
      </c>
      <c r="C317" t="e">
        <f t="shared" si="29"/>
        <v>#N/A</v>
      </c>
      <c r="D317" t="e">
        <f t="shared" si="30"/>
        <v>#N/A</v>
      </c>
      <c r="E317" t="e">
        <f t="shared" si="31"/>
        <v>#N/A</v>
      </c>
      <c r="F317" t="e">
        <f t="shared" si="32"/>
        <v>#N/A</v>
      </c>
      <c r="G317" t="e">
        <f t="shared" si="33"/>
        <v>#N/A</v>
      </c>
      <c r="H317" t="e">
        <f t="shared" si="34"/>
        <v>#N/A</v>
      </c>
      <c r="I317">
        <v>1</v>
      </c>
    </row>
    <row r="318" spans="2:9">
      <c r="B318" t="e">
        <f t="shared" si="28"/>
        <v>#N/A</v>
      </c>
      <c r="C318" t="e">
        <f t="shared" si="29"/>
        <v>#N/A</v>
      </c>
      <c r="D318" t="e">
        <f t="shared" si="30"/>
        <v>#N/A</v>
      </c>
      <c r="E318" t="e">
        <f t="shared" si="31"/>
        <v>#N/A</v>
      </c>
      <c r="F318" t="e">
        <f t="shared" si="32"/>
        <v>#N/A</v>
      </c>
      <c r="G318" t="e">
        <f t="shared" si="33"/>
        <v>#N/A</v>
      </c>
      <c r="H318" t="e">
        <f t="shared" si="34"/>
        <v>#N/A</v>
      </c>
      <c r="I318">
        <v>1</v>
      </c>
    </row>
    <row r="319" spans="2:9">
      <c r="B319" t="e">
        <f t="shared" si="28"/>
        <v>#N/A</v>
      </c>
      <c r="C319" t="e">
        <f t="shared" si="29"/>
        <v>#N/A</v>
      </c>
      <c r="D319" t="e">
        <f t="shared" si="30"/>
        <v>#N/A</v>
      </c>
      <c r="E319" t="e">
        <f t="shared" si="31"/>
        <v>#N/A</v>
      </c>
      <c r="F319" t="e">
        <f t="shared" si="32"/>
        <v>#N/A</v>
      </c>
      <c r="G319" t="e">
        <f t="shared" si="33"/>
        <v>#N/A</v>
      </c>
      <c r="H319" t="e">
        <f t="shared" si="34"/>
        <v>#N/A</v>
      </c>
      <c r="I319">
        <v>1</v>
      </c>
    </row>
    <row r="320" spans="2:9">
      <c r="B320" t="e">
        <f t="shared" si="28"/>
        <v>#N/A</v>
      </c>
      <c r="C320" t="e">
        <f t="shared" si="29"/>
        <v>#N/A</v>
      </c>
      <c r="D320" t="e">
        <f t="shared" si="30"/>
        <v>#N/A</v>
      </c>
      <c r="E320" t="e">
        <f t="shared" si="31"/>
        <v>#N/A</v>
      </c>
      <c r="F320" t="e">
        <f t="shared" si="32"/>
        <v>#N/A</v>
      </c>
      <c r="G320" t="e">
        <f t="shared" si="33"/>
        <v>#N/A</v>
      </c>
      <c r="H320" t="e">
        <f t="shared" si="34"/>
        <v>#N/A</v>
      </c>
      <c r="I320">
        <v>1</v>
      </c>
    </row>
    <row r="321" spans="2:9">
      <c r="B321" t="e">
        <f t="shared" si="28"/>
        <v>#N/A</v>
      </c>
      <c r="C321" t="e">
        <f t="shared" si="29"/>
        <v>#N/A</v>
      </c>
      <c r="D321" t="e">
        <f t="shared" si="30"/>
        <v>#N/A</v>
      </c>
      <c r="E321" t="e">
        <f t="shared" si="31"/>
        <v>#N/A</v>
      </c>
      <c r="F321" t="e">
        <f t="shared" si="32"/>
        <v>#N/A</v>
      </c>
      <c r="G321" t="e">
        <f t="shared" si="33"/>
        <v>#N/A</v>
      </c>
      <c r="H321" t="e">
        <f t="shared" si="34"/>
        <v>#N/A</v>
      </c>
      <c r="I321">
        <v>1</v>
      </c>
    </row>
    <row r="322" spans="2:9">
      <c r="B322" t="e">
        <f t="shared" ref="B322:B385" si="35">VLOOKUP(A322,Base_Articles,2)</f>
        <v>#N/A</v>
      </c>
      <c r="C322" t="e">
        <f t="shared" ref="C322:C385" si="36">VLOOKUP(A322,Base_Articles,3)</f>
        <v>#N/A</v>
      </c>
      <c r="D322" t="e">
        <f t="shared" ref="D322:D385" si="37">VLOOKUP(A322,Base_Articles,4)</f>
        <v>#N/A</v>
      </c>
      <c r="E322" t="e">
        <f t="shared" ref="E322:E385" si="38">VLOOKUP(A322,Base_Articles,5)</f>
        <v>#N/A</v>
      </c>
      <c r="F322" t="e">
        <f t="shared" ref="F322:F385" si="39">VLOOKUP(A322,Base_Articles,6)</f>
        <v>#N/A</v>
      </c>
      <c r="G322" t="e">
        <f t="shared" ref="G322:G385" si="40">VLOOKUP(A322,Base_Articles,7)</f>
        <v>#N/A</v>
      </c>
      <c r="H322" t="e">
        <f t="shared" ref="H322:H385" si="41">VLOOKUP(A322,Base_Articles,8)</f>
        <v>#N/A</v>
      </c>
      <c r="I322">
        <v>1</v>
      </c>
    </row>
    <row r="323" spans="2:9">
      <c r="B323" t="e">
        <f t="shared" si="35"/>
        <v>#N/A</v>
      </c>
      <c r="C323" t="e">
        <f t="shared" si="36"/>
        <v>#N/A</v>
      </c>
      <c r="D323" t="e">
        <f t="shared" si="37"/>
        <v>#N/A</v>
      </c>
      <c r="E323" t="e">
        <f t="shared" si="38"/>
        <v>#N/A</v>
      </c>
      <c r="F323" t="e">
        <f t="shared" si="39"/>
        <v>#N/A</v>
      </c>
      <c r="G323" t="e">
        <f t="shared" si="40"/>
        <v>#N/A</v>
      </c>
      <c r="H323" t="e">
        <f t="shared" si="41"/>
        <v>#N/A</v>
      </c>
      <c r="I323">
        <v>1</v>
      </c>
    </row>
    <row r="324" spans="2:9">
      <c r="B324" t="e">
        <f t="shared" si="35"/>
        <v>#N/A</v>
      </c>
      <c r="C324" t="e">
        <f t="shared" si="36"/>
        <v>#N/A</v>
      </c>
      <c r="D324" t="e">
        <f t="shared" si="37"/>
        <v>#N/A</v>
      </c>
      <c r="E324" t="e">
        <f t="shared" si="38"/>
        <v>#N/A</v>
      </c>
      <c r="F324" t="e">
        <f t="shared" si="39"/>
        <v>#N/A</v>
      </c>
      <c r="G324" t="e">
        <f t="shared" si="40"/>
        <v>#N/A</v>
      </c>
      <c r="H324" t="e">
        <f t="shared" si="41"/>
        <v>#N/A</v>
      </c>
      <c r="I324">
        <v>1</v>
      </c>
    </row>
    <row r="325" spans="2:9">
      <c r="B325" t="e">
        <f t="shared" si="35"/>
        <v>#N/A</v>
      </c>
      <c r="C325" t="e">
        <f t="shared" si="36"/>
        <v>#N/A</v>
      </c>
      <c r="D325" t="e">
        <f t="shared" si="37"/>
        <v>#N/A</v>
      </c>
      <c r="E325" t="e">
        <f t="shared" si="38"/>
        <v>#N/A</v>
      </c>
      <c r="F325" t="e">
        <f t="shared" si="39"/>
        <v>#N/A</v>
      </c>
      <c r="G325" t="e">
        <f t="shared" si="40"/>
        <v>#N/A</v>
      </c>
      <c r="H325" t="e">
        <f t="shared" si="41"/>
        <v>#N/A</v>
      </c>
      <c r="I325">
        <v>1</v>
      </c>
    </row>
    <row r="326" spans="2:9">
      <c r="B326" t="e">
        <f t="shared" si="35"/>
        <v>#N/A</v>
      </c>
      <c r="C326" t="e">
        <f t="shared" si="36"/>
        <v>#N/A</v>
      </c>
      <c r="D326" t="e">
        <f t="shared" si="37"/>
        <v>#N/A</v>
      </c>
      <c r="E326" t="e">
        <f t="shared" si="38"/>
        <v>#N/A</v>
      </c>
      <c r="F326" t="e">
        <f t="shared" si="39"/>
        <v>#N/A</v>
      </c>
      <c r="G326" t="e">
        <f t="shared" si="40"/>
        <v>#N/A</v>
      </c>
      <c r="H326" t="e">
        <f t="shared" si="41"/>
        <v>#N/A</v>
      </c>
      <c r="I326">
        <v>1</v>
      </c>
    </row>
    <row r="327" spans="2:9">
      <c r="B327" t="e">
        <f t="shared" si="35"/>
        <v>#N/A</v>
      </c>
      <c r="C327" t="e">
        <f t="shared" si="36"/>
        <v>#N/A</v>
      </c>
      <c r="D327" t="e">
        <f t="shared" si="37"/>
        <v>#N/A</v>
      </c>
      <c r="E327" t="e">
        <f t="shared" si="38"/>
        <v>#N/A</v>
      </c>
      <c r="F327" t="e">
        <f t="shared" si="39"/>
        <v>#N/A</v>
      </c>
      <c r="G327" t="e">
        <f t="shared" si="40"/>
        <v>#N/A</v>
      </c>
      <c r="H327" t="e">
        <f t="shared" si="41"/>
        <v>#N/A</v>
      </c>
      <c r="I327">
        <v>1</v>
      </c>
    </row>
    <row r="328" spans="2:9">
      <c r="B328" t="e">
        <f t="shared" si="35"/>
        <v>#N/A</v>
      </c>
      <c r="C328" t="e">
        <f t="shared" si="36"/>
        <v>#N/A</v>
      </c>
      <c r="D328" t="e">
        <f t="shared" si="37"/>
        <v>#N/A</v>
      </c>
      <c r="E328" t="e">
        <f t="shared" si="38"/>
        <v>#N/A</v>
      </c>
      <c r="F328" t="e">
        <f t="shared" si="39"/>
        <v>#N/A</v>
      </c>
      <c r="G328" t="e">
        <f t="shared" si="40"/>
        <v>#N/A</v>
      </c>
      <c r="H328" t="e">
        <f t="shared" si="41"/>
        <v>#N/A</v>
      </c>
      <c r="I328">
        <v>1</v>
      </c>
    </row>
    <row r="329" spans="2:9">
      <c r="B329" t="e">
        <f t="shared" si="35"/>
        <v>#N/A</v>
      </c>
      <c r="C329" t="e">
        <f t="shared" si="36"/>
        <v>#N/A</v>
      </c>
      <c r="D329" t="e">
        <f t="shared" si="37"/>
        <v>#N/A</v>
      </c>
      <c r="E329" t="e">
        <f t="shared" si="38"/>
        <v>#N/A</v>
      </c>
      <c r="F329" t="e">
        <f t="shared" si="39"/>
        <v>#N/A</v>
      </c>
      <c r="G329" t="e">
        <f t="shared" si="40"/>
        <v>#N/A</v>
      </c>
      <c r="H329" t="e">
        <f t="shared" si="41"/>
        <v>#N/A</v>
      </c>
      <c r="I329">
        <v>1</v>
      </c>
    </row>
    <row r="330" spans="2:9">
      <c r="B330" t="e">
        <f t="shared" si="35"/>
        <v>#N/A</v>
      </c>
      <c r="C330" t="e">
        <f t="shared" si="36"/>
        <v>#N/A</v>
      </c>
      <c r="D330" t="e">
        <f t="shared" si="37"/>
        <v>#N/A</v>
      </c>
      <c r="E330" t="e">
        <f t="shared" si="38"/>
        <v>#N/A</v>
      </c>
      <c r="F330" t="e">
        <f t="shared" si="39"/>
        <v>#N/A</v>
      </c>
      <c r="G330" t="e">
        <f t="shared" si="40"/>
        <v>#N/A</v>
      </c>
      <c r="H330" t="e">
        <f t="shared" si="41"/>
        <v>#N/A</v>
      </c>
      <c r="I330">
        <v>1</v>
      </c>
    </row>
    <row r="331" spans="2:9">
      <c r="B331" t="e">
        <f t="shared" si="35"/>
        <v>#N/A</v>
      </c>
      <c r="C331" t="e">
        <f t="shared" si="36"/>
        <v>#N/A</v>
      </c>
      <c r="D331" t="e">
        <f t="shared" si="37"/>
        <v>#N/A</v>
      </c>
      <c r="E331" t="e">
        <f t="shared" si="38"/>
        <v>#N/A</v>
      </c>
      <c r="F331" t="e">
        <f t="shared" si="39"/>
        <v>#N/A</v>
      </c>
      <c r="G331" t="e">
        <f t="shared" si="40"/>
        <v>#N/A</v>
      </c>
      <c r="H331" t="e">
        <f t="shared" si="41"/>
        <v>#N/A</v>
      </c>
      <c r="I331">
        <v>1</v>
      </c>
    </row>
    <row r="332" spans="2:9">
      <c r="B332" t="e">
        <f t="shared" si="35"/>
        <v>#N/A</v>
      </c>
      <c r="C332" t="e">
        <f t="shared" si="36"/>
        <v>#N/A</v>
      </c>
      <c r="D332" t="e">
        <f t="shared" si="37"/>
        <v>#N/A</v>
      </c>
      <c r="E332" t="e">
        <f t="shared" si="38"/>
        <v>#N/A</v>
      </c>
      <c r="F332" t="e">
        <f t="shared" si="39"/>
        <v>#N/A</v>
      </c>
      <c r="G332" t="e">
        <f t="shared" si="40"/>
        <v>#N/A</v>
      </c>
      <c r="H332" t="e">
        <f t="shared" si="41"/>
        <v>#N/A</v>
      </c>
      <c r="I332">
        <v>1</v>
      </c>
    </row>
    <row r="333" spans="2:9">
      <c r="B333" t="e">
        <f t="shared" si="35"/>
        <v>#N/A</v>
      </c>
      <c r="C333" t="e">
        <f t="shared" si="36"/>
        <v>#N/A</v>
      </c>
      <c r="D333" t="e">
        <f t="shared" si="37"/>
        <v>#N/A</v>
      </c>
      <c r="E333" t="e">
        <f t="shared" si="38"/>
        <v>#N/A</v>
      </c>
      <c r="F333" t="e">
        <f t="shared" si="39"/>
        <v>#N/A</v>
      </c>
      <c r="G333" t="e">
        <f t="shared" si="40"/>
        <v>#N/A</v>
      </c>
      <c r="H333" t="e">
        <f t="shared" si="41"/>
        <v>#N/A</v>
      </c>
      <c r="I333">
        <v>1</v>
      </c>
    </row>
    <row r="334" spans="2:9">
      <c r="B334" t="e">
        <f t="shared" si="35"/>
        <v>#N/A</v>
      </c>
      <c r="C334" t="e">
        <f t="shared" si="36"/>
        <v>#N/A</v>
      </c>
      <c r="D334" t="e">
        <f t="shared" si="37"/>
        <v>#N/A</v>
      </c>
      <c r="E334" t="e">
        <f t="shared" si="38"/>
        <v>#N/A</v>
      </c>
      <c r="F334" t="e">
        <f t="shared" si="39"/>
        <v>#N/A</v>
      </c>
      <c r="G334" t="e">
        <f t="shared" si="40"/>
        <v>#N/A</v>
      </c>
      <c r="H334" t="e">
        <f t="shared" si="41"/>
        <v>#N/A</v>
      </c>
      <c r="I334">
        <v>1</v>
      </c>
    </row>
    <row r="335" spans="2:9">
      <c r="B335" t="e">
        <f t="shared" si="35"/>
        <v>#N/A</v>
      </c>
      <c r="C335" t="e">
        <f t="shared" si="36"/>
        <v>#N/A</v>
      </c>
      <c r="D335" t="e">
        <f t="shared" si="37"/>
        <v>#N/A</v>
      </c>
      <c r="E335" t="e">
        <f t="shared" si="38"/>
        <v>#N/A</v>
      </c>
      <c r="F335" t="e">
        <f t="shared" si="39"/>
        <v>#N/A</v>
      </c>
      <c r="G335" t="e">
        <f t="shared" si="40"/>
        <v>#N/A</v>
      </c>
      <c r="H335" t="e">
        <f t="shared" si="41"/>
        <v>#N/A</v>
      </c>
      <c r="I335">
        <v>1</v>
      </c>
    </row>
    <row r="336" spans="2:9">
      <c r="B336" t="e">
        <f t="shared" si="35"/>
        <v>#N/A</v>
      </c>
      <c r="C336" t="e">
        <f t="shared" si="36"/>
        <v>#N/A</v>
      </c>
      <c r="D336" t="e">
        <f t="shared" si="37"/>
        <v>#N/A</v>
      </c>
      <c r="E336" t="e">
        <f t="shared" si="38"/>
        <v>#N/A</v>
      </c>
      <c r="F336" t="e">
        <f t="shared" si="39"/>
        <v>#N/A</v>
      </c>
      <c r="G336" t="e">
        <f t="shared" si="40"/>
        <v>#N/A</v>
      </c>
      <c r="H336" t="e">
        <f t="shared" si="41"/>
        <v>#N/A</v>
      </c>
      <c r="I336">
        <v>1</v>
      </c>
    </row>
    <row r="337" spans="2:9">
      <c r="B337" t="e">
        <f t="shared" si="35"/>
        <v>#N/A</v>
      </c>
      <c r="C337" t="e">
        <f t="shared" si="36"/>
        <v>#N/A</v>
      </c>
      <c r="D337" t="e">
        <f t="shared" si="37"/>
        <v>#N/A</v>
      </c>
      <c r="E337" t="e">
        <f t="shared" si="38"/>
        <v>#N/A</v>
      </c>
      <c r="F337" t="e">
        <f t="shared" si="39"/>
        <v>#N/A</v>
      </c>
      <c r="G337" t="e">
        <f t="shared" si="40"/>
        <v>#N/A</v>
      </c>
      <c r="H337" t="e">
        <f t="shared" si="41"/>
        <v>#N/A</v>
      </c>
      <c r="I337">
        <v>1</v>
      </c>
    </row>
    <row r="338" spans="2:9">
      <c r="B338" t="e">
        <f t="shared" si="35"/>
        <v>#N/A</v>
      </c>
      <c r="C338" t="e">
        <f t="shared" si="36"/>
        <v>#N/A</v>
      </c>
      <c r="D338" t="e">
        <f t="shared" si="37"/>
        <v>#N/A</v>
      </c>
      <c r="E338" t="e">
        <f t="shared" si="38"/>
        <v>#N/A</v>
      </c>
      <c r="F338" t="e">
        <f t="shared" si="39"/>
        <v>#N/A</v>
      </c>
      <c r="G338" t="e">
        <f t="shared" si="40"/>
        <v>#N/A</v>
      </c>
      <c r="H338" t="e">
        <f t="shared" si="41"/>
        <v>#N/A</v>
      </c>
      <c r="I338">
        <v>1</v>
      </c>
    </row>
    <row r="339" spans="2:9">
      <c r="B339" t="e">
        <f t="shared" si="35"/>
        <v>#N/A</v>
      </c>
      <c r="C339" t="e">
        <f t="shared" si="36"/>
        <v>#N/A</v>
      </c>
      <c r="D339" t="e">
        <f t="shared" si="37"/>
        <v>#N/A</v>
      </c>
      <c r="E339" t="e">
        <f t="shared" si="38"/>
        <v>#N/A</v>
      </c>
      <c r="F339" t="e">
        <f t="shared" si="39"/>
        <v>#N/A</v>
      </c>
      <c r="G339" t="e">
        <f t="shared" si="40"/>
        <v>#N/A</v>
      </c>
      <c r="H339" t="e">
        <f t="shared" si="41"/>
        <v>#N/A</v>
      </c>
      <c r="I339">
        <v>1</v>
      </c>
    </row>
    <row r="340" spans="2:9">
      <c r="B340" t="e">
        <f t="shared" si="35"/>
        <v>#N/A</v>
      </c>
      <c r="C340" t="e">
        <f t="shared" si="36"/>
        <v>#N/A</v>
      </c>
      <c r="D340" t="e">
        <f t="shared" si="37"/>
        <v>#N/A</v>
      </c>
      <c r="E340" t="e">
        <f t="shared" si="38"/>
        <v>#N/A</v>
      </c>
      <c r="F340" t="e">
        <f t="shared" si="39"/>
        <v>#N/A</v>
      </c>
      <c r="G340" t="e">
        <f t="shared" si="40"/>
        <v>#N/A</v>
      </c>
      <c r="H340" t="e">
        <f t="shared" si="41"/>
        <v>#N/A</v>
      </c>
      <c r="I340">
        <v>1</v>
      </c>
    </row>
    <row r="341" spans="2:9">
      <c r="B341" t="e">
        <f t="shared" si="35"/>
        <v>#N/A</v>
      </c>
      <c r="C341" t="e">
        <f t="shared" si="36"/>
        <v>#N/A</v>
      </c>
      <c r="D341" t="e">
        <f t="shared" si="37"/>
        <v>#N/A</v>
      </c>
      <c r="E341" t="e">
        <f t="shared" si="38"/>
        <v>#N/A</v>
      </c>
      <c r="F341" t="e">
        <f t="shared" si="39"/>
        <v>#N/A</v>
      </c>
      <c r="G341" t="e">
        <f t="shared" si="40"/>
        <v>#N/A</v>
      </c>
      <c r="H341" t="e">
        <f t="shared" si="41"/>
        <v>#N/A</v>
      </c>
      <c r="I341">
        <v>1</v>
      </c>
    </row>
    <row r="342" spans="2:9">
      <c r="B342" t="e">
        <f t="shared" si="35"/>
        <v>#N/A</v>
      </c>
      <c r="C342" t="e">
        <f t="shared" si="36"/>
        <v>#N/A</v>
      </c>
      <c r="D342" t="e">
        <f t="shared" si="37"/>
        <v>#N/A</v>
      </c>
      <c r="E342" t="e">
        <f t="shared" si="38"/>
        <v>#N/A</v>
      </c>
      <c r="F342" t="e">
        <f t="shared" si="39"/>
        <v>#N/A</v>
      </c>
      <c r="G342" t="e">
        <f t="shared" si="40"/>
        <v>#N/A</v>
      </c>
      <c r="H342" t="e">
        <f t="shared" si="41"/>
        <v>#N/A</v>
      </c>
      <c r="I342">
        <v>1</v>
      </c>
    </row>
    <row r="343" spans="2:9">
      <c r="B343" t="e">
        <f t="shared" si="35"/>
        <v>#N/A</v>
      </c>
      <c r="C343" t="e">
        <f t="shared" si="36"/>
        <v>#N/A</v>
      </c>
      <c r="D343" t="e">
        <f t="shared" si="37"/>
        <v>#N/A</v>
      </c>
      <c r="E343" t="e">
        <f t="shared" si="38"/>
        <v>#N/A</v>
      </c>
      <c r="F343" t="e">
        <f t="shared" si="39"/>
        <v>#N/A</v>
      </c>
      <c r="G343" t="e">
        <f t="shared" si="40"/>
        <v>#N/A</v>
      </c>
      <c r="H343" t="e">
        <f t="shared" si="41"/>
        <v>#N/A</v>
      </c>
      <c r="I343">
        <v>1</v>
      </c>
    </row>
    <row r="344" spans="2:9">
      <c r="B344" t="e">
        <f t="shared" si="35"/>
        <v>#N/A</v>
      </c>
      <c r="C344" t="e">
        <f t="shared" si="36"/>
        <v>#N/A</v>
      </c>
      <c r="D344" t="e">
        <f t="shared" si="37"/>
        <v>#N/A</v>
      </c>
      <c r="E344" t="e">
        <f t="shared" si="38"/>
        <v>#N/A</v>
      </c>
      <c r="F344" t="e">
        <f t="shared" si="39"/>
        <v>#N/A</v>
      </c>
      <c r="G344" t="e">
        <f t="shared" si="40"/>
        <v>#N/A</v>
      </c>
      <c r="H344" t="e">
        <f t="shared" si="41"/>
        <v>#N/A</v>
      </c>
      <c r="I344">
        <v>1</v>
      </c>
    </row>
    <row r="345" spans="2:9">
      <c r="B345" t="e">
        <f t="shared" si="35"/>
        <v>#N/A</v>
      </c>
      <c r="C345" t="e">
        <f t="shared" si="36"/>
        <v>#N/A</v>
      </c>
      <c r="D345" t="e">
        <f t="shared" si="37"/>
        <v>#N/A</v>
      </c>
      <c r="E345" t="e">
        <f t="shared" si="38"/>
        <v>#N/A</v>
      </c>
      <c r="F345" t="e">
        <f t="shared" si="39"/>
        <v>#N/A</v>
      </c>
      <c r="G345" t="e">
        <f t="shared" si="40"/>
        <v>#N/A</v>
      </c>
      <c r="H345" t="e">
        <f t="shared" si="41"/>
        <v>#N/A</v>
      </c>
      <c r="I345">
        <v>1</v>
      </c>
    </row>
    <row r="346" spans="2:9">
      <c r="B346" t="e">
        <f t="shared" si="35"/>
        <v>#N/A</v>
      </c>
      <c r="C346" t="e">
        <f t="shared" si="36"/>
        <v>#N/A</v>
      </c>
      <c r="D346" t="e">
        <f t="shared" si="37"/>
        <v>#N/A</v>
      </c>
      <c r="E346" t="e">
        <f t="shared" si="38"/>
        <v>#N/A</v>
      </c>
      <c r="F346" t="e">
        <f t="shared" si="39"/>
        <v>#N/A</v>
      </c>
      <c r="G346" t="e">
        <f t="shared" si="40"/>
        <v>#N/A</v>
      </c>
      <c r="H346" t="e">
        <f t="shared" si="41"/>
        <v>#N/A</v>
      </c>
      <c r="I346">
        <v>1</v>
      </c>
    </row>
    <row r="347" spans="2:9">
      <c r="B347" t="e">
        <f t="shared" si="35"/>
        <v>#N/A</v>
      </c>
      <c r="C347" t="e">
        <f t="shared" si="36"/>
        <v>#N/A</v>
      </c>
      <c r="D347" t="e">
        <f t="shared" si="37"/>
        <v>#N/A</v>
      </c>
      <c r="E347" t="e">
        <f t="shared" si="38"/>
        <v>#N/A</v>
      </c>
      <c r="F347" t="e">
        <f t="shared" si="39"/>
        <v>#N/A</v>
      </c>
      <c r="G347" t="e">
        <f t="shared" si="40"/>
        <v>#N/A</v>
      </c>
      <c r="H347" t="e">
        <f t="shared" si="41"/>
        <v>#N/A</v>
      </c>
      <c r="I347">
        <v>1</v>
      </c>
    </row>
    <row r="348" spans="2:9">
      <c r="B348" t="e">
        <f t="shared" si="35"/>
        <v>#N/A</v>
      </c>
      <c r="C348" t="e">
        <f t="shared" si="36"/>
        <v>#N/A</v>
      </c>
      <c r="D348" t="e">
        <f t="shared" si="37"/>
        <v>#N/A</v>
      </c>
      <c r="E348" t="e">
        <f t="shared" si="38"/>
        <v>#N/A</v>
      </c>
      <c r="F348" t="e">
        <f t="shared" si="39"/>
        <v>#N/A</v>
      </c>
      <c r="G348" t="e">
        <f t="shared" si="40"/>
        <v>#N/A</v>
      </c>
      <c r="H348" t="e">
        <f t="shared" si="41"/>
        <v>#N/A</v>
      </c>
      <c r="I348">
        <v>1</v>
      </c>
    </row>
    <row r="349" spans="2:9">
      <c r="B349" t="e">
        <f t="shared" si="35"/>
        <v>#N/A</v>
      </c>
      <c r="C349" t="e">
        <f t="shared" si="36"/>
        <v>#N/A</v>
      </c>
      <c r="D349" t="e">
        <f t="shared" si="37"/>
        <v>#N/A</v>
      </c>
      <c r="E349" t="e">
        <f t="shared" si="38"/>
        <v>#N/A</v>
      </c>
      <c r="F349" t="e">
        <f t="shared" si="39"/>
        <v>#N/A</v>
      </c>
      <c r="G349" t="e">
        <f t="shared" si="40"/>
        <v>#N/A</v>
      </c>
      <c r="H349" t="e">
        <f t="shared" si="41"/>
        <v>#N/A</v>
      </c>
      <c r="I349">
        <v>1</v>
      </c>
    </row>
    <row r="350" spans="2:9">
      <c r="B350" t="e">
        <f t="shared" si="35"/>
        <v>#N/A</v>
      </c>
      <c r="C350" t="e">
        <f t="shared" si="36"/>
        <v>#N/A</v>
      </c>
      <c r="D350" t="e">
        <f t="shared" si="37"/>
        <v>#N/A</v>
      </c>
      <c r="E350" t="e">
        <f t="shared" si="38"/>
        <v>#N/A</v>
      </c>
      <c r="F350" t="e">
        <f t="shared" si="39"/>
        <v>#N/A</v>
      </c>
      <c r="G350" t="e">
        <f t="shared" si="40"/>
        <v>#N/A</v>
      </c>
      <c r="H350" t="e">
        <f t="shared" si="41"/>
        <v>#N/A</v>
      </c>
      <c r="I350">
        <v>1</v>
      </c>
    </row>
    <row r="351" spans="2:9">
      <c r="B351" t="e">
        <f t="shared" si="35"/>
        <v>#N/A</v>
      </c>
      <c r="C351" t="e">
        <f t="shared" si="36"/>
        <v>#N/A</v>
      </c>
      <c r="D351" t="e">
        <f t="shared" si="37"/>
        <v>#N/A</v>
      </c>
      <c r="E351" t="e">
        <f t="shared" si="38"/>
        <v>#N/A</v>
      </c>
      <c r="F351" t="e">
        <f t="shared" si="39"/>
        <v>#N/A</v>
      </c>
      <c r="G351" t="e">
        <f t="shared" si="40"/>
        <v>#N/A</v>
      </c>
      <c r="H351" t="e">
        <f t="shared" si="41"/>
        <v>#N/A</v>
      </c>
      <c r="I351">
        <v>1</v>
      </c>
    </row>
    <row r="352" spans="2:9">
      <c r="B352" t="e">
        <f t="shared" si="35"/>
        <v>#N/A</v>
      </c>
      <c r="C352" t="e">
        <f t="shared" si="36"/>
        <v>#N/A</v>
      </c>
      <c r="D352" t="e">
        <f t="shared" si="37"/>
        <v>#N/A</v>
      </c>
      <c r="E352" t="e">
        <f t="shared" si="38"/>
        <v>#N/A</v>
      </c>
      <c r="F352" t="e">
        <f t="shared" si="39"/>
        <v>#N/A</v>
      </c>
      <c r="G352" t="e">
        <f t="shared" si="40"/>
        <v>#N/A</v>
      </c>
      <c r="H352" t="e">
        <f t="shared" si="41"/>
        <v>#N/A</v>
      </c>
      <c r="I352">
        <v>1</v>
      </c>
    </row>
    <row r="353" spans="2:9">
      <c r="B353" t="e">
        <f t="shared" si="35"/>
        <v>#N/A</v>
      </c>
      <c r="C353" t="e">
        <f t="shared" si="36"/>
        <v>#N/A</v>
      </c>
      <c r="D353" t="e">
        <f t="shared" si="37"/>
        <v>#N/A</v>
      </c>
      <c r="E353" t="e">
        <f t="shared" si="38"/>
        <v>#N/A</v>
      </c>
      <c r="F353" t="e">
        <f t="shared" si="39"/>
        <v>#N/A</v>
      </c>
      <c r="G353" t="e">
        <f t="shared" si="40"/>
        <v>#N/A</v>
      </c>
      <c r="H353" t="e">
        <f t="shared" si="41"/>
        <v>#N/A</v>
      </c>
      <c r="I353">
        <v>1</v>
      </c>
    </row>
    <row r="354" spans="2:9">
      <c r="B354" t="e">
        <f t="shared" si="35"/>
        <v>#N/A</v>
      </c>
      <c r="C354" t="e">
        <f t="shared" si="36"/>
        <v>#N/A</v>
      </c>
      <c r="D354" t="e">
        <f t="shared" si="37"/>
        <v>#N/A</v>
      </c>
      <c r="E354" t="e">
        <f t="shared" si="38"/>
        <v>#N/A</v>
      </c>
      <c r="F354" t="e">
        <f t="shared" si="39"/>
        <v>#N/A</v>
      </c>
      <c r="G354" t="e">
        <f t="shared" si="40"/>
        <v>#N/A</v>
      </c>
      <c r="H354" t="e">
        <f t="shared" si="41"/>
        <v>#N/A</v>
      </c>
      <c r="I354">
        <v>1</v>
      </c>
    </row>
    <row r="355" spans="2:9">
      <c r="B355" t="e">
        <f t="shared" si="35"/>
        <v>#N/A</v>
      </c>
      <c r="C355" t="e">
        <f t="shared" si="36"/>
        <v>#N/A</v>
      </c>
      <c r="D355" t="e">
        <f t="shared" si="37"/>
        <v>#N/A</v>
      </c>
      <c r="E355" t="e">
        <f t="shared" si="38"/>
        <v>#N/A</v>
      </c>
      <c r="F355" t="e">
        <f t="shared" si="39"/>
        <v>#N/A</v>
      </c>
      <c r="G355" t="e">
        <f t="shared" si="40"/>
        <v>#N/A</v>
      </c>
      <c r="H355" t="e">
        <f t="shared" si="41"/>
        <v>#N/A</v>
      </c>
      <c r="I355">
        <v>1</v>
      </c>
    </row>
    <row r="356" spans="2:9">
      <c r="B356" t="e">
        <f t="shared" si="35"/>
        <v>#N/A</v>
      </c>
      <c r="C356" t="e">
        <f t="shared" si="36"/>
        <v>#N/A</v>
      </c>
      <c r="D356" t="e">
        <f t="shared" si="37"/>
        <v>#N/A</v>
      </c>
      <c r="E356" t="e">
        <f t="shared" si="38"/>
        <v>#N/A</v>
      </c>
      <c r="F356" t="e">
        <f t="shared" si="39"/>
        <v>#N/A</v>
      </c>
      <c r="G356" t="e">
        <f t="shared" si="40"/>
        <v>#N/A</v>
      </c>
      <c r="H356" t="e">
        <f t="shared" si="41"/>
        <v>#N/A</v>
      </c>
      <c r="I356">
        <v>1</v>
      </c>
    </row>
    <row r="357" spans="2:9">
      <c r="B357" t="e">
        <f t="shared" si="35"/>
        <v>#N/A</v>
      </c>
      <c r="C357" t="e">
        <f t="shared" si="36"/>
        <v>#N/A</v>
      </c>
      <c r="D357" t="e">
        <f t="shared" si="37"/>
        <v>#N/A</v>
      </c>
      <c r="E357" t="e">
        <f t="shared" si="38"/>
        <v>#N/A</v>
      </c>
      <c r="F357" t="e">
        <f t="shared" si="39"/>
        <v>#N/A</v>
      </c>
      <c r="G357" t="e">
        <f t="shared" si="40"/>
        <v>#N/A</v>
      </c>
      <c r="H357" t="e">
        <f t="shared" si="41"/>
        <v>#N/A</v>
      </c>
      <c r="I357">
        <v>1</v>
      </c>
    </row>
    <row r="358" spans="2:9">
      <c r="B358" t="e">
        <f t="shared" si="35"/>
        <v>#N/A</v>
      </c>
      <c r="C358" t="e">
        <f t="shared" si="36"/>
        <v>#N/A</v>
      </c>
      <c r="D358" t="e">
        <f t="shared" si="37"/>
        <v>#N/A</v>
      </c>
      <c r="E358" t="e">
        <f t="shared" si="38"/>
        <v>#N/A</v>
      </c>
      <c r="F358" t="e">
        <f t="shared" si="39"/>
        <v>#N/A</v>
      </c>
      <c r="G358" t="e">
        <f t="shared" si="40"/>
        <v>#N/A</v>
      </c>
      <c r="H358" t="e">
        <f t="shared" si="41"/>
        <v>#N/A</v>
      </c>
      <c r="I358">
        <v>1</v>
      </c>
    </row>
    <row r="359" spans="2:9">
      <c r="B359" t="e">
        <f t="shared" si="35"/>
        <v>#N/A</v>
      </c>
      <c r="C359" t="e">
        <f t="shared" si="36"/>
        <v>#N/A</v>
      </c>
      <c r="D359" t="e">
        <f t="shared" si="37"/>
        <v>#N/A</v>
      </c>
      <c r="E359" t="e">
        <f t="shared" si="38"/>
        <v>#N/A</v>
      </c>
      <c r="F359" t="e">
        <f t="shared" si="39"/>
        <v>#N/A</v>
      </c>
      <c r="G359" t="e">
        <f t="shared" si="40"/>
        <v>#N/A</v>
      </c>
      <c r="H359" t="e">
        <f t="shared" si="41"/>
        <v>#N/A</v>
      </c>
      <c r="I359">
        <v>1</v>
      </c>
    </row>
    <row r="360" spans="2:9">
      <c r="B360" t="e">
        <f t="shared" si="35"/>
        <v>#N/A</v>
      </c>
      <c r="C360" t="e">
        <f t="shared" si="36"/>
        <v>#N/A</v>
      </c>
      <c r="D360" t="e">
        <f t="shared" si="37"/>
        <v>#N/A</v>
      </c>
      <c r="E360" t="e">
        <f t="shared" si="38"/>
        <v>#N/A</v>
      </c>
      <c r="F360" t="e">
        <f t="shared" si="39"/>
        <v>#N/A</v>
      </c>
      <c r="G360" t="e">
        <f t="shared" si="40"/>
        <v>#N/A</v>
      </c>
      <c r="H360" t="e">
        <f t="shared" si="41"/>
        <v>#N/A</v>
      </c>
      <c r="I360">
        <v>1</v>
      </c>
    </row>
    <row r="361" spans="2:9">
      <c r="B361" t="e">
        <f t="shared" si="35"/>
        <v>#N/A</v>
      </c>
      <c r="C361" t="e">
        <f t="shared" si="36"/>
        <v>#N/A</v>
      </c>
      <c r="D361" t="e">
        <f t="shared" si="37"/>
        <v>#N/A</v>
      </c>
      <c r="E361" t="e">
        <f t="shared" si="38"/>
        <v>#N/A</v>
      </c>
      <c r="F361" t="e">
        <f t="shared" si="39"/>
        <v>#N/A</v>
      </c>
      <c r="G361" t="e">
        <f t="shared" si="40"/>
        <v>#N/A</v>
      </c>
      <c r="H361" t="e">
        <f t="shared" si="41"/>
        <v>#N/A</v>
      </c>
      <c r="I361">
        <v>1</v>
      </c>
    </row>
    <row r="362" spans="2:9">
      <c r="B362" t="e">
        <f t="shared" si="35"/>
        <v>#N/A</v>
      </c>
      <c r="C362" t="e">
        <f t="shared" si="36"/>
        <v>#N/A</v>
      </c>
      <c r="D362" t="e">
        <f t="shared" si="37"/>
        <v>#N/A</v>
      </c>
      <c r="E362" t="e">
        <f t="shared" si="38"/>
        <v>#N/A</v>
      </c>
      <c r="F362" t="e">
        <f t="shared" si="39"/>
        <v>#N/A</v>
      </c>
      <c r="G362" t="e">
        <f t="shared" si="40"/>
        <v>#N/A</v>
      </c>
      <c r="H362" t="e">
        <f t="shared" si="41"/>
        <v>#N/A</v>
      </c>
      <c r="I362">
        <v>1</v>
      </c>
    </row>
    <row r="363" spans="2:9">
      <c r="B363" t="e">
        <f t="shared" si="35"/>
        <v>#N/A</v>
      </c>
      <c r="C363" t="e">
        <f t="shared" si="36"/>
        <v>#N/A</v>
      </c>
      <c r="D363" t="e">
        <f t="shared" si="37"/>
        <v>#N/A</v>
      </c>
      <c r="E363" t="e">
        <f t="shared" si="38"/>
        <v>#N/A</v>
      </c>
      <c r="F363" t="e">
        <f t="shared" si="39"/>
        <v>#N/A</v>
      </c>
      <c r="G363" t="e">
        <f t="shared" si="40"/>
        <v>#N/A</v>
      </c>
      <c r="H363" t="e">
        <f t="shared" si="41"/>
        <v>#N/A</v>
      </c>
      <c r="I363">
        <v>1</v>
      </c>
    </row>
    <row r="364" spans="2:9">
      <c r="B364" t="e">
        <f t="shared" si="35"/>
        <v>#N/A</v>
      </c>
      <c r="C364" t="e">
        <f t="shared" si="36"/>
        <v>#N/A</v>
      </c>
      <c r="D364" t="e">
        <f t="shared" si="37"/>
        <v>#N/A</v>
      </c>
      <c r="E364" t="e">
        <f t="shared" si="38"/>
        <v>#N/A</v>
      </c>
      <c r="F364" t="e">
        <f t="shared" si="39"/>
        <v>#N/A</v>
      </c>
      <c r="G364" t="e">
        <f t="shared" si="40"/>
        <v>#N/A</v>
      </c>
      <c r="H364" t="e">
        <f t="shared" si="41"/>
        <v>#N/A</v>
      </c>
      <c r="I364">
        <v>1</v>
      </c>
    </row>
    <row r="365" spans="2:9">
      <c r="B365" t="e">
        <f t="shared" si="35"/>
        <v>#N/A</v>
      </c>
      <c r="C365" t="e">
        <f t="shared" si="36"/>
        <v>#N/A</v>
      </c>
      <c r="D365" t="e">
        <f t="shared" si="37"/>
        <v>#N/A</v>
      </c>
      <c r="E365" t="e">
        <f t="shared" si="38"/>
        <v>#N/A</v>
      </c>
      <c r="F365" t="e">
        <f t="shared" si="39"/>
        <v>#N/A</v>
      </c>
      <c r="G365" t="e">
        <f t="shared" si="40"/>
        <v>#N/A</v>
      </c>
      <c r="H365" t="e">
        <f t="shared" si="41"/>
        <v>#N/A</v>
      </c>
      <c r="I365">
        <v>1</v>
      </c>
    </row>
    <row r="366" spans="2:9">
      <c r="B366" t="e">
        <f t="shared" si="35"/>
        <v>#N/A</v>
      </c>
      <c r="C366" t="e">
        <f t="shared" si="36"/>
        <v>#N/A</v>
      </c>
      <c r="D366" t="e">
        <f t="shared" si="37"/>
        <v>#N/A</v>
      </c>
      <c r="E366" t="e">
        <f t="shared" si="38"/>
        <v>#N/A</v>
      </c>
      <c r="F366" t="e">
        <f t="shared" si="39"/>
        <v>#N/A</v>
      </c>
      <c r="G366" t="e">
        <f t="shared" si="40"/>
        <v>#N/A</v>
      </c>
      <c r="H366" t="e">
        <f t="shared" si="41"/>
        <v>#N/A</v>
      </c>
      <c r="I366">
        <v>1</v>
      </c>
    </row>
    <row r="367" spans="2:9">
      <c r="B367" t="e">
        <f t="shared" si="35"/>
        <v>#N/A</v>
      </c>
      <c r="C367" t="e">
        <f t="shared" si="36"/>
        <v>#N/A</v>
      </c>
      <c r="D367" t="e">
        <f t="shared" si="37"/>
        <v>#N/A</v>
      </c>
      <c r="E367" t="e">
        <f t="shared" si="38"/>
        <v>#N/A</v>
      </c>
      <c r="F367" t="e">
        <f t="shared" si="39"/>
        <v>#N/A</v>
      </c>
      <c r="G367" t="e">
        <f t="shared" si="40"/>
        <v>#N/A</v>
      </c>
      <c r="H367" t="e">
        <f t="shared" si="41"/>
        <v>#N/A</v>
      </c>
      <c r="I367">
        <v>1</v>
      </c>
    </row>
    <row r="368" spans="2:9">
      <c r="B368" t="e">
        <f t="shared" si="35"/>
        <v>#N/A</v>
      </c>
      <c r="C368" t="e">
        <f t="shared" si="36"/>
        <v>#N/A</v>
      </c>
      <c r="D368" t="e">
        <f t="shared" si="37"/>
        <v>#N/A</v>
      </c>
      <c r="E368" t="e">
        <f t="shared" si="38"/>
        <v>#N/A</v>
      </c>
      <c r="F368" t="e">
        <f t="shared" si="39"/>
        <v>#N/A</v>
      </c>
      <c r="G368" t="e">
        <f t="shared" si="40"/>
        <v>#N/A</v>
      </c>
      <c r="H368" t="e">
        <f t="shared" si="41"/>
        <v>#N/A</v>
      </c>
      <c r="I368">
        <v>1</v>
      </c>
    </row>
    <row r="369" spans="2:9">
      <c r="B369" t="e">
        <f t="shared" si="35"/>
        <v>#N/A</v>
      </c>
      <c r="C369" t="e">
        <f t="shared" si="36"/>
        <v>#N/A</v>
      </c>
      <c r="D369" t="e">
        <f t="shared" si="37"/>
        <v>#N/A</v>
      </c>
      <c r="E369" t="e">
        <f t="shared" si="38"/>
        <v>#N/A</v>
      </c>
      <c r="F369" t="e">
        <f t="shared" si="39"/>
        <v>#N/A</v>
      </c>
      <c r="G369" t="e">
        <f t="shared" si="40"/>
        <v>#N/A</v>
      </c>
      <c r="H369" t="e">
        <f t="shared" si="41"/>
        <v>#N/A</v>
      </c>
      <c r="I369">
        <v>1</v>
      </c>
    </row>
    <row r="370" spans="2:9">
      <c r="B370" t="e">
        <f t="shared" si="35"/>
        <v>#N/A</v>
      </c>
      <c r="C370" t="e">
        <f t="shared" si="36"/>
        <v>#N/A</v>
      </c>
      <c r="D370" t="e">
        <f t="shared" si="37"/>
        <v>#N/A</v>
      </c>
      <c r="E370" t="e">
        <f t="shared" si="38"/>
        <v>#N/A</v>
      </c>
      <c r="F370" t="e">
        <f t="shared" si="39"/>
        <v>#N/A</v>
      </c>
      <c r="G370" t="e">
        <f t="shared" si="40"/>
        <v>#N/A</v>
      </c>
      <c r="H370" t="e">
        <f t="shared" si="41"/>
        <v>#N/A</v>
      </c>
      <c r="I370">
        <v>1</v>
      </c>
    </row>
    <row r="371" spans="2:9">
      <c r="B371" t="e">
        <f t="shared" si="35"/>
        <v>#N/A</v>
      </c>
      <c r="C371" t="e">
        <f t="shared" si="36"/>
        <v>#N/A</v>
      </c>
      <c r="D371" t="e">
        <f t="shared" si="37"/>
        <v>#N/A</v>
      </c>
      <c r="E371" t="e">
        <f t="shared" si="38"/>
        <v>#N/A</v>
      </c>
      <c r="F371" t="e">
        <f t="shared" si="39"/>
        <v>#N/A</v>
      </c>
      <c r="G371" t="e">
        <f t="shared" si="40"/>
        <v>#N/A</v>
      </c>
      <c r="H371" t="e">
        <f t="shared" si="41"/>
        <v>#N/A</v>
      </c>
      <c r="I371">
        <v>1</v>
      </c>
    </row>
    <row r="372" spans="2:9">
      <c r="B372" t="e">
        <f t="shared" si="35"/>
        <v>#N/A</v>
      </c>
      <c r="C372" t="e">
        <f t="shared" si="36"/>
        <v>#N/A</v>
      </c>
      <c r="D372" t="e">
        <f t="shared" si="37"/>
        <v>#N/A</v>
      </c>
      <c r="E372" t="e">
        <f t="shared" si="38"/>
        <v>#N/A</v>
      </c>
      <c r="F372" t="e">
        <f t="shared" si="39"/>
        <v>#N/A</v>
      </c>
      <c r="G372" t="e">
        <f t="shared" si="40"/>
        <v>#N/A</v>
      </c>
      <c r="H372" t="e">
        <f t="shared" si="41"/>
        <v>#N/A</v>
      </c>
      <c r="I372">
        <v>1</v>
      </c>
    </row>
    <row r="373" spans="2:9">
      <c r="B373" t="e">
        <f t="shared" si="35"/>
        <v>#N/A</v>
      </c>
      <c r="C373" t="e">
        <f t="shared" si="36"/>
        <v>#N/A</v>
      </c>
      <c r="D373" t="e">
        <f t="shared" si="37"/>
        <v>#N/A</v>
      </c>
      <c r="E373" t="e">
        <f t="shared" si="38"/>
        <v>#N/A</v>
      </c>
      <c r="F373" t="e">
        <f t="shared" si="39"/>
        <v>#N/A</v>
      </c>
      <c r="G373" t="e">
        <f t="shared" si="40"/>
        <v>#N/A</v>
      </c>
      <c r="H373" t="e">
        <f t="shared" si="41"/>
        <v>#N/A</v>
      </c>
      <c r="I373">
        <v>1</v>
      </c>
    </row>
    <row r="374" spans="2:9">
      <c r="B374" t="e">
        <f t="shared" si="35"/>
        <v>#N/A</v>
      </c>
      <c r="C374" t="e">
        <f t="shared" si="36"/>
        <v>#N/A</v>
      </c>
      <c r="D374" t="e">
        <f t="shared" si="37"/>
        <v>#N/A</v>
      </c>
      <c r="E374" t="e">
        <f t="shared" si="38"/>
        <v>#N/A</v>
      </c>
      <c r="F374" t="e">
        <f t="shared" si="39"/>
        <v>#N/A</v>
      </c>
      <c r="G374" t="e">
        <f t="shared" si="40"/>
        <v>#N/A</v>
      </c>
      <c r="H374" t="e">
        <f t="shared" si="41"/>
        <v>#N/A</v>
      </c>
      <c r="I374">
        <v>1</v>
      </c>
    </row>
    <row r="375" spans="2:9">
      <c r="B375" t="e">
        <f t="shared" si="35"/>
        <v>#N/A</v>
      </c>
      <c r="C375" t="e">
        <f t="shared" si="36"/>
        <v>#N/A</v>
      </c>
      <c r="D375" t="e">
        <f t="shared" si="37"/>
        <v>#N/A</v>
      </c>
      <c r="E375" t="e">
        <f t="shared" si="38"/>
        <v>#N/A</v>
      </c>
      <c r="F375" t="e">
        <f t="shared" si="39"/>
        <v>#N/A</v>
      </c>
      <c r="G375" t="e">
        <f t="shared" si="40"/>
        <v>#N/A</v>
      </c>
      <c r="H375" t="e">
        <f t="shared" si="41"/>
        <v>#N/A</v>
      </c>
      <c r="I375">
        <v>1</v>
      </c>
    </row>
    <row r="376" spans="2:9">
      <c r="B376" t="e">
        <f t="shared" si="35"/>
        <v>#N/A</v>
      </c>
      <c r="C376" t="e">
        <f t="shared" si="36"/>
        <v>#N/A</v>
      </c>
      <c r="D376" t="e">
        <f t="shared" si="37"/>
        <v>#N/A</v>
      </c>
      <c r="E376" t="e">
        <f t="shared" si="38"/>
        <v>#N/A</v>
      </c>
      <c r="F376" t="e">
        <f t="shared" si="39"/>
        <v>#N/A</v>
      </c>
      <c r="G376" t="e">
        <f t="shared" si="40"/>
        <v>#N/A</v>
      </c>
      <c r="H376" t="e">
        <f t="shared" si="41"/>
        <v>#N/A</v>
      </c>
      <c r="I376">
        <v>1</v>
      </c>
    </row>
    <row r="377" spans="2:9">
      <c r="B377" t="e">
        <f t="shared" si="35"/>
        <v>#N/A</v>
      </c>
      <c r="C377" t="e">
        <f t="shared" si="36"/>
        <v>#N/A</v>
      </c>
      <c r="D377" t="e">
        <f t="shared" si="37"/>
        <v>#N/A</v>
      </c>
      <c r="E377" t="e">
        <f t="shared" si="38"/>
        <v>#N/A</v>
      </c>
      <c r="F377" t="e">
        <f t="shared" si="39"/>
        <v>#N/A</v>
      </c>
      <c r="G377" t="e">
        <f t="shared" si="40"/>
        <v>#N/A</v>
      </c>
      <c r="H377" t="e">
        <f t="shared" si="41"/>
        <v>#N/A</v>
      </c>
      <c r="I377">
        <v>1</v>
      </c>
    </row>
    <row r="378" spans="2:9">
      <c r="B378" t="e">
        <f t="shared" si="35"/>
        <v>#N/A</v>
      </c>
      <c r="C378" t="e">
        <f t="shared" si="36"/>
        <v>#N/A</v>
      </c>
      <c r="D378" t="e">
        <f t="shared" si="37"/>
        <v>#N/A</v>
      </c>
      <c r="E378" t="e">
        <f t="shared" si="38"/>
        <v>#N/A</v>
      </c>
      <c r="F378" t="e">
        <f t="shared" si="39"/>
        <v>#N/A</v>
      </c>
      <c r="G378" t="e">
        <f t="shared" si="40"/>
        <v>#N/A</v>
      </c>
      <c r="H378" t="e">
        <f t="shared" si="41"/>
        <v>#N/A</v>
      </c>
      <c r="I378">
        <v>1</v>
      </c>
    </row>
    <row r="379" spans="2:9">
      <c r="B379" t="e">
        <f t="shared" si="35"/>
        <v>#N/A</v>
      </c>
      <c r="C379" t="e">
        <f t="shared" si="36"/>
        <v>#N/A</v>
      </c>
      <c r="D379" t="e">
        <f t="shared" si="37"/>
        <v>#N/A</v>
      </c>
      <c r="E379" t="e">
        <f t="shared" si="38"/>
        <v>#N/A</v>
      </c>
      <c r="F379" t="e">
        <f t="shared" si="39"/>
        <v>#N/A</v>
      </c>
      <c r="G379" t="e">
        <f t="shared" si="40"/>
        <v>#N/A</v>
      </c>
      <c r="H379" t="e">
        <f t="shared" si="41"/>
        <v>#N/A</v>
      </c>
      <c r="I379">
        <v>1</v>
      </c>
    </row>
    <row r="380" spans="2:9">
      <c r="B380" t="e">
        <f t="shared" si="35"/>
        <v>#N/A</v>
      </c>
      <c r="C380" t="e">
        <f t="shared" si="36"/>
        <v>#N/A</v>
      </c>
      <c r="D380" t="e">
        <f t="shared" si="37"/>
        <v>#N/A</v>
      </c>
      <c r="E380" t="e">
        <f t="shared" si="38"/>
        <v>#N/A</v>
      </c>
      <c r="F380" t="e">
        <f t="shared" si="39"/>
        <v>#N/A</v>
      </c>
      <c r="G380" t="e">
        <f t="shared" si="40"/>
        <v>#N/A</v>
      </c>
      <c r="H380" t="e">
        <f t="shared" si="41"/>
        <v>#N/A</v>
      </c>
      <c r="I380">
        <v>1</v>
      </c>
    </row>
    <row r="381" spans="2:9">
      <c r="B381" t="e">
        <f t="shared" si="35"/>
        <v>#N/A</v>
      </c>
      <c r="C381" t="e">
        <f t="shared" si="36"/>
        <v>#N/A</v>
      </c>
      <c r="D381" t="e">
        <f t="shared" si="37"/>
        <v>#N/A</v>
      </c>
      <c r="E381" t="e">
        <f t="shared" si="38"/>
        <v>#N/A</v>
      </c>
      <c r="F381" t="e">
        <f t="shared" si="39"/>
        <v>#N/A</v>
      </c>
      <c r="G381" t="e">
        <f t="shared" si="40"/>
        <v>#N/A</v>
      </c>
      <c r="H381" t="e">
        <f t="shared" si="41"/>
        <v>#N/A</v>
      </c>
      <c r="I381">
        <v>1</v>
      </c>
    </row>
    <row r="382" spans="2:9">
      <c r="B382" t="e">
        <f t="shared" si="35"/>
        <v>#N/A</v>
      </c>
      <c r="C382" t="e">
        <f t="shared" si="36"/>
        <v>#N/A</v>
      </c>
      <c r="D382" t="e">
        <f t="shared" si="37"/>
        <v>#N/A</v>
      </c>
      <c r="E382" t="e">
        <f t="shared" si="38"/>
        <v>#N/A</v>
      </c>
      <c r="F382" t="e">
        <f t="shared" si="39"/>
        <v>#N/A</v>
      </c>
      <c r="G382" t="e">
        <f t="shared" si="40"/>
        <v>#N/A</v>
      </c>
      <c r="H382" t="e">
        <f t="shared" si="41"/>
        <v>#N/A</v>
      </c>
      <c r="I382">
        <v>1</v>
      </c>
    </row>
    <row r="383" spans="2:9">
      <c r="B383" t="e">
        <f t="shared" si="35"/>
        <v>#N/A</v>
      </c>
      <c r="C383" t="e">
        <f t="shared" si="36"/>
        <v>#N/A</v>
      </c>
      <c r="D383" t="e">
        <f t="shared" si="37"/>
        <v>#N/A</v>
      </c>
      <c r="E383" t="e">
        <f t="shared" si="38"/>
        <v>#N/A</v>
      </c>
      <c r="F383" t="e">
        <f t="shared" si="39"/>
        <v>#N/A</v>
      </c>
      <c r="G383" t="e">
        <f t="shared" si="40"/>
        <v>#N/A</v>
      </c>
      <c r="H383" t="e">
        <f t="shared" si="41"/>
        <v>#N/A</v>
      </c>
      <c r="I383">
        <v>1</v>
      </c>
    </row>
    <row r="384" spans="2:9">
      <c r="B384" t="e">
        <f t="shared" si="35"/>
        <v>#N/A</v>
      </c>
      <c r="C384" t="e">
        <f t="shared" si="36"/>
        <v>#N/A</v>
      </c>
      <c r="D384" t="e">
        <f t="shared" si="37"/>
        <v>#N/A</v>
      </c>
      <c r="E384" t="e">
        <f t="shared" si="38"/>
        <v>#N/A</v>
      </c>
      <c r="F384" t="e">
        <f t="shared" si="39"/>
        <v>#N/A</v>
      </c>
      <c r="G384" t="e">
        <f t="shared" si="40"/>
        <v>#N/A</v>
      </c>
      <c r="H384" t="e">
        <f t="shared" si="41"/>
        <v>#N/A</v>
      </c>
      <c r="I384">
        <v>1</v>
      </c>
    </row>
    <row r="385" spans="2:9">
      <c r="B385" t="e">
        <f t="shared" si="35"/>
        <v>#N/A</v>
      </c>
      <c r="C385" t="e">
        <f t="shared" si="36"/>
        <v>#N/A</v>
      </c>
      <c r="D385" t="e">
        <f t="shared" si="37"/>
        <v>#N/A</v>
      </c>
      <c r="E385" t="e">
        <f t="shared" si="38"/>
        <v>#N/A</v>
      </c>
      <c r="F385" t="e">
        <f t="shared" si="39"/>
        <v>#N/A</v>
      </c>
      <c r="G385" t="e">
        <f t="shared" si="40"/>
        <v>#N/A</v>
      </c>
      <c r="H385" t="e">
        <f t="shared" si="41"/>
        <v>#N/A</v>
      </c>
      <c r="I385">
        <v>1</v>
      </c>
    </row>
    <row r="386" spans="2:9">
      <c r="B386" t="e">
        <f t="shared" ref="B386:B449" si="42">VLOOKUP(A386,Base_Articles,2)</f>
        <v>#N/A</v>
      </c>
      <c r="C386" t="e">
        <f t="shared" ref="C386:C449" si="43">VLOOKUP(A386,Base_Articles,3)</f>
        <v>#N/A</v>
      </c>
      <c r="D386" t="e">
        <f t="shared" ref="D386:D449" si="44">VLOOKUP(A386,Base_Articles,4)</f>
        <v>#N/A</v>
      </c>
      <c r="E386" t="e">
        <f t="shared" ref="E386:E449" si="45">VLOOKUP(A386,Base_Articles,5)</f>
        <v>#N/A</v>
      </c>
      <c r="F386" t="e">
        <f t="shared" ref="F386:F449" si="46">VLOOKUP(A386,Base_Articles,6)</f>
        <v>#N/A</v>
      </c>
      <c r="G386" t="e">
        <f t="shared" ref="G386:G449" si="47">VLOOKUP(A386,Base_Articles,7)</f>
        <v>#N/A</v>
      </c>
      <c r="H386" t="e">
        <f t="shared" ref="H386:H449" si="48">VLOOKUP(A386,Base_Articles,8)</f>
        <v>#N/A</v>
      </c>
      <c r="I386">
        <v>1</v>
      </c>
    </row>
    <row r="387" spans="2:9">
      <c r="B387" t="e">
        <f t="shared" si="42"/>
        <v>#N/A</v>
      </c>
      <c r="C387" t="e">
        <f t="shared" si="43"/>
        <v>#N/A</v>
      </c>
      <c r="D387" t="e">
        <f t="shared" si="44"/>
        <v>#N/A</v>
      </c>
      <c r="E387" t="e">
        <f t="shared" si="45"/>
        <v>#N/A</v>
      </c>
      <c r="F387" t="e">
        <f t="shared" si="46"/>
        <v>#N/A</v>
      </c>
      <c r="G387" t="e">
        <f t="shared" si="47"/>
        <v>#N/A</v>
      </c>
      <c r="H387" t="e">
        <f t="shared" si="48"/>
        <v>#N/A</v>
      </c>
      <c r="I387">
        <v>1</v>
      </c>
    </row>
    <row r="388" spans="2:9">
      <c r="B388" t="e">
        <f t="shared" si="42"/>
        <v>#N/A</v>
      </c>
      <c r="C388" t="e">
        <f t="shared" si="43"/>
        <v>#N/A</v>
      </c>
      <c r="D388" t="e">
        <f t="shared" si="44"/>
        <v>#N/A</v>
      </c>
      <c r="E388" t="e">
        <f t="shared" si="45"/>
        <v>#N/A</v>
      </c>
      <c r="F388" t="e">
        <f t="shared" si="46"/>
        <v>#N/A</v>
      </c>
      <c r="G388" t="e">
        <f t="shared" si="47"/>
        <v>#N/A</v>
      </c>
      <c r="H388" t="e">
        <f t="shared" si="48"/>
        <v>#N/A</v>
      </c>
      <c r="I388">
        <v>1</v>
      </c>
    </row>
    <row r="389" spans="2:9">
      <c r="B389" t="e">
        <f t="shared" si="42"/>
        <v>#N/A</v>
      </c>
      <c r="C389" t="e">
        <f t="shared" si="43"/>
        <v>#N/A</v>
      </c>
      <c r="D389" t="e">
        <f t="shared" si="44"/>
        <v>#N/A</v>
      </c>
      <c r="E389" t="e">
        <f t="shared" si="45"/>
        <v>#N/A</v>
      </c>
      <c r="F389" t="e">
        <f t="shared" si="46"/>
        <v>#N/A</v>
      </c>
      <c r="G389" t="e">
        <f t="shared" si="47"/>
        <v>#N/A</v>
      </c>
      <c r="H389" t="e">
        <f t="shared" si="48"/>
        <v>#N/A</v>
      </c>
      <c r="I389">
        <v>1</v>
      </c>
    </row>
    <row r="390" spans="2:9">
      <c r="B390" t="e">
        <f t="shared" si="42"/>
        <v>#N/A</v>
      </c>
      <c r="C390" t="e">
        <f t="shared" si="43"/>
        <v>#N/A</v>
      </c>
      <c r="D390" t="e">
        <f t="shared" si="44"/>
        <v>#N/A</v>
      </c>
      <c r="E390" t="e">
        <f t="shared" si="45"/>
        <v>#N/A</v>
      </c>
      <c r="F390" t="e">
        <f t="shared" si="46"/>
        <v>#N/A</v>
      </c>
      <c r="G390" t="e">
        <f t="shared" si="47"/>
        <v>#N/A</v>
      </c>
      <c r="H390" t="e">
        <f t="shared" si="48"/>
        <v>#N/A</v>
      </c>
      <c r="I390">
        <v>1</v>
      </c>
    </row>
    <row r="391" spans="2:9">
      <c r="B391" t="e">
        <f t="shared" si="42"/>
        <v>#N/A</v>
      </c>
      <c r="C391" t="e">
        <f t="shared" si="43"/>
        <v>#N/A</v>
      </c>
      <c r="D391" t="e">
        <f t="shared" si="44"/>
        <v>#N/A</v>
      </c>
      <c r="E391" t="e">
        <f t="shared" si="45"/>
        <v>#N/A</v>
      </c>
      <c r="F391" t="e">
        <f t="shared" si="46"/>
        <v>#N/A</v>
      </c>
      <c r="G391" t="e">
        <f t="shared" si="47"/>
        <v>#N/A</v>
      </c>
      <c r="H391" t="e">
        <f t="shared" si="48"/>
        <v>#N/A</v>
      </c>
      <c r="I391">
        <v>1</v>
      </c>
    </row>
    <row r="392" spans="2:9">
      <c r="B392" t="e">
        <f t="shared" si="42"/>
        <v>#N/A</v>
      </c>
      <c r="C392" t="e">
        <f t="shared" si="43"/>
        <v>#N/A</v>
      </c>
      <c r="D392" t="e">
        <f t="shared" si="44"/>
        <v>#N/A</v>
      </c>
      <c r="E392" t="e">
        <f t="shared" si="45"/>
        <v>#N/A</v>
      </c>
      <c r="F392" t="e">
        <f t="shared" si="46"/>
        <v>#N/A</v>
      </c>
      <c r="G392" t="e">
        <f t="shared" si="47"/>
        <v>#N/A</v>
      </c>
      <c r="H392" t="e">
        <f t="shared" si="48"/>
        <v>#N/A</v>
      </c>
      <c r="I392">
        <v>1</v>
      </c>
    </row>
    <row r="393" spans="2:9">
      <c r="B393" t="e">
        <f t="shared" si="42"/>
        <v>#N/A</v>
      </c>
      <c r="C393" t="e">
        <f t="shared" si="43"/>
        <v>#N/A</v>
      </c>
      <c r="D393" t="e">
        <f t="shared" si="44"/>
        <v>#N/A</v>
      </c>
      <c r="E393" t="e">
        <f t="shared" si="45"/>
        <v>#N/A</v>
      </c>
      <c r="F393" t="e">
        <f t="shared" si="46"/>
        <v>#N/A</v>
      </c>
      <c r="G393" t="e">
        <f t="shared" si="47"/>
        <v>#N/A</v>
      </c>
      <c r="H393" t="e">
        <f t="shared" si="48"/>
        <v>#N/A</v>
      </c>
      <c r="I393">
        <v>1</v>
      </c>
    </row>
    <row r="394" spans="2:9">
      <c r="B394" t="e">
        <f t="shared" si="42"/>
        <v>#N/A</v>
      </c>
      <c r="C394" t="e">
        <f t="shared" si="43"/>
        <v>#N/A</v>
      </c>
      <c r="D394" t="e">
        <f t="shared" si="44"/>
        <v>#N/A</v>
      </c>
      <c r="E394" t="e">
        <f t="shared" si="45"/>
        <v>#N/A</v>
      </c>
      <c r="F394" t="e">
        <f t="shared" si="46"/>
        <v>#N/A</v>
      </c>
      <c r="G394" t="e">
        <f t="shared" si="47"/>
        <v>#N/A</v>
      </c>
      <c r="H394" t="e">
        <f t="shared" si="48"/>
        <v>#N/A</v>
      </c>
      <c r="I394">
        <v>1</v>
      </c>
    </row>
    <row r="395" spans="2:9">
      <c r="B395" t="e">
        <f t="shared" si="42"/>
        <v>#N/A</v>
      </c>
      <c r="C395" t="e">
        <f t="shared" si="43"/>
        <v>#N/A</v>
      </c>
      <c r="D395" t="e">
        <f t="shared" si="44"/>
        <v>#N/A</v>
      </c>
      <c r="E395" t="e">
        <f t="shared" si="45"/>
        <v>#N/A</v>
      </c>
      <c r="F395" t="e">
        <f t="shared" si="46"/>
        <v>#N/A</v>
      </c>
      <c r="G395" t="e">
        <f t="shared" si="47"/>
        <v>#N/A</v>
      </c>
      <c r="H395" t="e">
        <f t="shared" si="48"/>
        <v>#N/A</v>
      </c>
      <c r="I395">
        <v>1</v>
      </c>
    </row>
    <row r="396" spans="2:9">
      <c r="B396" t="e">
        <f t="shared" si="42"/>
        <v>#N/A</v>
      </c>
      <c r="C396" t="e">
        <f t="shared" si="43"/>
        <v>#N/A</v>
      </c>
      <c r="D396" t="e">
        <f t="shared" si="44"/>
        <v>#N/A</v>
      </c>
      <c r="E396" t="e">
        <f t="shared" si="45"/>
        <v>#N/A</v>
      </c>
      <c r="F396" t="e">
        <f t="shared" si="46"/>
        <v>#N/A</v>
      </c>
      <c r="G396" t="e">
        <f t="shared" si="47"/>
        <v>#N/A</v>
      </c>
      <c r="H396" t="e">
        <f t="shared" si="48"/>
        <v>#N/A</v>
      </c>
      <c r="I396">
        <v>1</v>
      </c>
    </row>
    <row r="397" spans="2:9">
      <c r="B397" t="e">
        <f t="shared" si="42"/>
        <v>#N/A</v>
      </c>
      <c r="C397" t="e">
        <f t="shared" si="43"/>
        <v>#N/A</v>
      </c>
      <c r="D397" t="e">
        <f t="shared" si="44"/>
        <v>#N/A</v>
      </c>
      <c r="E397" t="e">
        <f t="shared" si="45"/>
        <v>#N/A</v>
      </c>
      <c r="F397" t="e">
        <f t="shared" si="46"/>
        <v>#N/A</v>
      </c>
      <c r="G397" t="e">
        <f t="shared" si="47"/>
        <v>#N/A</v>
      </c>
      <c r="H397" t="e">
        <f t="shared" si="48"/>
        <v>#N/A</v>
      </c>
      <c r="I397">
        <v>1</v>
      </c>
    </row>
    <row r="398" spans="2:9">
      <c r="B398" t="e">
        <f t="shared" si="42"/>
        <v>#N/A</v>
      </c>
      <c r="C398" t="e">
        <f t="shared" si="43"/>
        <v>#N/A</v>
      </c>
      <c r="D398" t="e">
        <f t="shared" si="44"/>
        <v>#N/A</v>
      </c>
      <c r="E398" t="e">
        <f t="shared" si="45"/>
        <v>#N/A</v>
      </c>
      <c r="F398" t="e">
        <f t="shared" si="46"/>
        <v>#N/A</v>
      </c>
      <c r="G398" t="e">
        <f t="shared" si="47"/>
        <v>#N/A</v>
      </c>
      <c r="H398" t="e">
        <f t="shared" si="48"/>
        <v>#N/A</v>
      </c>
      <c r="I398">
        <v>1</v>
      </c>
    </row>
    <row r="399" spans="2:9">
      <c r="B399" t="e">
        <f t="shared" si="42"/>
        <v>#N/A</v>
      </c>
      <c r="C399" t="e">
        <f t="shared" si="43"/>
        <v>#N/A</v>
      </c>
      <c r="D399" t="e">
        <f t="shared" si="44"/>
        <v>#N/A</v>
      </c>
      <c r="E399" t="e">
        <f t="shared" si="45"/>
        <v>#N/A</v>
      </c>
      <c r="F399" t="e">
        <f t="shared" si="46"/>
        <v>#N/A</v>
      </c>
      <c r="G399" t="e">
        <f t="shared" si="47"/>
        <v>#N/A</v>
      </c>
      <c r="H399" t="e">
        <f t="shared" si="48"/>
        <v>#N/A</v>
      </c>
      <c r="I399">
        <v>1</v>
      </c>
    </row>
    <row r="400" spans="2:9">
      <c r="B400" t="e">
        <f t="shared" si="42"/>
        <v>#N/A</v>
      </c>
      <c r="C400" t="e">
        <f t="shared" si="43"/>
        <v>#N/A</v>
      </c>
      <c r="D400" t="e">
        <f t="shared" si="44"/>
        <v>#N/A</v>
      </c>
      <c r="E400" t="e">
        <f t="shared" si="45"/>
        <v>#N/A</v>
      </c>
      <c r="F400" t="e">
        <f t="shared" si="46"/>
        <v>#N/A</v>
      </c>
      <c r="G400" t="e">
        <f t="shared" si="47"/>
        <v>#N/A</v>
      </c>
      <c r="H400" t="e">
        <f t="shared" si="48"/>
        <v>#N/A</v>
      </c>
      <c r="I400">
        <v>1</v>
      </c>
    </row>
    <row r="401" spans="2:9">
      <c r="B401" t="e">
        <f t="shared" si="42"/>
        <v>#N/A</v>
      </c>
      <c r="C401" t="e">
        <f t="shared" si="43"/>
        <v>#N/A</v>
      </c>
      <c r="D401" t="e">
        <f t="shared" si="44"/>
        <v>#N/A</v>
      </c>
      <c r="E401" t="e">
        <f t="shared" si="45"/>
        <v>#N/A</v>
      </c>
      <c r="F401" t="e">
        <f t="shared" si="46"/>
        <v>#N/A</v>
      </c>
      <c r="G401" t="e">
        <f t="shared" si="47"/>
        <v>#N/A</v>
      </c>
      <c r="H401" t="e">
        <f t="shared" si="48"/>
        <v>#N/A</v>
      </c>
      <c r="I401">
        <v>1</v>
      </c>
    </row>
    <row r="402" spans="2:9">
      <c r="B402" t="e">
        <f t="shared" si="42"/>
        <v>#N/A</v>
      </c>
      <c r="C402" t="e">
        <f t="shared" si="43"/>
        <v>#N/A</v>
      </c>
      <c r="D402" t="e">
        <f t="shared" si="44"/>
        <v>#N/A</v>
      </c>
      <c r="E402" t="e">
        <f t="shared" si="45"/>
        <v>#N/A</v>
      </c>
      <c r="F402" t="e">
        <f t="shared" si="46"/>
        <v>#N/A</v>
      </c>
      <c r="G402" t="e">
        <f t="shared" si="47"/>
        <v>#N/A</v>
      </c>
      <c r="H402" t="e">
        <f t="shared" si="48"/>
        <v>#N/A</v>
      </c>
      <c r="I402">
        <v>1</v>
      </c>
    </row>
    <row r="403" spans="2:9">
      <c r="B403" t="e">
        <f t="shared" si="42"/>
        <v>#N/A</v>
      </c>
      <c r="C403" t="e">
        <f t="shared" si="43"/>
        <v>#N/A</v>
      </c>
      <c r="D403" t="e">
        <f t="shared" si="44"/>
        <v>#N/A</v>
      </c>
      <c r="E403" t="e">
        <f t="shared" si="45"/>
        <v>#N/A</v>
      </c>
      <c r="F403" t="e">
        <f t="shared" si="46"/>
        <v>#N/A</v>
      </c>
      <c r="G403" t="e">
        <f t="shared" si="47"/>
        <v>#N/A</v>
      </c>
      <c r="H403" t="e">
        <f t="shared" si="48"/>
        <v>#N/A</v>
      </c>
      <c r="I403">
        <v>1</v>
      </c>
    </row>
    <row r="404" spans="2:9">
      <c r="B404" t="e">
        <f t="shared" si="42"/>
        <v>#N/A</v>
      </c>
      <c r="C404" t="e">
        <f t="shared" si="43"/>
        <v>#N/A</v>
      </c>
      <c r="D404" t="e">
        <f t="shared" si="44"/>
        <v>#N/A</v>
      </c>
      <c r="E404" t="e">
        <f t="shared" si="45"/>
        <v>#N/A</v>
      </c>
      <c r="F404" t="e">
        <f t="shared" si="46"/>
        <v>#N/A</v>
      </c>
      <c r="G404" t="e">
        <f t="shared" si="47"/>
        <v>#N/A</v>
      </c>
      <c r="H404" t="e">
        <f t="shared" si="48"/>
        <v>#N/A</v>
      </c>
      <c r="I404">
        <v>1</v>
      </c>
    </row>
    <row r="405" spans="2:9">
      <c r="B405" t="e">
        <f t="shared" si="42"/>
        <v>#N/A</v>
      </c>
      <c r="C405" t="e">
        <f t="shared" si="43"/>
        <v>#N/A</v>
      </c>
      <c r="D405" t="e">
        <f t="shared" si="44"/>
        <v>#N/A</v>
      </c>
      <c r="E405" t="e">
        <f t="shared" si="45"/>
        <v>#N/A</v>
      </c>
      <c r="F405" t="e">
        <f t="shared" si="46"/>
        <v>#N/A</v>
      </c>
      <c r="G405" t="e">
        <f t="shared" si="47"/>
        <v>#N/A</v>
      </c>
      <c r="H405" t="e">
        <f t="shared" si="48"/>
        <v>#N/A</v>
      </c>
      <c r="I405">
        <v>1</v>
      </c>
    </row>
    <row r="406" spans="2:9">
      <c r="B406" t="e">
        <f t="shared" si="42"/>
        <v>#N/A</v>
      </c>
      <c r="C406" t="e">
        <f t="shared" si="43"/>
        <v>#N/A</v>
      </c>
      <c r="D406" t="e">
        <f t="shared" si="44"/>
        <v>#N/A</v>
      </c>
      <c r="E406" t="e">
        <f t="shared" si="45"/>
        <v>#N/A</v>
      </c>
      <c r="F406" t="e">
        <f t="shared" si="46"/>
        <v>#N/A</v>
      </c>
      <c r="G406" t="e">
        <f t="shared" si="47"/>
        <v>#N/A</v>
      </c>
      <c r="H406" t="e">
        <f t="shared" si="48"/>
        <v>#N/A</v>
      </c>
      <c r="I406">
        <v>1</v>
      </c>
    </row>
    <row r="407" spans="2:9">
      <c r="B407" t="e">
        <f t="shared" si="42"/>
        <v>#N/A</v>
      </c>
      <c r="C407" t="e">
        <f t="shared" si="43"/>
        <v>#N/A</v>
      </c>
      <c r="D407" t="e">
        <f t="shared" si="44"/>
        <v>#N/A</v>
      </c>
      <c r="E407" t="e">
        <f t="shared" si="45"/>
        <v>#N/A</v>
      </c>
      <c r="F407" t="e">
        <f t="shared" si="46"/>
        <v>#N/A</v>
      </c>
      <c r="G407" t="e">
        <f t="shared" si="47"/>
        <v>#N/A</v>
      </c>
      <c r="H407" t="e">
        <f t="shared" si="48"/>
        <v>#N/A</v>
      </c>
      <c r="I407">
        <v>1</v>
      </c>
    </row>
    <row r="408" spans="2:9">
      <c r="B408" t="e">
        <f t="shared" si="42"/>
        <v>#N/A</v>
      </c>
      <c r="C408" t="e">
        <f t="shared" si="43"/>
        <v>#N/A</v>
      </c>
      <c r="D408" t="e">
        <f t="shared" si="44"/>
        <v>#N/A</v>
      </c>
      <c r="E408" t="e">
        <f t="shared" si="45"/>
        <v>#N/A</v>
      </c>
      <c r="F408" t="e">
        <f t="shared" si="46"/>
        <v>#N/A</v>
      </c>
      <c r="G408" t="e">
        <f t="shared" si="47"/>
        <v>#N/A</v>
      </c>
      <c r="H408" t="e">
        <f t="shared" si="48"/>
        <v>#N/A</v>
      </c>
      <c r="I408">
        <v>1</v>
      </c>
    </row>
    <row r="409" spans="2:9">
      <c r="B409" t="e">
        <f t="shared" si="42"/>
        <v>#N/A</v>
      </c>
      <c r="C409" t="e">
        <f t="shared" si="43"/>
        <v>#N/A</v>
      </c>
      <c r="D409" t="e">
        <f t="shared" si="44"/>
        <v>#N/A</v>
      </c>
      <c r="E409" t="e">
        <f t="shared" si="45"/>
        <v>#N/A</v>
      </c>
      <c r="F409" t="e">
        <f t="shared" si="46"/>
        <v>#N/A</v>
      </c>
      <c r="G409" t="e">
        <f t="shared" si="47"/>
        <v>#N/A</v>
      </c>
      <c r="H409" t="e">
        <f t="shared" si="48"/>
        <v>#N/A</v>
      </c>
      <c r="I409">
        <v>1</v>
      </c>
    </row>
    <row r="410" spans="2:9">
      <c r="B410" t="e">
        <f t="shared" si="42"/>
        <v>#N/A</v>
      </c>
      <c r="C410" t="e">
        <f t="shared" si="43"/>
        <v>#N/A</v>
      </c>
      <c r="D410" t="e">
        <f t="shared" si="44"/>
        <v>#N/A</v>
      </c>
      <c r="E410" t="e">
        <f t="shared" si="45"/>
        <v>#N/A</v>
      </c>
      <c r="F410" t="e">
        <f t="shared" si="46"/>
        <v>#N/A</v>
      </c>
      <c r="G410" t="e">
        <f t="shared" si="47"/>
        <v>#N/A</v>
      </c>
      <c r="H410" t="e">
        <f t="shared" si="48"/>
        <v>#N/A</v>
      </c>
      <c r="I410">
        <v>1</v>
      </c>
    </row>
    <row r="411" spans="2:9">
      <c r="B411" t="e">
        <f t="shared" si="42"/>
        <v>#N/A</v>
      </c>
      <c r="C411" t="e">
        <f t="shared" si="43"/>
        <v>#N/A</v>
      </c>
      <c r="D411" t="e">
        <f t="shared" si="44"/>
        <v>#N/A</v>
      </c>
      <c r="E411" t="e">
        <f t="shared" si="45"/>
        <v>#N/A</v>
      </c>
      <c r="F411" t="e">
        <f t="shared" si="46"/>
        <v>#N/A</v>
      </c>
      <c r="G411" t="e">
        <f t="shared" si="47"/>
        <v>#N/A</v>
      </c>
      <c r="H411" t="e">
        <f t="shared" si="48"/>
        <v>#N/A</v>
      </c>
      <c r="I411">
        <v>1</v>
      </c>
    </row>
    <row r="412" spans="2:9">
      <c r="B412" t="e">
        <f t="shared" si="42"/>
        <v>#N/A</v>
      </c>
      <c r="C412" t="e">
        <f t="shared" si="43"/>
        <v>#N/A</v>
      </c>
      <c r="D412" t="e">
        <f t="shared" si="44"/>
        <v>#N/A</v>
      </c>
      <c r="E412" t="e">
        <f t="shared" si="45"/>
        <v>#N/A</v>
      </c>
      <c r="F412" t="e">
        <f t="shared" si="46"/>
        <v>#N/A</v>
      </c>
      <c r="G412" t="e">
        <f t="shared" si="47"/>
        <v>#N/A</v>
      </c>
      <c r="H412" t="e">
        <f t="shared" si="48"/>
        <v>#N/A</v>
      </c>
      <c r="I412">
        <v>1</v>
      </c>
    </row>
    <row r="413" spans="2:9">
      <c r="B413" t="e">
        <f t="shared" si="42"/>
        <v>#N/A</v>
      </c>
      <c r="C413" t="e">
        <f t="shared" si="43"/>
        <v>#N/A</v>
      </c>
      <c r="D413" t="e">
        <f t="shared" si="44"/>
        <v>#N/A</v>
      </c>
      <c r="E413" t="e">
        <f t="shared" si="45"/>
        <v>#N/A</v>
      </c>
      <c r="F413" t="e">
        <f t="shared" si="46"/>
        <v>#N/A</v>
      </c>
      <c r="G413" t="e">
        <f t="shared" si="47"/>
        <v>#N/A</v>
      </c>
      <c r="H413" t="e">
        <f t="shared" si="48"/>
        <v>#N/A</v>
      </c>
      <c r="I413">
        <v>1</v>
      </c>
    </row>
    <row r="414" spans="2:9">
      <c r="B414" t="e">
        <f t="shared" si="42"/>
        <v>#N/A</v>
      </c>
      <c r="C414" t="e">
        <f t="shared" si="43"/>
        <v>#N/A</v>
      </c>
      <c r="D414" t="e">
        <f t="shared" si="44"/>
        <v>#N/A</v>
      </c>
      <c r="E414" t="e">
        <f t="shared" si="45"/>
        <v>#N/A</v>
      </c>
      <c r="F414" t="e">
        <f t="shared" si="46"/>
        <v>#N/A</v>
      </c>
      <c r="G414" t="e">
        <f t="shared" si="47"/>
        <v>#N/A</v>
      </c>
      <c r="H414" t="e">
        <f t="shared" si="48"/>
        <v>#N/A</v>
      </c>
      <c r="I414">
        <v>1</v>
      </c>
    </row>
    <row r="415" spans="2:9">
      <c r="B415" t="e">
        <f t="shared" si="42"/>
        <v>#N/A</v>
      </c>
      <c r="C415" t="e">
        <f t="shared" si="43"/>
        <v>#N/A</v>
      </c>
      <c r="D415" t="e">
        <f t="shared" si="44"/>
        <v>#N/A</v>
      </c>
      <c r="E415" t="e">
        <f t="shared" si="45"/>
        <v>#N/A</v>
      </c>
      <c r="F415" t="e">
        <f t="shared" si="46"/>
        <v>#N/A</v>
      </c>
      <c r="G415" t="e">
        <f t="shared" si="47"/>
        <v>#N/A</v>
      </c>
      <c r="H415" t="e">
        <f t="shared" si="48"/>
        <v>#N/A</v>
      </c>
      <c r="I415">
        <v>1</v>
      </c>
    </row>
    <row r="416" spans="2:9">
      <c r="B416" t="e">
        <f t="shared" si="42"/>
        <v>#N/A</v>
      </c>
      <c r="C416" t="e">
        <f t="shared" si="43"/>
        <v>#N/A</v>
      </c>
      <c r="D416" t="e">
        <f t="shared" si="44"/>
        <v>#N/A</v>
      </c>
      <c r="E416" t="e">
        <f t="shared" si="45"/>
        <v>#N/A</v>
      </c>
      <c r="F416" t="e">
        <f t="shared" si="46"/>
        <v>#N/A</v>
      </c>
      <c r="G416" t="e">
        <f t="shared" si="47"/>
        <v>#N/A</v>
      </c>
      <c r="H416" t="e">
        <f t="shared" si="48"/>
        <v>#N/A</v>
      </c>
      <c r="I416">
        <v>1</v>
      </c>
    </row>
    <row r="417" spans="2:9">
      <c r="B417" t="e">
        <f t="shared" si="42"/>
        <v>#N/A</v>
      </c>
      <c r="C417" t="e">
        <f t="shared" si="43"/>
        <v>#N/A</v>
      </c>
      <c r="D417" t="e">
        <f t="shared" si="44"/>
        <v>#N/A</v>
      </c>
      <c r="E417" t="e">
        <f t="shared" si="45"/>
        <v>#N/A</v>
      </c>
      <c r="F417" t="e">
        <f t="shared" si="46"/>
        <v>#N/A</v>
      </c>
      <c r="G417" t="e">
        <f t="shared" si="47"/>
        <v>#N/A</v>
      </c>
      <c r="H417" t="e">
        <f t="shared" si="48"/>
        <v>#N/A</v>
      </c>
      <c r="I417">
        <v>1</v>
      </c>
    </row>
    <row r="418" spans="2:9">
      <c r="B418" t="e">
        <f t="shared" si="42"/>
        <v>#N/A</v>
      </c>
      <c r="C418" t="e">
        <f t="shared" si="43"/>
        <v>#N/A</v>
      </c>
      <c r="D418" t="e">
        <f t="shared" si="44"/>
        <v>#N/A</v>
      </c>
      <c r="E418" t="e">
        <f t="shared" si="45"/>
        <v>#N/A</v>
      </c>
      <c r="F418" t="e">
        <f t="shared" si="46"/>
        <v>#N/A</v>
      </c>
      <c r="G418" t="e">
        <f t="shared" si="47"/>
        <v>#N/A</v>
      </c>
      <c r="H418" t="e">
        <f t="shared" si="48"/>
        <v>#N/A</v>
      </c>
      <c r="I418">
        <v>1</v>
      </c>
    </row>
    <row r="419" spans="2:9">
      <c r="B419" t="e">
        <f t="shared" si="42"/>
        <v>#N/A</v>
      </c>
      <c r="C419" t="e">
        <f t="shared" si="43"/>
        <v>#N/A</v>
      </c>
      <c r="D419" t="e">
        <f t="shared" si="44"/>
        <v>#N/A</v>
      </c>
      <c r="E419" t="e">
        <f t="shared" si="45"/>
        <v>#N/A</v>
      </c>
      <c r="F419" t="e">
        <f t="shared" si="46"/>
        <v>#N/A</v>
      </c>
      <c r="G419" t="e">
        <f t="shared" si="47"/>
        <v>#N/A</v>
      </c>
      <c r="H419" t="e">
        <f t="shared" si="48"/>
        <v>#N/A</v>
      </c>
      <c r="I419">
        <v>1</v>
      </c>
    </row>
    <row r="420" spans="2:9">
      <c r="B420" t="e">
        <f t="shared" si="42"/>
        <v>#N/A</v>
      </c>
      <c r="C420" t="e">
        <f t="shared" si="43"/>
        <v>#N/A</v>
      </c>
      <c r="D420" t="e">
        <f t="shared" si="44"/>
        <v>#N/A</v>
      </c>
      <c r="E420" t="e">
        <f t="shared" si="45"/>
        <v>#N/A</v>
      </c>
      <c r="F420" t="e">
        <f t="shared" si="46"/>
        <v>#N/A</v>
      </c>
      <c r="G420" t="e">
        <f t="shared" si="47"/>
        <v>#N/A</v>
      </c>
      <c r="H420" t="e">
        <f t="shared" si="48"/>
        <v>#N/A</v>
      </c>
      <c r="I420">
        <v>1</v>
      </c>
    </row>
    <row r="421" spans="2:9">
      <c r="B421" t="e">
        <f t="shared" si="42"/>
        <v>#N/A</v>
      </c>
      <c r="C421" t="e">
        <f t="shared" si="43"/>
        <v>#N/A</v>
      </c>
      <c r="D421" t="e">
        <f t="shared" si="44"/>
        <v>#N/A</v>
      </c>
      <c r="E421" t="e">
        <f t="shared" si="45"/>
        <v>#N/A</v>
      </c>
      <c r="F421" t="e">
        <f t="shared" si="46"/>
        <v>#N/A</v>
      </c>
      <c r="G421" t="e">
        <f t="shared" si="47"/>
        <v>#N/A</v>
      </c>
      <c r="H421" t="e">
        <f t="shared" si="48"/>
        <v>#N/A</v>
      </c>
      <c r="I421">
        <v>1</v>
      </c>
    </row>
    <row r="422" spans="2:9">
      <c r="B422" t="e">
        <f t="shared" si="42"/>
        <v>#N/A</v>
      </c>
      <c r="C422" t="e">
        <f t="shared" si="43"/>
        <v>#N/A</v>
      </c>
      <c r="D422" t="e">
        <f t="shared" si="44"/>
        <v>#N/A</v>
      </c>
      <c r="E422" t="e">
        <f t="shared" si="45"/>
        <v>#N/A</v>
      </c>
      <c r="F422" t="e">
        <f t="shared" si="46"/>
        <v>#N/A</v>
      </c>
      <c r="G422" t="e">
        <f t="shared" si="47"/>
        <v>#N/A</v>
      </c>
      <c r="H422" t="e">
        <f t="shared" si="48"/>
        <v>#N/A</v>
      </c>
      <c r="I422">
        <v>1</v>
      </c>
    </row>
    <row r="423" spans="2:9">
      <c r="B423" t="e">
        <f t="shared" si="42"/>
        <v>#N/A</v>
      </c>
      <c r="C423" t="e">
        <f t="shared" si="43"/>
        <v>#N/A</v>
      </c>
      <c r="D423" t="e">
        <f t="shared" si="44"/>
        <v>#N/A</v>
      </c>
      <c r="E423" t="e">
        <f t="shared" si="45"/>
        <v>#N/A</v>
      </c>
      <c r="F423" t="e">
        <f t="shared" si="46"/>
        <v>#N/A</v>
      </c>
      <c r="G423" t="e">
        <f t="shared" si="47"/>
        <v>#N/A</v>
      </c>
      <c r="H423" t="e">
        <f t="shared" si="48"/>
        <v>#N/A</v>
      </c>
      <c r="I423">
        <v>1</v>
      </c>
    </row>
    <row r="424" spans="2:9">
      <c r="B424" t="e">
        <f t="shared" si="42"/>
        <v>#N/A</v>
      </c>
      <c r="C424" t="e">
        <f t="shared" si="43"/>
        <v>#N/A</v>
      </c>
      <c r="D424" t="e">
        <f t="shared" si="44"/>
        <v>#N/A</v>
      </c>
      <c r="E424" t="e">
        <f t="shared" si="45"/>
        <v>#N/A</v>
      </c>
      <c r="F424" t="e">
        <f t="shared" si="46"/>
        <v>#N/A</v>
      </c>
      <c r="G424" t="e">
        <f t="shared" si="47"/>
        <v>#N/A</v>
      </c>
      <c r="H424" t="e">
        <f t="shared" si="48"/>
        <v>#N/A</v>
      </c>
      <c r="I424">
        <v>1</v>
      </c>
    </row>
    <row r="425" spans="2:9">
      <c r="B425" t="e">
        <f t="shared" si="42"/>
        <v>#N/A</v>
      </c>
      <c r="C425" t="e">
        <f t="shared" si="43"/>
        <v>#N/A</v>
      </c>
      <c r="D425" t="e">
        <f t="shared" si="44"/>
        <v>#N/A</v>
      </c>
      <c r="E425" t="e">
        <f t="shared" si="45"/>
        <v>#N/A</v>
      </c>
      <c r="F425" t="e">
        <f t="shared" si="46"/>
        <v>#N/A</v>
      </c>
      <c r="G425" t="e">
        <f t="shared" si="47"/>
        <v>#N/A</v>
      </c>
      <c r="H425" t="e">
        <f t="shared" si="48"/>
        <v>#N/A</v>
      </c>
      <c r="I425">
        <v>1</v>
      </c>
    </row>
    <row r="426" spans="2:9">
      <c r="B426" t="e">
        <f t="shared" si="42"/>
        <v>#N/A</v>
      </c>
      <c r="C426" t="e">
        <f t="shared" si="43"/>
        <v>#N/A</v>
      </c>
      <c r="D426" t="e">
        <f t="shared" si="44"/>
        <v>#N/A</v>
      </c>
      <c r="E426" t="e">
        <f t="shared" si="45"/>
        <v>#N/A</v>
      </c>
      <c r="F426" t="e">
        <f t="shared" si="46"/>
        <v>#N/A</v>
      </c>
      <c r="G426" t="e">
        <f t="shared" si="47"/>
        <v>#N/A</v>
      </c>
      <c r="H426" t="e">
        <f t="shared" si="48"/>
        <v>#N/A</v>
      </c>
      <c r="I426">
        <v>1</v>
      </c>
    </row>
    <row r="427" spans="2:9">
      <c r="B427" t="e">
        <f t="shared" si="42"/>
        <v>#N/A</v>
      </c>
      <c r="C427" t="e">
        <f t="shared" si="43"/>
        <v>#N/A</v>
      </c>
      <c r="D427" t="e">
        <f t="shared" si="44"/>
        <v>#N/A</v>
      </c>
      <c r="E427" t="e">
        <f t="shared" si="45"/>
        <v>#N/A</v>
      </c>
      <c r="F427" t="e">
        <f t="shared" si="46"/>
        <v>#N/A</v>
      </c>
      <c r="G427" t="e">
        <f t="shared" si="47"/>
        <v>#N/A</v>
      </c>
      <c r="H427" t="e">
        <f t="shared" si="48"/>
        <v>#N/A</v>
      </c>
      <c r="I427">
        <v>1</v>
      </c>
    </row>
    <row r="428" spans="2:9">
      <c r="B428" t="e">
        <f t="shared" si="42"/>
        <v>#N/A</v>
      </c>
      <c r="C428" t="e">
        <f t="shared" si="43"/>
        <v>#N/A</v>
      </c>
      <c r="D428" t="e">
        <f t="shared" si="44"/>
        <v>#N/A</v>
      </c>
      <c r="E428" t="e">
        <f t="shared" si="45"/>
        <v>#N/A</v>
      </c>
      <c r="F428" t="e">
        <f t="shared" si="46"/>
        <v>#N/A</v>
      </c>
      <c r="G428" t="e">
        <f t="shared" si="47"/>
        <v>#N/A</v>
      </c>
      <c r="H428" t="e">
        <f t="shared" si="48"/>
        <v>#N/A</v>
      </c>
      <c r="I428">
        <v>1</v>
      </c>
    </row>
    <row r="429" spans="2:9">
      <c r="B429" t="e">
        <f t="shared" si="42"/>
        <v>#N/A</v>
      </c>
      <c r="C429" t="e">
        <f t="shared" si="43"/>
        <v>#N/A</v>
      </c>
      <c r="D429" t="e">
        <f t="shared" si="44"/>
        <v>#N/A</v>
      </c>
      <c r="E429" t="e">
        <f t="shared" si="45"/>
        <v>#N/A</v>
      </c>
      <c r="F429" t="e">
        <f t="shared" si="46"/>
        <v>#N/A</v>
      </c>
      <c r="G429" t="e">
        <f t="shared" si="47"/>
        <v>#N/A</v>
      </c>
      <c r="H429" t="e">
        <f t="shared" si="48"/>
        <v>#N/A</v>
      </c>
      <c r="I429">
        <v>1</v>
      </c>
    </row>
    <row r="430" spans="2:9">
      <c r="B430" t="e">
        <f t="shared" si="42"/>
        <v>#N/A</v>
      </c>
      <c r="C430" t="e">
        <f t="shared" si="43"/>
        <v>#N/A</v>
      </c>
      <c r="D430" t="e">
        <f t="shared" si="44"/>
        <v>#N/A</v>
      </c>
      <c r="E430" t="e">
        <f t="shared" si="45"/>
        <v>#N/A</v>
      </c>
      <c r="F430" t="e">
        <f t="shared" si="46"/>
        <v>#N/A</v>
      </c>
      <c r="G430" t="e">
        <f t="shared" si="47"/>
        <v>#N/A</v>
      </c>
      <c r="H430" t="e">
        <f t="shared" si="48"/>
        <v>#N/A</v>
      </c>
      <c r="I430">
        <v>1</v>
      </c>
    </row>
    <row r="431" spans="2:9">
      <c r="B431" t="e">
        <f t="shared" si="42"/>
        <v>#N/A</v>
      </c>
      <c r="C431" t="e">
        <f t="shared" si="43"/>
        <v>#N/A</v>
      </c>
      <c r="D431" t="e">
        <f t="shared" si="44"/>
        <v>#N/A</v>
      </c>
      <c r="E431" t="e">
        <f t="shared" si="45"/>
        <v>#N/A</v>
      </c>
      <c r="F431" t="e">
        <f t="shared" si="46"/>
        <v>#N/A</v>
      </c>
      <c r="G431" t="e">
        <f t="shared" si="47"/>
        <v>#N/A</v>
      </c>
      <c r="H431" t="e">
        <f t="shared" si="48"/>
        <v>#N/A</v>
      </c>
      <c r="I431">
        <v>1</v>
      </c>
    </row>
    <row r="432" spans="2:9">
      <c r="B432" t="e">
        <f t="shared" si="42"/>
        <v>#N/A</v>
      </c>
      <c r="C432" t="e">
        <f t="shared" si="43"/>
        <v>#N/A</v>
      </c>
      <c r="D432" t="e">
        <f t="shared" si="44"/>
        <v>#N/A</v>
      </c>
      <c r="E432" t="e">
        <f t="shared" si="45"/>
        <v>#N/A</v>
      </c>
      <c r="F432" t="e">
        <f t="shared" si="46"/>
        <v>#N/A</v>
      </c>
      <c r="G432" t="e">
        <f t="shared" si="47"/>
        <v>#N/A</v>
      </c>
      <c r="H432" t="e">
        <f t="shared" si="48"/>
        <v>#N/A</v>
      </c>
      <c r="I432">
        <v>1</v>
      </c>
    </row>
    <row r="433" spans="2:9">
      <c r="B433" t="e">
        <f t="shared" si="42"/>
        <v>#N/A</v>
      </c>
      <c r="C433" t="e">
        <f t="shared" si="43"/>
        <v>#N/A</v>
      </c>
      <c r="D433" t="e">
        <f t="shared" si="44"/>
        <v>#N/A</v>
      </c>
      <c r="E433" t="e">
        <f t="shared" si="45"/>
        <v>#N/A</v>
      </c>
      <c r="F433" t="e">
        <f t="shared" si="46"/>
        <v>#N/A</v>
      </c>
      <c r="G433" t="e">
        <f t="shared" si="47"/>
        <v>#N/A</v>
      </c>
      <c r="H433" t="e">
        <f t="shared" si="48"/>
        <v>#N/A</v>
      </c>
      <c r="I433">
        <v>1</v>
      </c>
    </row>
    <row r="434" spans="2:9">
      <c r="B434" t="e">
        <f t="shared" si="42"/>
        <v>#N/A</v>
      </c>
      <c r="C434" t="e">
        <f t="shared" si="43"/>
        <v>#N/A</v>
      </c>
      <c r="D434" t="e">
        <f t="shared" si="44"/>
        <v>#N/A</v>
      </c>
      <c r="E434" t="e">
        <f t="shared" si="45"/>
        <v>#N/A</v>
      </c>
      <c r="F434" t="e">
        <f t="shared" si="46"/>
        <v>#N/A</v>
      </c>
      <c r="G434" t="e">
        <f t="shared" si="47"/>
        <v>#N/A</v>
      </c>
      <c r="H434" t="e">
        <f t="shared" si="48"/>
        <v>#N/A</v>
      </c>
      <c r="I434">
        <v>1</v>
      </c>
    </row>
    <row r="435" spans="2:9">
      <c r="B435" t="e">
        <f t="shared" si="42"/>
        <v>#N/A</v>
      </c>
      <c r="C435" t="e">
        <f t="shared" si="43"/>
        <v>#N/A</v>
      </c>
      <c r="D435" t="e">
        <f t="shared" si="44"/>
        <v>#N/A</v>
      </c>
      <c r="E435" t="e">
        <f t="shared" si="45"/>
        <v>#N/A</v>
      </c>
      <c r="F435" t="e">
        <f t="shared" si="46"/>
        <v>#N/A</v>
      </c>
      <c r="G435" t="e">
        <f t="shared" si="47"/>
        <v>#N/A</v>
      </c>
      <c r="H435" t="e">
        <f t="shared" si="48"/>
        <v>#N/A</v>
      </c>
      <c r="I435">
        <v>1</v>
      </c>
    </row>
    <row r="436" spans="2:9">
      <c r="B436" t="e">
        <f t="shared" si="42"/>
        <v>#N/A</v>
      </c>
      <c r="C436" t="e">
        <f t="shared" si="43"/>
        <v>#N/A</v>
      </c>
      <c r="D436" t="e">
        <f t="shared" si="44"/>
        <v>#N/A</v>
      </c>
      <c r="E436" t="e">
        <f t="shared" si="45"/>
        <v>#N/A</v>
      </c>
      <c r="F436" t="e">
        <f t="shared" si="46"/>
        <v>#N/A</v>
      </c>
      <c r="G436" t="e">
        <f t="shared" si="47"/>
        <v>#N/A</v>
      </c>
      <c r="H436" t="e">
        <f t="shared" si="48"/>
        <v>#N/A</v>
      </c>
      <c r="I436">
        <v>1</v>
      </c>
    </row>
    <row r="437" spans="2:9">
      <c r="B437" t="e">
        <f t="shared" si="42"/>
        <v>#N/A</v>
      </c>
      <c r="C437" t="e">
        <f t="shared" si="43"/>
        <v>#N/A</v>
      </c>
      <c r="D437" t="e">
        <f t="shared" si="44"/>
        <v>#N/A</v>
      </c>
      <c r="E437" t="e">
        <f t="shared" si="45"/>
        <v>#N/A</v>
      </c>
      <c r="F437" t="e">
        <f t="shared" si="46"/>
        <v>#N/A</v>
      </c>
      <c r="G437" t="e">
        <f t="shared" si="47"/>
        <v>#N/A</v>
      </c>
      <c r="H437" t="e">
        <f t="shared" si="48"/>
        <v>#N/A</v>
      </c>
      <c r="I437">
        <v>1</v>
      </c>
    </row>
    <row r="438" spans="2:9">
      <c r="B438" t="e">
        <f t="shared" si="42"/>
        <v>#N/A</v>
      </c>
      <c r="C438" t="e">
        <f t="shared" si="43"/>
        <v>#N/A</v>
      </c>
      <c r="D438" t="e">
        <f t="shared" si="44"/>
        <v>#N/A</v>
      </c>
      <c r="E438" t="e">
        <f t="shared" si="45"/>
        <v>#N/A</v>
      </c>
      <c r="F438" t="e">
        <f t="shared" si="46"/>
        <v>#N/A</v>
      </c>
      <c r="G438" t="e">
        <f t="shared" si="47"/>
        <v>#N/A</v>
      </c>
      <c r="H438" t="e">
        <f t="shared" si="48"/>
        <v>#N/A</v>
      </c>
      <c r="I438">
        <v>1</v>
      </c>
    </row>
    <row r="439" spans="2:9">
      <c r="B439" t="e">
        <f t="shared" si="42"/>
        <v>#N/A</v>
      </c>
      <c r="C439" t="e">
        <f t="shared" si="43"/>
        <v>#N/A</v>
      </c>
      <c r="D439" t="e">
        <f t="shared" si="44"/>
        <v>#N/A</v>
      </c>
      <c r="E439" t="e">
        <f t="shared" si="45"/>
        <v>#N/A</v>
      </c>
      <c r="F439" t="e">
        <f t="shared" si="46"/>
        <v>#N/A</v>
      </c>
      <c r="G439" t="e">
        <f t="shared" si="47"/>
        <v>#N/A</v>
      </c>
      <c r="H439" t="e">
        <f t="shared" si="48"/>
        <v>#N/A</v>
      </c>
      <c r="I439">
        <v>1</v>
      </c>
    </row>
    <row r="440" spans="2:9">
      <c r="B440" t="e">
        <f t="shared" si="42"/>
        <v>#N/A</v>
      </c>
      <c r="C440" t="e">
        <f t="shared" si="43"/>
        <v>#N/A</v>
      </c>
      <c r="D440" t="e">
        <f t="shared" si="44"/>
        <v>#N/A</v>
      </c>
      <c r="E440" t="e">
        <f t="shared" si="45"/>
        <v>#N/A</v>
      </c>
      <c r="F440" t="e">
        <f t="shared" si="46"/>
        <v>#N/A</v>
      </c>
      <c r="G440" t="e">
        <f t="shared" si="47"/>
        <v>#N/A</v>
      </c>
      <c r="H440" t="e">
        <f t="shared" si="48"/>
        <v>#N/A</v>
      </c>
      <c r="I440">
        <v>1</v>
      </c>
    </row>
    <row r="441" spans="2:9">
      <c r="B441" t="e">
        <f t="shared" si="42"/>
        <v>#N/A</v>
      </c>
      <c r="C441" t="e">
        <f t="shared" si="43"/>
        <v>#N/A</v>
      </c>
      <c r="D441" t="e">
        <f t="shared" si="44"/>
        <v>#N/A</v>
      </c>
      <c r="E441" t="e">
        <f t="shared" si="45"/>
        <v>#N/A</v>
      </c>
      <c r="F441" t="e">
        <f t="shared" si="46"/>
        <v>#N/A</v>
      </c>
      <c r="G441" t="e">
        <f t="shared" si="47"/>
        <v>#N/A</v>
      </c>
      <c r="H441" t="e">
        <f t="shared" si="48"/>
        <v>#N/A</v>
      </c>
      <c r="I441">
        <v>1</v>
      </c>
    </row>
    <row r="442" spans="2:9">
      <c r="B442" t="e">
        <f t="shared" si="42"/>
        <v>#N/A</v>
      </c>
      <c r="C442" t="e">
        <f t="shared" si="43"/>
        <v>#N/A</v>
      </c>
      <c r="D442" t="e">
        <f t="shared" si="44"/>
        <v>#N/A</v>
      </c>
      <c r="E442" t="e">
        <f t="shared" si="45"/>
        <v>#N/A</v>
      </c>
      <c r="F442" t="e">
        <f t="shared" si="46"/>
        <v>#N/A</v>
      </c>
      <c r="G442" t="e">
        <f t="shared" si="47"/>
        <v>#N/A</v>
      </c>
      <c r="H442" t="e">
        <f t="shared" si="48"/>
        <v>#N/A</v>
      </c>
      <c r="I442">
        <v>1</v>
      </c>
    </row>
    <row r="443" spans="2:9">
      <c r="B443" t="e">
        <f t="shared" si="42"/>
        <v>#N/A</v>
      </c>
      <c r="C443" t="e">
        <f t="shared" si="43"/>
        <v>#N/A</v>
      </c>
      <c r="D443" t="e">
        <f t="shared" si="44"/>
        <v>#N/A</v>
      </c>
      <c r="E443" t="e">
        <f t="shared" si="45"/>
        <v>#N/A</v>
      </c>
      <c r="F443" t="e">
        <f t="shared" si="46"/>
        <v>#N/A</v>
      </c>
      <c r="G443" t="e">
        <f t="shared" si="47"/>
        <v>#N/A</v>
      </c>
      <c r="H443" t="e">
        <f t="shared" si="48"/>
        <v>#N/A</v>
      </c>
      <c r="I443">
        <v>1</v>
      </c>
    </row>
    <row r="444" spans="2:9">
      <c r="B444" t="e">
        <f t="shared" si="42"/>
        <v>#N/A</v>
      </c>
      <c r="C444" t="e">
        <f t="shared" si="43"/>
        <v>#N/A</v>
      </c>
      <c r="D444" t="e">
        <f t="shared" si="44"/>
        <v>#N/A</v>
      </c>
      <c r="E444" t="e">
        <f t="shared" si="45"/>
        <v>#N/A</v>
      </c>
      <c r="F444" t="e">
        <f t="shared" si="46"/>
        <v>#N/A</v>
      </c>
      <c r="G444" t="e">
        <f t="shared" si="47"/>
        <v>#N/A</v>
      </c>
      <c r="H444" t="e">
        <f t="shared" si="48"/>
        <v>#N/A</v>
      </c>
      <c r="I444">
        <v>1</v>
      </c>
    </row>
    <row r="445" spans="2:9">
      <c r="B445" t="e">
        <f t="shared" si="42"/>
        <v>#N/A</v>
      </c>
      <c r="C445" t="e">
        <f t="shared" si="43"/>
        <v>#N/A</v>
      </c>
      <c r="D445" t="e">
        <f t="shared" si="44"/>
        <v>#N/A</v>
      </c>
      <c r="E445" t="e">
        <f t="shared" si="45"/>
        <v>#N/A</v>
      </c>
      <c r="F445" t="e">
        <f t="shared" si="46"/>
        <v>#N/A</v>
      </c>
      <c r="G445" t="e">
        <f t="shared" si="47"/>
        <v>#N/A</v>
      </c>
      <c r="H445" t="e">
        <f t="shared" si="48"/>
        <v>#N/A</v>
      </c>
      <c r="I445">
        <v>1</v>
      </c>
    </row>
    <row r="446" spans="2:9">
      <c r="B446" t="e">
        <f t="shared" si="42"/>
        <v>#N/A</v>
      </c>
      <c r="C446" t="e">
        <f t="shared" si="43"/>
        <v>#N/A</v>
      </c>
      <c r="D446" t="e">
        <f t="shared" si="44"/>
        <v>#N/A</v>
      </c>
      <c r="E446" t="e">
        <f t="shared" si="45"/>
        <v>#N/A</v>
      </c>
      <c r="F446" t="e">
        <f t="shared" si="46"/>
        <v>#N/A</v>
      </c>
      <c r="G446" t="e">
        <f t="shared" si="47"/>
        <v>#N/A</v>
      </c>
      <c r="H446" t="e">
        <f t="shared" si="48"/>
        <v>#N/A</v>
      </c>
      <c r="I446">
        <v>1</v>
      </c>
    </row>
    <row r="447" spans="2:9">
      <c r="B447" t="e">
        <f t="shared" si="42"/>
        <v>#N/A</v>
      </c>
      <c r="C447" t="e">
        <f t="shared" si="43"/>
        <v>#N/A</v>
      </c>
      <c r="D447" t="e">
        <f t="shared" si="44"/>
        <v>#N/A</v>
      </c>
      <c r="E447" t="e">
        <f t="shared" si="45"/>
        <v>#N/A</v>
      </c>
      <c r="F447" t="e">
        <f t="shared" si="46"/>
        <v>#N/A</v>
      </c>
      <c r="G447" t="e">
        <f t="shared" si="47"/>
        <v>#N/A</v>
      </c>
      <c r="H447" t="e">
        <f t="shared" si="48"/>
        <v>#N/A</v>
      </c>
      <c r="I447">
        <v>1</v>
      </c>
    </row>
    <row r="448" spans="2:9">
      <c r="B448" t="e">
        <f t="shared" si="42"/>
        <v>#N/A</v>
      </c>
      <c r="C448" t="e">
        <f t="shared" si="43"/>
        <v>#N/A</v>
      </c>
      <c r="D448" t="e">
        <f t="shared" si="44"/>
        <v>#N/A</v>
      </c>
      <c r="E448" t="e">
        <f t="shared" si="45"/>
        <v>#N/A</v>
      </c>
      <c r="F448" t="e">
        <f t="shared" si="46"/>
        <v>#N/A</v>
      </c>
      <c r="G448" t="e">
        <f t="shared" si="47"/>
        <v>#N/A</v>
      </c>
      <c r="H448" t="e">
        <f t="shared" si="48"/>
        <v>#N/A</v>
      </c>
      <c r="I448">
        <v>1</v>
      </c>
    </row>
    <row r="449" spans="2:9">
      <c r="B449" t="e">
        <f t="shared" si="42"/>
        <v>#N/A</v>
      </c>
      <c r="C449" t="e">
        <f t="shared" si="43"/>
        <v>#N/A</v>
      </c>
      <c r="D449" t="e">
        <f t="shared" si="44"/>
        <v>#N/A</v>
      </c>
      <c r="E449" t="e">
        <f t="shared" si="45"/>
        <v>#N/A</v>
      </c>
      <c r="F449" t="e">
        <f t="shared" si="46"/>
        <v>#N/A</v>
      </c>
      <c r="G449" t="e">
        <f t="shared" si="47"/>
        <v>#N/A</v>
      </c>
      <c r="H449" t="e">
        <f t="shared" si="48"/>
        <v>#N/A</v>
      </c>
      <c r="I449">
        <v>1</v>
      </c>
    </row>
    <row r="450" spans="2:9">
      <c r="B450" t="e">
        <f t="shared" ref="B450:B513" si="49">VLOOKUP(A450,Base_Articles,2)</f>
        <v>#N/A</v>
      </c>
      <c r="C450" t="e">
        <f t="shared" ref="C450:C513" si="50">VLOOKUP(A450,Base_Articles,3)</f>
        <v>#N/A</v>
      </c>
      <c r="D450" t="e">
        <f t="shared" ref="D450:D513" si="51">VLOOKUP(A450,Base_Articles,4)</f>
        <v>#N/A</v>
      </c>
      <c r="E450" t="e">
        <f t="shared" ref="E450:E513" si="52">VLOOKUP(A450,Base_Articles,5)</f>
        <v>#N/A</v>
      </c>
      <c r="F450" t="e">
        <f t="shared" ref="F450:F513" si="53">VLOOKUP(A450,Base_Articles,6)</f>
        <v>#N/A</v>
      </c>
      <c r="G450" t="e">
        <f t="shared" ref="G450:G513" si="54">VLOOKUP(A450,Base_Articles,7)</f>
        <v>#N/A</v>
      </c>
      <c r="H450" t="e">
        <f t="shared" ref="H450:H513" si="55">VLOOKUP(A450,Base_Articles,8)</f>
        <v>#N/A</v>
      </c>
      <c r="I450">
        <v>1</v>
      </c>
    </row>
    <row r="451" spans="2:9">
      <c r="B451" t="e">
        <f t="shared" si="49"/>
        <v>#N/A</v>
      </c>
      <c r="C451" t="e">
        <f t="shared" si="50"/>
        <v>#N/A</v>
      </c>
      <c r="D451" t="e">
        <f t="shared" si="51"/>
        <v>#N/A</v>
      </c>
      <c r="E451" t="e">
        <f t="shared" si="52"/>
        <v>#N/A</v>
      </c>
      <c r="F451" t="e">
        <f t="shared" si="53"/>
        <v>#N/A</v>
      </c>
      <c r="G451" t="e">
        <f t="shared" si="54"/>
        <v>#N/A</v>
      </c>
      <c r="H451" t="e">
        <f t="shared" si="55"/>
        <v>#N/A</v>
      </c>
      <c r="I451">
        <v>1</v>
      </c>
    </row>
    <row r="452" spans="2:9">
      <c r="B452" t="e">
        <f t="shared" si="49"/>
        <v>#N/A</v>
      </c>
      <c r="C452" t="e">
        <f t="shared" si="50"/>
        <v>#N/A</v>
      </c>
      <c r="D452" t="e">
        <f t="shared" si="51"/>
        <v>#N/A</v>
      </c>
      <c r="E452" t="e">
        <f t="shared" si="52"/>
        <v>#N/A</v>
      </c>
      <c r="F452" t="e">
        <f t="shared" si="53"/>
        <v>#N/A</v>
      </c>
      <c r="G452" t="e">
        <f t="shared" si="54"/>
        <v>#N/A</v>
      </c>
      <c r="H452" t="e">
        <f t="shared" si="55"/>
        <v>#N/A</v>
      </c>
      <c r="I452">
        <v>1</v>
      </c>
    </row>
    <row r="453" spans="2:9">
      <c r="B453" t="e">
        <f t="shared" si="49"/>
        <v>#N/A</v>
      </c>
      <c r="C453" t="e">
        <f t="shared" si="50"/>
        <v>#N/A</v>
      </c>
      <c r="D453" t="e">
        <f t="shared" si="51"/>
        <v>#N/A</v>
      </c>
      <c r="E453" t="e">
        <f t="shared" si="52"/>
        <v>#N/A</v>
      </c>
      <c r="F453" t="e">
        <f t="shared" si="53"/>
        <v>#N/A</v>
      </c>
      <c r="G453" t="e">
        <f t="shared" si="54"/>
        <v>#N/A</v>
      </c>
      <c r="H453" t="e">
        <f t="shared" si="55"/>
        <v>#N/A</v>
      </c>
      <c r="I453">
        <v>1</v>
      </c>
    </row>
    <row r="454" spans="2:9">
      <c r="B454" t="e">
        <f t="shared" si="49"/>
        <v>#N/A</v>
      </c>
      <c r="C454" t="e">
        <f t="shared" si="50"/>
        <v>#N/A</v>
      </c>
      <c r="D454" t="e">
        <f t="shared" si="51"/>
        <v>#N/A</v>
      </c>
      <c r="E454" t="e">
        <f t="shared" si="52"/>
        <v>#N/A</v>
      </c>
      <c r="F454" t="e">
        <f t="shared" si="53"/>
        <v>#N/A</v>
      </c>
      <c r="G454" t="e">
        <f t="shared" si="54"/>
        <v>#N/A</v>
      </c>
      <c r="H454" t="e">
        <f t="shared" si="55"/>
        <v>#N/A</v>
      </c>
      <c r="I454">
        <v>1</v>
      </c>
    </row>
    <row r="455" spans="2:9">
      <c r="B455" t="e">
        <f t="shared" si="49"/>
        <v>#N/A</v>
      </c>
      <c r="C455" t="e">
        <f t="shared" si="50"/>
        <v>#N/A</v>
      </c>
      <c r="D455" t="e">
        <f t="shared" si="51"/>
        <v>#N/A</v>
      </c>
      <c r="E455" t="e">
        <f t="shared" si="52"/>
        <v>#N/A</v>
      </c>
      <c r="F455" t="e">
        <f t="shared" si="53"/>
        <v>#N/A</v>
      </c>
      <c r="G455" t="e">
        <f t="shared" si="54"/>
        <v>#N/A</v>
      </c>
      <c r="H455" t="e">
        <f t="shared" si="55"/>
        <v>#N/A</v>
      </c>
      <c r="I455">
        <v>1</v>
      </c>
    </row>
    <row r="456" spans="2:9">
      <c r="B456" t="e">
        <f t="shared" si="49"/>
        <v>#N/A</v>
      </c>
      <c r="C456" t="e">
        <f t="shared" si="50"/>
        <v>#N/A</v>
      </c>
      <c r="D456" t="e">
        <f t="shared" si="51"/>
        <v>#N/A</v>
      </c>
      <c r="E456" t="e">
        <f t="shared" si="52"/>
        <v>#N/A</v>
      </c>
      <c r="F456" t="e">
        <f t="shared" si="53"/>
        <v>#N/A</v>
      </c>
      <c r="G456" t="e">
        <f t="shared" si="54"/>
        <v>#N/A</v>
      </c>
      <c r="H456" t="e">
        <f t="shared" si="55"/>
        <v>#N/A</v>
      </c>
      <c r="I456">
        <v>1</v>
      </c>
    </row>
    <row r="457" spans="2:9">
      <c r="B457" t="e">
        <f t="shared" si="49"/>
        <v>#N/A</v>
      </c>
      <c r="C457" t="e">
        <f t="shared" si="50"/>
        <v>#N/A</v>
      </c>
      <c r="D457" t="e">
        <f t="shared" si="51"/>
        <v>#N/A</v>
      </c>
      <c r="E457" t="e">
        <f t="shared" si="52"/>
        <v>#N/A</v>
      </c>
      <c r="F457" t="e">
        <f t="shared" si="53"/>
        <v>#N/A</v>
      </c>
      <c r="G457" t="e">
        <f t="shared" si="54"/>
        <v>#N/A</v>
      </c>
      <c r="H457" t="e">
        <f t="shared" si="55"/>
        <v>#N/A</v>
      </c>
      <c r="I457">
        <v>1</v>
      </c>
    </row>
    <row r="458" spans="2:9">
      <c r="B458" t="e">
        <f t="shared" si="49"/>
        <v>#N/A</v>
      </c>
      <c r="C458" t="e">
        <f t="shared" si="50"/>
        <v>#N/A</v>
      </c>
      <c r="D458" t="e">
        <f t="shared" si="51"/>
        <v>#N/A</v>
      </c>
      <c r="E458" t="e">
        <f t="shared" si="52"/>
        <v>#N/A</v>
      </c>
      <c r="F458" t="e">
        <f t="shared" si="53"/>
        <v>#N/A</v>
      </c>
      <c r="G458" t="e">
        <f t="shared" si="54"/>
        <v>#N/A</v>
      </c>
      <c r="H458" t="e">
        <f t="shared" si="55"/>
        <v>#N/A</v>
      </c>
      <c r="I458">
        <v>1</v>
      </c>
    </row>
    <row r="459" spans="2:9">
      <c r="B459" t="e">
        <f t="shared" si="49"/>
        <v>#N/A</v>
      </c>
      <c r="C459" t="e">
        <f t="shared" si="50"/>
        <v>#N/A</v>
      </c>
      <c r="D459" t="e">
        <f t="shared" si="51"/>
        <v>#N/A</v>
      </c>
      <c r="E459" t="e">
        <f t="shared" si="52"/>
        <v>#N/A</v>
      </c>
      <c r="F459" t="e">
        <f t="shared" si="53"/>
        <v>#N/A</v>
      </c>
      <c r="G459" t="e">
        <f t="shared" si="54"/>
        <v>#N/A</v>
      </c>
      <c r="H459" t="e">
        <f t="shared" si="55"/>
        <v>#N/A</v>
      </c>
      <c r="I459">
        <v>1</v>
      </c>
    </row>
    <row r="460" spans="2:9">
      <c r="B460" t="e">
        <f t="shared" si="49"/>
        <v>#N/A</v>
      </c>
      <c r="C460" t="e">
        <f t="shared" si="50"/>
        <v>#N/A</v>
      </c>
      <c r="D460" t="e">
        <f t="shared" si="51"/>
        <v>#N/A</v>
      </c>
      <c r="E460" t="e">
        <f t="shared" si="52"/>
        <v>#N/A</v>
      </c>
      <c r="F460" t="e">
        <f t="shared" si="53"/>
        <v>#N/A</v>
      </c>
      <c r="G460" t="e">
        <f t="shared" si="54"/>
        <v>#N/A</v>
      </c>
      <c r="H460" t="e">
        <f t="shared" si="55"/>
        <v>#N/A</v>
      </c>
      <c r="I460">
        <v>1</v>
      </c>
    </row>
    <row r="461" spans="2:9">
      <c r="B461" t="e">
        <f t="shared" si="49"/>
        <v>#N/A</v>
      </c>
      <c r="C461" t="e">
        <f t="shared" si="50"/>
        <v>#N/A</v>
      </c>
      <c r="D461" t="e">
        <f t="shared" si="51"/>
        <v>#N/A</v>
      </c>
      <c r="E461" t="e">
        <f t="shared" si="52"/>
        <v>#N/A</v>
      </c>
      <c r="F461" t="e">
        <f t="shared" si="53"/>
        <v>#N/A</v>
      </c>
      <c r="G461" t="e">
        <f t="shared" si="54"/>
        <v>#N/A</v>
      </c>
      <c r="H461" t="e">
        <f t="shared" si="55"/>
        <v>#N/A</v>
      </c>
      <c r="I461">
        <v>1</v>
      </c>
    </row>
    <row r="462" spans="2:9">
      <c r="B462" t="e">
        <f t="shared" si="49"/>
        <v>#N/A</v>
      </c>
      <c r="C462" t="e">
        <f t="shared" si="50"/>
        <v>#N/A</v>
      </c>
      <c r="D462" t="e">
        <f t="shared" si="51"/>
        <v>#N/A</v>
      </c>
      <c r="E462" t="e">
        <f t="shared" si="52"/>
        <v>#N/A</v>
      </c>
      <c r="F462" t="e">
        <f t="shared" si="53"/>
        <v>#N/A</v>
      </c>
      <c r="G462" t="e">
        <f t="shared" si="54"/>
        <v>#N/A</v>
      </c>
      <c r="H462" t="e">
        <f t="shared" si="55"/>
        <v>#N/A</v>
      </c>
      <c r="I462">
        <v>1</v>
      </c>
    </row>
    <row r="463" spans="2:9">
      <c r="B463" t="e">
        <f t="shared" si="49"/>
        <v>#N/A</v>
      </c>
      <c r="C463" t="e">
        <f t="shared" si="50"/>
        <v>#N/A</v>
      </c>
      <c r="D463" t="e">
        <f t="shared" si="51"/>
        <v>#N/A</v>
      </c>
      <c r="E463" t="e">
        <f t="shared" si="52"/>
        <v>#N/A</v>
      </c>
      <c r="F463" t="e">
        <f t="shared" si="53"/>
        <v>#N/A</v>
      </c>
      <c r="G463" t="e">
        <f t="shared" si="54"/>
        <v>#N/A</v>
      </c>
      <c r="H463" t="e">
        <f t="shared" si="55"/>
        <v>#N/A</v>
      </c>
      <c r="I463">
        <v>1</v>
      </c>
    </row>
    <row r="464" spans="2:9">
      <c r="B464" t="e">
        <f t="shared" si="49"/>
        <v>#N/A</v>
      </c>
      <c r="C464" t="e">
        <f t="shared" si="50"/>
        <v>#N/A</v>
      </c>
      <c r="D464" t="e">
        <f t="shared" si="51"/>
        <v>#N/A</v>
      </c>
      <c r="E464" t="e">
        <f t="shared" si="52"/>
        <v>#N/A</v>
      </c>
      <c r="F464" t="e">
        <f t="shared" si="53"/>
        <v>#N/A</v>
      </c>
      <c r="G464" t="e">
        <f t="shared" si="54"/>
        <v>#N/A</v>
      </c>
      <c r="H464" t="e">
        <f t="shared" si="55"/>
        <v>#N/A</v>
      </c>
      <c r="I464">
        <v>1</v>
      </c>
    </row>
    <row r="465" spans="2:9">
      <c r="B465" t="e">
        <f t="shared" si="49"/>
        <v>#N/A</v>
      </c>
      <c r="C465" t="e">
        <f t="shared" si="50"/>
        <v>#N/A</v>
      </c>
      <c r="D465" t="e">
        <f t="shared" si="51"/>
        <v>#N/A</v>
      </c>
      <c r="E465" t="e">
        <f t="shared" si="52"/>
        <v>#N/A</v>
      </c>
      <c r="F465" t="e">
        <f t="shared" si="53"/>
        <v>#N/A</v>
      </c>
      <c r="G465" t="e">
        <f t="shared" si="54"/>
        <v>#N/A</v>
      </c>
      <c r="H465" t="e">
        <f t="shared" si="55"/>
        <v>#N/A</v>
      </c>
      <c r="I465">
        <v>1</v>
      </c>
    </row>
    <row r="466" spans="2:9">
      <c r="B466" t="e">
        <f t="shared" si="49"/>
        <v>#N/A</v>
      </c>
      <c r="C466" t="e">
        <f t="shared" si="50"/>
        <v>#N/A</v>
      </c>
      <c r="D466" t="e">
        <f t="shared" si="51"/>
        <v>#N/A</v>
      </c>
      <c r="E466" t="e">
        <f t="shared" si="52"/>
        <v>#N/A</v>
      </c>
      <c r="F466" t="e">
        <f t="shared" si="53"/>
        <v>#N/A</v>
      </c>
      <c r="G466" t="e">
        <f t="shared" si="54"/>
        <v>#N/A</v>
      </c>
      <c r="H466" t="e">
        <f t="shared" si="55"/>
        <v>#N/A</v>
      </c>
      <c r="I466">
        <v>1</v>
      </c>
    </row>
    <row r="467" spans="2:9">
      <c r="B467" t="e">
        <f t="shared" si="49"/>
        <v>#N/A</v>
      </c>
      <c r="C467" t="e">
        <f t="shared" si="50"/>
        <v>#N/A</v>
      </c>
      <c r="D467" t="e">
        <f t="shared" si="51"/>
        <v>#N/A</v>
      </c>
      <c r="E467" t="e">
        <f t="shared" si="52"/>
        <v>#N/A</v>
      </c>
      <c r="F467" t="e">
        <f t="shared" si="53"/>
        <v>#N/A</v>
      </c>
      <c r="G467" t="e">
        <f t="shared" si="54"/>
        <v>#N/A</v>
      </c>
      <c r="H467" t="e">
        <f t="shared" si="55"/>
        <v>#N/A</v>
      </c>
      <c r="I467">
        <v>1</v>
      </c>
    </row>
    <row r="468" spans="2:9">
      <c r="B468" t="e">
        <f t="shared" si="49"/>
        <v>#N/A</v>
      </c>
      <c r="C468" t="e">
        <f t="shared" si="50"/>
        <v>#N/A</v>
      </c>
      <c r="D468" t="e">
        <f t="shared" si="51"/>
        <v>#N/A</v>
      </c>
      <c r="E468" t="e">
        <f t="shared" si="52"/>
        <v>#N/A</v>
      </c>
      <c r="F468" t="e">
        <f t="shared" si="53"/>
        <v>#N/A</v>
      </c>
      <c r="G468" t="e">
        <f t="shared" si="54"/>
        <v>#N/A</v>
      </c>
      <c r="H468" t="e">
        <f t="shared" si="55"/>
        <v>#N/A</v>
      </c>
      <c r="I468">
        <v>1</v>
      </c>
    </row>
    <row r="469" spans="2:9">
      <c r="B469" t="e">
        <f t="shared" si="49"/>
        <v>#N/A</v>
      </c>
      <c r="C469" t="e">
        <f t="shared" si="50"/>
        <v>#N/A</v>
      </c>
      <c r="D469" t="e">
        <f t="shared" si="51"/>
        <v>#N/A</v>
      </c>
      <c r="E469" t="e">
        <f t="shared" si="52"/>
        <v>#N/A</v>
      </c>
      <c r="F469" t="e">
        <f t="shared" si="53"/>
        <v>#N/A</v>
      </c>
      <c r="G469" t="e">
        <f t="shared" si="54"/>
        <v>#N/A</v>
      </c>
      <c r="H469" t="e">
        <f t="shared" si="55"/>
        <v>#N/A</v>
      </c>
      <c r="I469">
        <v>1</v>
      </c>
    </row>
    <row r="470" spans="2:9">
      <c r="B470" t="e">
        <f t="shared" si="49"/>
        <v>#N/A</v>
      </c>
      <c r="C470" t="e">
        <f t="shared" si="50"/>
        <v>#N/A</v>
      </c>
      <c r="D470" t="e">
        <f t="shared" si="51"/>
        <v>#N/A</v>
      </c>
      <c r="E470" t="e">
        <f t="shared" si="52"/>
        <v>#N/A</v>
      </c>
      <c r="F470" t="e">
        <f t="shared" si="53"/>
        <v>#N/A</v>
      </c>
      <c r="G470" t="e">
        <f t="shared" si="54"/>
        <v>#N/A</v>
      </c>
      <c r="H470" t="e">
        <f t="shared" si="55"/>
        <v>#N/A</v>
      </c>
      <c r="I470">
        <v>1</v>
      </c>
    </row>
    <row r="471" spans="2:9">
      <c r="B471" t="e">
        <f t="shared" si="49"/>
        <v>#N/A</v>
      </c>
      <c r="C471" t="e">
        <f t="shared" si="50"/>
        <v>#N/A</v>
      </c>
      <c r="D471" t="e">
        <f t="shared" si="51"/>
        <v>#N/A</v>
      </c>
      <c r="E471" t="e">
        <f t="shared" si="52"/>
        <v>#N/A</v>
      </c>
      <c r="F471" t="e">
        <f t="shared" si="53"/>
        <v>#N/A</v>
      </c>
      <c r="G471" t="e">
        <f t="shared" si="54"/>
        <v>#N/A</v>
      </c>
      <c r="H471" t="e">
        <f t="shared" si="55"/>
        <v>#N/A</v>
      </c>
      <c r="I471">
        <v>1</v>
      </c>
    </row>
    <row r="472" spans="2:9">
      <c r="B472" t="e">
        <f t="shared" si="49"/>
        <v>#N/A</v>
      </c>
      <c r="C472" t="e">
        <f t="shared" si="50"/>
        <v>#N/A</v>
      </c>
      <c r="D472" t="e">
        <f t="shared" si="51"/>
        <v>#N/A</v>
      </c>
      <c r="E472" t="e">
        <f t="shared" si="52"/>
        <v>#N/A</v>
      </c>
      <c r="F472" t="e">
        <f t="shared" si="53"/>
        <v>#N/A</v>
      </c>
      <c r="G472" t="e">
        <f t="shared" si="54"/>
        <v>#N/A</v>
      </c>
      <c r="H472" t="e">
        <f t="shared" si="55"/>
        <v>#N/A</v>
      </c>
      <c r="I472">
        <v>1</v>
      </c>
    </row>
    <row r="473" spans="2:9">
      <c r="B473" t="e">
        <f t="shared" si="49"/>
        <v>#N/A</v>
      </c>
      <c r="C473" t="e">
        <f t="shared" si="50"/>
        <v>#N/A</v>
      </c>
      <c r="D473" t="e">
        <f t="shared" si="51"/>
        <v>#N/A</v>
      </c>
      <c r="E473" t="e">
        <f t="shared" si="52"/>
        <v>#N/A</v>
      </c>
      <c r="F473" t="e">
        <f t="shared" si="53"/>
        <v>#N/A</v>
      </c>
      <c r="G473" t="e">
        <f t="shared" si="54"/>
        <v>#N/A</v>
      </c>
      <c r="H473" t="e">
        <f t="shared" si="55"/>
        <v>#N/A</v>
      </c>
      <c r="I473">
        <v>1</v>
      </c>
    </row>
    <row r="474" spans="2:9">
      <c r="B474" t="e">
        <f t="shared" si="49"/>
        <v>#N/A</v>
      </c>
      <c r="C474" t="e">
        <f t="shared" si="50"/>
        <v>#N/A</v>
      </c>
      <c r="D474" t="e">
        <f t="shared" si="51"/>
        <v>#N/A</v>
      </c>
      <c r="E474" t="e">
        <f t="shared" si="52"/>
        <v>#N/A</v>
      </c>
      <c r="F474" t="e">
        <f t="shared" si="53"/>
        <v>#N/A</v>
      </c>
      <c r="G474" t="e">
        <f t="shared" si="54"/>
        <v>#N/A</v>
      </c>
      <c r="H474" t="e">
        <f t="shared" si="55"/>
        <v>#N/A</v>
      </c>
      <c r="I474">
        <v>1</v>
      </c>
    </row>
    <row r="475" spans="2:9">
      <c r="B475" t="e">
        <f t="shared" si="49"/>
        <v>#N/A</v>
      </c>
      <c r="C475" t="e">
        <f t="shared" si="50"/>
        <v>#N/A</v>
      </c>
      <c r="D475" t="e">
        <f t="shared" si="51"/>
        <v>#N/A</v>
      </c>
      <c r="E475" t="e">
        <f t="shared" si="52"/>
        <v>#N/A</v>
      </c>
      <c r="F475" t="e">
        <f t="shared" si="53"/>
        <v>#N/A</v>
      </c>
      <c r="G475" t="e">
        <f t="shared" si="54"/>
        <v>#N/A</v>
      </c>
      <c r="H475" t="e">
        <f t="shared" si="55"/>
        <v>#N/A</v>
      </c>
      <c r="I475">
        <v>1</v>
      </c>
    </row>
    <row r="476" spans="2:9">
      <c r="B476" t="e">
        <f t="shared" si="49"/>
        <v>#N/A</v>
      </c>
      <c r="C476" t="e">
        <f t="shared" si="50"/>
        <v>#N/A</v>
      </c>
      <c r="D476" t="e">
        <f t="shared" si="51"/>
        <v>#N/A</v>
      </c>
      <c r="E476" t="e">
        <f t="shared" si="52"/>
        <v>#N/A</v>
      </c>
      <c r="F476" t="e">
        <f t="shared" si="53"/>
        <v>#N/A</v>
      </c>
      <c r="G476" t="e">
        <f t="shared" si="54"/>
        <v>#N/A</v>
      </c>
      <c r="H476" t="e">
        <f t="shared" si="55"/>
        <v>#N/A</v>
      </c>
      <c r="I476">
        <v>1</v>
      </c>
    </row>
    <row r="477" spans="2:9">
      <c r="B477" t="e">
        <f t="shared" si="49"/>
        <v>#N/A</v>
      </c>
      <c r="C477" t="e">
        <f t="shared" si="50"/>
        <v>#N/A</v>
      </c>
      <c r="D477" t="e">
        <f t="shared" si="51"/>
        <v>#N/A</v>
      </c>
      <c r="E477" t="e">
        <f t="shared" si="52"/>
        <v>#N/A</v>
      </c>
      <c r="F477" t="e">
        <f t="shared" si="53"/>
        <v>#N/A</v>
      </c>
      <c r="G477" t="e">
        <f t="shared" si="54"/>
        <v>#N/A</v>
      </c>
      <c r="H477" t="e">
        <f t="shared" si="55"/>
        <v>#N/A</v>
      </c>
      <c r="I477">
        <v>1</v>
      </c>
    </row>
    <row r="478" spans="2:9">
      <c r="B478" t="e">
        <f t="shared" si="49"/>
        <v>#N/A</v>
      </c>
      <c r="C478" t="e">
        <f t="shared" si="50"/>
        <v>#N/A</v>
      </c>
      <c r="D478" t="e">
        <f t="shared" si="51"/>
        <v>#N/A</v>
      </c>
      <c r="E478" t="e">
        <f t="shared" si="52"/>
        <v>#N/A</v>
      </c>
      <c r="F478" t="e">
        <f t="shared" si="53"/>
        <v>#N/A</v>
      </c>
      <c r="G478" t="e">
        <f t="shared" si="54"/>
        <v>#N/A</v>
      </c>
      <c r="H478" t="e">
        <f t="shared" si="55"/>
        <v>#N/A</v>
      </c>
      <c r="I478">
        <v>1</v>
      </c>
    </row>
    <row r="479" spans="2:9">
      <c r="B479" t="e">
        <f t="shared" si="49"/>
        <v>#N/A</v>
      </c>
      <c r="C479" t="e">
        <f t="shared" si="50"/>
        <v>#N/A</v>
      </c>
      <c r="D479" t="e">
        <f t="shared" si="51"/>
        <v>#N/A</v>
      </c>
      <c r="E479" t="e">
        <f t="shared" si="52"/>
        <v>#N/A</v>
      </c>
      <c r="F479" t="e">
        <f t="shared" si="53"/>
        <v>#N/A</v>
      </c>
      <c r="G479" t="e">
        <f t="shared" si="54"/>
        <v>#N/A</v>
      </c>
      <c r="H479" t="e">
        <f t="shared" si="55"/>
        <v>#N/A</v>
      </c>
      <c r="I479">
        <v>1</v>
      </c>
    </row>
    <row r="480" spans="2:9">
      <c r="B480" t="e">
        <f t="shared" si="49"/>
        <v>#N/A</v>
      </c>
      <c r="C480" t="e">
        <f t="shared" si="50"/>
        <v>#N/A</v>
      </c>
      <c r="D480" t="e">
        <f t="shared" si="51"/>
        <v>#N/A</v>
      </c>
      <c r="E480" t="e">
        <f t="shared" si="52"/>
        <v>#N/A</v>
      </c>
      <c r="F480" t="e">
        <f t="shared" si="53"/>
        <v>#N/A</v>
      </c>
      <c r="G480" t="e">
        <f t="shared" si="54"/>
        <v>#N/A</v>
      </c>
      <c r="H480" t="e">
        <f t="shared" si="55"/>
        <v>#N/A</v>
      </c>
      <c r="I480">
        <v>1</v>
      </c>
    </row>
    <row r="481" spans="2:9">
      <c r="B481" t="e">
        <f t="shared" si="49"/>
        <v>#N/A</v>
      </c>
      <c r="C481" t="e">
        <f t="shared" si="50"/>
        <v>#N/A</v>
      </c>
      <c r="D481" t="e">
        <f t="shared" si="51"/>
        <v>#N/A</v>
      </c>
      <c r="E481" t="e">
        <f t="shared" si="52"/>
        <v>#N/A</v>
      </c>
      <c r="F481" t="e">
        <f t="shared" si="53"/>
        <v>#N/A</v>
      </c>
      <c r="G481" t="e">
        <f t="shared" si="54"/>
        <v>#N/A</v>
      </c>
      <c r="H481" t="e">
        <f t="shared" si="55"/>
        <v>#N/A</v>
      </c>
      <c r="I481">
        <v>1</v>
      </c>
    </row>
    <row r="482" spans="2:9">
      <c r="B482" t="e">
        <f t="shared" si="49"/>
        <v>#N/A</v>
      </c>
      <c r="C482" t="e">
        <f t="shared" si="50"/>
        <v>#N/A</v>
      </c>
      <c r="D482" t="e">
        <f t="shared" si="51"/>
        <v>#N/A</v>
      </c>
      <c r="E482" t="e">
        <f t="shared" si="52"/>
        <v>#N/A</v>
      </c>
      <c r="F482" t="e">
        <f t="shared" si="53"/>
        <v>#N/A</v>
      </c>
      <c r="G482" t="e">
        <f t="shared" si="54"/>
        <v>#N/A</v>
      </c>
      <c r="H482" t="e">
        <f t="shared" si="55"/>
        <v>#N/A</v>
      </c>
      <c r="I482">
        <v>1</v>
      </c>
    </row>
    <row r="483" spans="2:9">
      <c r="B483" t="e">
        <f t="shared" si="49"/>
        <v>#N/A</v>
      </c>
      <c r="C483" t="e">
        <f t="shared" si="50"/>
        <v>#N/A</v>
      </c>
      <c r="D483" t="e">
        <f t="shared" si="51"/>
        <v>#N/A</v>
      </c>
      <c r="E483" t="e">
        <f t="shared" si="52"/>
        <v>#N/A</v>
      </c>
      <c r="F483" t="e">
        <f t="shared" si="53"/>
        <v>#N/A</v>
      </c>
      <c r="G483" t="e">
        <f t="shared" si="54"/>
        <v>#N/A</v>
      </c>
      <c r="H483" t="e">
        <f t="shared" si="55"/>
        <v>#N/A</v>
      </c>
      <c r="I483">
        <v>1</v>
      </c>
    </row>
    <row r="484" spans="2:9">
      <c r="B484" t="e">
        <f t="shared" si="49"/>
        <v>#N/A</v>
      </c>
      <c r="C484" t="e">
        <f t="shared" si="50"/>
        <v>#N/A</v>
      </c>
      <c r="D484" t="e">
        <f t="shared" si="51"/>
        <v>#N/A</v>
      </c>
      <c r="E484" t="e">
        <f t="shared" si="52"/>
        <v>#N/A</v>
      </c>
      <c r="F484" t="e">
        <f t="shared" si="53"/>
        <v>#N/A</v>
      </c>
      <c r="G484" t="e">
        <f t="shared" si="54"/>
        <v>#N/A</v>
      </c>
      <c r="H484" t="e">
        <f t="shared" si="55"/>
        <v>#N/A</v>
      </c>
      <c r="I484">
        <v>1</v>
      </c>
    </row>
    <row r="485" spans="2:9">
      <c r="B485" t="e">
        <f t="shared" si="49"/>
        <v>#N/A</v>
      </c>
      <c r="C485" t="e">
        <f t="shared" si="50"/>
        <v>#N/A</v>
      </c>
      <c r="D485" t="e">
        <f t="shared" si="51"/>
        <v>#N/A</v>
      </c>
      <c r="E485" t="e">
        <f t="shared" si="52"/>
        <v>#N/A</v>
      </c>
      <c r="F485" t="e">
        <f t="shared" si="53"/>
        <v>#N/A</v>
      </c>
      <c r="G485" t="e">
        <f t="shared" si="54"/>
        <v>#N/A</v>
      </c>
      <c r="H485" t="e">
        <f t="shared" si="55"/>
        <v>#N/A</v>
      </c>
      <c r="I485">
        <v>1</v>
      </c>
    </row>
    <row r="486" spans="2:9">
      <c r="B486" t="e">
        <f t="shared" si="49"/>
        <v>#N/A</v>
      </c>
      <c r="C486" t="e">
        <f t="shared" si="50"/>
        <v>#N/A</v>
      </c>
      <c r="D486" t="e">
        <f t="shared" si="51"/>
        <v>#N/A</v>
      </c>
      <c r="E486" t="e">
        <f t="shared" si="52"/>
        <v>#N/A</v>
      </c>
      <c r="F486" t="e">
        <f t="shared" si="53"/>
        <v>#N/A</v>
      </c>
      <c r="G486" t="e">
        <f t="shared" si="54"/>
        <v>#N/A</v>
      </c>
      <c r="H486" t="e">
        <f t="shared" si="55"/>
        <v>#N/A</v>
      </c>
      <c r="I486">
        <v>1</v>
      </c>
    </row>
    <row r="487" spans="2:9">
      <c r="B487" t="e">
        <f t="shared" si="49"/>
        <v>#N/A</v>
      </c>
      <c r="C487" t="e">
        <f t="shared" si="50"/>
        <v>#N/A</v>
      </c>
      <c r="D487" t="e">
        <f t="shared" si="51"/>
        <v>#N/A</v>
      </c>
      <c r="E487" t="e">
        <f t="shared" si="52"/>
        <v>#N/A</v>
      </c>
      <c r="F487" t="e">
        <f t="shared" si="53"/>
        <v>#N/A</v>
      </c>
      <c r="G487" t="e">
        <f t="shared" si="54"/>
        <v>#N/A</v>
      </c>
      <c r="H487" t="e">
        <f t="shared" si="55"/>
        <v>#N/A</v>
      </c>
      <c r="I487">
        <v>1</v>
      </c>
    </row>
    <row r="488" spans="2:9">
      <c r="B488" t="e">
        <f t="shared" si="49"/>
        <v>#N/A</v>
      </c>
      <c r="C488" t="e">
        <f t="shared" si="50"/>
        <v>#N/A</v>
      </c>
      <c r="D488" t="e">
        <f t="shared" si="51"/>
        <v>#N/A</v>
      </c>
      <c r="E488" t="e">
        <f t="shared" si="52"/>
        <v>#N/A</v>
      </c>
      <c r="F488" t="e">
        <f t="shared" si="53"/>
        <v>#N/A</v>
      </c>
      <c r="G488" t="e">
        <f t="shared" si="54"/>
        <v>#N/A</v>
      </c>
      <c r="H488" t="e">
        <f t="shared" si="55"/>
        <v>#N/A</v>
      </c>
      <c r="I488">
        <v>1</v>
      </c>
    </row>
    <row r="489" spans="2:9">
      <c r="B489" t="e">
        <f t="shared" si="49"/>
        <v>#N/A</v>
      </c>
      <c r="C489" t="e">
        <f t="shared" si="50"/>
        <v>#N/A</v>
      </c>
      <c r="D489" t="e">
        <f t="shared" si="51"/>
        <v>#N/A</v>
      </c>
      <c r="E489" t="e">
        <f t="shared" si="52"/>
        <v>#N/A</v>
      </c>
      <c r="F489" t="e">
        <f t="shared" si="53"/>
        <v>#N/A</v>
      </c>
      <c r="G489" t="e">
        <f t="shared" si="54"/>
        <v>#N/A</v>
      </c>
      <c r="H489" t="e">
        <f t="shared" si="55"/>
        <v>#N/A</v>
      </c>
      <c r="I489">
        <v>1</v>
      </c>
    </row>
    <row r="490" spans="2:9">
      <c r="B490" t="e">
        <f t="shared" si="49"/>
        <v>#N/A</v>
      </c>
      <c r="C490" t="e">
        <f t="shared" si="50"/>
        <v>#N/A</v>
      </c>
      <c r="D490" t="e">
        <f t="shared" si="51"/>
        <v>#N/A</v>
      </c>
      <c r="E490" t="e">
        <f t="shared" si="52"/>
        <v>#N/A</v>
      </c>
      <c r="F490" t="e">
        <f t="shared" si="53"/>
        <v>#N/A</v>
      </c>
      <c r="G490" t="e">
        <f t="shared" si="54"/>
        <v>#N/A</v>
      </c>
      <c r="H490" t="e">
        <f t="shared" si="55"/>
        <v>#N/A</v>
      </c>
      <c r="I490">
        <v>1</v>
      </c>
    </row>
    <row r="491" spans="2:9">
      <c r="B491" t="e">
        <f t="shared" si="49"/>
        <v>#N/A</v>
      </c>
      <c r="C491" t="e">
        <f t="shared" si="50"/>
        <v>#N/A</v>
      </c>
      <c r="D491" t="e">
        <f t="shared" si="51"/>
        <v>#N/A</v>
      </c>
      <c r="E491" t="e">
        <f t="shared" si="52"/>
        <v>#N/A</v>
      </c>
      <c r="F491" t="e">
        <f t="shared" si="53"/>
        <v>#N/A</v>
      </c>
      <c r="G491" t="e">
        <f t="shared" si="54"/>
        <v>#N/A</v>
      </c>
      <c r="H491" t="e">
        <f t="shared" si="55"/>
        <v>#N/A</v>
      </c>
      <c r="I491">
        <v>1</v>
      </c>
    </row>
    <row r="492" spans="2:9">
      <c r="B492" t="e">
        <f t="shared" si="49"/>
        <v>#N/A</v>
      </c>
      <c r="C492" t="e">
        <f t="shared" si="50"/>
        <v>#N/A</v>
      </c>
      <c r="D492" t="e">
        <f t="shared" si="51"/>
        <v>#N/A</v>
      </c>
      <c r="E492" t="e">
        <f t="shared" si="52"/>
        <v>#N/A</v>
      </c>
      <c r="F492" t="e">
        <f t="shared" si="53"/>
        <v>#N/A</v>
      </c>
      <c r="G492" t="e">
        <f t="shared" si="54"/>
        <v>#N/A</v>
      </c>
      <c r="H492" t="e">
        <f t="shared" si="55"/>
        <v>#N/A</v>
      </c>
      <c r="I492">
        <v>1</v>
      </c>
    </row>
    <row r="493" spans="2:9">
      <c r="B493" t="e">
        <f t="shared" si="49"/>
        <v>#N/A</v>
      </c>
      <c r="C493" t="e">
        <f t="shared" si="50"/>
        <v>#N/A</v>
      </c>
      <c r="D493" t="e">
        <f t="shared" si="51"/>
        <v>#N/A</v>
      </c>
      <c r="E493" t="e">
        <f t="shared" si="52"/>
        <v>#N/A</v>
      </c>
      <c r="F493" t="e">
        <f t="shared" si="53"/>
        <v>#N/A</v>
      </c>
      <c r="G493" t="e">
        <f t="shared" si="54"/>
        <v>#N/A</v>
      </c>
      <c r="H493" t="e">
        <f t="shared" si="55"/>
        <v>#N/A</v>
      </c>
      <c r="I493">
        <v>1</v>
      </c>
    </row>
    <row r="494" spans="2:9">
      <c r="B494" t="e">
        <f t="shared" si="49"/>
        <v>#N/A</v>
      </c>
      <c r="C494" t="e">
        <f t="shared" si="50"/>
        <v>#N/A</v>
      </c>
      <c r="D494" t="e">
        <f t="shared" si="51"/>
        <v>#N/A</v>
      </c>
      <c r="E494" t="e">
        <f t="shared" si="52"/>
        <v>#N/A</v>
      </c>
      <c r="F494" t="e">
        <f t="shared" si="53"/>
        <v>#N/A</v>
      </c>
      <c r="G494" t="e">
        <f t="shared" si="54"/>
        <v>#N/A</v>
      </c>
      <c r="H494" t="e">
        <f t="shared" si="55"/>
        <v>#N/A</v>
      </c>
      <c r="I494">
        <v>1</v>
      </c>
    </row>
    <row r="495" spans="2:9">
      <c r="B495" t="e">
        <f t="shared" si="49"/>
        <v>#N/A</v>
      </c>
      <c r="C495" t="e">
        <f t="shared" si="50"/>
        <v>#N/A</v>
      </c>
      <c r="D495" t="e">
        <f t="shared" si="51"/>
        <v>#N/A</v>
      </c>
      <c r="E495" t="e">
        <f t="shared" si="52"/>
        <v>#N/A</v>
      </c>
      <c r="F495" t="e">
        <f t="shared" si="53"/>
        <v>#N/A</v>
      </c>
      <c r="G495" t="e">
        <f t="shared" si="54"/>
        <v>#N/A</v>
      </c>
      <c r="H495" t="e">
        <f t="shared" si="55"/>
        <v>#N/A</v>
      </c>
      <c r="I495">
        <v>1</v>
      </c>
    </row>
    <row r="496" spans="2:9">
      <c r="B496" t="e">
        <f t="shared" si="49"/>
        <v>#N/A</v>
      </c>
      <c r="C496" t="e">
        <f t="shared" si="50"/>
        <v>#N/A</v>
      </c>
      <c r="D496" t="e">
        <f t="shared" si="51"/>
        <v>#N/A</v>
      </c>
      <c r="E496" t="e">
        <f t="shared" si="52"/>
        <v>#N/A</v>
      </c>
      <c r="F496" t="e">
        <f t="shared" si="53"/>
        <v>#N/A</v>
      </c>
      <c r="G496" t="e">
        <f t="shared" si="54"/>
        <v>#N/A</v>
      </c>
      <c r="H496" t="e">
        <f t="shared" si="55"/>
        <v>#N/A</v>
      </c>
      <c r="I496">
        <v>1</v>
      </c>
    </row>
    <row r="497" spans="2:9">
      <c r="B497" t="e">
        <f t="shared" si="49"/>
        <v>#N/A</v>
      </c>
      <c r="C497" t="e">
        <f t="shared" si="50"/>
        <v>#N/A</v>
      </c>
      <c r="D497" t="e">
        <f t="shared" si="51"/>
        <v>#N/A</v>
      </c>
      <c r="E497" t="e">
        <f t="shared" si="52"/>
        <v>#N/A</v>
      </c>
      <c r="F497" t="e">
        <f t="shared" si="53"/>
        <v>#N/A</v>
      </c>
      <c r="G497" t="e">
        <f t="shared" si="54"/>
        <v>#N/A</v>
      </c>
      <c r="H497" t="e">
        <f t="shared" si="55"/>
        <v>#N/A</v>
      </c>
      <c r="I497">
        <v>1</v>
      </c>
    </row>
    <row r="498" spans="2:9">
      <c r="B498" t="e">
        <f t="shared" si="49"/>
        <v>#N/A</v>
      </c>
      <c r="C498" t="e">
        <f t="shared" si="50"/>
        <v>#N/A</v>
      </c>
      <c r="D498" t="e">
        <f t="shared" si="51"/>
        <v>#N/A</v>
      </c>
      <c r="E498" t="e">
        <f t="shared" si="52"/>
        <v>#N/A</v>
      </c>
      <c r="F498" t="e">
        <f t="shared" si="53"/>
        <v>#N/A</v>
      </c>
      <c r="G498" t="e">
        <f t="shared" si="54"/>
        <v>#N/A</v>
      </c>
      <c r="H498" t="e">
        <f t="shared" si="55"/>
        <v>#N/A</v>
      </c>
      <c r="I498">
        <v>1</v>
      </c>
    </row>
    <row r="499" spans="2:9">
      <c r="B499" t="e">
        <f t="shared" si="49"/>
        <v>#N/A</v>
      </c>
      <c r="C499" t="e">
        <f t="shared" si="50"/>
        <v>#N/A</v>
      </c>
      <c r="D499" t="e">
        <f t="shared" si="51"/>
        <v>#N/A</v>
      </c>
      <c r="E499" t="e">
        <f t="shared" si="52"/>
        <v>#N/A</v>
      </c>
      <c r="F499" t="e">
        <f t="shared" si="53"/>
        <v>#N/A</v>
      </c>
      <c r="G499" t="e">
        <f t="shared" si="54"/>
        <v>#N/A</v>
      </c>
      <c r="H499" t="e">
        <f t="shared" si="55"/>
        <v>#N/A</v>
      </c>
      <c r="I499">
        <v>1</v>
      </c>
    </row>
    <row r="500" spans="2:9">
      <c r="B500" t="e">
        <f t="shared" si="49"/>
        <v>#N/A</v>
      </c>
      <c r="C500" t="e">
        <f t="shared" si="50"/>
        <v>#N/A</v>
      </c>
      <c r="D500" t="e">
        <f t="shared" si="51"/>
        <v>#N/A</v>
      </c>
      <c r="E500" t="e">
        <f t="shared" si="52"/>
        <v>#N/A</v>
      </c>
      <c r="F500" t="e">
        <f t="shared" si="53"/>
        <v>#N/A</v>
      </c>
      <c r="G500" t="e">
        <f t="shared" si="54"/>
        <v>#N/A</v>
      </c>
      <c r="H500" t="e">
        <f t="shared" si="55"/>
        <v>#N/A</v>
      </c>
      <c r="I500">
        <v>1</v>
      </c>
    </row>
    <row r="501" spans="2:9">
      <c r="B501" t="e">
        <f t="shared" si="49"/>
        <v>#N/A</v>
      </c>
      <c r="C501" t="e">
        <f t="shared" si="50"/>
        <v>#N/A</v>
      </c>
      <c r="D501" t="e">
        <f t="shared" si="51"/>
        <v>#N/A</v>
      </c>
      <c r="E501" t="e">
        <f t="shared" si="52"/>
        <v>#N/A</v>
      </c>
      <c r="F501" t="e">
        <f t="shared" si="53"/>
        <v>#N/A</v>
      </c>
      <c r="G501" t="e">
        <f t="shared" si="54"/>
        <v>#N/A</v>
      </c>
      <c r="H501" t="e">
        <f t="shared" si="55"/>
        <v>#N/A</v>
      </c>
      <c r="I501">
        <v>1</v>
      </c>
    </row>
    <row r="502" spans="2:9">
      <c r="B502" t="e">
        <f t="shared" si="49"/>
        <v>#N/A</v>
      </c>
      <c r="C502" t="e">
        <f t="shared" si="50"/>
        <v>#N/A</v>
      </c>
      <c r="D502" t="e">
        <f t="shared" si="51"/>
        <v>#N/A</v>
      </c>
      <c r="E502" t="e">
        <f t="shared" si="52"/>
        <v>#N/A</v>
      </c>
      <c r="F502" t="e">
        <f t="shared" si="53"/>
        <v>#N/A</v>
      </c>
      <c r="G502" t="e">
        <f t="shared" si="54"/>
        <v>#N/A</v>
      </c>
      <c r="H502" t="e">
        <f t="shared" si="55"/>
        <v>#N/A</v>
      </c>
      <c r="I502">
        <v>1</v>
      </c>
    </row>
    <row r="503" spans="2:9">
      <c r="B503" t="e">
        <f t="shared" si="49"/>
        <v>#N/A</v>
      </c>
      <c r="C503" t="e">
        <f t="shared" si="50"/>
        <v>#N/A</v>
      </c>
      <c r="D503" t="e">
        <f t="shared" si="51"/>
        <v>#N/A</v>
      </c>
      <c r="E503" t="e">
        <f t="shared" si="52"/>
        <v>#N/A</v>
      </c>
      <c r="F503" t="e">
        <f t="shared" si="53"/>
        <v>#N/A</v>
      </c>
      <c r="G503" t="e">
        <f t="shared" si="54"/>
        <v>#N/A</v>
      </c>
      <c r="H503" t="e">
        <f t="shared" si="55"/>
        <v>#N/A</v>
      </c>
      <c r="I503">
        <v>1</v>
      </c>
    </row>
    <row r="504" spans="2:9">
      <c r="B504" t="e">
        <f t="shared" si="49"/>
        <v>#N/A</v>
      </c>
      <c r="C504" t="e">
        <f t="shared" si="50"/>
        <v>#N/A</v>
      </c>
      <c r="D504" t="e">
        <f t="shared" si="51"/>
        <v>#N/A</v>
      </c>
      <c r="E504" t="e">
        <f t="shared" si="52"/>
        <v>#N/A</v>
      </c>
      <c r="F504" t="e">
        <f t="shared" si="53"/>
        <v>#N/A</v>
      </c>
      <c r="G504" t="e">
        <f t="shared" si="54"/>
        <v>#N/A</v>
      </c>
      <c r="H504" t="e">
        <f t="shared" si="55"/>
        <v>#N/A</v>
      </c>
      <c r="I504">
        <v>1</v>
      </c>
    </row>
    <row r="505" spans="2:9">
      <c r="B505" t="e">
        <f t="shared" si="49"/>
        <v>#N/A</v>
      </c>
      <c r="C505" t="e">
        <f t="shared" si="50"/>
        <v>#N/A</v>
      </c>
      <c r="D505" t="e">
        <f t="shared" si="51"/>
        <v>#N/A</v>
      </c>
      <c r="E505" t="e">
        <f t="shared" si="52"/>
        <v>#N/A</v>
      </c>
      <c r="F505" t="e">
        <f t="shared" si="53"/>
        <v>#N/A</v>
      </c>
      <c r="G505" t="e">
        <f t="shared" si="54"/>
        <v>#N/A</v>
      </c>
      <c r="H505" t="e">
        <f t="shared" si="55"/>
        <v>#N/A</v>
      </c>
      <c r="I505">
        <v>1</v>
      </c>
    </row>
    <row r="506" spans="2:9">
      <c r="B506" t="e">
        <f t="shared" si="49"/>
        <v>#N/A</v>
      </c>
      <c r="C506" t="e">
        <f t="shared" si="50"/>
        <v>#N/A</v>
      </c>
      <c r="D506" t="e">
        <f t="shared" si="51"/>
        <v>#N/A</v>
      </c>
      <c r="E506" t="e">
        <f t="shared" si="52"/>
        <v>#N/A</v>
      </c>
      <c r="F506" t="e">
        <f t="shared" si="53"/>
        <v>#N/A</v>
      </c>
      <c r="G506" t="e">
        <f t="shared" si="54"/>
        <v>#N/A</v>
      </c>
      <c r="H506" t="e">
        <f t="shared" si="55"/>
        <v>#N/A</v>
      </c>
      <c r="I506">
        <v>1</v>
      </c>
    </row>
    <row r="507" spans="2:9">
      <c r="B507" t="e">
        <f t="shared" si="49"/>
        <v>#N/A</v>
      </c>
      <c r="C507" t="e">
        <f t="shared" si="50"/>
        <v>#N/A</v>
      </c>
      <c r="D507" t="e">
        <f t="shared" si="51"/>
        <v>#N/A</v>
      </c>
      <c r="E507" t="e">
        <f t="shared" si="52"/>
        <v>#N/A</v>
      </c>
      <c r="F507" t="e">
        <f t="shared" si="53"/>
        <v>#N/A</v>
      </c>
      <c r="G507" t="e">
        <f t="shared" si="54"/>
        <v>#N/A</v>
      </c>
      <c r="H507" t="e">
        <f t="shared" si="55"/>
        <v>#N/A</v>
      </c>
      <c r="I507">
        <v>1</v>
      </c>
    </row>
    <row r="508" spans="2:9">
      <c r="B508" t="e">
        <f t="shared" si="49"/>
        <v>#N/A</v>
      </c>
      <c r="C508" t="e">
        <f t="shared" si="50"/>
        <v>#N/A</v>
      </c>
      <c r="D508" t="e">
        <f t="shared" si="51"/>
        <v>#N/A</v>
      </c>
      <c r="E508" t="e">
        <f t="shared" si="52"/>
        <v>#N/A</v>
      </c>
      <c r="F508" t="e">
        <f t="shared" si="53"/>
        <v>#N/A</v>
      </c>
      <c r="G508" t="e">
        <f t="shared" si="54"/>
        <v>#N/A</v>
      </c>
      <c r="H508" t="e">
        <f t="shared" si="55"/>
        <v>#N/A</v>
      </c>
      <c r="I508">
        <v>1</v>
      </c>
    </row>
    <row r="509" spans="2:9">
      <c r="B509" t="e">
        <f t="shared" si="49"/>
        <v>#N/A</v>
      </c>
      <c r="C509" t="e">
        <f t="shared" si="50"/>
        <v>#N/A</v>
      </c>
      <c r="D509" t="e">
        <f t="shared" si="51"/>
        <v>#N/A</v>
      </c>
      <c r="E509" t="e">
        <f t="shared" si="52"/>
        <v>#N/A</v>
      </c>
      <c r="F509" t="e">
        <f t="shared" si="53"/>
        <v>#N/A</v>
      </c>
      <c r="G509" t="e">
        <f t="shared" si="54"/>
        <v>#N/A</v>
      </c>
      <c r="H509" t="e">
        <f t="shared" si="55"/>
        <v>#N/A</v>
      </c>
      <c r="I509">
        <v>1</v>
      </c>
    </row>
    <row r="510" spans="2:9">
      <c r="B510" t="e">
        <f t="shared" si="49"/>
        <v>#N/A</v>
      </c>
      <c r="C510" t="e">
        <f t="shared" si="50"/>
        <v>#N/A</v>
      </c>
      <c r="D510" t="e">
        <f t="shared" si="51"/>
        <v>#N/A</v>
      </c>
      <c r="E510" t="e">
        <f t="shared" si="52"/>
        <v>#N/A</v>
      </c>
      <c r="F510" t="e">
        <f t="shared" si="53"/>
        <v>#N/A</v>
      </c>
      <c r="G510" t="e">
        <f t="shared" si="54"/>
        <v>#N/A</v>
      </c>
      <c r="H510" t="e">
        <f t="shared" si="55"/>
        <v>#N/A</v>
      </c>
      <c r="I510">
        <v>1</v>
      </c>
    </row>
    <row r="511" spans="2:9">
      <c r="B511" t="e">
        <f t="shared" si="49"/>
        <v>#N/A</v>
      </c>
      <c r="C511" t="e">
        <f t="shared" si="50"/>
        <v>#N/A</v>
      </c>
      <c r="D511" t="e">
        <f t="shared" si="51"/>
        <v>#N/A</v>
      </c>
      <c r="E511" t="e">
        <f t="shared" si="52"/>
        <v>#N/A</v>
      </c>
      <c r="F511" t="e">
        <f t="shared" si="53"/>
        <v>#N/A</v>
      </c>
      <c r="G511" t="e">
        <f t="shared" si="54"/>
        <v>#N/A</v>
      </c>
      <c r="H511" t="e">
        <f t="shared" si="55"/>
        <v>#N/A</v>
      </c>
      <c r="I511">
        <v>1</v>
      </c>
    </row>
    <row r="512" spans="2:9">
      <c r="B512" t="e">
        <f t="shared" si="49"/>
        <v>#N/A</v>
      </c>
      <c r="C512" t="e">
        <f t="shared" si="50"/>
        <v>#N/A</v>
      </c>
      <c r="D512" t="e">
        <f t="shared" si="51"/>
        <v>#N/A</v>
      </c>
      <c r="E512" t="e">
        <f t="shared" si="52"/>
        <v>#N/A</v>
      </c>
      <c r="F512" t="e">
        <f t="shared" si="53"/>
        <v>#N/A</v>
      </c>
      <c r="G512" t="e">
        <f t="shared" si="54"/>
        <v>#N/A</v>
      </c>
      <c r="H512" t="e">
        <f t="shared" si="55"/>
        <v>#N/A</v>
      </c>
      <c r="I512">
        <v>1</v>
      </c>
    </row>
    <row r="513" spans="2:9">
      <c r="B513" t="e">
        <f t="shared" si="49"/>
        <v>#N/A</v>
      </c>
      <c r="C513" t="e">
        <f t="shared" si="50"/>
        <v>#N/A</v>
      </c>
      <c r="D513" t="e">
        <f t="shared" si="51"/>
        <v>#N/A</v>
      </c>
      <c r="E513" t="e">
        <f t="shared" si="52"/>
        <v>#N/A</v>
      </c>
      <c r="F513" t="e">
        <f t="shared" si="53"/>
        <v>#N/A</v>
      </c>
      <c r="G513" t="e">
        <f t="shared" si="54"/>
        <v>#N/A</v>
      </c>
      <c r="H513" t="e">
        <f t="shared" si="55"/>
        <v>#N/A</v>
      </c>
      <c r="I513">
        <v>1</v>
      </c>
    </row>
    <row r="514" spans="2:9">
      <c r="B514" t="e">
        <f t="shared" ref="B514:B577" si="56">VLOOKUP(A514,Base_Articles,2)</f>
        <v>#N/A</v>
      </c>
      <c r="C514" t="e">
        <f t="shared" ref="C514:C577" si="57">VLOOKUP(A514,Base_Articles,3)</f>
        <v>#N/A</v>
      </c>
      <c r="D514" t="e">
        <f t="shared" ref="D514:D577" si="58">VLOOKUP(A514,Base_Articles,4)</f>
        <v>#N/A</v>
      </c>
      <c r="E514" t="e">
        <f t="shared" ref="E514:E577" si="59">VLOOKUP(A514,Base_Articles,5)</f>
        <v>#N/A</v>
      </c>
      <c r="F514" t="e">
        <f t="shared" ref="F514:F577" si="60">VLOOKUP(A514,Base_Articles,6)</f>
        <v>#N/A</v>
      </c>
      <c r="G514" t="e">
        <f t="shared" ref="G514:G577" si="61">VLOOKUP(A514,Base_Articles,7)</f>
        <v>#N/A</v>
      </c>
      <c r="H514" t="e">
        <f t="shared" ref="H514:H577" si="62">VLOOKUP(A514,Base_Articles,8)</f>
        <v>#N/A</v>
      </c>
      <c r="I514">
        <v>1</v>
      </c>
    </row>
    <row r="515" spans="2:9">
      <c r="B515" t="e">
        <f t="shared" si="56"/>
        <v>#N/A</v>
      </c>
      <c r="C515" t="e">
        <f t="shared" si="57"/>
        <v>#N/A</v>
      </c>
      <c r="D515" t="e">
        <f t="shared" si="58"/>
        <v>#N/A</v>
      </c>
      <c r="E515" t="e">
        <f t="shared" si="59"/>
        <v>#N/A</v>
      </c>
      <c r="F515" t="e">
        <f t="shared" si="60"/>
        <v>#N/A</v>
      </c>
      <c r="G515" t="e">
        <f t="shared" si="61"/>
        <v>#N/A</v>
      </c>
      <c r="H515" t="e">
        <f t="shared" si="62"/>
        <v>#N/A</v>
      </c>
      <c r="I515">
        <v>1</v>
      </c>
    </row>
    <row r="516" spans="2:9">
      <c r="B516" t="e">
        <f t="shared" si="56"/>
        <v>#N/A</v>
      </c>
      <c r="C516" t="e">
        <f t="shared" si="57"/>
        <v>#N/A</v>
      </c>
      <c r="D516" t="e">
        <f t="shared" si="58"/>
        <v>#N/A</v>
      </c>
      <c r="E516" t="e">
        <f t="shared" si="59"/>
        <v>#N/A</v>
      </c>
      <c r="F516" t="e">
        <f t="shared" si="60"/>
        <v>#N/A</v>
      </c>
      <c r="G516" t="e">
        <f t="shared" si="61"/>
        <v>#N/A</v>
      </c>
      <c r="H516" t="e">
        <f t="shared" si="62"/>
        <v>#N/A</v>
      </c>
      <c r="I516">
        <v>1</v>
      </c>
    </row>
    <row r="517" spans="2:9">
      <c r="B517" t="e">
        <f t="shared" si="56"/>
        <v>#N/A</v>
      </c>
      <c r="C517" t="e">
        <f t="shared" si="57"/>
        <v>#N/A</v>
      </c>
      <c r="D517" t="e">
        <f t="shared" si="58"/>
        <v>#N/A</v>
      </c>
      <c r="E517" t="e">
        <f t="shared" si="59"/>
        <v>#N/A</v>
      </c>
      <c r="F517" t="e">
        <f t="shared" si="60"/>
        <v>#N/A</v>
      </c>
      <c r="G517" t="e">
        <f t="shared" si="61"/>
        <v>#N/A</v>
      </c>
      <c r="H517" t="e">
        <f t="shared" si="62"/>
        <v>#N/A</v>
      </c>
      <c r="I517">
        <v>1</v>
      </c>
    </row>
    <row r="518" spans="2:9">
      <c r="B518" t="e">
        <f t="shared" si="56"/>
        <v>#N/A</v>
      </c>
      <c r="C518" t="e">
        <f t="shared" si="57"/>
        <v>#N/A</v>
      </c>
      <c r="D518" t="e">
        <f t="shared" si="58"/>
        <v>#N/A</v>
      </c>
      <c r="E518" t="e">
        <f t="shared" si="59"/>
        <v>#N/A</v>
      </c>
      <c r="F518" t="e">
        <f t="shared" si="60"/>
        <v>#N/A</v>
      </c>
      <c r="G518" t="e">
        <f t="shared" si="61"/>
        <v>#N/A</v>
      </c>
      <c r="H518" t="e">
        <f t="shared" si="62"/>
        <v>#N/A</v>
      </c>
      <c r="I518">
        <v>1</v>
      </c>
    </row>
    <row r="519" spans="2:9">
      <c r="B519" t="e">
        <f t="shared" si="56"/>
        <v>#N/A</v>
      </c>
      <c r="C519" t="e">
        <f t="shared" si="57"/>
        <v>#N/A</v>
      </c>
      <c r="D519" t="e">
        <f t="shared" si="58"/>
        <v>#N/A</v>
      </c>
      <c r="E519" t="e">
        <f t="shared" si="59"/>
        <v>#N/A</v>
      </c>
      <c r="F519" t="e">
        <f t="shared" si="60"/>
        <v>#N/A</v>
      </c>
      <c r="G519" t="e">
        <f t="shared" si="61"/>
        <v>#N/A</v>
      </c>
      <c r="H519" t="e">
        <f t="shared" si="62"/>
        <v>#N/A</v>
      </c>
      <c r="I519">
        <v>1</v>
      </c>
    </row>
    <row r="520" spans="2:9">
      <c r="B520" t="e">
        <f t="shared" si="56"/>
        <v>#N/A</v>
      </c>
      <c r="C520" t="e">
        <f t="shared" si="57"/>
        <v>#N/A</v>
      </c>
      <c r="D520" t="e">
        <f t="shared" si="58"/>
        <v>#N/A</v>
      </c>
      <c r="E520" t="e">
        <f t="shared" si="59"/>
        <v>#N/A</v>
      </c>
      <c r="F520" t="e">
        <f t="shared" si="60"/>
        <v>#N/A</v>
      </c>
      <c r="G520" t="e">
        <f t="shared" si="61"/>
        <v>#N/A</v>
      </c>
      <c r="H520" t="e">
        <f t="shared" si="62"/>
        <v>#N/A</v>
      </c>
      <c r="I520">
        <v>1</v>
      </c>
    </row>
    <row r="521" spans="2:9">
      <c r="B521" t="e">
        <f t="shared" si="56"/>
        <v>#N/A</v>
      </c>
      <c r="C521" t="e">
        <f t="shared" si="57"/>
        <v>#N/A</v>
      </c>
      <c r="D521" t="e">
        <f t="shared" si="58"/>
        <v>#N/A</v>
      </c>
      <c r="E521" t="e">
        <f t="shared" si="59"/>
        <v>#N/A</v>
      </c>
      <c r="F521" t="e">
        <f t="shared" si="60"/>
        <v>#N/A</v>
      </c>
      <c r="G521" t="e">
        <f t="shared" si="61"/>
        <v>#N/A</v>
      </c>
      <c r="H521" t="e">
        <f t="shared" si="62"/>
        <v>#N/A</v>
      </c>
      <c r="I521">
        <v>1</v>
      </c>
    </row>
    <row r="522" spans="2:9">
      <c r="B522" t="e">
        <f t="shared" si="56"/>
        <v>#N/A</v>
      </c>
      <c r="C522" t="e">
        <f t="shared" si="57"/>
        <v>#N/A</v>
      </c>
      <c r="D522" t="e">
        <f t="shared" si="58"/>
        <v>#N/A</v>
      </c>
      <c r="E522" t="e">
        <f t="shared" si="59"/>
        <v>#N/A</v>
      </c>
      <c r="F522" t="e">
        <f t="shared" si="60"/>
        <v>#N/A</v>
      </c>
      <c r="G522" t="e">
        <f t="shared" si="61"/>
        <v>#N/A</v>
      </c>
      <c r="H522" t="e">
        <f t="shared" si="62"/>
        <v>#N/A</v>
      </c>
      <c r="I522">
        <v>1</v>
      </c>
    </row>
    <row r="523" spans="2:9">
      <c r="B523" t="e">
        <f t="shared" si="56"/>
        <v>#N/A</v>
      </c>
      <c r="C523" t="e">
        <f t="shared" si="57"/>
        <v>#N/A</v>
      </c>
      <c r="D523" t="e">
        <f t="shared" si="58"/>
        <v>#N/A</v>
      </c>
      <c r="E523" t="e">
        <f t="shared" si="59"/>
        <v>#N/A</v>
      </c>
      <c r="F523" t="e">
        <f t="shared" si="60"/>
        <v>#N/A</v>
      </c>
      <c r="G523" t="e">
        <f t="shared" si="61"/>
        <v>#N/A</v>
      </c>
      <c r="H523" t="e">
        <f t="shared" si="62"/>
        <v>#N/A</v>
      </c>
      <c r="I523">
        <v>1</v>
      </c>
    </row>
    <row r="524" spans="2:9">
      <c r="B524" t="e">
        <f t="shared" si="56"/>
        <v>#N/A</v>
      </c>
      <c r="C524" t="e">
        <f t="shared" si="57"/>
        <v>#N/A</v>
      </c>
      <c r="D524" t="e">
        <f t="shared" si="58"/>
        <v>#N/A</v>
      </c>
      <c r="E524" t="e">
        <f t="shared" si="59"/>
        <v>#N/A</v>
      </c>
      <c r="F524" t="e">
        <f t="shared" si="60"/>
        <v>#N/A</v>
      </c>
      <c r="G524" t="e">
        <f t="shared" si="61"/>
        <v>#N/A</v>
      </c>
      <c r="H524" t="e">
        <f t="shared" si="62"/>
        <v>#N/A</v>
      </c>
      <c r="I524">
        <v>1</v>
      </c>
    </row>
    <row r="525" spans="2:9">
      <c r="B525" t="e">
        <f t="shared" si="56"/>
        <v>#N/A</v>
      </c>
      <c r="C525" t="e">
        <f t="shared" si="57"/>
        <v>#N/A</v>
      </c>
      <c r="D525" t="e">
        <f t="shared" si="58"/>
        <v>#N/A</v>
      </c>
      <c r="E525" t="e">
        <f t="shared" si="59"/>
        <v>#N/A</v>
      </c>
      <c r="F525" t="e">
        <f t="shared" si="60"/>
        <v>#N/A</v>
      </c>
      <c r="G525" t="e">
        <f t="shared" si="61"/>
        <v>#N/A</v>
      </c>
      <c r="H525" t="e">
        <f t="shared" si="62"/>
        <v>#N/A</v>
      </c>
      <c r="I525">
        <v>1</v>
      </c>
    </row>
    <row r="526" spans="2:9">
      <c r="B526" t="e">
        <f t="shared" si="56"/>
        <v>#N/A</v>
      </c>
      <c r="C526" t="e">
        <f t="shared" si="57"/>
        <v>#N/A</v>
      </c>
      <c r="D526" t="e">
        <f t="shared" si="58"/>
        <v>#N/A</v>
      </c>
      <c r="E526" t="e">
        <f t="shared" si="59"/>
        <v>#N/A</v>
      </c>
      <c r="F526" t="e">
        <f t="shared" si="60"/>
        <v>#N/A</v>
      </c>
      <c r="G526" t="e">
        <f t="shared" si="61"/>
        <v>#N/A</v>
      </c>
      <c r="H526" t="e">
        <f t="shared" si="62"/>
        <v>#N/A</v>
      </c>
      <c r="I526">
        <v>1</v>
      </c>
    </row>
    <row r="527" spans="2:9">
      <c r="B527" t="e">
        <f t="shared" si="56"/>
        <v>#N/A</v>
      </c>
      <c r="C527" t="e">
        <f t="shared" si="57"/>
        <v>#N/A</v>
      </c>
      <c r="D527" t="e">
        <f t="shared" si="58"/>
        <v>#N/A</v>
      </c>
      <c r="E527" t="e">
        <f t="shared" si="59"/>
        <v>#N/A</v>
      </c>
      <c r="F527" t="e">
        <f t="shared" si="60"/>
        <v>#N/A</v>
      </c>
      <c r="G527" t="e">
        <f t="shared" si="61"/>
        <v>#N/A</v>
      </c>
      <c r="H527" t="e">
        <f t="shared" si="62"/>
        <v>#N/A</v>
      </c>
      <c r="I527">
        <v>1</v>
      </c>
    </row>
    <row r="528" spans="2:9">
      <c r="B528" t="e">
        <f t="shared" si="56"/>
        <v>#N/A</v>
      </c>
      <c r="C528" t="e">
        <f t="shared" si="57"/>
        <v>#N/A</v>
      </c>
      <c r="D528" t="e">
        <f t="shared" si="58"/>
        <v>#N/A</v>
      </c>
      <c r="E528" t="e">
        <f t="shared" si="59"/>
        <v>#N/A</v>
      </c>
      <c r="F528" t="e">
        <f t="shared" si="60"/>
        <v>#N/A</v>
      </c>
      <c r="G528" t="e">
        <f t="shared" si="61"/>
        <v>#N/A</v>
      </c>
      <c r="H528" t="e">
        <f t="shared" si="62"/>
        <v>#N/A</v>
      </c>
      <c r="I528">
        <v>1</v>
      </c>
    </row>
    <row r="529" spans="2:9">
      <c r="B529" t="e">
        <f t="shared" si="56"/>
        <v>#N/A</v>
      </c>
      <c r="C529" t="e">
        <f t="shared" si="57"/>
        <v>#N/A</v>
      </c>
      <c r="D529" t="e">
        <f t="shared" si="58"/>
        <v>#N/A</v>
      </c>
      <c r="E529" t="e">
        <f t="shared" si="59"/>
        <v>#N/A</v>
      </c>
      <c r="F529" t="e">
        <f t="shared" si="60"/>
        <v>#N/A</v>
      </c>
      <c r="G529" t="e">
        <f t="shared" si="61"/>
        <v>#N/A</v>
      </c>
      <c r="H529" t="e">
        <f t="shared" si="62"/>
        <v>#N/A</v>
      </c>
      <c r="I529">
        <v>1</v>
      </c>
    </row>
    <row r="530" spans="2:9">
      <c r="B530" t="e">
        <f t="shared" si="56"/>
        <v>#N/A</v>
      </c>
      <c r="C530" t="e">
        <f t="shared" si="57"/>
        <v>#N/A</v>
      </c>
      <c r="D530" t="e">
        <f t="shared" si="58"/>
        <v>#N/A</v>
      </c>
      <c r="E530" t="e">
        <f t="shared" si="59"/>
        <v>#N/A</v>
      </c>
      <c r="F530" t="e">
        <f t="shared" si="60"/>
        <v>#N/A</v>
      </c>
      <c r="G530" t="e">
        <f t="shared" si="61"/>
        <v>#N/A</v>
      </c>
      <c r="H530" t="e">
        <f t="shared" si="62"/>
        <v>#N/A</v>
      </c>
      <c r="I530">
        <v>1</v>
      </c>
    </row>
    <row r="531" spans="2:9">
      <c r="B531" t="e">
        <f t="shared" si="56"/>
        <v>#N/A</v>
      </c>
      <c r="C531" t="e">
        <f t="shared" si="57"/>
        <v>#N/A</v>
      </c>
      <c r="D531" t="e">
        <f t="shared" si="58"/>
        <v>#N/A</v>
      </c>
      <c r="E531" t="e">
        <f t="shared" si="59"/>
        <v>#N/A</v>
      </c>
      <c r="F531" t="e">
        <f t="shared" si="60"/>
        <v>#N/A</v>
      </c>
      <c r="G531" t="e">
        <f t="shared" si="61"/>
        <v>#N/A</v>
      </c>
      <c r="H531" t="e">
        <f t="shared" si="62"/>
        <v>#N/A</v>
      </c>
      <c r="I531">
        <v>1</v>
      </c>
    </row>
    <row r="532" spans="2:9">
      <c r="B532" t="e">
        <f t="shared" si="56"/>
        <v>#N/A</v>
      </c>
      <c r="C532" t="e">
        <f t="shared" si="57"/>
        <v>#N/A</v>
      </c>
      <c r="D532" t="e">
        <f t="shared" si="58"/>
        <v>#N/A</v>
      </c>
      <c r="E532" t="e">
        <f t="shared" si="59"/>
        <v>#N/A</v>
      </c>
      <c r="F532" t="e">
        <f t="shared" si="60"/>
        <v>#N/A</v>
      </c>
      <c r="G532" t="e">
        <f t="shared" si="61"/>
        <v>#N/A</v>
      </c>
      <c r="H532" t="e">
        <f t="shared" si="62"/>
        <v>#N/A</v>
      </c>
      <c r="I532">
        <v>1</v>
      </c>
    </row>
    <row r="533" spans="2:9">
      <c r="B533" t="e">
        <f t="shared" si="56"/>
        <v>#N/A</v>
      </c>
      <c r="C533" t="e">
        <f t="shared" si="57"/>
        <v>#N/A</v>
      </c>
      <c r="D533" t="e">
        <f t="shared" si="58"/>
        <v>#N/A</v>
      </c>
      <c r="E533" t="e">
        <f t="shared" si="59"/>
        <v>#N/A</v>
      </c>
      <c r="F533" t="e">
        <f t="shared" si="60"/>
        <v>#N/A</v>
      </c>
      <c r="G533" t="e">
        <f t="shared" si="61"/>
        <v>#N/A</v>
      </c>
      <c r="H533" t="e">
        <f t="shared" si="62"/>
        <v>#N/A</v>
      </c>
      <c r="I533">
        <v>1</v>
      </c>
    </row>
    <row r="534" spans="2:9">
      <c r="B534" t="e">
        <f t="shared" si="56"/>
        <v>#N/A</v>
      </c>
      <c r="C534" t="e">
        <f t="shared" si="57"/>
        <v>#N/A</v>
      </c>
      <c r="D534" t="e">
        <f t="shared" si="58"/>
        <v>#N/A</v>
      </c>
      <c r="E534" t="e">
        <f t="shared" si="59"/>
        <v>#N/A</v>
      </c>
      <c r="F534" t="e">
        <f t="shared" si="60"/>
        <v>#N/A</v>
      </c>
      <c r="G534" t="e">
        <f t="shared" si="61"/>
        <v>#N/A</v>
      </c>
      <c r="H534" t="e">
        <f t="shared" si="62"/>
        <v>#N/A</v>
      </c>
      <c r="I534">
        <v>1</v>
      </c>
    </row>
    <row r="535" spans="2:9">
      <c r="B535" t="e">
        <f t="shared" si="56"/>
        <v>#N/A</v>
      </c>
      <c r="C535" t="e">
        <f t="shared" si="57"/>
        <v>#N/A</v>
      </c>
      <c r="D535" t="e">
        <f t="shared" si="58"/>
        <v>#N/A</v>
      </c>
      <c r="E535" t="e">
        <f t="shared" si="59"/>
        <v>#N/A</v>
      </c>
      <c r="F535" t="e">
        <f t="shared" si="60"/>
        <v>#N/A</v>
      </c>
      <c r="G535" t="e">
        <f t="shared" si="61"/>
        <v>#N/A</v>
      </c>
      <c r="H535" t="e">
        <f t="shared" si="62"/>
        <v>#N/A</v>
      </c>
      <c r="I535">
        <v>1</v>
      </c>
    </row>
    <row r="536" spans="2:9">
      <c r="B536" t="e">
        <f t="shared" si="56"/>
        <v>#N/A</v>
      </c>
      <c r="C536" t="e">
        <f t="shared" si="57"/>
        <v>#N/A</v>
      </c>
      <c r="D536" t="e">
        <f t="shared" si="58"/>
        <v>#N/A</v>
      </c>
      <c r="E536" t="e">
        <f t="shared" si="59"/>
        <v>#N/A</v>
      </c>
      <c r="F536" t="e">
        <f t="shared" si="60"/>
        <v>#N/A</v>
      </c>
      <c r="G536" t="e">
        <f t="shared" si="61"/>
        <v>#N/A</v>
      </c>
      <c r="H536" t="e">
        <f t="shared" si="62"/>
        <v>#N/A</v>
      </c>
      <c r="I536">
        <v>1</v>
      </c>
    </row>
    <row r="537" spans="2:9">
      <c r="B537" t="e">
        <f t="shared" si="56"/>
        <v>#N/A</v>
      </c>
      <c r="C537" t="e">
        <f t="shared" si="57"/>
        <v>#N/A</v>
      </c>
      <c r="D537" t="e">
        <f t="shared" si="58"/>
        <v>#N/A</v>
      </c>
      <c r="E537" t="e">
        <f t="shared" si="59"/>
        <v>#N/A</v>
      </c>
      <c r="F537" t="e">
        <f t="shared" si="60"/>
        <v>#N/A</v>
      </c>
      <c r="G537" t="e">
        <f t="shared" si="61"/>
        <v>#N/A</v>
      </c>
      <c r="H537" t="e">
        <f t="shared" si="62"/>
        <v>#N/A</v>
      </c>
      <c r="I537">
        <v>1</v>
      </c>
    </row>
    <row r="538" spans="2:9">
      <c r="B538" t="e">
        <f t="shared" si="56"/>
        <v>#N/A</v>
      </c>
      <c r="C538" t="e">
        <f t="shared" si="57"/>
        <v>#N/A</v>
      </c>
      <c r="D538" t="e">
        <f t="shared" si="58"/>
        <v>#N/A</v>
      </c>
      <c r="E538" t="e">
        <f t="shared" si="59"/>
        <v>#N/A</v>
      </c>
      <c r="F538" t="e">
        <f t="shared" si="60"/>
        <v>#N/A</v>
      </c>
      <c r="G538" t="e">
        <f t="shared" si="61"/>
        <v>#N/A</v>
      </c>
      <c r="H538" t="e">
        <f t="shared" si="62"/>
        <v>#N/A</v>
      </c>
      <c r="I538">
        <v>1</v>
      </c>
    </row>
    <row r="539" spans="2:9">
      <c r="B539" t="e">
        <f t="shared" si="56"/>
        <v>#N/A</v>
      </c>
      <c r="C539" t="e">
        <f t="shared" si="57"/>
        <v>#N/A</v>
      </c>
      <c r="D539" t="e">
        <f t="shared" si="58"/>
        <v>#N/A</v>
      </c>
      <c r="E539" t="e">
        <f t="shared" si="59"/>
        <v>#N/A</v>
      </c>
      <c r="F539" t="e">
        <f t="shared" si="60"/>
        <v>#N/A</v>
      </c>
      <c r="G539" t="e">
        <f t="shared" si="61"/>
        <v>#N/A</v>
      </c>
      <c r="H539" t="e">
        <f t="shared" si="62"/>
        <v>#N/A</v>
      </c>
      <c r="I539">
        <v>1</v>
      </c>
    </row>
    <row r="540" spans="2:9">
      <c r="B540" t="e">
        <f t="shared" si="56"/>
        <v>#N/A</v>
      </c>
      <c r="C540" t="e">
        <f t="shared" si="57"/>
        <v>#N/A</v>
      </c>
      <c r="D540" t="e">
        <f t="shared" si="58"/>
        <v>#N/A</v>
      </c>
      <c r="E540" t="e">
        <f t="shared" si="59"/>
        <v>#N/A</v>
      </c>
      <c r="F540" t="e">
        <f t="shared" si="60"/>
        <v>#N/A</v>
      </c>
      <c r="G540" t="e">
        <f t="shared" si="61"/>
        <v>#N/A</v>
      </c>
      <c r="H540" t="e">
        <f t="shared" si="62"/>
        <v>#N/A</v>
      </c>
      <c r="I540">
        <v>1</v>
      </c>
    </row>
    <row r="541" spans="2:9">
      <c r="B541" t="e">
        <f t="shared" si="56"/>
        <v>#N/A</v>
      </c>
      <c r="C541" t="e">
        <f t="shared" si="57"/>
        <v>#N/A</v>
      </c>
      <c r="D541" t="e">
        <f t="shared" si="58"/>
        <v>#N/A</v>
      </c>
      <c r="E541" t="e">
        <f t="shared" si="59"/>
        <v>#N/A</v>
      </c>
      <c r="F541" t="e">
        <f t="shared" si="60"/>
        <v>#N/A</v>
      </c>
      <c r="G541" t="e">
        <f t="shared" si="61"/>
        <v>#N/A</v>
      </c>
      <c r="H541" t="e">
        <f t="shared" si="62"/>
        <v>#N/A</v>
      </c>
      <c r="I541">
        <v>1</v>
      </c>
    </row>
    <row r="542" spans="2:9">
      <c r="B542" t="e">
        <f t="shared" si="56"/>
        <v>#N/A</v>
      </c>
      <c r="C542" t="e">
        <f t="shared" si="57"/>
        <v>#N/A</v>
      </c>
      <c r="D542" t="e">
        <f t="shared" si="58"/>
        <v>#N/A</v>
      </c>
      <c r="E542" t="e">
        <f t="shared" si="59"/>
        <v>#N/A</v>
      </c>
      <c r="F542" t="e">
        <f t="shared" si="60"/>
        <v>#N/A</v>
      </c>
      <c r="G542" t="e">
        <f t="shared" si="61"/>
        <v>#N/A</v>
      </c>
      <c r="H542" t="e">
        <f t="shared" si="62"/>
        <v>#N/A</v>
      </c>
      <c r="I542">
        <v>1</v>
      </c>
    </row>
    <row r="543" spans="2:9">
      <c r="B543" t="e">
        <f t="shared" si="56"/>
        <v>#N/A</v>
      </c>
      <c r="C543" t="e">
        <f t="shared" si="57"/>
        <v>#N/A</v>
      </c>
      <c r="D543" t="e">
        <f t="shared" si="58"/>
        <v>#N/A</v>
      </c>
      <c r="E543" t="e">
        <f t="shared" si="59"/>
        <v>#N/A</v>
      </c>
      <c r="F543" t="e">
        <f t="shared" si="60"/>
        <v>#N/A</v>
      </c>
      <c r="G543" t="e">
        <f t="shared" si="61"/>
        <v>#N/A</v>
      </c>
      <c r="H543" t="e">
        <f t="shared" si="62"/>
        <v>#N/A</v>
      </c>
      <c r="I543">
        <v>1</v>
      </c>
    </row>
    <row r="544" spans="2:9">
      <c r="B544" t="e">
        <f t="shared" si="56"/>
        <v>#N/A</v>
      </c>
      <c r="C544" t="e">
        <f t="shared" si="57"/>
        <v>#N/A</v>
      </c>
      <c r="D544" t="e">
        <f t="shared" si="58"/>
        <v>#N/A</v>
      </c>
      <c r="E544" t="e">
        <f t="shared" si="59"/>
        <v>#N/A</v>
      </c>
      <c r="F544" t="e">
        <f t="shared" si="60"/>
        <v>#N/A</v>
      </c>
      <c r="G544" t="e">
        <f t="shared" si="61"/>
        <v>#N/A</v>
      </c>
      <c r="H544" t="e">
        <f t="shared" si="62"/>
        <v>#N/A</v>
      </c>
      <c r="I544">
        <v>1</v>
      </c>
    </row>
    <row r="545" spans="2:9">
      <c r="B545" t="e">
        <f t="shared" si="56"/>
        <v>#N/A</v>
      </c>
      <c r="C545" t="e">
        <f t="shared" si="57"/>
        <v>#N/A</v>
      </c>
      <c r="D545" t="e">
        <f t="shared" si="58"/>
        <v>#N/A</v>
      </c>
      <c r="E545" t="e">
        <f t="shared" si="59"/>
        <v>#N/A</v>
      </c>
      <c r="F545" t="e">
        <f t="shared" si="60"/>
        <v>#N/A</v>
      </c>
      <c r="G545" t="e">
        <f t="shared" si="61"/>
        <v>#N/A</v>
      </c>
      <c r="H545" t="e">
        <f t="shared" si="62"/>
        <v>#N/A</v>
      </c>
      <c r="I545">
        <v>1</v>
      </c>
    </row>
    <row r="546" spans="2:9">
      <c r="B546" t="e">
        <f t="shared" si="56"/>
        <v>#N/A</v>
      </c>
      <c r="C546" t="e">
        <f t="shared" si="57"/>
        <v>#N/A</v>
      </c>
      <c r="D546" t="e">
        <f t="shared" si="58"/>
        <v>#N/A</v>
      </c>
      <c r="E546" t="e">
        <f t="shared" si="59"/>
        <v>#N/A</v>
      </c>
      <c r="F546" t="e">
        <f t="shared" si="60"/>
        <v>#N/A</v>
      </c>
      <c r="G546" t="e">
        <f t="shared" si="61"/>
        <v>#N/A</v>
      </c>
      <c r="H546" t="e">
        <f t="shared" si="62"/>
        <v>#N/A</v>
      </c>
      <c r="I546">
        <v>1</v>
      </c>
    </row>
    <row r="547" spans="2:9">
      <c r="B547" t="e">
        <f t="shared" si="56"/>
        <v>#N/A</v>
      </c>
      <c r="C547" t="e">
        <f t="shared" si="57"/>
        <v>#N/A</v>
      </c>
      <c r="D547" t="e">
        <f t="shared" si="58"/>
        <v>#N/A</v>
      </c>
      <c r="E547" t="e">
        <f t="shared" si="59"/>
        <v>#N/A</v>
      </c>
      <c r="F547" t="e">
        <f t="shared" si="60"/>
        <v>#N/A</v>
      </c>
      <c r="G547" t="e">
        <f t="shared" si="61"/>
        <v>#N/A</v>
      </c>
      <c r="H547" t="e">
        <f t="shared" si="62"/>
        <v>#N/A</v>
      </c>
      <c r="I547">
        <v>1</v>
      </c>
    </row>
    <row r="548" spans="2:9">
      <c r="B548" t="e">
        <f t="shared" si="56"/>
        <v>#N/A</v>
      </c>
      <c r="C548" t="e">
        <f t="shared" si="57"/>
        <v>#N/A</v>
      </c>
      <c r="D548" t="e">
        <f t="shared" si="58"/>
        <v>#N/A</v>
      </c>
      <c r="E548" t="e">
        <f t="shared" si="59"/>
        <v>#N/A</v>
      </c>
      <c r="F548" t="e">
        <f t="shared" si="60"/>
        <v>#N/A</v>
      </c>
      <c r="G548" t="e">
        <f t="shared" si="61"/>
        <v>#N/A</v>
      </c>
      <c r="H548" t="e">
        <f t="shared" si="62"/>
        <v>#N/A</v>
      </c>
      <c r="I548">
        <v>1</v>
      </c>
    </row>
    <row r="549" spans="2:9">
      <c r="B549" t="e">
        <f t="shared" si="56"/>
        <v>#N/A</v>
      </c>
      <c r="C549" t="e">
        <f t="shared" si="57"/>
        <v>#N/A</v>
      </c>
      <c r="D549" t="e">
        <f t="shared" si="58"/>
        <v>#N/A</v>
      </c>
      <c r="E549" t="e">
        <f t="shared" si="59"/>
        <v>#N/A</v>
      </c>
      <c r="F549" t="e">
        <f t="shared" si="60"/>
        <v>#N/A</v>
      </c>
      <c r="G549" t="e">
        <f t="shared" si="61"/>
        <v>#N/A</v>
      </c>
      <c r="H549" t="e">
        <f t="shared" si="62"/>
        <v>#N/A</v>
      </c>
      <c r="I549">
        <v>1</v>
      </c>
    </row>
    <row r="550" spans="2:9">
      <c r="B550" t="e">
        <f t="shared" si="56"/>
        <v>#N/A</v>
      </c>
      <c r="C550" t="e">
        <f t="shared" si="57"/>
        <v>#N/A</v>
      </c>
      <c r="D550" t="e">
        <f t="shared" si="58"/>
        <v>#N/A</v>
      </c>
      <c r="E550" t="e">
        <f t="shared" si="59"/>
        <v>#N/A</v>
      </c>
      <c r="F550" t="e">
        <f t="shared" si="60"/>
        <v>#N/A</v>
      </c>
      <c r="G550" t="e">
        <f t="shared" si="61"/>
        <v>#N/A</v>
      </c>
      <c r="H550" t="e">
        <f t="shared" si="62"/>
        <v>#N/A</v>
      </c>
      <c r="I550">
        <v>1</v>
      </c>
    </row>
    <row r="551" spans="2:9">
      <c r="B551" t="e">
        <f t="shared" si="56"/>
        <v>#N/A</v>
      </c>
      <c r="C551" t="e">
        <f t="shared" si="57"/>
        <v>#N/A</v>
      </c>
      <c r="D551" t="e">
        <f t="shared" si="58"/>
        <v>#N/A</v>
      </c>
      <c r="E551" t="e">
        <f t="shared" si="59"/>
        <v>#N/A</v>
      </c>
      <c r="F551" t="e">
        <f t="shared" si="60"/>
        <v>#N/A</v>
      </c>
      <c r="G551" t="e">
        <f t="shared" si="61"/>
        <v>#N/A</v>
      </c>
      <c r="H551" t="e">
        <f t="shared" si="62"/>
        <v>#N/A</v>
      </c>
      <c r="I551">
        <v>1</v>
      </c>
    </row>
    <row r="552" spans="2:9">
      <c r="B552" t="e">
        <f t="shared" si="56"/>
        <v>#N/A</v>
      </c>
      <c r="C552" t="e">
        <f t="shared" si="57"/>
        <v>#N/A</v>
      </c>
      <c r="D552" t="e">
        <f t="shared" si="58"/>
        <v>#N/A</v>
      </c>
      <c r="E552" t="e">
        <f t="shared" si="59"/>
        <v>#N/A</v>
      </c>
      <c r="F552" t="e">
        <f t="shared" si="60"/>
        <v>#N/A</v>
      </c>
      <c r="G552" t="e">
        <f t="shared" si="61"/>
        <v>#N/A</v>
      </c>
      <c r="H552" t="e">
        <f t="shared" si="62"/>
        <v>#N/A</v>
      </c>
      <c r="I552">
        <v>1</v>
      </c>
    </row>
    <row r="553" spans="2:9">
      <c r="B553" t="e">
        <f t="shared" si="56"/>
        <v>#N/A</v>
      </c>
      <c r="C553" t="e">
        <f t="shared" si="57"/>
        <v>#N/A</v>
      </c>
      <c r="D553" t="e">
        <f t="shared" si="58"/>
        <v>#N/A</v>
      </c>
      <c r="E553" t="e">
        <f t="shared" si="59"/>
        <v>#N/A</v>
      </c>
      <c r="F553" t="e">
        <f t="shared" si="60"/>
        <v>#N/A</v>
      </c>
      <c r="G553" t="e">
        <f t="shared" si="61"/>
        <v>#N/A</v>
      </c>
      <c r="H553" t="e">
        <f t="shared" si="62"/>
        <v>#N/A</v>
      </c>
      <c r="I553">
        <v>1</v>
      </c>
    </row>
    <row r="554" spans="2:9">
      <c r="B554" t="e">
        <f t="shared" si="56"/>
        <v>#N/A</v>
      </c>
      <c r="C554" t="e">
        <f t="shared" si="57"/>
        <v>#N/A</v>
      </c>
      <c r="D554" t="e">
        <f t="shared" si="58"/>
        <v>#N/A</v>
      </c>
      <c r="E554" t="e">
        <f t="shared" si="59"/>
        <v>#N/A</v>
      </c>
      <c r="F554" t="e">
        <f t="shared" si="60"/>
        <v>#N/A</v>
      </c>
      <c r="G554" t="e">
        <f t="shared" si="61"/>
        <v>#N/A</v>
      </c>
      <c r="H554" t="e">
        <f t="shared" si="62"/>
        <v>#N/A</v>
      </c>
      <c r="I554">
        <v>1</v>
      </c>
    </row>
    <row r="555" spans="2:9">
      <c r="B555" t="e">
        <f t="shared" si="56"/>
        <v>#N/A</v>
      </c>
      <c r="C555" t="e">
        <f t="shared" si="57"/>
        <v>#N/A</v>
      </c>
      <c r="D555" t="e">
        <f t="shared" si="58"/>
        <v>#N/A</v>
      </c>
      <c r="E555" t="e">
        <f t="shared" si="59"/>
        <v>#N/A</v>
      </c>
      <c r="F555" t="e">
        <f t="shared" si="60"/>
        <v>#N/A</v>
      </c>
      <c r="G555" t="e">
        <f t="shared" si="61"/>
        <v>#N/A</v>
      </c>
      <c r="H555" t="e">
        <f t="shared" si="62"/>
        <v>#N/A</v>
      </c>
      <c r="I555">
        <v>1</v>
      </c>
    </row>
    <row r="556" spans="2:9">
      <c r="B556" t="e">
        <f t="shared" si="56"/>
        <v>#N/A</v>
      </c>
      <c r="C556" t="e">
        <f t="shared" si="57"/>
        <v>#N/A</v>
      </c>
      <c r="D556" t="e">
        <f t="shared" si="58"/>
        <v>#N/A</v>
      </c>
      <c r="E556" t="e">
        <f t="shared" si="59"/>
        <v>#N/A</v>
      </c>
      <c r="F556" t="e">
        <f t="shared" si="60"/>
        <v>#N/A</v>
      </c>
      <c r="G556" t="e">
        <f t="shared" si="61"/>
        <v>#N/A</v>
      </c>
      <c r="H556" t="e">
        <f t="shared" si="62"/>
        <v>#N/A</v>
      </c>
      <c r="I556">
        <v>1</v>
      </c>
    </row>
    <row r="557" spans="2:9">
      <c r="B557" t="e">
        <f t="shared" si="56"/>
        <v>#N/A</v>
      </c>
      <c r="C557" t="e">
        <f t="shared" si="57"/>
        <v>#N/A</v>
      </c>
      <c r="D557" t="e">
        <f t="shared" si="58"/>
        <v>#N/A</v>
      </c>
      <c r="E557" t="e">
        <f t="shared" si="59"/>
        <v>#N/A</v>
      </c>
      <c r="F557" t="e">
        <f t="shared" si="60"/>
        <v>#N/A</v>
      </c>
      <c r="G557" t="e">
        <f t="shared" si="61"/>
        <v>#N/A</v>
      </c>
      <c r="H557" t="e">
        <f t="shared" si="62"/>
        <v>#N/A</v>
      </c>
      <c r="I557">
        <v>1</v>
      </c>
    </row>
    <row r="558" spans="2:9">
      <c r="B558" t="e">
        <f t="shared" si="56"/>
        <v>#N/A</v>
      </c>
      <c r="C558" t="e">
        <f t="shared" si="57"/>
        <v>#N/A</v>
      </c>
      <c r="D558" t="e">
        <f t="shared" si="58"/>
        <v>#N/A</v>
      </c>
      <c r="E558" t="e">
        <f t="shared" si="59"/>
        <v>#N/A</v>
      </c>
      <c r="F558" t="e">
        <f t="shared" si="60"/>
        <v>#N/A</v>
      </c>
      <c r="G558" t="e">
        <f t="shared" si="61"/>
        <v>#N/A</v>
      </c>
      <c r="H558" t="e">
        <f t="shared" si="62"/>
        <v>#N/A</v>
      </c>
      <c r="I558">
        <v>1</v>
      </c>
    </row>
    <row r="559" spans="2:9">
      <c r="B559" t="e">
        <f t="shared" si="56"/>
        <v>#N/A</v>
      </c>
      <c r="C559" t="e">
        <f t="shared" si="57"/>
        <v>#N/A</v>
      </c>
      <c r="D559" t="e">
        <f t="shared" si="58"/>
        <v>#N/A</v>
      </c>
      <c r="E559" t="e">
        <f t="shared" si="59"/>
        <v>#N/A</v>
      </c>
      <c r="F559" t="e">
        <f t="shared" si="60"/>
        <v>#N/A</v>
      </c>
      <c r="G559" t="e">
        <f t="shared" si="61"/>
        <v>#N/A</v>
      </c>
      <c r="H559" t="e">
        <f t="shared" si="62"/>
        <v>#N/A</v>
      </c>
      <c r="I559">
        <v>1</v>
      </c>
    </row>
    <row r="560" spans="2:9">
      <c r="B560" t="e">
        <f t="shared" si="56"/>
        <v>#N/A</v>
      </c>
      <c r="C560" t="e">
        <f t="shared" si="57"/>
        <v>#N/A</v>
      </c>
      <c r="D560" t="e">
        <f t="shared" si="58"/>
        <v>#N/A</v>
      </c>
      <c r="E560" t="e">
        <f t="shared" si="59"/>
        <v>#N/A</v>
      </c>
      <c r="F560" t="e">
        <f t="shared" si="60"/>
        <v>#N/A</v>
      </c>
      <c r="G560" t="e">
        <f t="shared" si="61"/>
        <v>#N/A</v>
      </c>
      <c r="H560" t="e">
        <f t="shared" si="62"/>
        <v>#N/A</v>
      </c>
      <c r="I560">
        <v>1</v>
      </c>
    </row>
    <row r="561" spans="2:9">
      <c r="B561" t="e">
        <f t="shared" si="56"/>
        <v>#N/A</v>
      </c>
      <c r="C561" t="e">
        <f t="shared" si="57"/>
        <v>#N/A</v>
      </c>
      <c r="D561" t="e">
        <f t="shared" si="58"/>
        <v>#N/A</v>
      </c>
      <c r="E561" t="e">
        <f t="shared" si="59"/>
        <v>#N/A</v>
      </c>
      <c r="F561" t="e">
        <f t="shared" si="60"/>
        <v>#N/A</v>
      </c>
      <c r="G561" t="e">
        <f t="shared" si="61"/>
        <v>#N/A</v>
      </c>
      <c r="H561" t="e">
        <f t="shared" si="62"/>
        <v>#N/A</v>
      </c>
      <c r="I561">
        <v>1</v>
      </c>
    </row>
    <row r="562" spans="2:9">
      <c r="B562" t="e">
        <f t="shared" si="56"/>
        <v>#N/A</v>
      </c>
      <c r="C562" t="e">
        <f t="shared" si="57"/>
        <v>#N/A</v>
      </c>
      <c r="D562" t="e">
        <f t="shared" si="58"/>
        <v>#N/A</v>
      </c>
      <c r="E562" t="e">
        <f t="shared" si="59"/>
        <v>#N/A</v>
      </c>
      <c r="F562" t="e">
        <f t="shared" si="60"/>
        <v>#N/A</v>
      </c>
      <c r="G562" t="e">
        <f t="shared" si="61"/>
        <v>#N/A</v>
      </c>
      <c r="H562" t="e">
        <f t="shared" si="62"/>
        <v>#N/A</v>
      </c>
      <c r="I562">
        <v>1</v>
      </c>
    </row>
    <row r="563" spans="2:9">
      <c r="B563" t="e">
        <f t="shared" si="56"/>
        <v>#N/A</v>
      </c>
      <c r="C563" t="e">
        <f t="shared" si="57"/>
        <v>#N/A</v>
      </c>
      <c r="D563" t="e">
        <f t="shared" si="58"/>
        <v>#N/A</v>
      </c>
      <c r="E563" t="e">
        <f t="shared" si="59"/>
        <v>#N/A</v>
      </c>
      <c r="F563" t="e">
        <f t="shared" si="60"/>
        <v>#N/A</v>
      </c>
      <c r="G563" t="e">
        <f t="shared" si="61"/>
        <v>#N/A</v>
      </c>
      <c r="H563" t="e">
        <f t="shared" si="62"/>
        <v>#N/A</v>
      </c>
      <c r="I563">
        <v>1</v>
      </c>
    </row>
    <row r="564" spans="2:9">
      <c r="B564" t="e">
        <f t="shared" si="56"/>
        <v>#N/A</v>
      </c>
      <c r="C564" t="e">
        <f t="shared" si="57"/>
        <v>#N/A</v>
      </c>
      <c r="D564" t="e">
        <f t="shared" si="58"/>
        <v>#N/A</v>
      </c>
      <c r="E564" t="e">
        <f t="shared" si="59"/>
        <v>#N/A</v>
      </c>
      <c r="F564" t="e">
        <f t="shared" si="60"/>
        <v>#N/A</v>
      </c>
      <c r="G564" t="e">
        <f t="shared" si="61"/>
        <v>#N/A</v>
      </c>
      <c r="H564" t="e">
        <f t="shared" si="62"/>
        <v>#N/A</v>
      </c>
      <c r="I564">
        <v>1</v>
      </c>
    </row>
    <row r="565" spans="2:9">
      <c r="B565" t="e">
        <f t="shared" si="56"/>
        <v>#N/A</v>
      </c>
      <c r="C565" t="e">
        <f t="shared" si="57"/>
        <v>#N/A</v>
      </c>
      <c r="D565" t="e">
        <f t="shared" si="58"/>
        <v>#N/A</v>
      </c>
      <c r="E565" t="e">
        <f t="shared" si="59"/>
        <v>#N/A</v>
      </c>
      <c r="F565" t="e">
        <f t="shared" si="60"/>
        <v>#N/A</v>
      </c>
      <c r="G565" t="e">
        <f t="shared" si="61"/>
        <v>#N/A</v>
      </c>
      <c r="H565" t="e">
        <f t="shared" si="62"/>
        <v>#N/A</v>
      </c>
      <c r="I565">
        <v>1</v>
      </c>
    </row>
    <row r="566" spans="2:9">
      <c r="B566" t="e">
        <f t="shared" si="56"/>
        <v>#N/A</v>
      </c>
      <c r="C566" t="e">
        <f t="shared" si="57"/>
        <v>#N/A</v>
      </c>
      <c r="D566" t="e">
        <f t="shared" si="58"/>
        <v>#N/A</v>
      </c>
      <c r="E566" t="e">
        <f t="shared" si="59"/>
        <v>#N/A</v>
      </c>
      <c r="F566" t="e">
        <f t="shared" si="60"/>
        <v>#N/A</v>
      </c>
      <c r="G566" t="e">
        <f t="shared" si="61"/>
        <v>#N/A</v>
      </c>
      <c r="H566" t="e">
        <f t="shared" si="62"/>
        <v>#N/A</v>
      </c>
      <c r="I566">
        <v>1</v>
      </c>
    </row>
    <row r="567" spans="2:9">
      <c r="B567" t="e">
        <f t="shared" si="56"/>
        <v>#N/A</v>
      </c>
      <c r="C567" t="e">
        <f t="shared" si="57"/>
        <v>#N/A</v>
      </c>
      <c r="D567" t="e">
        <f t="shared" si="58"/>
        <v>#N/A</v>
      </c>
      <c r="E567" t="e">
        <f t="shared" si="59"/>
        <v>#N/A</v>
      </c>
      <c r="F567" t="e">
        <f t="shared" si="60"/>
        <v>#N/A</v>
      </c>
      <c r="G567" t="e">
        <f t="shared" si="61"/>
        <v>#N/A</v>
      </c>
      <c r="H567" t="e">
        <f t="shared" si="62"/>
        <v>#N/A</v>
      </c>
      <c r="I567">
        <v>1</v>
      </c>
    </row>
    <row r="568" spans="2:9">
      <c r="B568" t="e">
        <f t="shared" si="56"/>
        <v>#N/A</v>
      </c>
      <c r="C568" t="e">
        <f t="shared" si="57"/>
        <v>#N/A</v>
      </c>
      <c r="D568" t="e">
        <f t="shared" si="58"/>
        <v>#N/A</v>
      </c>
      <c r="E568" t="e">
        <f t="shared" si="59"/>
        <v>#N/A</v>
      </c>
      <c r="F568" t="e">
        <f t="shared" si="60"/>
        <v>#N/A</v>
      </c>
      <c r="G568" t="e">
        <f t="shared" si="61"/>
        <v>#N/A</v>
      </c>
      <c r="H568" t="e">
        <f t="shared" si="62"/>
        <v>#N/A</v>
      </c>
      <c r="I568">
        <v>1</v>
      </c>
    </row>
    <row r="569" spans="2:9">
      <c r="B569" t="e">
        <f t="shared" si="56"/>
        <v>#N/A</v>
      </c>
      <c r="C569" t="e">
        <f t="shared" si="57"/>
        <v>#N/A</v>
      </c>
      <c r="D569" t="e">
        <f t="shared" si="58"/>
        <v>#N/A</v>
      </c>
      <c r="E569" t="e">
        <f t="shared" si="59"/>
        <v>#N/A</v>
      </c>
      <c r="F569" t="e">
        <f t="shared" si="60"/>
        <v>#N/A</v>
      </c>
      <c r="G569" t="e">
        <f t="shared" si="61"/>
        <v>#N/A</v>
      </c>
      <c r="H569" t="e">
        <f t="shared" si="62"/>
        <v>#N/A</v>
      </c>
      <c r="I569">
        <v>1</v>
      </c>
    </row>
    <row r="570" spans="2:9">
      <c r="B570" t="e">
        <f t="shared" si="56"/>
        <v>#N/A</v>
      </c>
      <c r="C570" t="e">
        <f t="shared" si="57"/>
        <v>#N/A</v>
      </c>
      <c r="D570" t="e">
        <f t="shared" si="58"/>
        <v>#N/A</v>
      </c>
      <c r="E570" t="e">
        <f t="shared" si="59"/>
        <v>#N/A</v>
      </c>
      <c r="F570" t="e">
        <f t="shared" si="60"/>
        <v>#N/A</v>
      </c>
      <c r="G570" t="e">
        <f t="shared" si="61"/>
        <v>#N/A</v>
      </c>
      <c r="H570" t="e">
        <f t="shared" si="62"/>
        <v>#N/A</v>
      </c>
      <c r="I570">
        <v>1</v>
      </c>
    </row>
    <row r="571" spans="2:9">
      <c r="B571" t="e">
        <f t="shared" si="56"/>
        <v>#N/A</v>
      </c>
      <c r="C571" t="e">
        <f t="shared" si="57"/>
        <v>#N/A</v>
      </c>
      <c r="D571" t="e">
        <f t="shared" si="58"/>
        <v>#N/A</v>
      </c>
      <c r="E571" t="e">
        <f t="shared" si="59"/>
        <v>#N/A</v>
      </c>
      <c r="F571" t="e">
        <f t="shared" si="60"/>
        <v>#N/A</v>
      </c>
      <c r="G571" t="e">
        <f t="shared" si="61"/>
        <v>#N/A</v>
      </c>
      <c r="H571" t="e">
        <f t="shared" si="62"/>
        <v>#N/A</v>
      </c>
      <c r="I571">
        <v>1</v>
      </c>
    </row>
    <row r="572" spans="2:9">
      <c r="B572" t="e">
        <f t="shared" si="56"/>
        <v>#N/A</v>
      </c>
      <c r="C572" t="e">
        <f t="shared" si="57"/>
        <v>#N/A</v>
      </c>
      <c r="D572" t="e">
        <f t="shared" si="58"/>
        <v>#N/A</v>
      </c>
      <c r="E572" t="e">
        <f t="shared" si="59"/>
        <v>#N/A</v>
      </c>
      <c r="F572" t="e">
        <f t="shared" si="60"/>
        <v>#N/A</v>
      </c>
      <c r="G572" t="e">
        <f t="shared" si="61"/>
        <v>#N/A</v>
      </c>
      <c r="H572" t="e">
        <f t="shared" si="62"/>
        <v>#N/A</v>
      </c>
      <c r="I572">
        <v>1</v>
      </c>
    </row>
    <row r="573" spans="2:9">
      <c r="B573" t="e">
        <f t="shared" si="56"/>
        <v>#N/A</v>
      </c>
      <c r="C573" t="e">
        <f t="shared" si="57"/>
        <v>#N/A</v>
      </c>
      <c r="D573" t="e">
        <f t="shared" si="58"/>
        <v>#N/A</v>
      </c>
      <c r="E573" t="e">
        <f t="shared" si="59"/>
        <v>#N/A</v>
      </c>
      <c r="F573" t="e">
        <f t="shared" si="60"/>
        <v>#N/A</v>
      </c>
      <c r="G573" t="e">
        <f t="shared" si="61"/>
        <v>#N/A</v>
      </c>
      <c r="H573" t="e">
        <f t="shared" si="62"/>
        <v>#N/A</v>
      </c>
      <c r="I573">
        <v>1</v>
      </c>
    </row>
    <row r="574" spans="2:9">
      <c r="B574" t="e">
        <f t="shared" si="56"/>
        <v>#N/A</v>
      </c>
      <c r="C574" t="e">
        <f t="shared" si="57"/>
        <v>#N/A</v>
      </c>
      <c r="D574" t="e">
        <f t="shared" si="58"/>
        <v>#N/A</v>
      </c>
      <c r="E574" t="e">
        <f t="shared" si="59"/>
        <v>#N/A</v>
      </c>
      <c r="F574" t="e">
        <f t="shared" si="60"/>
        <v>#N/A</v>
      </c>
      <c r="G574" t="e">
        <f t="shared" si="61"/>
        <v>#N/A</v>
      </c>
      <c r="H574" t="e">
        <f t="shared" si="62"/>
        <v>#N/A</v>
      </c>
      <c r="I574">
        <v>1</v>
      </c>
    </row>
    <row r="575" spans="2:9">
      <c r="B575" t="e">
        <f t="shared" si="56"/>
        <v>#N/A</v>
      </c>
      <c r="C575" t="e">
        <f t="shared" si="57"/>
        <v>#N/A</v>
      </c>
      <c r="D575" t="e">
        <f t="shared" si="58"/>
        <v>#N/A</v>
      </c>
      <c r="E575" t="e">
        <f t="shared" si="59"/>
        <v>#N/A</v>
      </c>
      <c r="F575" t="e">
        <f t="shared" si="60"/>
        <v>#N/A</v>
      </c>
      <c r="G575" t="e">
        <f t="shared" si="61"/>
        <v>#N/A</v>
      </c>
      <c r="H575" t="e">
        <f t="shared" si="62"/>
        <v>#N/A</v>
      </c>
      <c r="I575">
        <v>1</v>
      </c>
    </row>
    <row r="576" spans="2:9">
      <c r="B576" t="e">
        <f t="shared" si="56"/>
        <v>#N/A</v>
      </c>
      <c r="C576" t="e">
        <f t="shared" si="57"/>
        <v>#N/A</v>
      </c>
      <c r="D576" t="e">
        <f t="shared" si="58"/>
        <v>#N/A</v>
      </c>
      <c r="E576" t="e">
        <f t="shared" si="59"/>
        <v>#N/A</v>
      </c>
      <c r="F576" t="e">
        <f t="shared" si="60"/>
        <v>#N/A</v>
      </c>
      <c r="G576" t="e">
        <f t="shared" si="61"/>
        <v>#N/A</v>
      </c>
      <c r="H576" t="e">
        <f t="shared" si="62"/>
        <v>#N/A</v>
      </c>
      <c r="I576">
        <v>1</v>
      </c>
    </row>
    <row r="577" spans="2:9">
      <c r="B577" t="e">
        <f t="shared" si="56"/>
        <v>#N/A</v>
      </c>
      <c r="C577" t="e">
        <f t="shared" si="57"/>
        <v>#N/A</v>
      </c>
      <c r="D577" t="e">
        <f t="shared" si="58"/>
        <v>#N/A</v>
      </c>
      <c r="E577" t="e">
        <f t="shared" si="59"/>
        <v>#N/A</v>
      </c>
      <c r="F577" t="e">
        <f t="shared" si="60"/>
        <v>#N/A</v>
      </c>
      <c r="G577" t="e">
        <f t="shared" si="61"/>
        <v>#N/A</v>
      </c>
      <c r="H577" t="e">
        <f t="shared" si="62"/>
        <v>#N/A</v>
      </c>
      <c r="I577">
        <v>1</v>
      </c>
    </row>
    <row r="578" spans="2:9">
      <c r="B578" t="e">
        <f t="shared" ref="B578:B641" si="63">VLOOKUP(A578,Base_Articles,2)</f>
        <v>#N/A</v>
      </c>
      <c r="C578" t="e">
        <f t="shared" ref="C578:C641" si="64">VLOOKUP(A578,Base_Articles,3)</f>
        <v>#N/A</v>
      </c>
      <c r="D578" t="e">
        <f t="shared" ref="D578:D641" si="65">VLOOKUP(A578,Base_Articles,4)</f>
        <v>#N/A</v>
      </c>
      <c r="E578" t="e">
        <f t="shared" ref="E578:E641" si="66">VLOOKUP(A578,Base_Articles,5)</f>
        <v>#N/A</v>
      </c>
      <c r="F578" t="e">
        <f t="shared" ref="F578:F641" si="67">VLOOKUP(A578,Base_Articles,6)</f>
        <v>#N/A</v>
      </c>
      <c r="G578" t="e">
        <f t="shared" ref="G578:G641" si="68">VLOOKUP(A578,Base_Articles,7)</f>
        <v>#N/A</v>
      </c>
      <c r="H578" t="e">
        <f t="shared" ref="H578:H641" si="69">VLOOKUP(A578,Base_Articles,8)</f>
        <v>#N/A</v>
      </c>
      <c r="I578">
        <v>1</v>
      </c>
    </row>
    <row r="579" spans="2:9">
      <c r="B579" t="e">
        <f t="shared" si="63"/>
        <v>#N/A</v>
      </c>
      <c r="C579" t="e">
        <f t="shared" si="64"/>
        <v>#N/A</v>
      </c>
      <c r="D579" t="e">
        <f t="shared" si="65"/>
        <v>#N/A</v>
      </c>
      <c r="E579" t="e">
        <f t="shared" si="66"/>
        <v>#N/A</v>
      </c>
      <c r="F579" t="e">
        <f t="shared" si="67"/>
        <v>#N/A</v>
      </c>
      <c r="G579" t="e">
        <f t="shared" si="68"/>
        <v>#N/A</v>
      </c>
      <c r="H579" t="e">
        <f t="shared" si="69"/>
        <v>#N/A</v>
      </c>
      <c r="I579">
        <v>1</v>
      </c>
    </row>
    <row r="580" spans="2:9">
      <c r="B580" t="e">
        <f t="shared" si="63"/>
        <v>#N/A</v>
      </c>
      <c r="C580" t="e">
        <f t="shared" si="64"/>
        <v>#N/A</v>
      </c>
      <c r="D580" t="e">
        <f t="shared" si="65"/>
        <v>#N/A</v>
      </c>
      <c r="E580" t="e">
        <f t="shared" si="66"/>
        <v>#N/A</v>
      </c>
      <c r="F580" t="e">
        <f t="shared" si="67"/>
        <v>#N/A</v>
      </c>
      <c r="G580" t="e">
        <f t="shared" si="68"/>
        <v>#N/A</v>
      </c>
      <c r="H580" t="e">
        <f t="shared" si="69"/>
        <v>#N/A</v>
      </c>
      <c r="I580">
        <v>1</v>
      </c>
    </row>
    <row r="581" spans="2:9">
      <c r="B581" t="e">
        <f t="shared" si="63"/>
        <v>#N/A</v>
      </c>
      <c r="C581" t="e">
        <f t="shared" si="64"/>
        <v>#N/A</v>
      </c>
      <c r="D581" t="e">
        <f t="shared" si="65"/>
        <v>#N/A</v>
      </c>
      <c r="E581" t="e">
        <f t="shared" si="66"/>
        <v>#N/A</v>
      </c>
      <c r="F581" t="e">
        <f t="shared" si="67"/>
        <v>#N/A</v>
      </c>
      <c r="G581" t="e">
        <f t="shared" si="68"/>
        <v>#N/A</v>
      </c>
      <c r="H581" t="e">
        <f t="shared" si="69"/>
        <v>#N/A</v>
      </c>
      <c r="I581">
        <v>1</v>
      </c>
    </row>
    <row r="582" spans="2:9">
      <c r="B582" t="e">
        <f t="shared" si="63"/>
        <v>#N/A</v>
      </c>
      <c r="C582" t="e">
        <f t="shared" si="64"/>
        <v>#N/A</v>
      </c>
      <c r="D582" t="e">
        <f t="shared" si="65"/>
        <v>#N/A</v>
      </c>
      <c r="E582" t="e">
        <f t="shared" si="66"/>
        <v>#N/A</v>
      </c>
      <c r="F582" t="e">
        <f t="shared" si="67"/>
        <v>#N/A</v>
      </c>
      <c r="G582" t="e">
        <f t="shared" si="68"/>
        <v>#N/A</v>
      </c>
      <c r="H582" t="e">
        <f t="shared" si="69"/>
        <v>#N/A</v>
      </c>
      <c r="I582">
        <v>1</v>
      </c>
    </row>
    <row r="583" spans="2:9">
      <c r="B583" t="e">
        <f t="shared" si="63"/>
        <v>#N/A</v>
      </c>
      <c r="C583" t="e">
        <f t="shared" si="64"/>
        <v>#N/A</v>
      </c>
      <c r="D583" t="e">
        <f t="shared" si="65"/>
        <v>#N/A</v>
      </c>
      <c r="E583" t="e">
        <f t="shared" si="66"/>
        <v>#N/A</v>
      </c>
      <c r="F583" t="e">
        <f t="shared" si="67"/>
        <v>#N/A</v>
      </c>
      <c r="G583" t="e">
        <f t="shared" si="68"/>
        <v>#N/A</v>
      </c>
      <c r="H583" t="e">
        <f t="shared" si="69"/>
        <v>#N/A</v>
      </c>
      <c r="I583">
        <v>1</v>
      </c>
    </row>
    <row r="584" spans="2:9">
      <c r="B584" t="e">
        <f t="shared" si="63"/>
        <v>#N/A</v>
      </c>
      <c r="C584" t="e">
        <f t="shared" si="64"/>
        <v>#N/A</v>
      </c>
      <c r="D584" t="e">
        <f t="shared" si="65"/>
        <v>#N/A</v>
      </c>
      <c r="E584" t="e">
        <f t="shared" si="66"/>
        <v>#N/A</v>
      </c>
      <c r="F584" t="e">
        <f t="shared" si="67"/>
        <v>#N/A</v>
      </c>
      <c r="G584" t="e">
        <f t="shared" si="68"/>
        <v>#N/A</v>
      </c>
      <c r="H584" t="e">
        <f t="shared" si="69"/>
        <v>#N/A</v>
      </c>
      <c r="I584">
        <v>1</v>
      </c>
    </row>
    <row r="585" spans="2:9">
      <c r="B585" t="e">
        <f t="shared" si="63"/>
        <v>#N/A</v>
      </c>
      <c r="C585" t="e">
        <f t="shared" si="64"/>
        <v>#N/A</v>
      </c>
      <c r="D585" t="e">
        <f t="shared" si="65"/>
        <v>#N/A</v>
      </c>
      <c r="E585" t="e">
        <f t="shared" si="66"/>
        <v>#N/A</v>
      </c>
      <c r="F585" t="e">
        <f t="shared" si="67"/>
        <v>#N/A</v>
      </c>
      <c r="G585" t="e">
        <f t="shared" si="68"/>
        <v>#N/A</v>
      </c>
      <c r="H585" t="e">
        <f t="shared" si="69"/>
        <v>#N/A</v>
      </c>
      <c r="I585">
        <v>1</v>
      </c>
    </row>
    <row r="586" spans="2:9">
      <c r="B586" t="e">
        <f t="shared" si="63"/>
        <v>#N/A</v>
      </c>
      <c r="C586" t="e">
        <f t="shared" si="64"/>
        <v>#N/A</v>
      </c>
      <c r="D586" t="e">
        <f t="shared" si="65"/>
        <v>#N/A</v>
      </c>
      <c r="E586" t="e">
        <f t="shared" si="66"/>
        <v>#N/A</v>
      </c>
      <c r="F586" t="e">
        <f t="shared" si="67"/>
        <v>#N/A</v>
      </c>
      <c r="G586" t="e">
        <f t="shared" si="68"/>
        <v>#N/A</v>
      </c>
      <c r="H586" t="e">
        <f t="shared" si="69"/>
        <v>#N/A</v>
      </c>
      <c r="I586">
        <v>1</v>
      </c>
    </row>
    <row r="587" spans="2:9">
      <c r="B587" t="e">
        <f t="shared" si="63"/>
        <v>#N/A</v>
      </c>
      <c r="C587" t="e">
        <f t="shared" si="64"/>
        <v>#N/A</v>
      </c>
      <c r="D587" t="e">
        <f t="shared" si="65"/>
        <v>#N/A</v>
      </c>
      <c r="E587" t="e">
        <f t="shared" si="66"/>
        <v>#N/A</v>
      </c>
      <c r="F587" t="e">
        <f t="shared" si="67"/>
        <v>#N/A</v>
      </c>
      <c r="G587" t="e">
        <f t="shared" si="68"/>
        <v>#N/A</v>
      </c>
      <c r="H587" t="e">
        <f t="shared" si="69"/>
        <v>#N/A</v>
      </c>
      <c r="I587">
        <v>1</v>
      </c>
    </row>
    <row r="588" spans="2:9">
      <c r="B588" t="e">
        <f t="shared" si="63"/>
        <v>#N/A</v>
      </c>
      <c r="C588" t="e">
        <f t="shared" si="64"/>
        <v>#N/A</v>
      </c>
      <c r="D588" t="e">
        <f t="shared" si="65"/>
        <v>#N/A</v>
      </c>
      <c r="E588" t="e">
        <f t="shared" si="66"/>
        <v>#N/A</v>
      </c>
      <c r="F588" t="e">
        <f t="shared" si="67"/>
        <v>#N/A</v>
      </c>
      <c r="G588" t="e">
        <f t="shared" si="68"/>
        <v>#N/A</v>
      </c>
      <c r="H588" t="e">
        <f t="shared" si="69"/>
        <v>#N/A</v>
      </c>
      <c r="I588">
        <v>1</v>
      </c>
    </row>
    <row r="589" spans="2:9">
      <c r="B589" t="e">
        <f t="shared" si="63"/>
        <v>#N/A</v>
      </c>
      <c r="C589" t="e">
        <f t="shared" si="64"/>
        <v>#N/A</v>
      </c>
      <c r="D589" t="e">
        <f t="shared" si="65"/>
        <v>#N/A</v>
      </c>
      <c r="E589" t="e">
        <f t="shared" si="66"/>
        <v>#N/A</v>
      </c>
      <c r="F589" t="e">
        <f t="shared" si="67"/>
        <v>#N/A</v>
      </c>
      <c r="G589" t="e">
        <f t="shared" si="68"/>
        <v>#N/A</v>
      </c>
      <c r="H589" t="e">
        <f t="shared" si="69"/>
        <v>#N/A</v>
      </c>
      <c r="I589">
        <v>1</v>
      </c>
    </row>
    <row r="590" spans="2:9">
      <c r="B590" t="e">
        <f t="shared" si="63"/>
        <v>#N/A</v>
      </c>
      <c r="C590" t="e">
        <f t="shared" si="64"/>
        <v>#N/A</v>
      </c>
      <c r="D590" t="e">
        <f t="shared" si="65"/>
        <v>#N/A</v>
      </c>
      <c r="E590" t="e">
        <f t="shared" si="66"/>
        <v>#N/A</v>
      </c>
      <c r="F590" t="e">
        <f t="shared" si="67"/>
        <v>#N/A</v>
      </c>
      <c r="G590" t="e">
        <f t="shared" si="68"/>
        <v>#N/A</v>
      </c>
      <c r="H590" t="e">
        <f t="shared" si="69"/>
        <v>#N/A</v>
      </c>
      <c r="I590">
        <v>1</v>
      </c>
    </row>
    <row r="591" spans="2:9">
      <c r="B591" t="e">
        <f t="shared" si="63"/>
        <v>#N/A</v>
      </c>
      <c r="C591" t="e">
        <f t="shared" si="64"/>
        <v>#N/A</v>
      </c>
      <c r="D591" t="e">
        <f t="shared" si="65"/>
        <v>#N/A</v>
      </c>
      <c r="E591" t="e">
        <f t="shared" si="66"/>
        <v>#N/A</v>
      </c>
      <c r="F591" t="e">
        <f t="shared" si="67"/>
        <v>#N/A</v>
      </c>
      <c r="G591" t="e">
        <f t="shared" si="68"/>
        <v>#N/A</v>
      </c>
      <c r="H591" t="e">
        <f t="shared" si="69"/>
        <v>#N/A</v>
      </c>
      <c r="I591">
        <v>1</v>
      </c>
    </row>
    <row r="592" spans="2:9">
      <c r="B592" t="e">
        <f t="shared" si="63"/>
        <v>#N/A</v>
      </c>
      <c r="C592" t="e">
        <f t="shared" si="64"/>
        <v>#N/A</v>
      </c>
      <c r="D592" t="e">
        <f t="shared" si="65"/>
        <v>#N/A</v>
      </c>
      <c r="E592" t="e">
        <f t="shared" si="66"/>
        <v>#N/A</v>
      </c>
      <c r="F592" t="e">
        <f t="shared" si="67"/>
        <v>#N/A</v>
      </c>
      <c r="G592" t="e">
        <f t="shared" si="68"/>
        <v>#N/A</v>
      </c>
      <c r="H592" t="e">
        <f t="shared" si="69"/>
        <v>#N/A</v>
      </c>
      <c r="I592">
        <v>1</v>
      </c>
    </row>
    <row r="593" spans="2:9">
      <c r="B593" t="e">
        <f t="shared" si="63"/>
        <v>#N/A</v>
      </c>
      <c r="C593" t="e">
        <f t="shared" si="64"/>
        <v>#N/A</v>
      </c>
      <c r="D593" t="e">
        <f t="shared" si="65"/>
        <v>#N/A</v>
      </c>
      <c r="E593" t="e">
        <f t="shared" si="66"/>
        <v>#N/A</v>
      </c>
      <c r="F593" t="e">
        <f t="shared" si="67"/>
        <v>#N/A</v>
      </c>
      <c r="G593" t="e">
        <f t="shared" si="68"/>
        <v>#N/A</v>
      </c>
      <c r="H593" t="e">
        <f t="shared" si="69"/>
        <v>#N/A</v>
      </c>
      <c r="I593">
        <v>1</v>
      </c>
    </row>
    <row r="594" spans="2:9">
      <c r="B594" t="e">
        <f t="shared" si="63"/>
        <v>#N/A</v>
      </c>
      <c r="C594" t="e">
        <f t="shared" si="64"/>
        <v>#N/A</v>
      </c>
      <c r="D594" t="e">
        <f t="shared" si="65"/>
        <v>#N/A</v>
      </c>
      <c r="E594" t="e">
        <f t="shared" si="66"/>
        <v>#N/A</v>
      </c>
      <c r="F594" t="e">
        <f t="shared" si="67"/>
        <v>#N/A</v>
      </c>
      <c r="G594" t="e">
        <f t="shared" si="68"/>
        <v>#N/A</v>
      </c>
      <c r="H594" t="e">
        <f t="shared" si="69"/>
        <v>#N/A</v>
      </c>
      <c r="I594">
        <v>1</v>
      </c>
    </row>
    <row r="595" spans="2:9">
      <c r="B595" t="e">
        <f t="shared" si="63"/>
        <v>#N/A</v>
      </c>
      <c r="C595" t="e">
        <f t="shared" si="64"/>
        <v>#N/A</v>
      </c>
      <c r="D595" t="e">
        <f t="shared" si="65"/>
        <v>#N/A</v>
      </c>
      <c r="E595" t="e">
        <f t="shared" si="66"/>
        <v>#N/A</v>
      </c>
      <c r="F595" t="e">
        <f t="shared" si="67"/>
        <v>#N/A</v>
      </c>
      <c r="G595" t="e">
        <f t="shared" si="68"/>
        <v>#N/A</v>
      </c>
      <c r="H595" t="e">
        <f t="shared" si="69"/>
        <v>#N/A</v>
      </c>
      <c r="I595">
        <v>1</v>
      </c>
    </row>
    <row r="596" spans="2:9">
      <c r="B596" t="e">
        <f t="shared" si="63"/>
        <v>#N/A</v>
      </c>
      <c r="C596" t="e">
        <f t="shared" si="64"/>
        <v>#N/A</v>
      </c>
      <c r="D596" t="e">
        <f t="shared" si="65"/>
        <v>#N/A</v>
      </c>
      <c r="E596" t="e">
        <f t="shared" si="66"/>
        <v>#N/A</v>
      </c>
      <c r="F596" t="e">
        <f t="shared" si="67"/>
        <v>#N/A</v>
      </c>
      <c r="G596" t="e">
        <f t="shared" si="68"/>
        <v>#N/A</v>
      </c>
      <c r="H596" t="e">
        <f t="shared" si="69"/>
        <v>#N/A</v>
      </c>
      <c r="I596">
        <v>1</v>
      </c>
    </row>
    <row r="597" spans="2:9">
      <c r="B597" t="e">
        <f t="shared" si="63"/>
        <v>#N/A</v>
      </c>
      <c r="C597" t="e">
        <f t="shared" si="64"/>
        <v>#N/A</v>
      </c>
      <c r="D597" t="e">
        <f t="shared" si="65"/>
        <v>#N/A</v>
      </c>
      <c r="E597" t="e">
        <f t="shared" si="66"/>
        <v>#N/A</v>
      </c>
      <c r="F597" t="e">
        <f t="shared" si="67"/>
        <v>#N/A</v>
      </c>
      <c r="G597" t="e">
        <f t="shared" si="68"/>
        <v>#N/A</v>
      </c>
      <c r="H597" t="e">
        <f t="shared" si="69"/>
        <v>#N/A</v>
      </c>
      <c r="I597">
        <v>1</v>
      </c>
    </row>
    <row r="598" spans="2:9">
      <c r="B598" t="e">
        <f t="shared" si="63"/>
        <v>#N/A</v>
      </c>
      <c r="C598" t="e">
        <f t="shared" si="64"/>
        <v>#N/A</v>
      </c>
      <c r="D598" t="e">
        <f t="shared" si="65"/>
        <v>#N/A</v>
      </c>
      <c r="E598" t="e">
        <f t="shared" si="66"/>
        <v>#N/A</v>
      </c>
      <c r="F598" t="e">
        <f t="shared" si="67"/>
        <v>#N/A</v>
      </c>
      <c r="G598" t="e">
        <f t="shared" si="68"/>
        <v>#N/A</v>
      </c>
      <c r="H598" t="e">
        <f t="shared" si="69"/>
        <v>#N/A</v>
      </c>
      <c r="I598">
        <v>1</v>
      </c>
    </row>
    <row r="599" spans="2:9">
      <c r="B599" t="e">
        <f t="shared" si="63"/>
        <v>#N/A</v>
      </c>
      <c r="C599" t="e">
        <f t="shared" si="64"/>
        <v>#N/A</v>
      </c>
      <c r="D599" t="e">
        <f t="shared" si="65"/>
        <v>#N/A</v>
      </c>
      <c r="E599" t="e">
        <f t="shared" si="66"/>
        <v>#N/A</v>
      </c>
      <c r="F599" t="e">
        <f t="shared" si="67"/>
        <v>#N/A</v>
      </c>
      <c r="G599" t="e">
        <f t="shared" si="68"/>
        <v>#N/A</v>
      </c>
      <c r="H599" t="e">
        <f t="shared" si="69"/>
        <v>#N/A</v>
      </c>
      <c r="I599">
        <v>1</v>
      </c>
    </row>
    <row r="600" spans="2:9">
      <c r="B600" t="e">
        <f t="shared" si="63"/>
        <v>#N/A</v>
      </c>
      <c r="C600" t="e">
        <f t="shared" si="64"/>
        <v>#N/A</v>
      </c>
      <c r="D600" t="e">
        <f t="shared" si="65"/>
        <v>#N/A</v>
      </c>
      <c r="E600" t="e">
        <f t="shared" si="66"/>
        <v>#N/A</v>
      </c>
      <c r="F600" t="e">
        <f t="shared" si="67"/>
        <v>#N/A</v>
      </c>
      <c r="G600" t="e">
        <f t="shared" si="68"/>
        <v>#N/A</v>
      </c>
      <c r="H600" t="e">
        <f t="shared" si="69"/>
        <v>#N/A</v>
      </c>
      <c r="I600">
        <v>1</v>
      </c>
    </row>
    <row r="601" spans="2:9">
      <c r="B601" t="e">
        <f t="shared" si="63"/>
        <v>#N/A</v>
      </c>
      <c r="C601" t="e">
        <f t="shared" si="64"/>
        <v>#N/A</v>
      </c>
      <c r="D601" t="e">
        <f t="shared" si="65"/>
        <v>#N/A</v>
      </c>
      <c r="E601" t="e">
        <f t="shared" si="66"/>
        <v>#N/A</v>
      </c>
      <c r="F601" t="e">
        <f t="shared" si="67"/>
        <v>#N/A</v>
      </c>
      <c r="G601" t="e">
        <f t="shared" si="68"/>
        <v>#N/A</v>
      </c>
      <c r="H601" t="e">
        <f t="shared" si="69"/>
        <v>#N/A</v>
      </c>
      <c r="I601">
        <v>1</v>
      </c>
    </row>
    <row r="602" spans="2:9">
      <c r="B602" t="e">
        <f t="shared" si="63"/>
        <v>#N/A</v>
      </c>
      <c r="C602" t="e">
        <f t="shared" si="64"/>
        <v>#N/A</v>
      </c>
      <c r="D602" t="e">
        <f t="shared" si="65"/>
        <v>#N/A</v>
      </c>
      <c r="E602" t="e">
        <f t="shared" si="66"/>
        <v>#N/A</v>
      </c>
      <c r="F602" t="e">
        <f t="shared" si="67"/>
        <v>#N/A</v>
      </c>
      <c r="G602" t="e">
        <f t="shared" si="68"/>
        <v>#N/A</v>
      </c>
      <c r="H602" t="e">
        <f t="shared" si="69"/>
        <v>#N/A</v>
      </c>
      <c r="I602">
        <v>1</v>
      </c>
    </row>
    <row r="603" spans="2:9">
      <c r="B603" t="e">
        <f t="shared" si="63"/>
        <v>#N/A</v>
      </c>
      <c r="C603" t="e">
        <f t="shared" si="64"/>
        <v>#N/A</v>
      </c>
      <c r="D603" t="e">
        <f t="shared" si="65"/>
        <v>#N/A</v>
      </c>
      <c r="E603" t="e">
        <f t="shared" si="66"/>
        <v>#N/A</v>
      </c>
      <c r="F603" t="e">
        <f t="shared" si="67"/>
        <v>#N/A</v>
      </c>
      <c r="G603" t="e">
        <f t="shared" si="68"/>
        <v>#N/A</v>
      </c>
      <c r="H603" t="e">
        <f t="shared" si="69"/>
        <v>#N/A</v>
      </c>
      <c r="I603">
        <v>1</v>
      </c>
    </row>
    <row r="604" spans="2:9">
      <c r="B604" t="e">
        <f t="shared" si="63"/>
        <v>#N/A</v>
      </c>
      <c r="C604" t="e">
        <f t="shared" si="64"/>
        <v>#N/A</v>
      </c>
      <c r="D604" t="e">
        <f t="shared" si="65"/>
        <v>#N/A</v>
      </c>
      <c r="E604" t="e">
        <f t="shared" si="66"/>
        <v>#N/A</v>
      </c>
      <c r="F604" t="e">
        <f t="shared" si="67"/>
        <v>#N/A</v>
      </c>
      <c r="G604" t="e">
        <f t="shared" si="68"/>
        <v>#N/A</v>
      </c>
      <c r="H604" t="e">
        <f t="shared" si="69"/>
        <v>#N/A</v>
      </c>
      <c r="I604">
        <v>1</v>
      </c>
    </row>
    <row r="605" spans="2:9">
      <c r="B605" t="e">
        <f t="shared" si="63"/>
        <v>#N/A</v>
      </c>
      <c r="C605" t="e">
        <f t="shared" si="64"/>
        <v>#N/A</v>
      </c>
      <c r="D605" t="e">
        <f t="shared" si="65"/>
        <v>#N/A</v>
      </c>
      <c r="E605" t="e">
        <f t="shared" si="66"/>
        <v>#N/A</v>
      </c>
      <c r="F605" t="e">
        <f t="shared" si="67"/>
        <v>#N/A</v>
      </c>
      <c r="G605" t="e">
        <f t="shared" si="68"/>
        <v>#N/A</v>
      </c>
      <c r="H605" t="e">
        <f t="shared" si="69"/>
        <v>#N/A</v>
      </c>
      <c r="I605">
        <v>1</v>
      </c>
    </row>
    <row r="606" spans="2:9">
      <c r="B606" t="e">
        <f t="shared" si="63"/>
        <v>#N/A</v>
      </c>
      <c r="C606" t="e">
        <f t="shared" si="64"/>
        <v>#N/A</v>
      </c>
      <c r="D606" t="e">
        <f t="shared" si="65"/>
        <v>#N/A</v>
      </c>
      <c r="E606" t="e">
        <f t="shared" si="66"/>
        <v>#N/A</v>
      </c>
      <c r="F606" t="e">
        <f t="shared" si="67"/>
        <v>#N/A</v>
      </c>
      <c r="G606" t="e">
        <f t="shared" si="68"/>
        <v>#N/A</v>
      </c>
      <c r="H606" t="e">
        <f t="shared" si="69"/>
        <v>#N/A</v>
      </c>
      <c r="I606">
        <v>1</v>
      </c>
    </row>
    <row r="607" spans="2:9">
      <c r="B607" t="e">
        <f t="shared" si="63"/>
        <v>#N/A</v>
      </c>
      <c r="C607" t="e">
        <f t="shared" si="64"/>
        <v>#N/A</v>
      </c>
      <c r="D607" t="e">
        <f t="shared" si="65"/>
        <v>#N/A</v>
      </c>
      <c r="E607" t="e">
        <f t="shared" si="66"/>
        <v>#N/A</v>
      </c>
      <c r="F607" t="e">
        <f t="shared" si="67"/>
        <v>#N/A</v>
      </c>
      <c r="G607" t="e">
        <f t="shared" si="68"/>
        <v>#N/A</v>
      </c>
      <c r="H607" t="e">
        <f t="shared" si="69"/>
        <v>#N/A</v>
      </c>
      <c r="I607">
        <v>1</v>
      </c>
    </row>
    <row r="608" spans="2:9">
      <c r="B608" t="e">
        <f t="shared" si="63"/>
        <v>#N/A</v>
      </c>
      <c r="C608" t="e">
        <f t="shared" si="64"/>
        <v>#N/A</v>
      </c>
      <c r="D608" t="e">
        <f t="shared" si="65"/>
        <v>#N/A</v>
      </c>
      <c r="E608" t="e">
        <f t="shared" si="66"/>
        <v>#N/A</v>
      </c>
      <c r="F608" t="e">
        <f t="shared" si="67"/>
        <v>#N/A</v>
      </c>
      <c r="G608" t="e">
        <f t="shared" si="68"/>
        <v>#N/A</v>
      </c>
      <c r="H608" t="e">
        <f t="shared" si="69"/>
        <v>#N/A</v>
      </c>
      <c r="I608">
        <v>1</v>
      </c>
    </row>
    <row r="609" spans="2:9">
      <c r="B609" t="e">
        <f t="shared" si="63"/>
        <v>#N/A</v>
      </c>
      <c r="C609" t="e">
        <f t="shared" si="64"/>
        <v>#N/A</v>
      </c>
      <c r="D609" t="e">
        <f t="shared" si="65"/>
        <v>#N/A</v>
      </c>
      <c r="E609" t="e">
        <f t="shared" si="66"/>
        <v>#N/A</v>
      </c>
      <c r="F609" t="e">
        <f t="shared" si="67"/>
        <v>#N/A</v>
      </c>
      <c r="G609" t="e">
        <f t="shared" si="68"/>
        <v>#N/A</v>
      </c>
      <c r="H609" t="e">
        <f t="shared" si="69"/>
        <v>#N/A</v>
      </c>
      <c r="I609">
        <v>1</v>
      </c>
    </row>
    <row r="610" spans="2:9">
      <c r="B610" t="e">
        <f t="shared" si="63"/>
        <v>#N/A</v>
      </c>
      <c r="C610" t="e">
        <f t="shared" si="64"/>
        <v>#N/A</v>
      </c>
      <c r="D610" t="e">
        <f t="shared" si="65"/>
        <v>#N/A</v>
      </c>
      <c r="E610" t="e">
        <f t="shared" si="66"/>
        <v>#N/A</v>
      </c>
      <c r="F610" t="e">
        <f t="shared" si="67"/>
        <v>#N/A</v>
      </c>
      <c r="G610" t="e">
        <f t="shared" si="68"/>
        <v>#N/A</v>
      </c>
      <c r="H610" t="e">
        <f t="shared" si="69"/>
        <v>#N/A</v>
      </c>
      <c r="I610">
        <v>1</v>
      </c>
    </row>
    <row r="611" spans="2:9">
      <c r="B611" t="e">
        <f t="shared" si="63"/>
        <v>#N/A</v>
      </c>
      <c r="C611" t="e">
        <f t="shared" si="64"/>
        <v>#N/A</v>
      </c>
      <c r="D611" t="e">
        <f t="shared" si="65"/>
        <v>#N/A</v>
      </c>
      <c r="E611" t="e">
        <f t="shared" si="66"/>
        <v>#N/A</v>
      </c>
      <c r="F611" t="e">
        <f t="shared" si="67"/>
        <v>#N/A</v>
      </c>
      <c r="G611" t="e">
        <f t="shared" si="68"/>
        <v>#N/A</v>
      </c>
      <c r="H611" t="e">
        <f t="shared" si="69"/>
        <v>#N/A</v>
      </c>
      <c r="I611">
        <v>1</v>
      </c>
    </row>
    <row r="612" spans="2:9">
      <c r="B612" t="e">
        <f t="shared" si="63"/>
        <v>#N/A</v>
      </c>
      <c r="C612" t="e">
        <f t="shared" si="64"/>
        <v>#N/A</v>
      </c>
      <c r="D612" t="e">
        <f t="shared" si="65"/>
        <v>#N/A</v>
      </c>
      <c r="E612" t="e">
        <f t="shared" si="66"/>
        <v>#N/A</v>
      </c>
      <c r="F612" t="e">
        <f t="shared" si="67"/>
        <v>#N/A</v>
      </c>
      <c r="G612" t="e">
        <f t="shared" si="68"/>
        <v>#N/A</v>
      </c>
      <c r="H612" t="e">
        <f t="shared" si="69"/>
        <v>#N/A</v>
      </c>
      <c r="I612">
        <v>1</v>
      </c>
    </row>
    <row r="613" spans="2:9">
      <c r="B613" t="e">
        <f t="shared" si="63"/>
        <v>#N/A</v>
      </c>
      <c r="C613" t="e">
        <f t="shared" si="64"/>
        <v>#N/A</v>
      </c>
      <c r="D613" t="e">
        <f t="shared" si="65"/>
        <v>#N/A</v>
      </c>
      <c r="E613" t="e">
        <f t="shared" si="66"/>
        <v>#N/A</v>
      </c>
      <c r="F613" t="e">
        <f t="shared" si="67"/>
        <v>#N/A</v>
      </c>
      <c r="G613" t="e">
        <f t="shared" si="68"/>
        <v>#N/A</v>
      </c>
      <c r="H613" t="e">
        <f t="shared" si="69"/>
        <v>#N/A</v>
      </c>
      <c r="I613">
        <v>1</v>
      </c>
    </row>
    <row r="614" spans="2:9">
      <c r="B614" t="e">
        <f t="shared" si="63"/>
        <v>#N/A</v>
      </c>
      <c r="C614" t="e">
        <f t="shared" si="64"/>
        <v>#N/A</v>
      </c>
      <c r="D614" t="e">
        <f t="shared" si="65"/>
        <v>#N/A</v>
      </c>
      <c r="E614" t="e">
        <f t="shared" si="66"/>
        <v>#N/A</v>
      </c>
      <c r="F614" t="e">
        <f t="shared" si="67"/>
        <v>#N/A</v>
      </c>
      <c r="G614" t="e">
        <f t="shared" si="68"/>
        <v>#N/A</v>
      </c>
      <c r="H614" t="e">
        <f t="shared" si="69"/>
        <v>#N/A</v>
      </c>
      <c r="I614">
        <v>1</v>
      </c>
    </row>
    <row r="615" spans="2:9">
      <c r="B615" t="e">
        <f t="shared" si="63"/>
        <v>#N/A</v>
      </c>
      <c r="C615" t="e">
        <f t="shared" si="64"/>
        <v>#N/A</v>
      </c>
      <c r="D615" t="e">
        <f t="shared" si="65"/>
        <v>#N/A</v>
      </c>
      <c r="E615" t="e">
        <f t="shared" si="66"/>
        <v>#N/A</v>
      </c>
      <c r="F615" t="e">
        <f t="shared" si="67"/>
        <v>#N/A</v>
      </c>
      <c r="G615" t="e">
        <f t="shared" si="68"/>
        <v>#N/A</v>
      </c>
      <c r="H615" t="e">
        <f t="shared" si="69"/>
        <v>#N/A</v>
      </c>
      <c r="I615">
        <v>1</v>
      </c>
    </row>
    <row r="616" spans="2:9">
      <c r="B616" t="e">
        <f t="shared" si="63"/>
        <v>#N/A</v>
      </c>
      <c r="C616" t="e">
        <f t="shared" si="64"/>
        <v>#N/A</v>
      </c>
      <c r="D616" t="e">
        <f t="shared" si="65"/>
        <v>#N/A</v>
      </c>
      <c r="E616" t="e">
        <f t="shared" si="66"/>
        <v>#N/A</v>
      </c>
      <c r="F616" t="e">
        <f t="shared" si="67"/>
        <v>#N/A</v>
      </c>
      <c r="G616" t="e">
        <f t="shared" si="68"/>
        <v>#N/A</v>
      </c>
      <c r="H616" t="e">
        <f t="shared" si="69"/>
        <v>#N/A</v>
      </c>
      <c r="I616">
        <v>1</v>
      </c>
    </row>
    <row r="617" spans="2:9">
      <c r="B617" t="e">
        <f t="shared" si="63"/>
        <v>#N/A</v>
      </c>
      <c r="C617" t="e">
        <f t="shared" si="64"/>
        <v>#N/A</v>
      </c>
      <c r="D617" t="e">
        <f t="shared" si="65"/>
        <v>#N/A</v>
      </c>
      <c r="E617" t="e">
        <f t="shared" si="66"/>
        <v>#N/A</v>
      </c>
      <c r="F617" t="e">
        <f t="shared" si="67"/>
        <v>#N/A</v>
      </c>
      <c r="G617" t="e">
        <f t="shared" si="68"/>
        <v>#N/A</v>
      </c>
      <c r="H617" t="e">
        <f t="shared" si="69"/>
        <v>#N/A</v>
      </c>
      <c r="I617">
        <v>1</v>
      </c>
    </row>
    <row r="618" spans="2:9">
      <c r="B618" t="e">
        <f t="shared" si="63"/>
        <v>#N/A</v>
      </c>
      <c r="C618" t="e">
        <f t="shared" si="64"/>
        <v>#N/A</v>
      </c>
      <c r="D618" t="e">
        <f t="shared" si="65"/>
        <v>#N/A</v>
      </c>
      <c r="E618" t="e">
        <f t="shared" si="66"/>
        <v>#N/A</v>
      </c>
      <c r="F618" t="e">
        <f t="shared" si="67"/>
        <v>#N/A</v>
      </c>
      <c r="G618" t="e">
        <f t="shared" si="68"/>
        <v>#N/A</v>
      </c>
      <c r="H618" t="e">
        <f t="shared" si="69"/>
        <v>#N/A</v>
      </c>
      <c r="I618">
        <v>1</v>
      </c>
    </row>
    <row r="619" spans="2:9">
      <c r="B619" t="e">
        <f t="shared" si="63"/>
        <v>#N/A</v>
      </c>
      <c r="C619" t="e">
        <f t="shared" si="64"/>
        <v>#N/A</v>
      </c>
      <c r="D619" t="e">
        <f t="shared" si="65"/>
        <v>#N/A</v>
      </c>
      <c r="E619" t="e">
        <f t="shared" si="66"/>
        <v>#N/A</v>
      </c>
      <c r="F619" t="e">
        <f t="shared" si="67"/>
        <v>#N/A</v>
      </c>
      <c r="G619" t="e">
        <f t="shared" si="68"/>
        <v>#N/A</v>
      </c>
      <c r="H619" t="e">
        <f t="shared" si="69"/>
        <v>#N/A</v>
      </c>
      <c r="I619">
        <v>1</v>
      </c>
    </row>
    <row r="620" spans="2:9">
      <c r="B620" t="e">
        <f t="shared" si="63"/>
        <v>#N/A</v>
      </c>
      <c r="C620" t="e">
        <f t="shared" si="64"/>
        <v>#N/A</v>
      </c>
      <c r="D620" t="e">
        <f t="shared" si="65"/>
        <v>#N/A</v>
      </c>
      <c r="E620" t="e">
        <f t="shared" si="66"/>
        <v>#N/A</v>
      </c>
      <c r="F620" t="e">
        <f t="shared" si="67"/>
        <v>#N/A</v>
      </c>
      <c r="G620" t="e">
        <f t="shared" si="68"/>
        <v>#N/A</v>
      </c>
      <c r="H620" t="e">
        <f t="shared" si="69"/>
        <v>#N/A</v>
      </c>
      <c r="I620">
        <v>1</v>
      </c>
    </row>
    <row r="621" spans="2:9">
      <c r="B621" t="e">
        <f t="shared" si="63"/>
        <v>#N/A</v>
      </c>
      <c r="C621" t="e">
        <f t="shared" si="64"/>
        <v>#N/A</v>
      </c>
      <c r="D621" t="e">
        <f t="shared" si="65"/>
        <v>#N/A</v>
      </c>
      <c r="E621" t="e">
        <f t="shared" si="66"/>
        <v>#N/A</v>
      </c>
      <c r="F621" t="e">
        <f t="shared" si="67"/>
        <v>#N/A</v>
      </c>
      <c r="G621" t="e">
        <f t="shared" si="68"/>
        <v>#N/A</v>
      </c>
      <c r="H621" t="e">
        <f t="shared" si="69"/>
        <v>#N/A</v>
      </c>
      <c r="I621">
        <v>1</v>
      </c>
    </row>
    <row r="622" spans="2:9">
      <c r="B622" t="e">
        <f t="shared" si="63"/>
        <v>#N/A</v>
      </c>
      <c r="C622" t="e">
        <f t="shared" si="64"/>
        <v>#N/A</v>
      </c>
      <c r="D622" t="e">
        <f t="shared" si="65"/>
        <v>#N/A</v>
      </c>
      <c r="E622" t="e">
        <f t="shared" si="66"/>
        <v>#N/A</v>
      </c>
      <c r="F622" t="e">
        <f t="shared" si="67"/>
        <v>#N/A</v>
      </c>
      <c r="G622" t="e">
        <f t="shared" si="68"/>
        <v>#N/A</v>
      </c>
      <c r="H622" t="e">
        <f t="shared" si="69"/>
        <v>#N/A</v>
      </c>
      <c r="I622">
        <v>1</v>
      </c>
    </row>
    <row r="623" spans="2:9">
      <c r="B623" t="e">
        <f t="shared" si="63"/>
        <v>#N/A</v>
      </c>
      <c r="C623" t="e">
        <f t="shared" si="64"/>
        <v>#N/A</v>
      </c>
      <c r="D623" t="e">
        <f t="shared" si="65"/>
        <v>#N/A</v>
      </c>
      <c r="E623" t="e">
        <f t="shared" si="66"/>
        <v>#N/A</v>
      </c>
      <c r="F623" t="e">
        <f t="shared" si="67"/>
        <v>#N/A</v>
      </c>
      <c r="G623" t="e">
        <f t="shared" si="68"/>
        <v>#N/A</v>
      </c>
      <c r="H623" t="e">
        <f t="shared" si="69"/>
        <v>#N/A</v>
      </c>
      <c r="I623">
        <v>1</v>
      </c>
    </row>
    <row r="624" spans="2:9">
      <c r="B624" t="e">
        <f t="shared" si="63"/>
        <v>#N/A</v>
      </c>
      <c r="C624" t="e">
        <f t="shared" si="64"/>
        <v>#N/A</v>
      </c>
      <c r="D624" t="e">
        <f t="shared" si="65"/>
        <v>#N/A</v>
      </c>
      <c r="E624" t="e">
        <f t="shared" si="66"/>
        <v>#N/A</v>
      </c>
      <c r="F624" t="e">
        <f t="shared" si="67"/>
        <v>#N/A</v>
      </c>
      <c r="G624" t="e">
        <f t="shared" si="68"/>
        <v>#N/A</v>
      </c>
      <c r="H624" t="e">
        <f t="shared" si="69"/>
        <v>#N/A</v>
      </c>
      <c r="I624">
        <v>1</v>
      </c>
    </row>
    <row r="625" spans="2:9">
      <c r="B625" t="e">
        <f t="shared" si="63"/>
        <v>#N/A</v>
      </c>
      <c r="C625" t="e">
        <f t="shared" si="64"/>
        <v>#N/A</v>
      </c>
      <c r="D625" t="e">
        <f t="shared" si="65"/>
        <v>#N/A</v>
      </c>
      <c r="E625" t="e">
        <f t="shared" si="66"/>
        <v>#N/A</v>
      </c>
      <c r="F625" t="e">
        <f t="shared" si="67"/>
        <v>#N/A</v>
      </c>
      <c r="G625" t="e">
        <f t="shared" si="68"/>
        <v>#N/A</v>
      </c>
      <c r="H625" t="e">
        <f t="shared" si="69"/>
        <v>#N/A</v>
      </c>
      <c r="I625">
        <v>1</v>
      </c>
    </row>
    <row r="626" spans="2:9">
      <c r="B626" t="e">
        <f t="shared" si="63"/>
        <v>#N/A</v>
      </c>
      <c r="C626" t="e">
        <f t="shared" si="64"/>
        <v>#N/A</v>
      </c>
      <c r="D626" t="e">
        <f t="shared" si="65"/>
        <v>#N/A</v>
      </c>
      <c r="E626" t="e">
        <f t="shared" si="66"/>
        <v>#N/A</v>
      </c>
      <c r="F626" t="e">
        <f t="shared" si="67"/>
        <v>#N/A</v>
      </c>
      <c r="G626" t="e">
        <f t="shared" si="68"/>
        <v>#N/A</v>
      </c>
      <c r="H626" t="e">
        <f t="shared" si="69"/>
        <v>#N/A</v>
      </c>
      <c r="I626">
        <v>1</v>
      </c>
    </row>
    <row r="627" spans="2:9">
      <c r="B627" t="e">
        <f t="shared" si="63"/>
        <v>#N/A</v>
      </c>
      <c r="C627" t="e">
        <f t="shared" si="64"/>
        <v>#N/A</v>
      </c>
      <c r="D627" t="e">
        <f t="shared" si="65"/>
        <v>#N/A</v>
      </c>
      <c r="E627" t="e">
        <f t="shared" si="66"/>
        <v>#N/A</v>
      </c>
      <c r="F627" t="e">
        <f t="shared" si="67"/>
        <v>#N/A</v>
      </c>
      <c r="G627" t="e">
        <f t="shared" si="68"/>
        <v>#N/A</v>
      </c>
      <c r="H627" t="e">
        <f t="shared" si="69"/>
        <v>#N/A</v>
      </c>
      <c r="I627">
        <v>1</v>
      </c>
    </row>
    <row r="628" spans="2:9">
      <c r="B628" t="e">
        <f t="shared" si="63"/>
        <v>#N/A</v>
      </c>
      <c r="C628" t="e">
        <f t="shared" si="64"/>
        <v>#N/A</v>
      </c>
      <c r="D628" t="e">
        <f t="shared" si="65"/>
        <v>#N/A</v>
      </c>
      <c r="E628" t="e">
        <f t="shared" si="66"/>
        <v>#N/A</v>
      </c>
      <c r="F628" t="e">
        <f t="shared" si="67"/>
        <v>#N/A</v>
      </c>
      <c r="G628" t="e">
        <f t="shared" si="68"/>
        <v>#N/A</v>
      </c>
      <c r="H628" t="e">
        <f t="shared" si="69"/>
        <v>#N/A</v>
      </c>
      <c r="I628">
        <v>1</v>
      </c>
    </row>
    <row r="629" spans="2:9">
      <c r="B629" t="e">
        <f t="shared" si="63"/>
        <v>#N/A</v>
      </c>
      <c r="C629" t="e">
        <f t="shared" si="64"/>
        <v>#N/A</v>
      </c>
      <c r="D629" t="e">
        <f t="shared" si="65"/>
        <v>#N/A</v>
      </c>
      <c r="E629" t="e">
        <f t="shared" si="66"/>
        <v>#N/A</v>
      </c>
      <c r="F629" t="e">
        <f t="shared" si="67"/>
        <v>#N/A</v>
      </c>
      <c r="G629" t="e">
        <f t="shared" si="68"/>
        <v>#N/A</v>
      </c>
      <c r="H629" t="e">
        <f t="shared" si="69"/>
        <v>#N/A</v>
      </c>
      <c r="I629">
        <v>1</v>
      </c>
    </row>
    <row r="630" spans="2:9">
      <c r="B630" t="e">
        <f t="shared" si="63"/>
        <v>#N/A</v>
      </c>
      <c r="C630" t="e">
        <f t="shared" si="64"/>
        <v>#N/A</v>
      </c>
      <c r="D630" t="e">
        <f t="shared" si="65"/>
        <v>#N/A</v>
      </c>
      <c r="E630" t="e">
        <f t="shared" si="66"/>
        <v>#N/A</v>
      </c>
      <c r="F630" t="e">
        <f t="shared" si="67"/>
        <v>#N/A</v>
      </c>
      <c r="G630" t="e">
        <f t="shared" si="68"/>
        <v>#N/A</v>
      </c>
      <c r="H630" t="e">
        <f t="shared" si="69"/>
        <v>#N/A</v>
      </c>
      <c r="I630">
        <v>1</v>
      </c>
    </row>
    <row r="631" spans="2:9">
      <c r="B631" t="e">
        <f t="shared" si="63"/>
        <v>#N/A</v>
      </c>
      <c r="C631" t="e">
        <f t="shared" si="64"/>
        <v>#N/A</v>
      </c>
      <c r="D631" t="e">
        <f t="shared" si="65"/>
        <v>#N/A</v>
      </c>
      <c r="E631" t="e">
        <f t="shared" si="66"/>
        <v>#N/A</v>
      </c>
      <c r="F631" t="e">
        <f t="shared" si="67"/>
        <v>#N/A</v>
      </c>
      <c r="G631" t="e">
        <f t="shared" si="68"/>
        <v>#N/A</v>
      </c>
      <c r="H631" t="e">
        <f t="shared" si="69"/>
        <v>#N/A</v>
      </c>
      <c r="I631">
        <v>1</v>
      </c>
    </row>
    <row r="632" spans="2:9">
      <c r="B632" t="e">
        <f t="shared" si="63"/>
        <v>#N/A</v>
      </c>
      <c r="C632" t="e">
        <f t="shared" si="64"/>
        <v>#N/A</v>
      </c>
      <c r="D632" t="e">
        <f t="shared" si="65"/>
        <v>#N/A</v>
      </c>
      <c r="E632" t="e">
        <f t="shared" si="66"/>
        <v>#N/A</v>
      </c>
      <c r="F632" t="e">
        <f t="shared" si="67"/>
        <v>#N/A</v>
      </c>
      <c r="G632" t="e">
        <f t="shared" si="68"/>
        <v>#N/A</v>
      </c>
      <c r="H632" t="e">
        <f t="shared" si="69"/>
        <v>#N/A</v>
      </c>
      <c r="I632">
        <v>1</v>
      </c>
    </row>
    <row r="633" spans="2:9">
      <c r="B633" t="e">
        <f t="shared" si="63"/>
        <v>#N/A</v>
      </c>
      <c r="C633" t="e">
        <f t="shared" si="64"/>
        <v>#N/A</v>
      </c>
      <c r="D633" t="e">
        <f t="shared" si="65"/>
        <v>#N/A</v>
      </c>
      <c r="E633" t="e">
        <f t="shared" si="66"/>
        <v>#N/A</v>
      </c>
      <c r="F633" t="e">
        <f t="shared" si="67"/>
        <v>#N/A</v>
      </c>
      <c r="G633" t="e">
        <f t="shared" si="68"/>
        <v>#N/A</v>
      </c>
      <c r="H633" t="e">
        <f t="shared" si="69"/>
        <v>#N/A</v>
      </c>
      <c r="I633">
        <v>1</v>
      </c>
    </row>
    <row r="634" spans="2:9">
      <c r="B634" t="e">
        <f t="shared" si="63"/>
        <v>#N/A</v>
      </c>
      <c r="C634" t="e">
        <f t="shared" si="64"/>
        <v>#N/A</v>
      </c>
      <c r="D634" t="e">
        <f t="shared" si="65"/>
        <v>#N/A</v>
      </c>
      <c r="E634" t="e">
        <f t="shared" si="66"/>
        <v>#N/A</v>
      </c>
      <c r="F634" t="e">
        <f t="shared" si="67"/>
        <v>#N/A</v>
      </c>
      <c r="G634" t="e">
        <f t="shared" si="68"/>
        <v>#N/A</v>
      </c>
      <c r="H634" t="e">
        <f t="shared" si="69"/>
        <v>#N/A</v>
      </c>
      <c r="I634">
        <v>1</v>
      </c>
    </row>
    <row r="635" spans="2:9">
      <c r="B635" t="e">
        <f t="shared" si="63"/>
        <v>#N/A</v>
      </c>
      <c r="C635" t="e">
        <f t="shared" si="64"/>
        <v>#N/A</v>
      </c>
      <c r="D635" t="e">
        <f t="shared" si="65"/>
        <v>#N/A</v>
      </c>
      <c r="E635" t="e">
        <f t="shared" si="66"/>
        <v>#N/A</v>
      </c>
      <c r="F635" t="e">
        <f t="shared" si="67"/>
        <v>#N/A</v>
      </c>
      <c r="G635" t="e">
        <f t="shared" si="68"/>
        <v>#N/A</v>
      </c>
      <c r="H635" t="e">
        <f t="shared" si="69"/>
        <v>#N/A</v>
      </c>
      <c r="I635">
        <v>1</v>
      </c>
    </row>
    <row r="636" spans="2:9">
      <c r="B636" t="e">
        <f t="shared" si="63"/>
        <v>#N/A</v>
      </c>
      <c r="C636" t="e">
        <f t="shared" si="64"/>
        <v>#N/A</v>
      </c>
      <c r="D636" t="e">
        <f t="shared" si="65"/>
        <v>#N/A</v>
      </c>
      <c r="E636" t="e">
        <f t="shared" si="66"/>
        <v>#N/A</v>
      </c>
      <c r="F636" t="e">
        <f t="shared" si="67"/>
        <v>#N/A</v>
      </c>
      <c r="G636" t="e">
        <f t="shared" si="68"/>
        <v>#N/A</v>
      </c>
      <c r="H636" t="e">
        <f t="shared" si="69"/>
        <v>#N/A</v>
      </c>
      <c r="I636">
        <v>1</v>
      </c>
    </row>
    <row r="637" spans="2:9">
      <c r="B637" t="e">
        <f t="shared" si="63"/>
        <v>#N/A</v>
      </c>
      <c r="C637" t="e">
        <f t="shared" si="64"/>
        <v>#N/A</v>
      </c>
      <c r="D637" t="e">
        <f t="shared" si="65"/>
        <v>#N/A</v>
      </c>
      <c r="E637" t="e">
        <f t="shared" si="66"/>
        <v>#N/A</v>
      </c>
      <c r="F637" t="e">
        <f t="shared" si="67"/>
        <v>#N/A</v>
      </c>
      <c r="G637" t="e">
        <f t="shared" si="68"/>
        <v>#N/A</v>
      </c>
      <c r="H637" t="e">
        <f t="shared" si="69"/>
        <v>#N/A</v>
      </c>
      <c r="I637">
        <v>1</v>
      </c>
    </row>
    <row r="638" spans="2:9">
      <c r="B638" t="e">
        <f t="shared" si="63"/>
        <v>#N/A</v>
      </c>
      <c r="C638" t="e">
        <f t="shared" si="64"/>
        <v>#N/A</v>
      </c>
      <c r="D638" t="e">
        <f t="shared" si="65"/>
        <v>#N/A</v>
      </c>
      <c r="E638" t="e">
        <f t="shared" si="66"/>
        <v>#N/A</v>
      </c>
      <c r="F638" t="e">
        <f t="shared" si="67"/>
        <v>#N/A</v>
      </c>
      <c r="G638" t="e">
        <f t="shared" si="68"/>
        <v>#N/A</v>
      </c>
      <c r="H638" t="e">
        <f t="shared" si="69"/>
        <v>#N/A</v>
      </c>
      <c r="I638">
        <v>1</v>
      </c>
    </row>
    <row r="639" spans="2:9">
      <c r="B639" t="e">
        <f t="shared" si="63"/>
        <v>#N/A</v>
      </c>
      <c r="C639" t="e">
        <f t="shared" si="64"/>
        <v>#N/A</v>
      </c>
      <c r="D639" t="e">
        <f t="shared" si="65"/>
        <v>#N/A</v>
      </c>
      <c r="E639" t="e">
        <f t="shared" si="66"/>
        <v>#N/A</v>
      </c>
      <c r="F639" t="e">
        <f t="shared" si="67"/>
        <v>#N/A</v>
      </c>
      <c r="G639" t="e">
        <f t="shared" si="68"/>
        <v>#N/A</v>
      </c>
      <c r="H639" t="e">
        <f t="shared" si="69"/>
        <v>#N/A</v>
      </c>
      <c r="I639">
        <v>1</v>
      </c>
    </row>
    <row r="640" spans="2:9">
      <c r="B640" t="e">
        <f t="shared" si="63"/>
        <v>#N/A</v>
      </c>
      <c r="C640" t="e">
        <f t="shared" si="64"/>
        <v>#N/A</v>
      </c>
      <c r="D640" t="e">
        <f t="shared" si="65"/>
        <v>#N/A</v>
      </c>
      <c r="E640" t="e">
        <f t="shared" si="66"/>
        <v>#N/A</v>
      </c>
      <c r="F640" t="e">
        <f t="shared" si="67"/>
        <v>#N/A</v>
      </c>
      <c r="G640" t="e">
        <f t="shared" si="68"/>
        <v>#N/A</v>
      </c>
      <c r="H640" t="e">
        <f t="shared" si="69"/>
        <v>#N/A</v>
      </c>
      <c r="I640">
        <v>1</v>
      </c>
    </row>
    <row r="641" spans="2:9">
      <c r="B641" t="e">
        <f t="shared" si="63"/>
        <v>#N/A</v>
      </c>
      <c r="C641" t="e">
        <f t="shared" si="64"/>
        <v>#N/A</v>
      </c>
      <c r="D641" t="e">
        <f t="shared" si="65"/>
        <v>#N/A</v>
      </c>
      <c r="E641" t="e">
        <f t="shared" si="66"/>
        <v>#N/A</v>
      </c>
      <c r="F641" t="e">
        <f t="shared" si="67"/>
        <v>#N/A</v>
      </c>
      <c r="G641" t="e">
        <f t="shared" si="68"/>
        <v>#N/A</v>
      </c>
      <c r="H641" t="e">
        <f t="shared" si="69"/>
        <v>#N/A</v>
      </c>
      <c r="I641">
        <v>1</v>
      </c>
    </row>
    <row r="642" spans="2:9">
      <c r="B642" t="e">
        <f t="shared" ref="B642:B705" si="70">VLOOKUP(A642,Base_Articles,2)</f>
        <v>#N/A</v>
      </c>
      <c r="C642" t="e">
        <f t="shared" ref="C642:C705" si="71">VLOOKUP(A642,Base_Articles,3)</f>
        <v>#N/A</v>
      </c>
      <c r="D642" t="e">
        <f t="shared" ref="D642:D705" si="72">VLOOKUP(A642,Base_Articles,4)</f>
        <v>#N/A</v>
      </c>
      <c r="E642" t="e">
        <f t="shared" ref="E642:E705" si="73">VLOOKUP(A642,Base_Articles,5)</f>
        <v>#N/A</v>
      </c>
      <c r="F642" t="e">
        <f t="shared" ref="F642:F705" si="74">VLOOKUP(A642,Base_Articles,6)</f>
        <v>#N/A</v>
      </c>
      <c r="G642" t="e">
        <f t="shared" ref="G642:G705" si="75">VLOOKUP(A642,Base_Articles,7)</f>
        <v>#N/A</v>
      </c>
      <c r="H642" t="e">
        <f t="shared" ref="H642:H705" si="76">VLOOKUP(A642,Base_Articles,8)</f>
        <v>#N/A</v>
      </c>
      <c r="I642">
        <v>1</v>
      </c>
    </row>
    <row r="643" spans="2:9">
      <c r="B643" t="e">
        <f t="shared" si="70"/>
        <v>#N/A</v>
      </c>
      <c r="C643" t="e">
        <f t="shared" si="71"/>
        <v>#N/A</v>
      </c>
      <c r="D643" t="e">
        <f t="shared" si="72"/>
        <v>#N/A</v>
      </c>
      <c r="E643" t="e">
        <f t="shared" si="73"/>
        <v>#N/A</v>
      </c>
      <c r="F643" t="e">
        <f t="shared" si="74"/>
        <v>#N/A</v>
      </c>
      <c r="G643" t="e">
        <f t="shared" si="75"/>
        <v>#N/A</v>
      </c>
      <c r="H643" t="e">
        <f t="shared" si="76"/>
        <v>#N/A</v>
      </c>
      <c r="I643">
        <v>1</v>
      </c>
    </row>
    <row r="644" spans="2:9">
      <c r="B644" t="e">
        <f t="shared" si="70"/>
        <v>#N/A</v>
      </c>
      <c r="C644" t="e">
        <f t="shared" si="71"/>
        <v>#N/A</v>
      </c>
      <c r="D644" t="e">
        <f t="shared" si="72"/>
        <v>#N/A</v>
      </c>
      <c r="E644" t="e">
        <f t="shared" si="73"/>
        <v>#N/A</v>
      </c>
      <c r="F644" t="e">
        <f t="shared" si="74"/>
        <v>#N/A</v>
      </c>
      <c r="G644" t="e">
        <f t="shared" si="75"/>
        <v>#N/A</v>
      </c>
      <c r="H644" t="e">
        <f t="shared" si="76"/>
        <v>#N/A</v>
      </c>
      <c r="I644">
        <v>1</v>
      </c>
    </row>
    <row r="645" spans="2:9">
      <c r="B645" t="e">
        <f t="shared" si="70"/>
        <v>#N/A</v>
      </c>
      <c r="C645" t="e">
        <f t="shared" si="71"/>
        <v>#N/A</v>
      </c>
      <c r="D645" t="e">
        <f t="shared" si="72"/>
        <v>#N/A</v>
      </c>
      <c r="E645" t="e">
        <f t="shared" si="73"/>
        <v>#N/A</v>
      </c>
      <c r="F645" t="e">
        <f t="shared" si="74"/>
        <v>#N/A</v>
      </c>
      <c r="G645" t="e">
        <f t="shared" si="75"/>
        <v>#N/A</v>
      </c>
      <c r="H645" t="e">
        <f t="shared" si="76"/>
        <v>#N/A</v>
      </c>
      <c r="I645">
        <v>1</v>
      </c>
    </row>
    <row r="646" spans="2:9">
      <c r="B646" t="e">
        <f t="shared" si="70"/>
        <v>#N/A</v>
      </c>
      <c r="C646" t="e">
        <f t="shared" si="71"/>
        <v>#N/A</v>
      </c>
      <c r="D646" t="e">
        <f t="shared" si="72"/>
        <v>#N/A</v>
      </c>
      <c r="E646" t="e">
        <f t="shared" si="73"/>
        <v>#N/A</v>
      </c>
      <c r="F646" t="e">
        <f t="shared" si="74"/>
        <v>#N/A</v>
      </c>
      <c r="G646" t="e">
        <f t="shared" si="75"/>
        <v>#N/A</v>
      </c>
      <c r="H646" t="e">
        <f t="shared" si="76"/>
        <v>#N/A</v>
      </c>
      <c r="I646">
        <v>1</v>
      </c>
    </row>
    <row r="647" spans="2:9">
      <c r="B647" t="e">
        <f t="shared" si="70"/>
        <v>#N/A</v>
      </c>
      <c r="C647" t="e">
        <f t="shared" si="71"/>
        <v>#N/A</v>
      </c>
      <c r="D647" t="e">
        <f t="shared" si="72"/>
        <v>#N/A</v>
      </c>
      <c r="E647" t="e">
        <f t="shared" si="73"/>
        <v>#N/A</v>
      </c>
      <c r="F647" t="e">
        <f t="shared" si="74"/>
        <v>#N/A</v>
      </c>
      <c r="G647" t="e">
        <f t="shared" si="75"/>
        <v>#N/A</v>
      </c>
      <c r="H647" t="e">
        <f t="shared" si="76"/>
        <v>#N/A</v>
      </c>
      <c r="I647">
        <v>1</v>
      </c>
    </row>
    <row r="648" spans="2:9">
      <c r="B648" t="e">
        <f t="shared" si="70"/>
        <v>#N/A</v>
      </c>
      <c r="C648" t="e">
        <f t="shared" si="71"/>
        <v>#N/A</v>
      </c>
      <c r="D648" t="e">
        <f t="shared" si="72"/>
        <v>#N/A</v>
      </c>
      <c r="E648" t="e">
        <f t="shared" si="73"/>
        <v>#N/A</v>
      </c>
      <c r="F648" t="e">
        <f t="shared" si="74"/>
        <v>#N/A</v>
      </c>
      <c r="G648" t="e">
        <f t="shared" si="75"/>
        <v>#N/A</v>
      </c>
      <c r="H648" t="e">
        <f t="shared" si="76"/>
        <v>#N/A</v>
      </c>
      <c r="I648">
        <v>1</v>
      </c>
    </row>
    <row r="649" spans="2:9">
      <c r="B649" t="e">
        <f t="shared" si="70"/>
        <v>#N/A</v>
      </c>
      <c r="C649" t="e">
        <f t="shared" si="71"/>
        <v>#N/A</v>
      </c>
      <c r="D649" t="e">
        <f t="shared" si="72"/>
        <v>#N/A</v>
      </c>
      <c r="E649" t="e">
        <f t="shared" si="73"/>
        <v>#N/A</v>
      </c>
      <c r="F649" t="e">
        <f t="shared" si="74"/>
        <v>#N/A</v>
      </c>
      <c r="G649" t="e">
        <f t="shared" si="75"/>
        <v>#N/A</v>
      </c>
      <c r="H649" t="e">
        <f t="shared" si="76"/>
        <v>#N/A</v>
      </c>
      <c r="I649">
        <v>1</v>
      </c>
    </row>
    <row r="650" spans="2:9">
      <c r="B650" t="e">
        <f t="shared" si="70"/>
        <v>#N/A</v>
      </c>
      <c r="C650" t="e">
        <f t="shared" si="71"/>
        <v>#N/A</v>
      </c>
      <c r="D650" t="e">
        <f t="shared" si="72"/>
        <v>#N/A</v>
      </c>
      <c r="E650" t="e">
        <f t="shared" si="73"/>
        <v>#N/A</v>
      </c>
      <c r="F650" t="e">
        <f t="shared" si="74"/>
        <v>#N/A</v>
      </c>
      <c r="G650" t="e">
        <f t="shared" si="75"/>
        <v>#N/A</v>
      </c>
      <c r="H650" t="e">
        <f t="shared" si="76"/>
        <v>#N/A</v>
      </c>
      <c r="I650">
        <v>1</v>
      </c>
    </row>
    <row r="651" spans="2:9">
      <c r="B651" t="e">
        <f t="shared" si="70"/>
        <v>#N/A</v>
      </c>
      <c r="C651" t="e">
        <f t="shared" si="71"/>
        <v>#N/A</v>
      </c>
      <c r="D651" t="e">
        <f t="shared" si="72"/>
        <v>#N/A</v>
      </c>
      <c r="E651" t="e">
        <f t="shared" si="73"/>
        <v>#N/A</v>
      </c>
      <c r="F651" t="e">
        <f t="shared" si="74"/>
        <v>#N/A</v>
      </c>
      <c r="G651" t="e">
        <f t="shared" si="75"/>
        <v>#N/A</v>
      </c>
      <c r="H651" t="e">
        <f t="shared" si="76"/>
        <v>#N/A</v>
      </c>
      <c r="I651">
        <v>1</v>
      </c>
    </row>
    <row r="652" spans="2:9">
      <c r="B652" t="e">
        <f t="shared" si="70"/>
        <v>#N/A</v>
      </c>
      <c r="C652" t="e">
        <f t="shared" si="71"/>
        <v>#N/A</v>
      </c>
      <c r="D652" t="e">
        <f t="shared" si="72"/>
        <v>#N/A</v>
      </c>
      <c r="E652" t="e">
        <f t="shared" si="73"/>
        <v>#N/A</v>
      </c>
      <c r="F652" t="e">
        <f t="shared" si="74"/>
        <v>#N/A</v>
      </c>
      <c r="G652" t="e">
        <f t="shared" si="75"/>
        <v>#N/A</v>
      </c>
      <c r="H652" t="e">
        <f t="shared" si="76"/>
        <v>#N/A</v>
      </c>
      <c r="I652">
        <v>1</v>
      </c>
    </row>
    <row r="653" spans="2:9">
      <c r="B653" t="e">
        <f t="shared" si="70"/>
        <v>#N/A</v>
      </c>
      <c r="C653" t="e">
        <f t="shared" si="71"/>
        <v>#N/A</v>
      </c>
      <c r="D653" t="e">
        <f t="shared" si="72"/>
        <v>#N/A</v>
      </c>
      <c r="E653" t="e">
        <f t="shared" si="73"/>
        <v>#N/A</v>
      </c>
      <c r="F653" t="e">
        <f t="shared" si="74"/>
        <v>#N/A</v>
      </c>
      <c r="G653" t="e">
        <f t="shared" si="75"/>
        <v>#N/A</v>
      </c>
      <c r="H653" t="e">
        <f t="shared" si="76"/>
        <v>#N/A</v>
      </c>
      <c r="I653">
        <v>1</v>
      </c>
    </row>
    <row r="654" spans="2:9">
      <c r="B654" t="e">
        <f t="shared" si="70"/>
        <v>#N/A</v>
      </c>
      <c r="C654" t="e">
        <f t="shared" si="71"/>
        <v>#N/A</v>
      </c>
      <c r="D654" t="e">
        <f t="shared" si="72"/>
        <v>#N/A</v>
      </c>
      <c r="E654" t="e">
        <f t="shared" si="73"/>
        <v>#N/A</v>
      </c>
      <c r="F654" t="e">
        <f t="shared" si="74"/>
        <v>#N/A</v>
      </c>
      <c r="G654" t="e">
        <f t="shared" si="75"/>
        <v>#N/A</v>
      </c>
      <c r="H654" t="e">
        <f t="shared" si="76"/>
        <v>#N/A</v>
      </c>
      <c r="I654">
        <v>1</v>
      </c>
    </row>
    <row r="655" spans="2:9">
      <c r="B655" t="e">
        <f t="shared" si="70"/>
        <v>#N/A</v>
      </c>
      <c r="C655" t="e">
        <f t="shared" si="71"/>
        <v>#N/A</v>
      </c>
      <c r="D655" t="e">
        <f t="shared" si="72"/>
        <v>#N/A</v>
      </c>
      <c r="E655" t="e">
        <f t="shared" si="73"/>
        <v>#N/A</v>
      </c>
      <c r="F655" t="e">
        <f t="shared" si="74"/>
        <v>#N/A</v>
      </c>
      <c r="G655" t="e">
        <f t="shared" si="75"/>
        <v>#N/A</v>
      </c>
      <c r="H655" t="e">
        <f t="shared" si="76"/>
        <v>#N/A</v>
      </c>
      <c r="I655">
        <v>1</v>
      </c>
    </row>
    <row r="656" spans="2:9">
      <c r="B656" t="e">
        <f t="shared" si="70"/>
        <v>#N/A</v>
      </c>
      <c r="C656" t="e">
        <f t="shared" si="71"/>
        <v>#N/A</v>
      </c>
      <c r="D656" t="e">
        <f t="shared" si="72"/>
        <v>#N/A</v>
      </c>
      <c r="E656" t="e">
        <f t="shared" si="73"/>
        <v>#N/A</v>
      </c>
      <c r="F656" t="e">
        <f t="shared" si="74"/>
        <v>#N/A</v>
      </c>
      <c r="G656" t="e">
        <f t="shared" si="75"/>
        <v>#N/A</v>
      </c>
      <c r="H656" t="e">
        <f t="shared" si="76"/>
        <v>#N/A</v>
      </c>
      <c r="I656">
        <v>1</v>
      </c>
    </row>
    <row r="657" spans="2:9">
      <c r="B657" t="e">
        <f t="shared" si="70"/>
        <v>#N/A</v>
      </c>
      <c r="C657" t="e">
        <f t="shared" si="71"/>
        <v>#N/A</v>
      </c>
      <c r="D657" t="e">
        <f t="shared" si="72"/>
        <v>#N/A</v>
      </c>
      <c r="E657" t="e">
        <f t="shared" si="73"/>
        <v>#N/A</v>
      </c>
      <c r="F657" t="e">
        <f t="shared" si="74"/>
        <v>#N/A</v>
      </c>
      <c r="G657" t="e">
        <f t="shared" si="75"/>
        <v>#N/A</v>
      </c>
      <c r="H657" t="e">
        <f t="shared" si="76"/>
        <v>#N/A</v>
      </c>
      <c r="I657">
        <v>1</v>
      </c>
    </row>
    <row r="658" spans="2:9">
      <c r="B658" t="e">
        <f t="shared" si="70"/>
        <v>#N/A</v>
      </c>
      <c r="C658" t="e">
        <f t="shared" si="71"/>
        <v>#N/A</v>
      </c>
      <c r="D658" t="e">
        <f t="shared" si="72"/>
        <v>#N/A</v>
      </c>
      <c r="E658" t="e">
        <f t="shared" si="73"/>
        <v>#N/A</v>
      </c>
      <c r="F658" t="e">
        <f t="shared" si="74"/>
        <v>#N/A</v>
      </c>
      <c r="G658" t="e">
        <f t="shared" si="75"/>
        <v>#N/A</v>
      </c>
      <c r="H658" t="e">
        <f t="shared" si="76"/>
        <v>#N/A</v>
      </c>
      <c r="I658">
        <v>1</v>
      </c>
    </row>
    <row r="659" spans="2:9">
      <c r="B659" t="e">
        <f t="shared" si="70"/>
        <v>#N/A</v>
      </c>
      <c r="C659" t="e">
        <f t="shared" si="71"/>
        <v>#N/A</v>
      </c>
      <c r="D659" t="e">
        <f t="shared" si="72"/>
        <v>#N/A</v>
      </c>
      <c r="E659" t="e">
        <f t="shared" si="73"/>
        <v>#N/A</v>
      </c>
      <c r="F659" t="e">
        <f t="shared" si="74"/>
        <v>#N/A</v>
      </c>
      <c r="G659" t="e">
        <f t="shared" si="75"/>
        <v>#N/A</v>
      </c>
      <c r="H659" t="e">
        <f t="shared" si="76"/>
        <v>#N/A</v>
      </c>
      <c r="I659">
        <v>1</v>
      </c>
    </row>
    <row r="660" spans="2:9">
      <c r="B660" t="e">
        <f t="shared" si="70"/>
        <v>#N/A</v>
      </c>
      <c r="C660" t="e">
        <f t="shared" si="71"/>
        <v>#N/A</v>
      </c>
      <c r="D660" t="e">
        <f t="shared" si="72"/>
        <v>#N/A</v>
      </c>
      <c r="E660" t="e">
        <f t="shared" si="73"/>
        <v>#N/A</v>
      </c>
      <c r="F660" t="e">
        <f t="shared" si="74"/>
        <v>#N/A</v>
      </c>
      <c r="G660" t="e">
        <f t="shared" si="75"/>
        <v>#N/A</v>
      </c>
      <c r="H660" t="e">
        <f t="shared" si="76"/>
        <v>#N/A</v>
      </c>
      <c r="I660">
        <v>1</v>
      </c>
    </row>
    <row r="661" spans="2:9">
      <c r="B661" t="e">
        <f t="shared" si="70"/>
        <v>#N/A</v>
      </c>
      <c r="C661" t="e">
        <f t="shared" si="71"/>
        <v>#N/A</v>
      </c>
      <c r="D661" t="e">
        <f t="shared" si="72"/>
        <v>#N/A</v>
      </c>
      <c r="E661" t="e">
        <f t="shared" si="73"/>
        <v>#N/A</v>
      </c>
      <c r="F661" t="e">
        <f t="shared" si="74"/>
        <v>#N/A</v>
      </c>
      <c r="G661" t="e">
        <f t="shared" si="75"/>
        <v>#N/A</v>
      </c>
      <c r="H661" t="e">
        <f t="shared" si="76"/>
        <v>#N/A</v>
      </c>
      <c r="I661">
        <v>1</v>
      </c>
    </row>
    <row r="662" spans="2:9">
      <c r="B662" t="e">
        <f t="shared" si="70"/>
        <v>#N/A</v>
      </c>
      <c r="C662" t="e">
        <f t="shared" si="71"/>
        <v>#N/A</v>
      </c>
      <c r="D662" t="e">
        <f t="shared" si="72"/>
        <v>#N/A</v>
      </c>
      <c r="E662" t="e">
        <f t="shared" si="73"/>
        <v>#N/A</v>
      </c>
      <c r="F662" t="e">
        <f t="shared" si="74"/>
        <v>#N/A</v>
      </c>
      <c r="G662" t="e">
        <f t="shared" si="75"/>
        <v>#N/A</v>
      </c>
      <c r="H662" t="e">
        <f t="shared" si="76"/>
        <v>#N/A</v>
      </c>
      <c r="I662">
        <v>1</v>
      </c>
    </row>
    <row r="663" spans="2:9">
      <c r="B663" t="e">
        <f t="shared" si="70"/>
        <v>#N/A</v>
      </c>
      <c r="C663" t="e">
        <f t="shared" si="71"/>
        <v>#N/A</v>
      </c>
      <c r="D663" t="e">
        <f t="shared" si="72"/>
        <v>#N/A</v>
      </c>
      <c r="E663" t="e">
        <f t="shared" si="73"/>
        <v>#N/A</v>
      </c>
      <c r="F663" t="e">
        <f t="shared" si="74"/>
        <v>#N/A</v>
      </c>
      <c r="G663" t="e">
        <f t="shared" si="75"/>
        <v>#N/A</v>
      </c>
      <c r="H663" t="e">
        <f t="shared" si="76"/>
        <v>#N/A</v>
      </c>
      <c r="I663">
        <v>1</v>
      </c>
    </row>
    <row r="664" spans="2:9">
      <c r="B664" t="e">
        <f t="shared" si="70"/>
        <v>#N/A</v>
      </c>
      <c r="C664" t="e">
        <f t="shared" si="71"/>
        <v>#N/A</v>
      </c>
      <c r="D664" t="e">
        <f t="shared" si="72"/>
        <v>#N/A</v>
      </c>
      <c r="E664" t="e">
        <f t="shared" si="73"/>
        <v>#N/A</v>
      </c>
      <c r="F664" t="e">
        <f t="shared" si="74"/>
        <v>#N/A</v>
      </c>
      <c r="G664" t="e">
        <f t="shared" si="75"/>
        <v>#N/A</v>
      </c>
      <c r="H664" t="e">
        <f t="shared" si="76"/>
        <v>#N/A</v>
      </c>
      <c r="I664">
        <v>1</v>
      </c>
    </row>
    <row r="665" spans="2:9">
      <c r="B665" t="e">
        <f t="shared" si="70"/>
        <v>#N/A</v>
      </c>
      <c r="C665" t="e">
        <f t="shared" si="71"/>
        <v>#N/A</v>
      </c>
      <c r="D665" t="e">
        <f t="shared" si="72"/>
        <v>#N/A</v>
      </c>
      <c r="E665" t="e">
        <f t="shared" si="73"/>
        <v>#N/A</v>
      </c>
      <c r="F665" t="e">
        <f t="shared" si="74"/>
        <v>#N/A</v>
      </c>
      <c r="G665" t="e">
        <f t="shared" si="75"/>
        <v>#N/A</v>
      </c>
      <c r="H665" t="e">
        <f t="shared" si="76"/>
        <v>#N/A</v>
      </c>
      <c r="I665">
        <v>1</v>
      </c>
    </row>
    <row r="666" spans="2:9">
      <c r="B666" t="e">
        <f t="shared" si="70"/>
        <v>#N/A</v>
      </c>
      <c r="C666" t="e">
        <f t="shared" si="71"/>
        <v>#N/A</v>
      </c>
      <c r="D666" t="e">
        <f t="shared" si="72"/>
        <v>#N/A</v>
      </c>
      <c r="E666" t="e">
        <f t="shared" si="73"/>
        <v>#N/A</v>
      </c>
      <c r="F666" t="e">
        <f t="shared" si="74"/>
        <v>#N/A</v>
      </c>
      <c r="G666" t="e">
        <f t="shared" si="75"/>
        <v>#N/A</v>
      </c>
      <c r="H666" t="e">
        <f t="shared" si="76"/>
        <v>#N/A</v>
      </c>
      <c r="I666">
        <v>1</v>
      </c>
    </row>
    <row r="667" spans="2:9">
      <c r="B667" t="e">
        <f t="shared" si="70"/>
        <v>#N/A</v>
      </c>
      <c r="C667" t="e">
        <f t="shared" si="71"/>
        <v>#N/A</v>
      </c>
      <c r="D667" t="e">
        <f t="shared" si="72"/>
        <v>#N/A</v>
      </c>
      <c r="E667" t="e">
        <f t="shared" si="73"/>
        <v>#N/A</v>
      </c>
      <c r="F667" t="e">
        <f t="shared" si="74"/>
        <v>#N/A</v>
      </c>
      <c r="G667" t="e">
        <f t="shared" si="75"/>
        <v>#N/A</v>
      </c>
      <c r="H667" t="e">
        <f t="shared" si="76"/>
        <v>#N/A</v>
      </c>
      <c r="I667">
        <v>1</v>
      </c>
    </row>
    <row r="668" spans="2:9">
      <c r="B668" t="e">
        <f t="shared" si="70"/>
        <v>#N/A</v>
      </c>
      <c r="C668" t="e">
        <f t="shared" si="71"/>
        <v>#N/A</v>
      </c>
      <c r="D668" t="e">
        <f t="shared" si="72"/>
        <v>#N/A</v>
      </c>
      <c r="E668" t="e">
        <f t="shared" si="73"/>
        <v>#N/A</v>
      </c>
      <c r="F668" t="e">
        <f t="shared" si="74"/>
        <v>#N/A</v>
      </c>
      <c r="G668" t="e">
        <f t="shared" si="75"/>
        <v>#N/A</v>
      </c>
      <c r="H668" t="e">
        <f t="shared" si="76"/>
        <v>#N/A</v>
      </c>
      <c r="I668">
        <v>1</v>
      </c>
    </row>
    <row r="669" spans="2:9">
      <c r="B669" t="e">
        <f t="shared" si="70"/>
        <v>#N/A</v>
      </c>
      <c r="C669" t="e">
        <f t="shared" si="71"/>
        <v>#N/A</v>
      </c>
      <c r="D669" t="e">
        <f t="shared" si="72"/>
        <v>#N/A</v>
      </c>
      <c r="E669" t="e">
        <f t="shared" si="73"/>
        <v>#N/A</v>
      </c>
      <c r="F669" t="e">
        <f t="shared" si="74"/>
        <v>#N/A</v>
      </c>
      <c r="G669" t="e">
        <f t="shared" si="75"/>
        <v>#N/A</v>
      </c>
      <c r="H669" t="e">
        <f t="shared" si="76"/>
        <v>#N/A</v>
      </c>
      <c r="I669">
        <v>1</v>
      </c>
    </row>
    <row r="670" spans="2:9">
      <c r="B670" t="e">
        <f t="shared" si="70"/>
        <v>#N/A</v>
      </c>
      <c r="C670" t="e">
        <f t="shared" si="71"/>
        <v>#N/A</v>
      </c>
      <c r="D670" t="e">
        <f t="shared" si="72"/>
        <v>#N/A</v>
      </c>
      <c r="E670" t="e">
        <f t="shared" si="73"/>
        <v>#N/A</v>
      </c>
      <c r="F670" t="e">
        <f t="shared" si="74"/>
        <v>#N/A</v>
      </c>
      <c r="G670" t="e">
        <f t="shared" si="75"/>
        <v>#N/A</v>
      </c>
      <c r="H670" t="e">
        <f t="shared" si="76"/>
        <v>#N/A</v>
      </c>
      <c r="I670">
        <v>1</v>
      </c>
    </row>
    <row r="671" spans="2:9">
      <c r="B671" t="e">
        <f t="shared" si="70"/>
        <v>#N/A</v>
      </c>
      <c r="C671" t="e">
        <f t="shared" si="71"/>
        <v>#N/A</v>
      </c>
      <c r="D671" t="e">
        <f t="shared" si="72"/>
        <v>#N/A</v>
      </c>
      <c r="E671" t="e">
        <f t="shared" si="73"/>
        <v>#N/A</v>
      </c>
      <c r="F671" t="e">
        <f t="shared" si="74"/>
        <v>#N/A</v>
      </c>
      <c r="G671" t="e">
        <f t="shared" si="75"/>
        <v>#N/A</v>
      </c>
      <c r="H671" t="e">
        <f t="shared" si="76"/>
        <v>#N/A</v>
      </c>
      <c r="I671">
        <v>1</v>
      </c>
    </row>
    <row r="672" spans="2:9">
      <c r="B672" t="e">
        <f t="shared" si="70"/>
        <v>#N/A</v>
      </c>
      <c r="C672" t="e">
        <f t="shared" si="71"/>
        <v>#N/A</v>
      </c>
      <c r="D672" t="e">
        <f t="shared" si="72"/>
        <v>#N/A</v>
      </c>
      <c r="E672" t="e">
        <f t="shared" si="73"/>
        <v>#N/A</v>
      </c>
      <c r="F672" t="e">
        <f t="shared" si="74"/>
        <v>#N/A</v>
      </c>
      <c r="G672" t="e">
        <f t="shared" si="75"/>
        <v>#N/A</v>
      </c>
      <c r="H672" t="e">
        <f t="shared" si="76"/>
        <v>#N/A</v>
      </c>
      <c r="I672">
        <v>1</v>
      </c>
    </row>
    <row r="673" spans="2:9">
      <c r="B673" t="e">
        <f t="shared" si="70"/>
        <v>#N/A</v>
      </c>
      <c r="C673" t="e">
        <f t="shared" si="71"/>
        <v>#N/A</v>
      </c>
      <c r="D673" t="e">
        <f t="shared" si="72"/>
        <v>#N/A</v>
      </c>
      <c r="E673" t="e">
        <f t="shared" si="73"/>
        <v>#N/A</v>
      </c>
      <c r="F673" t="e">
        <f t="shared" si="74"/>
        <v>#N/A</v>
      </c>
      <c r="G673" t="e">
        <f t="shared" si="75"/>
        <v>#N/A</v>
      </c>
      <c r="H673" t="e">
        <f t="shared" si="76"/>
        <v>#N/A</v>
      </c>
      <c r="I673">
        <v>1</v>
      </c>
    </row>
    <row r="674" spans="2:9">
      <c r="B674" t="e">
        <f t="shared" si="70"/>
        <v>#N/A</v>
      </c>
      <c r="C674" t="e">
        <f t="shared" si="71"/>
        <v>#N/A</v>
      </c>
      <c r="D674" t="e">
        <f t="shared" si="72"/>
        <v>#N/A</v>
      </c>
      <c r="E674" t="e">
        <f t="shared" si="73"/>
        <v>#N/A</v>
      </c>
      <c r="F674" t="e">
        <f t="shared" si="74"/>
        <v>#N/A</v>
      </c>
      <c r="G674" t="e">
        <f t="shared" si="75"/>
        <v>#N/A</v>
      </c>
      <c r="H674" t="e">
        <f t="shared" si="76"/>
        <v>#N/A</v>
      </c>
      <c r="I674">
        <v>1</v>
      </c>
    </row>
    <row r="675" spans="2:9">
      <c r="B675" t="e">
        <f t="shared" si="70"/>
        <v>#N/A</v>
      </c>
      <c r="C675" t="e">
        <f t="shared" si="71"/>
        <v>#N/A</v>
      </c>
      <c r="D675" t="e">
        <f t="shared" si="72"/>
        <v>#N/A</v>
      </c>
      <c r="E675" t="e">
        <f t="shared" si="73"/>
        <v>#N/A</v>
      </c>
      <c r="F675" t="e">
        <f t="shared" si="74"/>
        <v>#N/A</v>
      </c>
      <c r="G675" t="e">
        <f t="shared" si="75"/>
        <v>#N/A</v>
      </c>
      <c r="H675" t="e">
        <f t="shared" si="76"/>
        <v>#N/A</v>
      </c>
      <c r="I675">
        <v>1</v>
      </c>
    </row>
    <row r="676" spans="2:9">
      <c r="B676" t="e">
        <f t="shared" si="70"/>
        <v>#N/A</v>
      </c>
      <c r="C676" t="e">
        <f t="shared" si="71"/>
        <v>#N/A</v>
      </c>
      <c r="D676" t="e">
        <f t="shared" si="72"/>
        <v>#N/A</v>
      </c>
      <c r="E676" t="e">
        <f t="shared" si="73"/>
        <v>#N/A</v>
      </c>
      <c r="F676" t="e">
        <f t="shared" si="74"/>
        <v>#N/A</v>
      </c>
      <c r="G676" t="e">
        <f t="shared" si="75"/>
        <v>#N/A</v>
      </c>
      <c r="H676" t="e">
        <f t="shared" si="76"/>
        <v>#N/A</v>
      </c>
      <c r="I676">
        <v>1</v>
      </c>
    </row>
    <row r="677" spans="2:9">
      <c r="B677" t="e">
        <f t="shared" si="70"/>
        <v>#N/A</v>
      </c>
      <c r="C677" t="e">
        <f t="shared" si="71"/>
        <v>#N/A</v>
      </c>
      <c r="D677" t="e">
        <f t="shared" si="72"/>
        <v>#N/A</v>
      </c>
      <c r="E677" t="e">
        <f t="shared" si="73"/>
        <v>#N/A</v>
      </c>
      <c r="F677" t="e">
        <f t="shared" si="74"/>
        <v>#N/A</v>
      </c>
      <c r="G677" t="e">
        <f t="shared" si="75"/>
        <v>#N/A</v>
      </c>
      <c r="H677" t="e">
        <f t="shared" si="76"/>
        <v>#N/A</v>
      </c>
      <c r="I677">
        <v>1</v>
      </c>
    </row>
    <row r="678" spans="2:9">
      <c r="B678" t="e">
        <f t="shared" si="70"/>
        <v>#N/A</v>
      </c>
      <c r="C678" t="e">
        <f t="shared" si="71"/>
        <v>#N/A</v>
      </c>
      <c r="D678" t="e">
        <f t="shared" si="72"/>
        <v>#N/A</v>
      </c>
      <c r="E678" t="e">
        <f t="shared" si="73"/>
        <v>#N/A</v>
      </c>
      <c r="F678" t="e">
        <f t="shared" si="74"/>
        <v>#N/A</v>
      </c>
      <c r="G678" t="e">
        <f t="shared" si="75"/>
        <v>#N/A</v>
      </c>
      <c r="H678" t="e">
        <f t="shared" si="76"/>
        <v>#N/A</v>
      </c>
      <c r="I678">
        <v>1</v>
      </c>
    </row>
    <row r="679" spans="2:9">
      <c r="B679" t="e">
        <f t="shared" si="70"/>
        <v>#N/A</v>
      </c>
      <c r="C679" t="e">
        <f t="shared" si="71"/>
        <v>#N/A</v>
      </c>
      <c r="D679" t="e">
        <f t="shared" si="72"/>
        <v>#N/A</v>
      </c>
      <c r="E679" t="e">
        <f t="shared" si="73"/>
        <v>#N/A</v>
      </c>
      <c r="F679" t="e">
        <f t="shared" si="74"/>
        <v>#N/A</v>
      </c>
      <c r="G679" t="e">
        <f t="shared" si="75"/>
        <v>#N/A</v>
      </c>
      <c r="H679" t="e">
        <f t="shared" si="76"/>
        <v>#N/A</v>
      </c>
      <c r="I679">
        <v>1</v>
      </c>
    </row>
    <row r="680" spans="2:9">
      <c r="B680" t="e">
        <f t="shared" si="70"/>
        <v>#N/A</v>
      </c>
      <c r="C680" t="e">
        <f t="shared" si="71"/>
        <v>#N/A</v>
      </c>
      <c r="D680" t="e">
        <f t="shared" si="72"/>
        <v>#N/A</v>
      </c>
      <c r="E680" t="e">
        <f t="shared" si="73"/>
        <v>#N/A</v>
      </c>
      <c r="F680" t="e">
        <f t="shared" si="74"/>
        <v>#N/A</v>
      </c>
      <c r="G680" t="e">
        <f t="shared" si="75"/>
        <v>#N/A</v>
      </c>
      <c r="H680" t="e">
        <f t="shared" si="76"/>
        <v>#N/A</v>
      </c>
      <c r="I680">
        <v>1</v>
      </c>
    </row>
    <row r="681" spans="2:9">
      <c r="B681" t="e">
        <f t="shared" si="70"/>
        <v>#N/A</v>
      </c>
      <c r="C681" t="e">
        <f t="shared" si="71"/>
        <v>#N/A</v>
      </c>
      <c r="D681" t="e">
        <f t="shared" si="72"/>
        <v>#N/A</v>
      </c>
      <c r="E681" t="e">
        <f t="shared" si="73"/>
        <v>#N/A</v>
      </c>
      <c r="F681" t="e">
        <f t="shared" si="74"/>
        <v>#N/A</v>
      </c>
      <c r="G681" t="e">
        <f t="shared" si="75"/>
        <v>#N/A</v>
      </c>
      <c r="H681" t="e">
        <f t="shared" si="76"/>
        <v>#N/A</v>
      </c>
      <c r="I681">
        <v>1</v>
      </c>
    </row>
    <row r="682" spans="2:9">
      <c r="B682" t="e">
        <f t="shared" si="70"/>
        <v>#N/A</v>
      </c>
      <c r="C682" t="e">
        <f t="shared" si="71"/>
        <v>#N/A</v>
      </c>
      <c r="D682" t="e">
        <f t="shared" si="72"/>
        <v>#N/A</v>
      </c>
      <c r="E682" t="e">
        <f t="shared" si="73"/>
        <v>#N/A</v>
      </c>
      <c r="F682" t="e">
        <f t="shared" si="74"/>
        <v>#N/A</v>
      </c>
      <c r="G682" t="e">
        <f t="shared" si="75"/>
        <v>#N/A</v>
      </c>
      <c r="H682" t="e">
        <f t="shared" si="76"/>
        <v>#N/A</v>
      </c>
      <c r="I682">
        <v>1</v>
      </c>
    </row>
    <row r="683" spans="2:9">
      <c r="B683" t="e">
        <f t="shared" si="70"/>
        <v>#N/A</v>
      </c>
      <c r="C683" t="e">
        <f t="shared" si="71"/>
        <v>#N/A</v>
      </c>
      <c r="D683" t="e">
        <f t="shared" si="72"/>
        <v>#N/A</v>
      </c>
      <c r="E683" t="e">
        <f t="shared" si="73"/>
        <v>#N/A</v>
      </c>
      <c r="F683" t="e">
        <f t="shared" si="74"/>
        <v>#N/A</v>
      </c>
      <c r="G683" t="e">
        <f t="shared" si="75"/>
        <v>#N/A</v>
      </c>
      <c r="H683" t="e">
        <f t="shared" si="76"/>
        <v>#N/A</v>
      </c>
      <c r="I683">
        <v>1</v>
      </c>
    </row>
    <row r="684" spans="2:9">
      <c r="B684" t="e">
        <f t="shared" si="70"/>
        <v>#N/A</v>
      </c>
      <c r="C684" t="e">
        <f t="shared" si="71"/>
        <v>#N/A</v>
      </c>
      <c r="D684" t="e">
        <f t="shared" si="72"/>
        <v>#N/A</v>
      </c>
      <c r="E684" t="e">
        <f t="shared" si="73"/>
        <v>#N/A</v>
      </c>
      <c r="F684" t="e">
        <f t="shared" si="74"/>
        <v>#N/A</v>
      </c>
      <c r="G684" t="e">
        <f t="shared" si="75"/>
        <v>#N/A</v>
      </c>
      <c r="H684" t="e">
        <f t="shared" si="76"/>
        <v>#N/A</v>
      </c>
      <c r="I684">
        <v>1</v>
      </c>
    </row>
    <row r="685" spans="2:9">
      <c r="B685" t="e">
        <f t="shared" si="70"/>
        <v>#N/A</v>
      </c>
      <c r="C685" t="e">
        <f t="shared" si="71"/>
        <v>#N/A</v>
      </c>
      <c r="D685" t="e">
        <f t="shared" si="72"/>
        <v>#N/A</v>
      </c>
      <c r="E685" t="e">
        <f t="shared" si="73"/>
        <v>#N/A</v>
      </c>
      <c r="F685" t="e">
        <f t="shared" si="74"/>
        <v>#N/A</v>
      </c>
      <c r="G685" t="e">
        <f t="shared" si="75"/>
        <v>#N/A</v>
      </c>
      <c r="H685" t="e">
        <f t="shared" si="76"/>
        <v>#N/A</v>
      </c>
      <c r="I685">
        <v>1</v>
      </c>
    </row>
    <row r="686" spans="2:9">
      <c r="B686" t="e">
        <f t="shared" si="70"/>
        <v>#N/A</v>
      </c>
      <c r="C686" t="e">
        <f t="shared" si="71"/>
        <v>#N/A</v>
      </c>
      <c r="D686" t="e">
        <f t="shared" si="72"/>
        <v>#N/A</v>
      </c>
      <c r="E686" t="e">
        <f t="shared" si="73"/>
        <v>#N/A</v>
      </c>
      <c r="F686" t="e">
        <f t="shared" si="74"/>
        <v>#N/A</v>
      </c>
      <c r="G686" t="e">
        <f t="shared" si="75"/>
        <v>#N/A</v>
      </c>
      <c r="H686" t="e">
        <f t="shared" si="76"/>
        <v>#N/A</v>
      </c>
      <c r="I686">
        <v>1</v>
      </c>
    </row>
    <row r="687" spans="2:9">
      <c r="B687" t="e">
        <f t="shared" si="70"/>
        <v>#N/A</v>
      </c>
      <c r="C687" t="e">
        <f t="shared" si="71"/>
        <v>#N/A</v>
      </c>
      <c r="D687" t="e">
        <f t="shared" si="72"/>
        <v>#N/A</v>
      </c>
      <c r="E687" t="e">
        <f t="shared" si="73"/>
        <v>#N/A</v>
      </c>
      <c r="F687" t="e">
        <f t="shared" si="74"/>
        <v>#N/A</v>
      </c>
      <c r="G687" t="e">
        <f t="shared" si="75"/>
        <v>#N/A</v>
      </c>
      <c r="H687" t="e">
        <f t="shared" si="76"/>
        <v>#N/A</v>
      </c>
      <c r="I687">
        <v>1</v>
      </c>
    </row>
    <row r="688" spans="2:9">
      <c r="B688" t="e">
        <f t="shared" si="70"/>
        <v>#N/A</v>
      </c>
      <c r="C688" t="e">
        <f t="shared" si="71"/>
        <v>#N/A</v>
      </c>
      <c r="D688" t="e">
        <f t="shared" si="72"/>
        <v>#N/A</v>
      </c>
      <c r="E688" t="e">
        <f t="shared" si="73"/>
        <v>#N/A</v>
      </c>
      <c r="F688" t="e">
        <f t="shared" si="74"/>
        <v>#N/A</v>
      </c>
      <c r="G688" t="e">
        <f t="shared" si="75"/>
        <v>#N/A</v>
      </c>
      <c r="H688" t="e">
        <f t="shared" si="76"/>
        <v>#N/A</v>
      </c>
      <c r="I688">
        <v>1</v>
      </c>
    </row>
    <row r="689" spans="2:9">
      <c r="B689" t="e">
        <f t="shared" si="70"/>
        <v>#N/A</v>
      </c>
      <c r="C689" t="e">
        <f t="shared" si="71"/>
        <v>#N/A</v>
      </c>
      <c r="D689" t="e">
        <f t="shared" si="72"/>
        <v>#N/A</v>
      </c>
      <c r="E689" t="e">
        <f t="shared" si="73"/>
        <v>#N/A</v>
      </c>
      <c r="F689" t="e">
        <f t="shared" si="74"/>
        <v>#N/A</v>
      </c>
      <c r="G689" t="e">
        <f t="shared" si="75"/>
        <v>#N/A</v>
      </c>
      <c r="H689" t="e">
        <f t="shared" si="76"/>
        <v>#N/A</v>
      </c>
      <c r="I689">
        <v>1</v>
      </c>
    </row>
    <row r="690" spans="2:9">
      <c r="B690" t="e">
        <f t="shared" si="70"/>
        <v>#N/A</v>
      </c>
      <c r="C690" t="e">
        <f t="shared" si="71"/>
        <v>#N/A</v>
      </c>
      <c r="D690" t="e">
        <f t="shared" si="72"/>
        <v>#N/A</v>
      </c>
      <c r="E690" t="e">
        <f t="shared" si="73"/>
        <v>#N/A</v>
      </c>
      <c r="F690" t="e">
        <f t="shared" si="74"/>
        <v>#N/A</v>
      </c>
      <c r="G690" t="e">
        <f t="shared" si="75"/>
        <v>#N/A</v>
      </c>
      <c r="H690" t="e">
        <f t="shared" si="76"/>
        <v>#N/A</v>
      </c>
      <c r="I690">
        <v>1</v>
      </c>
    </row>
    <row r="691" spans="2:9">
      <c r="B691" t="e">
        <f t="shared" si="70"/>
        <v>#N/A</v>
      </c>
      <c r="C691" t="e">
        <f t="shared" si="71"/>
        <v>#N/A</v>
      </c>
      <c r="D691" t="e">
        <f t="shared" si="72"/>
        <v>#N/A</v>
      </c>
      <c r="E691" t="e">
        <f t="shared" si="73"/>
        <v>#N/A</v>
      </c>
      <c r="F691" t="e">
        <f t="shared" si="74"/>
        <v>#N/A</v>
      </c>
      <c r="G691" t="e">
        <f t="shared" si="75"/>
        <v>#N/A</v>
      </c>
      <c r="H691" t="e">
        <f t="shared" si="76"/>
        <v>#N/A</v>
      </c>
      <c r="I691">
        <v>1</v>
      </c>
    </row>
    <row r="692" spans="2:9">
      <c r="B692" t="e">
        <f t="shared" si="70"/>
        <v>#N/A</v>
      </c>
      <c r="C692" t="e">
        <f t="shared" si="71"/>
        <v>#N/A</v>
      </c>
      <c r="D692" t="e">
        <f t="shared" si="72"/>
        <v>#N/A</v>
      </c>
      <c r="E692" t="e">
        <f t="shared" si="73"/>
        <v>#N/A</v>
      </c>
      <c r="F692" t="e">
        <f t="shared" si="74"/>
        <v>#N/A</v>
      </c>
      <c r="G692" t="e">
        <f t="shared" si="75"/>
        <v>#N/A</v>
      </c>
      <c r="H692" t="e">
        <f t="shared" si="76"/>
        <v>#N/A</v>
      </c>
      <c r="I692">
        <v>1</v>
      </c>
    </row>
    <row r="693" spans="2:9">
      <c r="B693" t="e">
        <f t="shared" si="70"/>
        <v>#N/A</v>
      </c>
      <c r="C693" t="e">
        <f t="shared" si="71"/>
        <v>#N/A</v>
      </c>
      <c r="D693" t="e">
        <f t="shared" si="72"/>
        <v>#N/A</v>
      </c>
      <c r="E693" t="e">
        <f t="shared" si="73"/>
        <v>#N/A</v>
      </c>
      <c r="F693" t="e">
        <f t="shared" si="74"/>
        <v>#N/A</v>
      </c>
      <c r="G693" t="e">
        <f t="shared" si="75"/>
        <v>#N/A</v>
      </c>
      <c r="H693" t="e">
        <f t="shared" si="76"/>
        <v>#N/A</v>
      </c>
      <c r="I693">
        <v>1</v>
      </c>
    </row>
    <row r="694" spans="2:9">
      <c r="B694" t="e">
        <f t="shared" si="70"/>
        <v>#N/A</v>
      </c>
      <c r="C694" t="e">
        <f t="shared" si="71"/>
        <v>#N/A</v>
      </c>
      <c r="D694" t="e">
        <f t="shared" si="72"/>
        <v>#N/A</v>
      </c>
      <c r="E694" t="e">
        <f t="shared" si="73"/>
        <v>#N/A</v>
      </c>
      <c r="F694" t="e">
        <f t="shared" si="74"/>
        <v>#N/A</v>
      </c>
      <c r="G694" t="e">
        <f t="shared" si="75"/>
        <v>#N/A</v>
      </c>
      <c r="H694" t="e">
        <f t="shared" si="76"/>
        <v>#N/A</v>
      </c>
      <c r="I694">
        <v>1</v>
      </c>
    </row>
    <row r="695" spans="2:9">
      <c r="B695" t="e">
        <f t="shared" si="70"/>
        <v>#N/A</v>
      </c>
      <c r="C695" t="e">
        <f t="shared" si="71"/>
        <v>#N/A</v>
      </c>
      <c r="D695" t="e">
        <f t="shared" si="72"/>
        <v>#N/A</v>
      </c>
      <c r="E695" t="e">
        <f t="shared" si="73"/>
        <v>#N/A</v>
      </c>
      <c r="F695" t="e">
        <f t="shared" si="74"/>
        <v>#N/A</v>
      </c>
      <c r="G695" t="e">
        <f t="shared" si="75"/>
        <v>#N/A</v>
      </c>
      <c r="H695" t="e">
        <f t="shared" si="76"/>
        <v>#N/A</v>
      </c>
      <c r="I695">
        <v>1</v>
      </c>
    </row>
    <row r="696" spans="2:9">
      <c r="B696" t="e">
        <f t="shared" si="70"/>
        <v>#N/A</v>
      </c>
      <c r="C696" t="e">
        <f t="shared" si="71"/>
        <v>#N/A</v>
      </c>
      <c r="D696" t="e">
        <f t="shared" si="72"/>
        <v>#N/A</v>
      </c>
      <c r="E696" t="e">
        <f t="shared" si="73"/>
        <v>#N/A</v>
      </c>
      <c r="F696" t="e">
        <f t="shared" si="74"/>
        <v>#N/A</v>
      </c>
      <c r="G696" t="e">
        <f t="shared" si="75"/>
        <v>#N/A</v>
      </c>
      <c r="H696" t="e">
        <f t="shared" si="76"/>
        <v>#N/A</v>
      </c>
      <c r="I696">
        <v>1</v>
      </c>
    </row>
    <row r="697" spans="2:9">
      <c r="B697" t="e">
        <f t="shared" si="70"/>
        <v>#N/A</v>
      </c>
      <c r="C697" t="e">
        <f t="shared" si="71"/>
        <v>#N/A</v>
      </c>
      <c r="D697" t="e">
        <f t="shared" si="72"/>
        <v>#N/A</v>
      </c>
      <c r="E697" t="e">
        <f t="shared" si="73"/>
        <v>#N/A</v>
      </c>
      <c r="F697" t="e">
        <f t="shared" si="74"/>
        <v>#N/A</v>
      </c>
      <c r="G697" t="e">
        <f t="shared" si="75"/>
        <v>#N/A</v>
      </c>
      <c r="H697" t="e">
        <f t="shared" si="76"/>
        <v>#N/A</v>
      </c>
      <c r="I697">
        <v>1</v>
      </c>
    </row>
    <row r="698" spans="2:9">
      <c r="B698" t="e">
        <f t="shared" si="70"/>
        <v>#N/A</v>
      </c>
      <c r="C698" t="e">
        <f t="shared" si="71"/>
        <v>#N/A</v>
      </c>
      <c r="D698" t="e">
        <f t="shared" si="72"/>
        <v>#N/A</v>
      </c>
      <c r="E698" t="e">
        <f t="shared" si="73"/>
        <v>#N/A</v>
      </c>
      <c r="F698" t="e">
        <f t="shared" si="74"/>
        <v>#N/A</v>
      </c>
      <c r="G698" t="e">
        <f t="shared" si="75"/>
        <v>#N/A</v>
      </c>
      <c r="H698" t="e">
        <f t="shared" si="76"/>
        <v>#N/A</v>
      </c>
      <c r="I698">
        <v>1</v>
      </c>
    </row>
    <row r="699" spans="2:9">
      <c r="B699" t="e">
        <f t="shared" si="70"/>
        <v>#N/A</v>
      </c>
      <c r="C699" t="e">
        <f t="shared" si="71"/>
        <v>#N/A</v>
      </c>
      <c r="D699" t="e">
        <f t="shared" si="72"/>
        <v>#N/A</v>
      </c>
      <c r="E699" t="e">
        <f t="shared" si="73"/>
        <v>#N/A</v>
      </c>
      <c r="F699" t="e">
        <f t="shared" si="74"/>
        <v>#N/A</v>
      </c>
      <c r="G699" t="e">
        <f t="shared" si="75"/>
        <v>#N/A</v>
      </c>
      <c r="H699" t="e">
        <f t="shared" si="76"/>
        <v>#N/A</v>
      </c>
      <c r="I699">
        <v>1</v>
      </c>
    </row>
    <row r="700" spans="2:9">
      <c r="B700" t="e">
        <f t="shared" si="70"/>
        <v>#N/A</v>
      </c>
      <c r="C700" t="e">
        <f t="shared" si="71"/>
        <v>#N/A</v>
      </c>
      <c r="D700" t="e">
        <f t="shared" si="72"/>
        <v>#N/A</v>
      </c>
      <c r="E700" t="e">
        <f t="shared" si="73"/>
        <v>#N/A</v>
      </c>
      <c r="F700" t="e">
        <f t="shared" si="74"/>
        <v>#N/A</v>
      </c>
      <c r="G700" t="e">
        <f t="shared" si="75"/>
        <v>#N/A</v>
      </c>
      <c r="H700" t="e">
        <f t="shared" si="76"/>
        <v>#N/A</v>
      </c>
      <c r="I700">
        <v>1</v>
      </c>
    </row>
    <row r="701" spans="2:9">
      <c r="B701" t="e">
        <f t="shared" si="70"/>
        <v>#N/A</v>
      </c>
      <c r="C701" t="e">
        <f t="shared" si="71"/>
        <v>#N/A</v>
      </c>
      <c r="D701" t="e">
        <f t="shared" si="72"/>
        <v>#N/A</v>
      </c>
      <c r="E701" t="e">
        <f t="shared" si="73"/>
        <v>#N/A</v>
      </c>
      <c r="F701" t="e">
        <f t="shared" si="74"/>
        <v>#N/A</v>
      </c>
      <c r="G701" t="e">
        <f t="shared" si="75"/>
        <v>#N/A</v>
      </c>
      <c r="H701" t="e">
        <f t="shared" si="76"/>
        <v>#N/A</v>
      </c>
      <c r="I701">
        <v>1</v>
      </c>
    </row>
    <row r="702" spans="2:9">
      <c r="B702" t="e">
        <f t="shared" si="70"/>
        <v>#N/A</v>
      </c>
      <c r="C702" t="e">
        <f t="shared" si="71"/>
        <v>#N/A</v>
      </c>
      <c r="D702" t="e">
        <f t="shared" si="72"/>
        <v>#N/A</v>
      </c>
      <c r="E702" t="e">
        <f t="shared" si="73"/>
        <v>#N/A</v>
      </c>
      <c r="F702" t="e">
        <f t="shared" si="74"/>
        <v>#N/A</v>
      </c>
      <c r="G702" t="e">
        <f t="shared" si="75"/>
        <v>#N/A</v>
      </c>
      <c r="H702" t="e">
        <f t="shared" si="76"/>
        <v>#N/A</v>
      </c>
      <c r="I702">
        <v>1</v>
      </c>
    </row>
    <row r="703" spans="2:9">
      <c r="B703" t="e">
        <f t="shared" si="70"/>
        <v>#N/A</v>
      </c>
      <c r="C703" t="e">
        <f t="shared" si="71"/>
        <v>#N/A</v>
      </c>
      <c r="D703" t="e">
        <f t="shared" si="72"/>
        <v>#N/A</v>
      </c>
      <c r="E703" t="e">
        <f t="shared" si="73"/>
        <v>#N/A</v>
      </c>
      <c r="F703" t="e">
        <f t="shared" si="74"/>
        <v>#N/A</v>
      </c>
      <c r="G703" t="e">
        <f t="shared" si="75"/>
        <v>#N/A</v>
      </c>
      <c r="H703" t="e">
        <f t="shared" si="76"/>
        <v>#N/A</v>
      </c>
      <c r="I703">
        <v>1</v>
      </c>
    </row>
    <row r="704" spans="2:9">
      <c r="B704" t="e">
        <f t="shared" si="70"/>
        <v>#N/A</v>
      </c>
      <c r="C704" t="e">
        <f t="shared" si="71"/>
        <v>#N/A</v>
      </c>
      <c r="D704" t="e">
        <f t="shared" si="72"/>
        <v>#N/A</v>
      </c>
      <c r="E704" t="e">
        <f t="shared" si="73"/>
        <v>#N/A</v>
      </c>
      <c r="F704" t="e">
        <f t="shared" si="74"/>
        <v>#N/A</v>
      </c>
      <c r="G704" t="e">
        <f t="shared" si="75"/>
        <v>#N/A</v>
      </c>
      <c r="H704" t="e">
        <f t="shared" si="76"/>
        <v>#N/A</v>
      </c>
      <c r="I704">
        <v>1</v>
      </c>
    </row>
    <row r="705" spans="2:9">
      <c r="B705" t="e">
        <f t="shared" si="70"/>
        <v>#N/A</v>
      </c>
      <c r="C705" t="e">
        <f t="shared" si="71"/>
        <v>#N/A</v>
      </c>
      <c r="D705" t="e">
        <f t="shared" si="72"/>
        <v>#N/A</v>
      </c>
      <c r="E705" t="e">
        <f t="shared" si="73"/>
        <v>#N/A</v>
      </c>
      <c r="F705" t="e">
        <f t="shared" si="74"/>
        <v>#N/A</v>
      </c>
      <c r="G705" t="e">
        <f t="shared" si="75"/>
        <v>#N/A</v>
      </c>
      <c r="H705" t="e">
        <f t="shared" si="76"/>
        <v>#N/A</v>
      </c>
      <c r="I705">
        <v>1</v>
      </c>
    </row>
    <row r="706" spans="2:9">
      <c r="B706" t="e">
        <f t="shared" ref="B706:B769" si="77">VLOOKUP(A706,Base_Articles,2)</f>
        <v>#N/A</v>
      </c>
      <c r="C706" t="e">
        <f t="shared" ref="C706:C769" si="78">VLOOKUP(A706,Base_Articles,3)</f>
        <v>#N/A</v>
      </c>
      <c r="D706" t="e">
        <f t="shared" ref="D706:D769" si="79">VLOOKUP(A706,Base_Articles,4)</f>
        <v>#N/A</v>
      </c>
      <c r="E706" t="e">
        <f t="shared" ref="E706:E769" si="80">VLOOKUP(A706,Base_Articles,5)</f>
        <v>#N/A</v>
      </c>
      <c r="F706" t="e">
        <f t="shared" ref="F706:F769" si="81">VLOOKUP(A706,Base_Articles,6)</f>
        <v>#N/A</v>
      </c>
      <c r="G706" t="e">
        <f t="shared" ref="G706:G769" si="82">VLOOKUP(A706,Base_Articles,7)</f>
        <v>#N/A</v>
      </c>
      <c r="H706" t="e">
        <f t="shared" ref="H706:H769" si="83">VLOOKUP(A706,Base_Articles,8)</f>
        <v>#N/A</v>
      </c>
      <c r="I706">
        <v>1</v>
      </c>
    </row>
    <row r="707" spans="2:9">
      <c r="B707" t="e">
        <f t="shared" si="77"/>
        <v>#N/A</v>
      </c>
      <c r="C707" t="e">
        <f t="shared" si="78"/>
        <v>#N/A</v>
      </c>
      <c r="D707" t="e">
        <f t="shared" si="79"/>
        <v>#N/A</v>
      </c>
      <c r="E707" t="e">
        <f t="shared" si="80"/>
        <v>#N/A</v>
      </c>
      <c r="F707" t="e">
        <f t="shared" si="81"/>
        <v>#N/A</v>
      </c>
      <c r="G707" t="e">
        <f t="shared" si="82"/>
        <v>#N/A</v>
      </c>
      <c r="H707" t="e">
        <f t="shared" si="83"/>
        <v>#N/A</v>
      </c>
      <c r="I707">
        <v>1</v>
      </c>
    </row>
    <row r="708" spans="2:9">
      <c r="B708" t="e">
        <f t="shared" si="77"/>
        <v>#N/A</v>
      </c>
      <c r="C708" t="e">
        <f t="shared" si="78"/>
        <v>#N/A</v>
      </c>
      <c r="D708" t="e">
        <f t="shared" si="79"/>
        <v>#N/A</v>
      </c>
      <c r="E708" t="e">
        <f t="shared" si="80"/>
        <v>#N/A</v>
      </c>
      <c r="F708" t="e">
        <f t="shared" si="81"/>
        <v>#N/A</v>
      </c>
      <c r="G708" t="e">
        <f t="shared" si="82"/>
        <v>#N/A</v>
      </c>
      <c r="H708" t="e">
        <f t="shared" si="83"/>
        <v>#N/A</v>
      </c>
      <c r="I708">
        <v>1</v>
      </c>
    </row>
    <row r="709" spans="2:9">
      <c r="B709" t="e">
        <f t="shared" si="77"/>
        <v>#N/A</v>
      </c>
      <c r="C709" t="e">
        <f t="shared" si="78"/>
        <v>#N/A</v>
      </c>
      <c r="D709" t="e">
        <f t="shared" si="79"/>
        <v>#N/A</v>
      </c>
      <c r="E709" t="e">
        <f t="shared" si="80"/>
        <v>#N/A</v>
      </c>
      <c r="F709" t="e">
        <f t="shared" si="81"/>
        <v>#N/A</v>
      </c>
      <c r="G709" t="e">
        <f t="shared" si="82"/>
        <v>#N/A</v>
      </c>
      <c r="H709" t="e">
        <f t="shared" si="83"/>
        <v>#N/A</v>
      </c>
      <c r="I709">
        <v>1</v>
      </c>
    </row>
    <row r="710" spans="2:9">
      <c r="B710" t="e">
        <f t="shared" si="77"/>
        <v>#N/A</v>
      </c>
      <c r="C710" t="e">
        <f t="shared" si="78"/>
        <v>#N/A</v>
      </c>
      <c r="D710" t="e">
        <f t="shared" si="79"/>
        <v>#N/A</v>
      </c>
      <c r="E710" t="e">
        <f t="shared" si="80"/>
        <v>#N/A</v>
      </c>
      <c r="F710" t="e">
        <f t="shared" si="81"/>
        <v>#N/A</v>
      </c>
      <c r="G710" t="e">
        <f t="shared" si="82"/>
        <v>#N/A</v>
      </c>
      <c r="H710" t="e">
        <f t="shared" si="83"/>
        <v>#N/A</v>
      </c>
      <c r="I710">
        <v>1</v>
      </c>
    </row>
    <row r="711" spans="2:9">
      <c r="B711" t="e">
        <f t="shared" si="77"/>
        <v>#N/A</v>
      </c>
      <c r="C711" t="e">
        <f t="shared" si="78"/>
        <v>#N/A</v>
      </c>
      <c r="D711" t="e">
        <f t="shared" si="79"/>
        <v>#N/A</v>
      </c>
      <c r="E711" t="e">
        <f t="shared" si="80"/>
        <v>#N/A</v>
      </c>
      <c r="F711" t="e">
        <f t="shared" si="81"/>
        <v>#N/A</v>
      </c>
      <c r="G711" t="e">
        <f t="shared" si="82"/>
        <v>#N/A</v>
      </c>
      <c r="H711" t="e">
        <f t="shared" si="83"/>
        <v>#N/A</v>
      </c>
      <c r="I711">
        <v>1</v>
      </c>
    </row>
    <row r="712" spans="2:9">
      <c r="B712" t="e">
        <f t="shared" si="77"/>
        <v>#N/A</v>
      </c>
      <c r="C712" t="e">
        <f t="shared" si="78"/>
        <v>#N/A</v>
      </c>
      <c r="D712" t="e">
        <f t="shared" si="79"/>
        <v>#N/A</v>
      </c>
      <c r="E712" t="e">
        <f t="shared" si="80"/>
        <v>#N/A</v>
      </c>
      <c r="F712" t="e">
        <f t="shared" si="81"/>
        <v>#N/A</v>
      </c>
      <c r="G712" t="e">
        <f t="shared" si="82"/>
        <v>#N/A</v>
      </c>
      <c r="H712" t="e">
        <f t="shared" si="83"/>
        <v>#N/A</v>
      </c>
      <c r="I712">
        <v>1</v>
      </c>
    </row>
    <row r="713" spans="2:9">
      <c r="B713" t="e">
        <f t="shared" si="77"/>
        <v>#N/A</v>
      </c>
      <c r="C713" t="e">
        <f t="shared" si="78"/>
        <v>#N/A</v>
      </c>
      <c r="D713" t="e">
        <f t="shared" si="79"/>
        <v>#N/A</v>
      </c>
      <c r="E713" t="e">
        <f t="shared" si="80"/>
        <v>#N/A</v>
      </c>
      <c r="F713" t="e">
        <f t="shared" si="81"/>
        <v>#N/A</v>
      </c>
      <c r="G713" t="e">
        <f t="shared" si="82"/>
        <v>#N/A</v>
      </c>
      <c r="H713" t="e">
        <f t="shared" si="83"/>
        <v>#N/A</v>
      </c>
      <c r="I713">
        <v>1</v>
      </c>
    </row>
    <row r="714" spans="2:9">
      <c r="B714" t="e">
        <f t="shared" si="77"/>
        <v>#N/A</v>
      </c>
      <c r="C714" t="e">
        <f t="shared" si="78"/>
        <v>#N/A</v>
      </c>
      <c r="D714" t="e">
        <f t="shared" si="79"/>
        <v>#N/A</v>
      </c>
      <c r="E714" t="e">
        <f t="shared" si="80"/>
        <v>#N/A</v>
      </c>
      <c r="F714" t="e">
        <f t="shared" si="81"/>
        <v>#N/A</v>
      </c>
      <c r="G714" t="e">
        <f t="shared" si="82"/>
        <v>#N/A</v>
      </c>
      <c r="H714" t="e">
        <f t="shared" si="83"/>
        <v>#N/A</v>
      </c>
      <c r="I714">
        <v>1</v>
      </c>
    </row>
    <row r="715" spans="2:9">
      <c r="B715" t="e">
        <f t="shared" si="77"/>
        <v>#N/A</v>
      </c>
      <c r="C715" t="e">
        <f t="shared" si="78"/>
        <v>#N/A</v>
      </c>
      <c r="D715" t="e">
        <f t="shared" si="79"/>
        <v>#N/A</v>
      </c>
      <c r="E715" t="e">
        <f t="shared" si="80"/>
        <v>#N/A</v>
      </c>
      <c r="F715" t="e">
        <f t="shared" si="81"/>
        <v>#N/A</v>
      </c>
      <c r="G715" t="e">
        <f t="shared" si="82"/>
        <v>#N/A</v>
      </c>
      <c r="H715" t="e">
        <f t="shared" si="83"/>
        <v>#N/A</v>
      </c>
      <c r="I715">
        <v>1</v>
      </c>
    </row>
    <row r="716" spans="2:9">
      <c r="B716" t="e">
        <f t="shared" si="77"/>
        <v>#N/A</v>
      </c>
      <c r="C716" t="e">
        <f t="shared" si="78"/>
        <v>#N/A</v>
      </c>
      <c r="D716" t="e">
        <f t="shared" si="79"/>
        <v>#N/A</v>
      </c>
      <c r="E716" t="e">
        <f t="shared" si="80"/>
        <v>#N/A</v>
      </c>
      <c r="F716" t="e">
        <f t="shared" si="81"/>
        <v>#N/A</v>
      </c>
      <c r="G716" t="e">
        <f t="shared" si="82"/>
        <v>#N/A</v>
      </c>
      <c r="H716" t="e">
        <f t="shared" si="83"/>
        <v>#N/A</v>
      </c>
      <c r="I716">
        <v>1</v>
      </c>
    </row>
    <row r="717" spans="2:9">
      <c r="B717" t="e">
        <f t="shared" si="77"/>
        <v>#N/A</v>
      </c>
      <c r="C717" t="e">
        <f t="shared" si="78"/>
        <v>#N/A</v>
      </c>
      <c r="D717" t="e">
        <f t="shared" si="79"/>
        <v>#N/A</v>
      </c>
      <c r="E717" t="e">
        <f t="shared" si="80"/>
        <v>#N/A</v>
      </c>
      <c r="F717" t="e">
        <f t="shared" si="81"/>
        <v>#N/A</v>
      </c>
      <c r="G717" t="e">
        <f t="shared" si="82"/>
        <v>#N/A</v>
      </c>
      <c r="H717" t="e">
        <f t="shared" si="83"/>
        <v>#N/A</v>
      </c>
      <c r="I717">
        <v>1</v>
      </c>
    </row>
    <row r="718" spans="2:9">
      <c r="B718" t="e">
        <f t="shared" si="77"/>
        <v>#N/A</v>
      </c>
      <c r="C718" t="e">
        <f t="shared" si="78"/>
        <v>#N/A</v>
      </c>
      <c r="D718" t="e">
        <f t="shared" si="79"/>
        <v>#N/A</v>
      </c>
      <c r="E718" t="e">
        <f t="shared" si="80"/>
        <v>#N/A</v>
      </c>
      <c r="F718" t="e">
        <f t="shared" si="81"/>
        <v>#N/A</v>
      </c>
      <c r="G718" t="e">
        <f t="shared" si="82"/>
        <v>#N/A</v>
      </c>
      <c r="H718" t="e">
        <f t="shared" si="83"/>
        <v>#N/A</v>
      </c>
      <c r="I718">
        <v>1</v>
      </c>
    </row>
    <row r="719" spans="2:9">
      <c r="B719" t="e">
        <f t="shared" si="77"/>
        <v>#N/A</v>
      </c>
      <c r="C719" t="e">
        <f t="shared" si="78"/>
        <v>#N/A</v>
      </c>
      <c r="D719" t="e">
        <f t="shared" si="79"/>
        <v>#N/A</v>
      </c>
      <c r="E719" t="e">
        <f t="shared" si="80"/>
        <v>#N/A</v>
      </c>
      <c r="F719" t="e">
        <f t="shared" si="81"/>
        <v>#N/A</v>
      </c>
      <c r="G719" t="e">
        <f t="shared" si="82"/>
        <v>#N/A</v>
      </c>
      <c r="H719" t="e">
        <f t="shared" si="83"/>
        <v>#N/A</v>
      </c>
      <c r="I719">
        <v>1</v>
      </c>
    </row>
    <row r="720" spans="2:9">
      <c r="B720" t="e">
        <f t="shared" si="77"/>
        <v>#N/A</v>
      </c>
      <c r="C720" t="e">
        <f t="shared" si="78"/>
        <v>#N/A</v>
      </c>
      <c r="D720" t="e">
        <f t="shared" si="79"/>
        <v>#N/A</v>
      </c>
      <c r="E720" t="e">
        <f t="shared" si="80"/>
        <v>#N/A</v>
      </c>
      <c r="F720" t="e">
        <f t="shared" si="81"/>
        <v>#N/A</v>
      </c>
      <c r="G720" t="e">
        <f t="shared" si="82"/>
        <v>#N/A</v>
      </c>
      <c r="H720" t="e">
        <f t="shared" si="83"/>
        <v>#N/A</v>
      </c>
      <c r="I720">
        <v>1</v>
      </c>
    </row>
    <row r="721" spans="2:9">
      <c r="B721" t="e">
        <f t="shared" si="77"/>
        <v>#N/A</v>
      </c>
      <c r="C721" t="e">
        <f t="shared" si="78"/>
        <v>#N/A</v>
      </c>
      <c r="D721" t="e">
        <f t="shared" si="79"/>
        <v>#N/A</v>
      </c>
      <c r="E721" t="e">
        <f t="shared" si="80"/>
        <v>#N/A</v>
      </c>
      <c r="F721" t="e">
        <f t="shared" si="81"/>
        <v>#N/A</v>
      </c>
      <c r="G721" t="e">
        <f t="shared" si="82"/>
        <v>#N/A</v>
      </c>
      <c r="H721" t="e">
        <f t="shared" si="83"/>
        <v>#N/A</v>
      </c>
      <c r="I721">
        <v>1</v>
      </c>
    </row>
    <row r="722" spans="2:9">
      <c r="B722" t="e">
        <f t="shared" si="77"/>
        <v>#N/A</v>
      </c>
      <c r="C722" t="e">
        <f t="shared" si="78"/>
        <v>#N/A</v>
      </c>
      <c r="D722" t="e">
        <f t="shared" si="79"/>
        <v>#N/A</v>
      </c>
      <c r="E722" t="e">
        <f t="shared" si="80"/>
        <v>#N/A</v>
      </c>
      <c r="F722" t="e">
        <f t="shared" si="81"/>
        <v>#N/A</v>
      </c>
      <c r="G722" t="e">
        <f t="shared" si="82"/>
        <v>#N/A</v>
      </c>
      <c r="H722" t="e">
        <f t="shared" si="83"/>
        <v>#N/A</v>
      </c>
      <c r="I722">
        <v>1</v>
      </c>
    </row>
    <row r="723" spans="2:9">
      <c r="B723" t="e">
        <f t="shared" si="77"/>
        <v>#N/A</v>
      </c>
      <c r="C723" t="e">
        <f t="shared" si="78"/>
        <v>#N/A</v>
      </c>
      <c r="D723" t="e">
        <f t="shared" si="79"/>
        <v>#N/A</v>
      </c>
      <c r="E723" t="e">
        <f t="shared" si="80"/>
        <v>#N/A</v>
      </c>
      <c r="F723" t="e">
        <f t="shared" si="81"/>
        <v>#N/A</v>
      </c>
      <c r="G723" t="e">
        <f t="shared" si="82"/>
        <v>#N/A</v>
      </c>
      <c r="H723" t="e">
        <f t="shared" si="83"/>
        <v>#N/A</v>
      </c>
      <c r="I723">
        <v>1</v>
      </c>
    </row>
    <row r="724" spans="2:9">
      <c r="B724" t="e">
        <f t="shared" si="77"/>
        <v>#N/A</v>
      </c>
      <c r="C724" t="e">
        <f t="shared" si="78"/>
        <v>#N/A</v>
      </c>
      <c r="D724" t="e">
        <f t="shared" si="79"/>
        <v>#N/A</v>
      </c>
      <c r="E724" t="e">
        <f t="shared" si="80"/>
        <v>#N/A</v>
      </c>
      <c r="F724" t="e">
        <f t="shared" si="81"/>
        <v>#N/A</v>
      </c>
      <c r="G724" t="e">
        <f t="shared" si="82"/>
        <v>#N/A</v>
      </c>
      <c r="H724" t="e">
        <f t="shared" si="83"/>
        <v>#N/A</v>
      </c>
      <c r="I724">
        <v>1</v>
      </c>
    </row>
    <row r="725" spans="2:9">
      <c r="B725" t="e">
        <f t="shared" si="77"/>
        <v>#N/A</v>
      </c>
      <c r="C725" t="e">
        <f t="shared" si="78"/>
        <v>#N/A</v>
      </c>
      <c r="D725" t="e">
        <f t="shared" si="79"/>
        <v>#N/A</v>
      </c>
      <c r="E725" t="e">
        <f t="shared" si="80"/>
        <v>#N/A</v>
      </c>
      <c r="F725" t="e">
        <f t="shared" si="81"/>
        <v>#N/A</v>
      </c>
      <c r="G725" t="e">
        <f t="shared" si="82"/>
        <v>#N/A</v>
      </c>
      <c r="H725" t="e">
        <f t="shared" si="83"/>
        <v>#N/A</v>
      </c>
      <c r="I725">
        <v>1</v>
      </c>
    </row>
    <row r="726" spans="2:9">
      <c r="B726" t="e">
        <f t="shared" si="77"/>
        <v>#N/A</v>
      </c>
      <c r="C726" t="e">
        <f t="shared" si="78"/>
        <v>#N/A</v>
      </c>
      <c r="D726" t="e">
        <f t="shared" si="79"/>
        <v>#N/A</v>
      </c>
      <c r="E726" t="e">
        <f t="shared" si="80"/>
        <v>#N/A</v>
      </c>
      <c r="F726" t="e">
        <f t="shared" si="81"/>
        <v>#N/A</v>
      </c>
      <c r="G726" t="e">
        <f t="shared" si="82"/>
        <v>#N/A</v>
      </c>
      <c r="H726" t="e">
        <f t="shared" si="83"/>
        <v>#N/A</v>
      </c>
      <c r="I726">
        <v>1</v>
      </c>
    </row>
    <row r="727" spans="2:9">
      <c r="B727" t="e">
        <f t="shared" si="77"/>
        <v>#N/A</v>
      </c>
      <c r="C727" t="e">
        <f t="shared" si="78"/>
        <v>#N/A</v>
      </c>
      <c r="D727" t="e">
        <f t="shared" si="79"/>
        <v>#N/A</v>
      </c>
      <c r="E727" t="e">
        <f t="shared" si="80"/>
        <v>#N/A</v>
      </c>
      <c r="F727" t="e">
        <f t="shared" si="81"/>
        <v>#N/A</v>
      </c>
      <c r="G727" t="e">
        <f t="shared" si="82"/>
        <v>#N/A</v>
      </c>
      <c r="H727" t="e">
        <f t="shared" si="83"/>
        <v>#N/A</v>
      </c>
      <c r="I727">
        <v>1</v>
      </c>
    </row>
    <row r="728" spans="2:9">
      <c r="B728" t="e">
        <f t="shared" si="77"/>
        <v>#N/A</v>
      </c>
      <c r="C728" t="e">
        <f t="shared" si="78"/>
        <v>#N/A</v>
      </c>
      <c r="D728" t="e">
        <f t="shared" si="79"/>
        <v>#N/A</v>
      </c>
      <c r="E728" t="e">
        <f t="shared" si="80"/>
        <v>#N/A</v>
      </c>
      <c r="F728" t="e">
        <f t="shared" si="81"/>
        <v>#N/A</v>
      </c>
      <c r="G728" t="e">
        <f t="shared" si="82"/>
        <v>#N/A</v>
      </c>
      <c r="H728" t="e">
        <f t="shared" si="83"/>
        <v>#N/A</v>
      </c>
      <c r="I728">
        <v>1</v>
      </c>
    </row>
    <row r="729" spans="2:9">
      <c r="B729" t="e">
        <f t="shared" si="77"/>
        <v>#N/A</v>
      </c>
      <c r="C729" t="e">
        <f t="shared" si="78"/>
        <v>#N/A</v>
      </c>
      <c r="D729" t="e">
        <f t="shared" si="79"/>
        <v>#N/A</v>
      </c>
      <c r="E729" t="e">
        <f t="shared" si="80"/>
        <v>#N/A</v>
      </c>
      <c r="F729" t="e">
        <f t="shared" si="81"/>
        <v>#N/A</v>
      </c>
      <c r="G729" t="e">
        <f t="shared" si="82"/>
        <v>#N/A</v>
      </c>
      <c r="H729" t="e">
        <f t="shared" si="83"/>
        <v>#N/A</v>
      </c>
      <c r="I729">
        <v>1</v>
      </c>
    </row>
    <row r="730" spans="2:9">
      <c r="B730" t="e">
        <f t="shared" si="77"/>
        <v>#N/A</v>
      </c>
      <c r="C730" t="e">
        <f t="shared" si="78"/>
        <v>#N/A</v>
      </c>
      <c r="D730" t="e">
        <f t="shared" si="79"/>
        <v>#N/A</v>
      </c>
      <c r="E730" t="e">
        <f t="shared" si="80"/>
        <v>#N/A</v>
      </c>
      <c r="F730" t="e">
        <f t="shared" si="81"/>
        <v>#N/A</v>
      </c>
      <c r="G730" t="e">
        <f t="shared" si="82"/>
        <v>#N/A</v>
      </c>
      <c r="H730" t="e">
        <f t="shared" si="83"/>
        <v>#N/A</v>
      </c>
      <c r="I730">
        <v>1</v>
      </c>
    </row>
    <row r="731" spans="2:9">
      <c r="B731" t="e">
        <f t="shared" si="77"/>
        <v>#N/A</v>
      </c>
      <c r="C731" t="e">
        <f t="shared" si="78"/>
        <v>#N/A</v>
      </c>
      <c r="D731" t="e">
        <f t="shared" si="79"/>
        <v>#N/A</v>
      </c>
      <c r="E731" t="e">
        <f t="shared" si="80"/>
        <v>#N/A</v>
      </c>
      <c r="F731" t="e">
        <f t="shared" si="81"/>
        <v>#N/A</v>
      </c>
      <c r="G731" t="e">
        <f t="shared" si="82"/>
        <v>#N/A</v>
      </c>
      <c r="H731" t="e">
        <f t="shared" si="83"/>
        <v>#N/A</v>
      </c>
      <c r="I731">
        <v>1</v>
      </c>
    </row>
    <row r="732" spans="2:9">
      <c r="B732" t="e">
        <f t="shared" si="77"/>
        <v>#N/A</v>
      </c>
      <c r="C732" t="e">
        <f t="shared" si="78"/>
        <v>#N/A</v>
      </c>
      <c r="D732" t="e">
        <f t="shared" si="79"/>
        <v>#N/A</v>
      </c>
      <c r="E732" t="e">
        <f t="shared" si="80"/>
        <v>#N/A</v>
      </c>
      <c r="F732" t="e">
        <f t="shared" si="81"/>
        <v>#N/A</v>
      </c>
      <c r="G732" t="e">
        <f t="shared" si="82"/>
        <v>#N/A</v>
      </c>
      <c r="H732" t="e">
        <f t="shared" si="83"/>
        <v>#N/A</v>
      </c>
      <c r="I732">
        <v>1</v>
      </c>
    </row>
    <row r="733" spans="2:9">
      <c r="B733" t="e">
        <f t="shared" si="77"/>
        <v>#N/A</v>
      </c>
      <c r="C733" t="e">
        <f t="shared" si="78"/>
        <v>#N/A</v>
      </c>
      <c r="D733" t="e">
        <f t="shared" si="79"/>
        <v>#N/A</v>
      </c>
      <c r="E733" t="e">
        <f t="shared" si="80"/>
        <v>#N/A</v>
      </c>
      <c r="F733" t="e">
        <f t="shared" si="81"/>
        <v>#N/A</v>
      </c>
      <c r="G733" t="e">
        <f t="shared" si="82"/>
        <v>#N/A</v>
      </c>
      <c r="H733" t="e">
        <f t="shared" si="83"/>
        <v>#N/A</v>
      </c>
      <c r="I733">
        <v>1</v>
      </c>
    </row>
    <row r="734" spans="2:9">
      <c r="B734" t="e">
        <f t="shared" si="77"/>
        <v>#N/A</v>
      </c>
      <c r="C734" t="e">
        <f t="shared" si="78"/>
        <v>#N/A</v>
      </c>
      <c r="D734" t="e">
        <f t="shared" si="79"/>
        <v>#N/A</v>
      </c>
      <c r="E734" t="e">
        <f t="shared" si="80"/>
        <v>#N/A</v>
      </c>
      <c r="F734" t="e">
        <f t="shared" si="81"/>
        <v>#N/A</v>
      </c>
      <c r="G734" t="e">
        <f t="shared" si="82"/>
        <v>#N/A</v>
      </c>
      <c r="H734" t="e">
        <f t="shared" si="83"/>
        <v>#N/A</v>
      </c>
      <c r="I734">
        <v>1</v>
      </c>
    </row>
    <row r="735" spans="2:9">
      <c r="B735" t="e">
        <f t="shared" si="77"/>
        <v>#N/A</v>
      </c>
      <c r="C735" t="e">
        <f t="shared" si="78"/>
        <v>#N/A</v>
      </c>
      <c r="D735" t="e">
        <f t="shared" si="79"/>
        <v>#N/A</v>
      </c>
      <c r="E735" t="e">
        <f t="shared" si="80"/>
        <v>#N/A</v>
      </c>
      <c r="F735" t="e">
        <f t="shared" si="81"/>
        <v>#N/A</v>
      </c>
      <c r="G735" t="e">
        <f t="shared" si="82"/>
        <v>#N/A</v>
      </c>
      <c r="H735" t="e">
        <f t="shared" si="83"/>
        <v>#N/A</v>
      </c>
      <c r="I735">
        <v>1</v>
      </c>
    </row>
    <row r="736" spans="2:9">
      <c r="B736" t="e">
        <f t="shared" si="77"/>
        <v>#N/A</v>
      </c>
      <c r="C736" t="e">
        <f t="shared" si="78"/>
        <v>#N/A</v>
      </c>
      <c r="D736" t="e">
        <f t="shared" si="79"/>
        <v>#N/A</v>
      </c>
      <c r="E736" t="e">
        <f t="shared" si="80"/>
        <v>#N/A</v>
      </c>
      <c r="F736" t="e">
        <f t="shared" si="81"/>
        <v>#N/A</v>
      </c>
      <c r="G736" t="e">
        <f t="shared" si="82"/>
        <v>#N/A</v>
      </c>
      <c r="H736" t="e">
        <f t="shared" si="83"/>
        <v>#N/A</v>
      </c>
      <c r="I736">
        <v>1</v>
      </c>
    </row>
    <row r="737" spans="2:9">
      <c r="B737" t="e">
        <f t="shared" si="77"/>
        <v>#N/A</v>
      </c>
      <c r="C737" t="e">
        <f t="shared" si="78"/>
        <v>#N/A</v>
      </c>
      <c r="D737" t="e">
        <f t="shared" si="79"/>
        <v>#N/A</v>
      </c>
      <c r="E737" t="e">
        <f t="shared" si="80"/>
        <v>#N/A</v>
      </c>
      <c r="F737" t="e">
        <f t="shared" si="81"/>
        <v>#N/A</v>
      </c>
      <c r="G737" t="e">
        <f t="shared" si="82"/>
        <v>#N/A</v>
      </c>
      <c r="H737" t="e">
        <f t="shared" si="83"/>
        <v>#N/A</v>
      </c>
      <c r="I737">
        <v>1</v>
      </c>
    </row>
    <row r="738" spans="2:9">
      <c r="B738" t="e">
        <f t="shared" si="77"/>
        <v>#N/A</v>
      </c>
      <c r="C738" t="e">
        <f t="shared" si="78"/>
        <v>#N/A</v>
      </c>
      <c r="D738" t="e">
        <f t="shared" si="79"/>
        <v>#N/A</v>
      </c>
      <c r="E738" t="e">
        <f t="shared" si="80"/>
        <v>#N/A</v>
      </c>
      <c r="F738" t="e">
        <f t="shared" si="81"/>
        <v>#N/A</v>
      </c>
      <c r="G738" t="e">
        <f t="shared" si="82"/>
        <v>#N/A</v>
      </c>
      <c r="H738" t="e">
        <f t="shared" si="83"/>
        <v>#N/A</v>
      </c>
      <c r="I738">
        <v>1</v>
      </c>
    </row>
    <row r="739" spans="2:9">
      <c r="B739" t="e">
        <f t="shared" si="77"/>
        <v>#N/A</v>
      </c>
      <c r="C739" t="e">
        <f t="shared" si="78"/>
        <v>#N/A</v>
      </c>
      <c r="D739" t="e">
        <f t="shared" si="79"/>
        <v>#N/A</v>
      </c>
      <c r="E739" t="e">
        <f t="shared" si="80"/>
        <v>#N/A</v>
      </c>
      <c r="F739" t="e">
        <f t="shared" si="81"/>
        <v>#N/A</v>
      </c>
      <c r="G739" t="e">
        <f t="shared" si="82"/>
        <v>#N/A</v>
      </c>
      <c r="H739" t="e">
        <f t="shared" si="83"/>
        <v>#N/A</v>
      </c>
      <c r="I739">
        <v>1</v>
      </c>
    </row>
    <row r="740" spans="2:9">
      <c r="B740" t="e">
        <f t="shared" si="77"/>
        <v>#N/A</v>
      </c>
      <c r="C740" t="e">
        <f t="shared" si="78"/>
        <v>#N/A</v>
      </c>
      <c r="D740" t="e">
        <f t="shared" si="79"/>
        <v>#N/A</v>
      </c>
      <c r="E740" t="e">
        <f t="shared" si="80"/>
        <v>#N/A</v>
      </c>
      <c r="F740" t="e">
        <f t="shared" si="81"/>
        <v>#N/A</v>
      </c>
      <c r="G740" t="e">
        <f t="shared" si="82"/>
        <v>#N/A</v>
      </c>
      <c r="H740" t="e">
        <f t="shared" si="83"/>
        <v>#N/A</v>
      </c>
      <c r="I740">
        <v>1</v>
      </c>
    </row>
    <row r="741" spans="2:9">
      <c r="B741" t="e">
        <f t="shared" si="77"/>
        <v>#N/A</v>
      </c>
      <c r="C741" t="e">
        <f t="shared" si="78"/>
        <v>#N/A</v>
      </c>
      <c r="D741" t="e">
        <f t="shared" si="79"/>
        <v>#N/A</v>
      </c>
      <c r="E741" t="e">
        <f t="shared" si="80"/>
        <v>#N/A</v>
      </c>
      <c r="F741" t="e">
        <f t="shared" si="81"/>
        <v>#N/A</v>
      </c>
      <c r="G741" t="e">
        <f t="shared" si="82"/>
        <v>#N/A</v>
      </c>
      <c r="H741" t="e">
        <f t="shared" si="83"/>
        <v>#N/A</v>
      </c>
      <c r="I741">
        <v>1</v>
      </c>
    </row>
    <row r="742" spans="2:9">
      <c r="B742" t="e">
        <f t="shared" si="77"/>
        <v>#N/A</v>
      </c>
      <c r="C742" t="e">
        <f t="shared" si="78"/>
        <v>#N/A</v>
      </c>
      <c r="D742" t="e">
        <f t="shared" si="79"/>
        <v>#N/A</v>
      </c>
      <c r="E742" t="e">
        <f t="shared" si="80"/>
        <v>#N/A</v>
      </c>
      <c r="F742" t="e">
        <f t="shared" si="81"/>
        <v>#N/A</v>
      </c>
      <c r="G742" t="e">
        <f t="shared" si="82"/>
        <v>#N/A</v>
      </c>
      <c r="H742" t="e">
        <f t="shared" si="83"/>
        <v>#N/A</v>
      </c>
      <c r="I742">
        <v>1</v>
      </c>
    </row>
    <row r="743" spans="2:9">
      <c r="B743" t="e">
        <f t="shared" si="77"/>
        <v>#N/A</v>
      </c>
      <c r="C743" t="e">
        <f t="shared" si="78"/>
        <v>#N/A</v>
      </c>
      <c r="D743" t="e">
        <f t="shared" si="79"/>
        <v>#N/A</v>
      </c>
      <c r="E743" t="e">
        <f t="shared" si="80"/>
        <v>#N/A</v>
      </c>
      <c r="F743" t="e">
        <f t="shared" si="81"/>
        <v>#N/A</v>
      </c>
      <c r="G743" t="e">
        <f t="shared" si="82"/>
        <v>#N/A</v>
      </c>
      <c r="H743" t="e">
        <f t="shared" si="83"/>
        <v>#N/A</v>
      </c>
      <c r="I743">
        <v>1</v>
      </c>
    </row>
    <row r="744" spans="2:9">
      <c r="B744" t="e">
        <f t="shared" si="77"/>
        <v>#N/A</v>
      </c>
      <c r="C744" t="e">
        <f t="shared" si="78"/>
        <v>#N/A</v>
      </c>
      <c r="D744" t="e">
        <f t="shared" si="79"/>
        <v>#N/A</v>
      </c>
      <c r="E744" t="e">
        <f t="shared" si="80"/>
        <v>#N/A</v>
      </c>
      <c r="F744" t="e">
        <f t="shared" si="81"/>
        <v>#N/A</v>
      </c>
      <c r="G744" t="e">
        <f t="shared" si="82"/>
        <v>#N/A</v>
      </c>
      <c r="H744" t="e">
        <f t="shared" si="83"/>
        <v>#N/A</v>
      </c>
      <c r="I744">
        <v>1</v>
      </c>
    </row>
    <row r="745" spans="2:9">
      <c r="B745" t="e">
        <f t="shared" si="77"/>
        <v>#N/A</v>
      </c>
      <c r="C745" t="e">
        <f t="shared" si="78"/>
        <v>#N/A</v>
      </c>
      <c r="D745" t="e">
        <f t="shared" si="79"/>
        <v>#N/A</v>
      </c>
      <c r="E745" t="e">
        <f t="shared" si="80"/>
        <v>#N/A</v>
      </c>
      <c r="F745" t="e">
        <f t="shared" si="81"/>
        <v>#N/A</v>
      </c>
      <c r="G745" t="e">
        <f t="shared" si="82"/>
        <v>#N/A</v>
      </c>
      <c r="H745" t="e">
        <f t="shared" si="83"/>
        <v>#N/A</v>
      </c>
      <c r="I745">
        <v>1</v>
      </c>
    </row>
    <row r="746" spans="2:9">
      <c r="B746" t="e">
        <f t="shared" si="77"/>
        <v>#N/A</v>
      </c>
      <c r="C746" t="e">
        <f t="shared" si="78"/>
        <v>#N/A</v>
      </c>
      <c r="D746" t="e">
        <f t="shared" si="79"/>
        <v>#N/A</v>
      </c>
      <c r="E746" t="e">
        <f t="shared" si="80"/>
        <v>#N/A</v>
      </c>
      <c r="F746" t="e">
        <f t="shared" si="81"/>
        <v>#N/A</v>
      </c>
      <c r="G746" t="e">
        <f t="shared" si="82"/>
        <v>#N/A</v>
      </c>
      <c r="H746" t="e">
        <f t="shared" si="83"/>
        <v>#N/A</v>
      </c>
      <c r="I746">
        <v>1</v>
      </c>
    </row>
    <row r="747" spans="2:9">
      <c r="B747" t="e">
        <f t="shared" si="77"/>
        <v>#N/A</v>
      </c>
      <c r="C747" t="e">
        <f t="shared" si="78"/>
        <v>#N/A</v>
      </c>
      <c r="D747" t="e">
        <f t="shared" si="79"/>
        <v>#N/A</v>
      </c>
      <c r="E747" t="e">
        <f t="shared" si="80"/>
        <v>#N/A</v>
      </c>
      <c r="F747" t="e">
        <f t="shared" si="81"/>
        <v>#N/A</v>
      </c>
      <c r="G747" t="e">
        <f t="shared" si="82"/>
        <v>#N/A</v>
      </c>
      <c r="H747" t="e">
        <f t="shared" si="83"/>
        <v>#N/A</v>
      </c>
      <c r="I747">
        <v>1</v>
      </c>
    </row>
    <row r="748" spans="2:9">
      <c r="B748" t="e">
        <f t="shared" si="77"/>
        <v>#N/A</v>
      </c>
      <c r="C748" t="e">
        <f t="shared" si="78"/>
        <v>#N/A</v>
      </c>
      <c r="D748" t="e">
        <f t="shared" si="79"/>
        <v>#N/A</v>
      </c>
      <c r="E748" t="e">
        <f t="shared" si="80"/>
        <v>#N/A</v>
      </c>
      <c r="F748" t="e">
        <f t="shared" si="81"/>
        <v>#N/A</v>
      </c>
      <c r="G748" t="e">
        <f t="shared" si="82"/>
        <v>#N/A</v>
      </c>
      <c r="H748" t="e">
        <f t="shared" si="83"/>
        <v>#N/A</v>
      </c>
      <c r="I748">
        <v>1</v>
      </c>
    </row>
    <row r="749" spans="2:9">
      <c r="B749" t="e">
        <f t="shared" si="77"/>
        <v>#N/A</v>
      </c>
      <c r="C749" t="e">
        <f t="shared" si="78"/>
        <v>#N/A</v>
      </c>
      <c r="D749" t="e">
        <f t="shared" si="79"/>
        <v>#N/A</v>
      </c>
      <c r="E749" t="e">
        <f t="shared" si="80"/>
        <v>#N/A</v>
      </c>
      <c r="F749" t="e">
        <f t="shared" si="81"/>
        <v>#N/A</v>
      </c>
      <c r="G749" t="e">
        <f t="shared" si="82"/>
        <v>#N/A</v>
      </c>
      <c r="H749" t="e">
        <f t="shared" si="83"/>
        <v>#N/A</v>
      </c>
      <c r="I749">
        <v>1</v>
      </c>
    </row>
    <row r="750" spans="2:9">
      <c r="B750" t="e">
        <f t="shared" si="77"/>
        <v>#N/A</v>
      </c>
      <c r="C750" t="e">
        <f t="shared" si="78"/>
        <v>#N/A</v>
      </c>
      <c r="D750" t="e">
        <f t="shared" si="79"/>
        <v>#N/A</v>
      </c>
      <c r="E750" t="e">
        <f t="shared" si="80"/>
        <v>#N/A</v>
      </c>
      <c r="F750" t="e">
        <f t="shared" si="81"/>
        <v>#N/A</v>
      </c>
      <c r="G750" t="e">
        <f t="shared" si="82"/>
        <v>#N/A</v>
      </c>
      <c r="H750" t="e">
        <f t="shared" si="83"/>
        <v>#N/A</v>
      </c>
      <c r="I750">
        <v>1</v>
      </c>
    </row>
    <row r="751" spans="2:9">
      <c r="B751" t="e">
        <f t="shared" si="77"/>
        <v>#N/A</v>
      </c>
      <c r="C751" t="e">
        <f t="shared" si="78"/>
        <v>#N/A</v>
      </c>
      <c r="D751" t="e">
        <f t="shared" si="79"/>
        <v>#N/A</v>
      </c>
      <c r="E751" t="e">
        <f t="shared" si="80"/>
        <v>#N/A</v>
      </c>
      <c r="F751" t="e">
        <f t="shared" si="81"/>
        <v>#N/A</v>
      </c>
      <c r="G751" t="e">
        <f t="shared" si="82"/>
        <v>#N/A</v>
      </c>
      <c r="H751" t="e">
        <f t="shared" si="83"/>
        <v>#N/A</v>
      </c>
      <c r="I751">
        <v>1</v>
      </c>
    </row>
    <row r="752" spans="2:9">
      <c r="B752" t="e">
        <f t="shared" si="77"/>
        <v>#N/A</v>
      </c>
      <c r="C752" t="e">
        <f t="shared" si="78"/>
        <v>#N/A</v>
      </c>
      <c r="D752" t="e">
        <f t="shared" si="79"/>
        <v>#N/A</v>
      </c>
      <c r="E752" t="e">
        <f t="shared" si="80"/>
        <v>#N/A</v>
      </c>
      <c r="F752" t="e">
        <f t="shared" si="81"/>
        <v>#N/A</v>
      </c>
      <c r="G752" t="e">
        <f t="shared" si="82"/>
        <v>#N/A</v>
      </c>
      <c r="H752" t="e">
        <f t="shared" si="83"/>
        <v>#N/A</v>
      </c>
      <c r="I752">
        <v>1</v>
      </c>
    </row>
    <row r="753" spans="2:9">
      <c r="B753" t="e">
        <f t="shared" si="77"/>
        <v>#N/A</v>
      </c>
      <c r="C753" t="e">
        <f t="shared" si="78"/>
        <v>#N/A</v>
      </c>
      <c r="D753" t="e">
        <f t="shared" si="79"/>
        <v>#N/A</v>
      </c>
      <c r="E753" t="e">
        <f t="shared" si="80"/>
        <v>#N/A</v>
      </c>
      <c r="F753" t="e">
        <f t="shared" si="81"/>
        <v>#N/A</v>
      </c>
      <c r="G753" t="e">
        <f t="shared" si="82"/>
        <v>#N/A</v>
      </c>
      <c r="H753" t="e">
        <f t="shared" si="83"/>
        <v>#N/A</v>
      </c>
      <c r="I753">
        <v>1</v>
      </c>
    </row>
    <row r="754" spans="2:9">
      <c r="B754" t="e">
        <f t="shared" si="77"/>
        <v>#N/A</v>
      </c>
      <c r="C754" t="e">
        <f t="shared" si="78"/>
        <v>#N/A</v>
      </c>
      <c r="D754" t="e">
        <f t="shared" si="79"/>
        <v>#N/A</v>
      </c>
      <c r="E754" t="e">
        <f t="shared" si="80"/>
        <v>#N/A</v>
      </c>
      <c r="F754" t="e">
        <f t="shared" si="81"/>
        <v>#N/A</v>
      </c>
      <c r="G754" t="e">
        <f t="shared" si="82"/>
        <v>#N/A</v>
      </c>
      <c r="H754" t="e">
        <f t="shared" si="83"/>
        <v>#N/A</v>
      </c>
      <c r="I754">
        <v>1</v>
      </c>
    </row>
    <row r="755" spans="2:9">
      <c r="B755" t="e">
        <f t="shared" si="77"/>
        <v>#N/A</v>
      </c>
      <c r="C755" t="e">
        <f t="shared" si="78"/>
        <v>#N/A</v>
      </c>
      <c r="D755" t="e">
        <f t="shared" si="79"/>
        <v>#N/A</v>
      </c>
      <c r="E755" t="e">
        <f t="shared" si="80"/>
        <v>#N/A</v>
      </c>
      <c r="F755" t="e">
        <f t="shared" si="81"/>
        <v>#N/A</v>
      </c>
      <c r="G755" t="e">
        <f t="shared" si="82"/>
        <v>#N/A</v>
      </c>
      <c r="H755" t="e">
        <f t="shared" si="83"/>
        <v>#N/A</v>
      </c>
      <c r="I755">
        <v>1</v>
      </c>
    </row>
    <row r="756" spans="2:9">
      <c r="B756" t="e">
        <f t="shared" si="77"/>
        <v>#N/A</v>
      </c>
      <c r="C756" t="e">
        <f t="shared" si="78"/>
        <v>#N/A</v>
      </c>
      <c r="D756" t="e">
        <f t="shared" si="79"/>
        <v>#N/A</v>
      </c>
      <c r="E756" t="e">
        <f t="shared" si="80"/>
        <v>#N/A</v>
      </c>
      <c r="F756" t="e">
        <f t="shared" si="81"/>
        <v>#N/A</v>
      </c>
      <c r="G756" t="e">
        <f t="shared" si="82"/>
        <v>#N/A</v>
      </c>
      <c r="H756" t="e">
        <f t="shared" si="83"/>
        <v>#N/A</v>
      </c>
      <c r="I756">
        <v>1</v>
      </c>
    </row>
    <row r="757" spans="2:9">
      <c r="B757" t="e">
        <f t="shared" si="77"/>
        <v>#N/A</v>
      </c>
      <c r="C757" t="e">
        <f t="shared" si="78"/>
        <v>#N/A</v>
      </c>
      <c r="D757" t="e">
        <f t="shared" si="79"/>
        <v>#N/A</v>
      </c>
      <c r="E757" t="e">
        <f t="shared" si="80"/>
        <v>#N/A</v>
      </c>
      <c r="F757" t="e">
        <f t="shared" si="81"/>
        <v>#N/A</v>
      </c>
      <c r="G757" t="e">
        <f t="shared" si="82"/>
        <v>#N/A</v>
      </c>
      <c r="H757" t="e">
        <f t="shared" si="83"/>
        <v>#N/A</v>
      </c>
      <c r="I757">
        <v>1</v>
      </c>
    </row>
    <row r="758" spans="2:9">
      <c r="B758" t="e">
        <f t="shared" si="77"/>
        <v>#N/A</v>
      </c>
      <c r="C758" t="e">
        <f t="shared" si="78"/>
        <v>#N/A</v>
      </c>
      <c r="D758" t="e">
        <f t="shared" si="79"/>
        <v>#N/A</v>
      </c>
      <c r="E758" t="e">
        <f t="shared" si="80"/>
        <v>#N/A</v>
      </c>
      <c r="F758" t="e">
        <f t="shared" si="81"/>
        <v>#N/A</v>
      </c>
      <c r="G758" t="e">
        <f t="shared" si="82"/>
        <v>#N/A</v>
      </c>
      <c r="H758" t="e">
        <f t="shared" si="83"/>
        <v>#N/A</v>
      </c>
      <c r="I758">
        <v>1</v>
      </c>
    </row>
    <row r="759" spans="2:9">
      <c r="B759" t="e">
        <f t="shared" si="77"/>
        <v>#N/A</v>
      </c>
      <c r="C759" t="e">
        <f t="shared" si="78"/>
        <v>#N/A</v>
      </c>
      <c r="D759" t="e">
        <f t="shared" si="79"/>
        <v>#N/A</v>
      </c>
      <c r="E759" t="e">
        <f t="shared" si="80"/>
        <v>#N/A</v>
      </c>
      <c r="F759" t="e">
        <f t="shared" si="81"/>
        <v>#N/A</v>
      </c>
      <c r="G759" t="e">
        <f t="shared" si="82"/>
        <v>#N/A</v>
      </c>
      <c r="H759" t="e">
        <f t="shared" si="83"/>
        <v>#N/A</v>
      </c>
      <c r="I759">
        <v>1</v>
      </c>
    </row>
    <row r="760" spans="2:9">
      <c r="B760" t="e">
        <f t="shared" si="77"/>
        <v>#N/A</v>
      </c>
      <c r="C760" t="e">
        <f t="shared" si="78"/>
        <v>#N/A</v>
      </c>
      <c r="D760" t="e">
        <f t="shared" si="79"/>
        <v>#N/A</v>
      </c>
      <c r="E760" t="e">
        <f t="shared" si="80"/>
        <v>#N/A</v>
      </c>
      <c r="F760" t="e">
        <f t="shared" si="81"/>
        <v>#N/A</v>
      </c>
      <c r="G760" t="e">
        <f t="shared" si="82"/>
        <v>#N/A</v>
      </c>
      <c r="H760" t="e">
        <f t="shared" si="83"/>
        <v>#N/A</v>
      </c>
      <c r="I760">
        <v>1</v>
      </c>
    </row>
    <row r="761" spans="2:9">
      <c r="B761" t="e">
        <f t="shared" si="77"/>
        <v>#N/A</v>
      </c>
      <c r="C761" t="e">
        <f t="shared" si="78"/>
        <v>#N/A</v>
      </c>
      <c r="D761" t="e">
        <f t="shared" si="79"/>
        <v>#N/A</v>
      </c>
      <c r="E761" t="e">
        <f t="shared" si="80"/>
        <v>#N/A</v>
      </c>
      <c r="F761" t="e">
        <f t="shared" si="81"/>
        <v>#N/A</v>
      </c>
      <c r="G761" t="e">
        <f t="shared" si="82"/>
        <v>#N/A</v>
      </c>
      <c r="H761" t="e">
        <f t="shared" si="83"/>
        <v>#N/A</v>
      </c>
      <c r="I761">
        <v>1</v>
      </c>
    </row>
    <row r="762" spans="2:9">
      <c r="B762" t="e">
        <f t="shared" si="77"/>
        <v>#N/A</v>
      </c>
      <c r="C762" t="e">
        <f t="shared" si="78"/>
        <v>#N/A</v>
      </c>
      <c r="D762" t="e">
        <f t="shared" si="79"/>
        <v>#N/A</v>
      </c>
      <c r="E762" t="e">
        <f t="shared" si="80"/>
        <v>#N/A</v>
      </c>
      <c r="F762" t="e">
        <f t="shared" si="81"/>
        <v>#N/A</v>
      </c>
      <c r="G762" t="e">
        <f t="shared" si="82"/>
        <v>#N/A</v>
      </c>
      <c r="H762" t="e">
        <f t="shared" si="83"/>
        <v>#N/A</v>
      </c>
      <c r="I762">
        <v>1</v>
      </c>
    </row>
    <row r="763" spans="2:9">
      <c r="B763" t="e">
        <f t="shared" si="77"/>
        <v>#N/A</v>
      </c>
      <c r="C763" t="e">
        <f t="shared" si="78"/>
        <v>#N/A</v>
      </c>
      <c r="D763" t="e">
        <f t="shared" si="79"/>
        <v>#N/A</v>
      </c>
      <c r="E763" t="e">
        <f t="shared" si="80"/>
        <v>#N/A</v>
      </c>
      <c r="F763" t="e">
        <f t="shared" si="81"/>
        <v>#N/A</v>
      </c>
      <c r="G763" t="e">
        <f t="shared" si="82"/>
        <v>#N/A</v>
      </c>
      <c r="H763" t="e">
        <f t="shared" si="83"/>
        <v>#N/A</v>
      </c>
      <c r="I763">
        <v>1</v>
      </c>
    </row>
    <row r="764" spans="2:9">
      <c r="B764" t="e">
        <f t="shared" si="77"/>
        <v>#N/A</v>
      </c>
      <c r="C764" t="e">
        <f t="shared" si="78"/>
        <v>#N/A</v>
      </c>
      <c r="D764" t="e">
        <f t="shared" si="79"/>
        <v>#N/A</v>
      </c>
      <c r="E764" t="e">
        <f t="shared" si="80"/>
        <v>#N/A</v>
      </c>
      <c r="F764" t="e">
        <f t="shared" si="81"/>
        <v>#N/A</v>
      </c>
      <c r="G764" t="e">
        <f t="shared" si="82"/>
        <v>#N/A</v>
      </c>
      <c r="H764" t="e">
        <f t="shared" si="83"/>
        <v>#N/A</v>
      </c>
      <c r="I764">
        <v>1</v>
      </c>
    </row>
    <row r="765" spans="2:9">
      <c r="B765" t="e">
        <f t="shared" si="77"/>
        <v>#N/A</v>
      </c>
      <c r="C765" t="e">
        <f t="shared" si="78"/>
        <v>#N/A</v>
      </c>
      <c r="D765" t="e">
        <f t="shared" si="79"/>
        <v>#N/A</v>
      </c>
      <c r="E765" t="e">
        <f t="shared" si="80"/>
        <v>#N/A</v>
      </c>
      <c r="F765" t="e">
        <f t="shared" si="81"/>
        <v>#N/A</v>
      </c>
      <c r="G765" t="e">
        <f t="shared" si="82"/>
        <v>#N/A</v>
      </c>
      <c r="H765" t="e">
        <f t="shared" si="83"/>
        <v>#N/A</v>
      </c>
      <c r="I765">
        <v>1</v>
      </c>
    </row>
    <row r="766" spans="2:9">
      <c r="B766" t="e">
        <f t="shared" si="77"/>
        <v>#N/A</v>
      </c>
      <c r="C766" t="e">
        <f t="shared" si="78"/>
        <v>#N/A</v>
      </c>
      <c r="D766" t="e">
        <f t="shared" si="79"/>
        <v>#N/A</v>
      </c>
      <c r="E766" t="e">
        <f t="shared" si="80"/>
        <v>#N/A</v>
      </c>
      <c r="F766" t="e">
        <f t="shared" si="81"/>
        <v>#N/A</v>
      </c>
      <c r="G766" t="e">
        <f t="shared" si="82"/>
        <v>#N/A</v>
      </c>
      <c r="H766" t="e">
        <f t="shared" si="83"/>
        <v>#N/A</v>
      </c>
      <c r="I766">
        <v>1</v>
      </c>
    </row>
    <row r="767" spans="2:9">
      <c r="B767" t="e">
        <f t="shared" si="77"/>
        <v>#N/A</v>
      </c>
      <c r="C767" t="e">
        <f t="shared" si="78"/>
        <v>#N/A</v>
      </c>
      <c r="D767" t="e">
        <f t="shared" si="79"/>
        <v>#N/A</v>
      </c>
      <c r="E767" t="e">
        <f t="shared" si="80"/>
        <v>#N/A</v>
      </c>
      <c r="F767" t="e">
        <f t="shared" si="81"/>
        <v>#N/A</v>
      </c>
      <c r="G767" t="e">
        <f t="shared" si="82"/>
        <v>#N/A</v>
      </c>
      <c r="H767" t="e">
        <f t="shared" si="83"/>
        <v>#N/A</v>
      </c>
      <c r="I767">
        <v>1</v>
      </c>
    </row>
    <row r="768" spans="2:9">
      <c r="B768" t="e">
        <f t="shared" si="77"/>
        <v>#N/A</v>
      </c>
      <c r="C768" t="e">
        <f t="shared" si="78"/>
        <v>#N/A</v>
      </c>
      <c r="D768" t="e">
        <f t="shared" si="79"/>
        <v>#N/A</v>
      </c>
      <c r="E768" t="e">
        <f t="shared" si="80"/>
        <v>#N/A</v>
      </c>
      <c r="F768" t="e">
        <f t="shared" si="81"/>
        <v>#N/A</v>
      </c>
      <c r="G768" t="e">
        <f t="shared" si="82"/>
        <v>#N/A</v>
      </c>
      <c r="H768" t="e">
        <f t="shared" si="83"/>
        <v>#N/A</v>
      </c>
      <c r="I768">
        <v>1</v>
      </c>
    </row>
    <row r="769" spans="2:9">
      <c r="B769" t="e">
        <f t="shared" si="77"/>
        <v>#N/A</v>
      </c>
      <c r="C769" t="e">
        <f t="shared" si="78"/>
        <v>#N/A</v>
      </c>
      <c r="D769" t="e">
        <f t="shared" si="79"/>
        <v>#N/A</v>
      </c>
      <c r="E769" t="e">
        <f t="shared" si="80"/>
        <v>#N/A</v>
      </c>
      <c r="F769" t="e">
        <f t="shared" si="81"/>
        <v>#N/A</v>
      </c>
      <c r="G769" t="e">
        <f t="shared" si="82"/>
        <v>#N/A</v>
      </c>
      <c r="H769" t="e">
        <f t="shared" si="83"/>
        <v>#N/A</v>
      </c>
      <c r="I769">
        <v>1</v>
      </c>
    </row>
    <row r="770" spans="2:9">
      <c r="B770" t="e">
        <f t="shared" ref="B770:B833" si="84">VLOOKUP(A770,Base_Articles,2)</f>
        <v>#N/A</v>
      </c>
      <c r="C770" t="e">
        <f t="shared" ref="C770:C833" si="85">VLOOKUP(A770,Base_Articles,3)</f>
        <v>#N/A</v>
      </c>
      <c r="D770" t="e">
        <f t="shared" ref="D770:D833" si="86">VLOOKUP(A770,Base_Articles,4)</f>
        <v>#N/A</v>
      </c>
      <c r="E770" t="e">
        <f t="shared" ref="E770:E833" si="87">VLOOKUP(A770,Base_Articles,5)</f>
        <v>#N/A</v>
      </c>
      <c r="F770" t="e">
        <f t="shared" ref="F770:F833" si="88">VLOOKUP(A770,Base_Articles,6)</f>
        <v>#N/A</v>
      </c>
      <c r="G770" t="e">
        <f t="shared" ref="G770:G833" si="89">VLOOKUP(A770,Base_Articles,7)</f>
        <v>#N/A</v>
      </c>
      <c r="H770" t="e">
        <f t="shared" ref="H770:H833" si="90">VLOOKUP(A770,Base_Articles,8)</f>
        <v>#N/A</v>
      </c>
      <c r="I770">
        <v>1</v>
      </c>
    </row>
    <row r="771" spans="2:9">
      <c r="B771" t="e">
        <f t="shared" si="84"/>
        <v>#N/A</v>
      </c>
      <c r="C771" t="e">
        <f t="shared" si="85"/>
        <v>#N/A</v>
      </c>
      <c r="D771" t="e">
        <f t="shared" si="86"/>
        <v>#N/A</v>
      </c>
      <c r="E771" t="e">
        <f t="shared" si="87"/>
        <v>#N/A</v>
      </c>
      <c r="F771" t="e">
        <f t="shared" si="88"/>
        <v>#N/A</v>
      </c>
      <c r="G771" t="e">
        <f t="shared" si="89"/>
        <v>#N/A</v>
      </c>
      <c r="H771" t="e">
        <f t="shared" si="90"/>
        <v>#N/A</v>
      </c>
      <c r="I771">
        <v>1</v>
      </c>
    </row>
    <row r="772" spans="2:9">
      <c r="B772" t="e">
        <f t="shared" si="84"/>
        <v>#N/A</v>
      </c>
      <c r="C772" t="e">
        <f t="shared" si="85"/>
        <v>#N/A</v>
      </c>
      <c r="D772" t="e">
        <f t="shared" si="86"/>
        <v>#N/A</v>
      </c>
      <c r="E772" t="e">
        <f t="shared" si="87"/>
        <v>#N/A</v>
      </c>
      <c r="F772" t="e">
        <f t="shared" si="88"/>
        <v>#N/A</v>
      </c>
      <c r="G772" t="e">
        <f t="shared" si="89"/>
        <v>#N/A</v>
      </c>
      <c r="H772" t="e">
        <f t="shared" si="90"/>
        <v>#N/A</v>
      </c>
      <c r="I772">
        <v>1</v>
      </c>
    </row>
    <row r="773" spans="2:9">
      <c r="B773" t="e">
        <f t="shared" si="84"/>
        <v>#N/A</v>
      </c>
      <c r="C773" t="e">
        <f t="shared" si="85"/>
        <v>#N/A</v>
      </c>
      <c r="D773" t="e">
        <f t="shared" si="86"/>
        <v>#N/A</v>
      </c>
      <c r="E773" t="e">
        <f t="shared" si="87"/>
        <v>#N/A</v>
      </c>
      <c r="F773" t="e">
        <f t="shared" si="88"/>
        <v>#N/A</v>
      </c>
      <c r="G773" t="e">
        <f t="shared" si="89"/>
        <v>#N/A</v>
      </c>
      <c r="H773" t="e">
        <f t="shared" si="90"/>
        <v>#N/A</v>
      </c>
      <c r="I773">
        <v>1</v>
      </c>
    </row>
    <row r="774" spans="2:9">
      <c r="B774" t="e">
        <f t="shared" si="84"/>
        <v>#N/A</v>
      </c>
      <c r="C774" t="e">
        <f t="shared" si="85"/>
        <v>#N/A</v>
      </c>
      <c r="D774" t="e">
        <f t="shared" si="86"/>
        <v>#N/A</v>
      </c>
      <c r="E774" t="e">
        <f t="shared" si="87"/>
        <v>#N/A</v>
      </c>
      <c r="F774" t="e">
        <f t="shared" si="88"/>
        <v>#N/A</v>
      </c>
      <c r="G774" t="e">
        <f t="shared" si="89"/>
        <v>#N/A</v>
      </c>
      <c r="H774" t="e">
        <f t="shared" si="90"/>
        <v>#N/A</v>
      </c>
      <c r="I774">
        <v>1</v>
      </c>
    </row>
    <row r="775" spans="2:9">
      <c r="B775" t="e">
        <f t="shared" si="84"/>
        <v>#N/A</v>
      </c>
      <c r="C775" t="e">
        <f t="shared" si="85"/>
        <v>#N/A</v>
      </c>
      <c r="D775" t="e">
        <f t="shared" si="86"/>
        <v>#N/A</v>
      </c>
      <c r="E775" t="e">
        <f t="shared" si="87"/>
        <v>#N/A</v>
      </c>
      <c r="F775" t="e">
        <f t="shared" si="88"/>
        <v>#N/A</v>
      </c>
      <c r="G775" t="e">
        <f t="shared" si="89"/>
        <v>#N/A</v>
      </c>
      <c r="H775" t="e">
        <f t="shared" si="90"/>
        <v>#N/A</v>
      </c>
      <c r="I775">
        <v>1</v>
      </c>
    </row>
    <row r="776" spans="2:9">
      <c r="B776" t="e">
        <f t="shared" si="84"/>
        <v>#N/A</v>
      </c>
      <c r="C776" t="e">
        <f t="shared" si="85"/>
        <v>#N/A</v>
      </c>
      <c r="D776" t="e">
        <f t="shared" si="86"/>
        <v>#N/A</v>
      </c>
      <c r="E776" t="e">
        <f t="shared" si="87"/>
        <v>#N/A</v>
      </c>
      <c r="F776" t="e">
        <f t="shared" si="88"/>
        <v>#N/A</v>
      </c>
      <c r="G776" t="e">
        <f t="shared" si="89"/>
        <v>#N/A</v>
      </c>
      <c r="H776" t="e">
        <f t="shared" si="90"/>
        <v>#N/A</v>
      </c>
      <c r="I776">
        <v>1</v>
      </c>
    </row>
    <row r="777" spans="2:9">
      <c r="B777" t="e">
        <f t="shared" si="84"/>
        <v>#N/A</v>
      </c>
      <c r="C777" t="e">
        <f t="shared" si="85"/>
        <v>#N/A</v>
      </c>
      <c r="D777" t="e">
        <f t="shared" si="86"/>
        <v>#N/A</v>
      </c>
      <c r="E777" t="e">
        <f t="shared" si="87"/>
        <v>#N/A</v>
      </c>
      <c r="F777" t="e">
        <f t="shared" si="88"/>
        <v>#N/A</v>
      </c>
      <c r="G777" t="e">
        <f t="shared" si="89"/>
        <v>#N/A</v>
      </c>
      <c r="H777" t="e">
        <f t="shared" si="90"/>
        <v>#N/A</v>
      </c>
      <c r="I777">
        <v>1</v>
      </c>
    </row>
    <row r="778" spans="2:9">
      <c r="B778" t="e">
        <f t="shared" si="84"/>
        <v>#N/A</v>
      </c>
      <c r="C778" t="e">
        <f t="shared" si="85"/>
        <v>#N/A</v>
      </c>
      <c r="D778" t="e">
        <f t="shared" si="86"/>
        <v>#N/A</v>
      </c>
      <c r="E778" t="e">
        <f t="shared" si="87"/>
        <v>#N/A</v>
      </c>
      <c r="F778" t="e">
        <f t="shared" si="88"/>
        <v>#N/A</v>
      </c>
      <c r="G778" t="e">
        <f t="shared" si="89"/>
        <v>#N/A</v>
      </c>
      <c r="H778" t="e">
        <f t="shared" si="90"/>
        <v>#N/A</v>
      </c>
      <c r="I778">
        <v>1</v>
      </c>
    </row>
    <row r="779" spans="2:9">
      <c r="B779" t="e">
        <f t="shared" si="84"/>
        <v>#N/A</v>
      </c>
      <c r="C779" t="e">
        <f t="shared" si="85"/>
        <v>#N/A</v>
      </c>
      <c r="D779" t="e">
        <f t="shared" si="86"/>
        <v>#N/A</v>
      </c>
      <c r="E779" t="e">
        <f t="shared" si="87"/>
        <v>#N/A</v>
      </c>
      <c r="F779" t="e">
        <f t="shared" si="88"/>
        <v>#N/A</v>
      </c>
      <c r="G779" t="e">
        <f t="shared" si="89"/>
        <v>#N/A</v>
      </c>
      <c r="H779" t="e">
        <f t="shared" si="90"/>
        <v>#N/A</v>
      </c>
      <c r="I779">
        <v>1</v>
      </c>
    </row>
    <row r="780" spans="2:9">
      <c r="B780" t="e">
        <f t="shared" si="84"/>
        <v>#N/A</v>
      </c>
      <c r="C780" t="e">
        <f t="shared" si="85"/>
        <v>#N/A</v>
      </c>
      <c r="D780" t="e">
        <f t="shared" si="86"/>
        <v>#N/A</v>
      </c>
      <c r="E780" t="e">
        <f t="shared" si="87"/>
        <v>#N/A</v>
      </c>
      <c r="F780" t="e">
        <f t="shared" si="88"/>
        <v>#N/A</v>
      </c>
      <c r="G780" t="e">
        <f t="shared" si="89"/>
        <v>#N/A</v>
      </c>
      <c r="H780" t="e">
        <f t="shared" si="90"/>
        <v>#N/A</v>
      </c>
      <c r="I780">
        <v>1</v>
      </c>
    </row>
    <row r="781" spans="2:9">
      <c r="B781" t="e">
        <f t="shared" si="84"/>
        <v>#N/A</v>
      </c>
      <c r="C781" t="e">
        <f t="shared" si="85"/>
        <v>#N/A</v>
      </c>
      <c r="D781" t="e">
        <f t="shared" si="86"/>
        <v>#N/A</v>
      </c>
      <c r="E781" t="e">
        <f t="shared" si="87"/>
        <v>#N/A</v>
      </c>
      <c r="F781" t="e">
        <f t="shared" si="88"/>
        <v>#N/A</v>
      </c>
      <c r="G781" t="e">
        <f t="shared" si="89"/>
        <v>#N/A</v>
      </c>
      <c r="H781" t="e">
        <f t="shared" si="90"/>
        <v>#N/A</v>
      </c>
      <c r="I781">
        <v>1</v>
      </c>
    </row>
    <row r="782" spans="2:9">
      <c r="B782" t="e">
        <f t="shared" si="84"/>
        <v>#N/A</v>
      </c>
      <c r="C782" t="e">
        <f t="shared" si="85"/>
        <v>#N/A</v>
      </c>
      <c r="D782" t="e">
        <f t="shared" si="86"/>
        <v>#N/A</v>
      </c>
      <c r="E782" t="e">
        <f t="shared" si="87"/>
        <v>#N/A</v>
      </c>
      <c r="F782" t="e">
        <f t="shared" si="88"/>
        <v>#N/A</v>
      </c>
      <c r="G782" t="e">
        <f t="shared" si="89"/>
        <v>#N/A</v>
      </c>
      <c r="H782" t="e">
        <f t="shared" si="90"/>
        <v>#N/A</v>
      </c>
      <c r="I782">
        <v>1</v>
      </c>
    </row>
    <row r="783" spans="2:9">
      <c r="B783" t="e">
        <f t="shared" si="84"/>
        <v>#N/A</v>
      </c>
      <c r="C783" t="e">
        <f t="shared" si="85"/>
        <v>#N/A</v>
      </c>
      <c r="D783" t="e">
        <f t="shared" si="86"/>
        <v>#N/A</v>
      </c>
      <c r="E783" t="e">
        <f t="shared" si="87"/>
        <v>#N/A</v>
      </c>
      <c r="F783" t="e">
        <f t="shared" si="88"/>
        <v>#N/A</v>
      </c>
      <c r="G783" t="e">
        <f t="shared" si="89"/>
        <v>#N/A</v>
      </c>
      <c r="H783" t="e">
        <f t="shared" si="90"/>
        <v>#N/A</v>
      </c>
      <c r="I783">
        <v>1</v>
      </c>
    </row>
    <row r="784" spans="2:9">
      <c r="B784" t="e">
        <f t="shared" si="84"/>
        <v>#N/A</v>
      </c>
      <c r="C784" t="e">
        <f t="shared" si="85"/>
        <v>#N/A</v>
      </c>
      <c r="D784" t="e">
        <f t="shared" si="86"/>
        <v>#N/A</v>
      </c>
      <c r="E784" t="e">
        <f t="shared" si="87"/>
        <v>#N/A</v>
      </c>
      <c r="F784" t="e">
        <f t="shared" si="88"/>
        <v>#N/A</v>
      </c>
      <c r="G784" t="e">
        <f t="shared" si="89"/>
        <v>#N/A</v>
      </c>
      <c r="H784" t="e">
        <f t="shared" si="90"/>
        <v>#N/A</v>
      </c>
      <c r="I784">
        <v>1</v>
      </c>
    </row>
    <row r="785" spans="2:9">
      <c r="B785" t="e">
        <f t="shared" si="84"/>
        <v>#N/A</v>
      </c>
      <c r="C785" t="e">
        <f t="shared" si="85"/>
        <v>#N/A</v>
      </c>
      <c r="D785" t="e">
        <f t="shared" si="86"/>
        <v>#N/A</v>
      </c>
      <c r="E785" t="e">
        <f t="shared" si="87"/>
        <v>#N/A</v>
      </c>
      <c r="F785" t="e">
        <f t="shared" si="88"/>
        <v>#N/A</v>
      </c>
      <c r="G785" t="e">
        <f t="shared" si="89"/>
        <v>#N/A</v>
      </c>
      <c r="H785" t="e">
        <f t="shared" si="90"/>
        <v>#N/A</v>
      </c>
      <c r="I785">
        <v>1</v>
      </c>
    </row>
    <row r="786" spans="2:9">
      <c r="B786" t="e">
        <f t="shared" si="84"/>
        <v>#N/A</v>
      </c>
      <c r="C786" t="e">
        <f t="shared" si="85"/>
        <v>#N/A</v>
      </c>
      <c r="D786" t="e">
        <f t="shared" si="86"/>
        <v>#N/A</v>
      </c>
      <c r="E786" t="e">
        <f t="shared" si="87"/>
        <v>#N/A</v>
      </c>
      <c r="F786" t="e">
        <f t="shared" si="88"/>
        <v>#N/A</v>
      </c>
      <c r="G786" t="e">
        <f t="shared" si="89"/>
        <v>#N/A</v>
      </c>
      <c r="H786" t="e">
        <f t="shared" si="90"/>
        <v>#N/A</v>
      </c>
      <c r="I786">
        <v>1</v>
      </c>
    </row>
    <row r="787" spans="2:9">
      <c r="B787" t="e">
        <f t="shared" si="84"/>
        <v>#N/A</v>
      </c>
      <c r="C787" t="e">
        <f t="shared" si="85"/>
        <v>#N/A</v>
      </c>
      <c r="D787" t="e">
        <f t="shared" si="86"/>
        <v>#N/A</v>
      </c>
      <c r="E787" t="e">
        <f t="shared" si="87"/>
        <v>#N/A</v>
      </c>
      <c r="F787" t="e">
        <f t="shared" si="88"/>
        <v>#N/A</v>
      </c>
      <c r="G787" t="e">
        <f t="shared" si="89"/>
        <v>#N/A</v>
      </c>
      <c r="H787" t="e">
        <f t="shared" si="90"/>
        <v>#N/A</v>
      </c>
      <c r="I787">
        <v>1</v>
      </c>
    </row>
    <row r="788" spans="2:9">
      <c r="B788" t="e">
        <f t="shared" si="84"/>
        <v>#N/A</v>
      </c>
      <c r="C788" t="e">
        <f t="shared" si="85"/>
        <v>#N/A</v>
      </c>
      <c r="D788" t="e">
        <f t="shared" si="86"/>
        <v>#N/A</v>
      </c>
      <c r="E788" t="e">
        <f t="shared" si="87"/>
        <v>#N/A</v>
      </c>
      <c r="F788" t="e">
        <f t="shared" si="88"/>
        <v>#N/A</v>
      </c>
      <c r="G788" t="e">
        <f t="shared" si="89"/>
        <v>#N/A</v>
      </c>
      <c r="H788" t="e">
        <f t="shared" si="90"/>
        <v>#N/A</v>
      </c>
      <c r="I788">
        <v>1</v>
      </c>
    </row>
    <row r="789" spans="2:9">
      <c r="B789" t="e">
        <f t="shared" si="84"/>
        <v>#N/A</v>
      </c>
      <c r="C789" t="e">
        <f t="shared" si="85"/>
        <v>#N/A</v>
      </c>
      <c r="D789" t="e">
        <f t="shared" si="86"/>
        <v>#N/A</v>
      </c>
      <c r="E789" t="e">
        <f t="shared" si="87"/>
        <v>#N/A</v>
      </c>
      <c r="F789" t="e">
        <f t="shared" si="88"/>
        <v>#N/A</v>
      </c>
      <c r="G789" t="e">
        <f t="shared" si="89"/>
        <v>#N/A</v>
      </c>
      <c r="H789" t="e">
        <f t="shared" si="90"/>
        <v>#N/A</v>
      </c>
      <c r="I789">
        <v>1</v>
      </c>
    </row>
    <row r="790" spans="2:9">
      <c r="B790" t="e">
        <f t="shared" si="84"/>
        <v>#N/A</v>
      </c>
      <c r="C790" t="e">
        <f t="shared" si="85"/>
        <v>#N/A</v>
      </c>
      <c r="D790" t="e">
        <f t="shared" si="86"/>
        <v>#N/A</v>
      </c>
      <c r="E790" t="e">
        <f t="shared" si="87"/>
        <v>#N/A</v>
      </c>
      <c r="F790" t="e">
        <f t="shared" si="88"/>
        <v>#N/A</v>
      </c>
      <c r="G790" t="e">
        <f t="shared" si="89"/>
        <v>#N/A</v>
      </c>
      <c r="H790" t="e">
        <f t="shared" si="90"/>
        <v>#N/A</v>
      </c>
      <c r="I790">
        <v>1</v>
      </c>
    </row>
    <row r="791" spans="2:9">
      <c r="B791" t="e">
        <f t="shared" si="84"/>
        <v>#N/A</v>
      </c>
      <c r="C791" t="e">
        <f t="shared" si="85"/>
        <v>#N/A</v>
      </c>
      <c r="D791" t="e">
        <f t="shared" si="86"/>
        <v>#N/A</v>
      </c>
      <c r="E791" t="e">
        <f t="shared" si="87"/>
        <v>#N/A</v>
      </c>
      <c r="F791" t="e">
        <f t="shared" si="88"/>
        <v>#N/A</v>
      </c>
      <c r="G791" t="e">
        <f t="shared" si="89"/>
        <v>#N/A</v>
      </c>
      <c r="H791" t="e">
        <f t="shared" si="90"/>
        <v>#N/A</v>
      </c>
      <c r="I791">
        <v>1</v>
      </c>
    </row>
    <row r="792" spans="2:9">
      <c r="B792" t="e">
        <f t="shared" si="84"/>
        <v>#N/A</v>
      </c>
      <c r="C792" t="e">
        <f t="shared" si="85"/>
        <v>#N/A</v>
      </c>
      <c r="D792" t="e">
        <f t="shared" si="86"/>
        <v>#N/A</v>
      </c>
      <c r="E792" t="e">
        <f t="shared" si="87"/>
        <v>#N/A</v>
      </c>
      <c r="F792" t="e">
        <f t="shared" si="88"/>
        <v>#N/A</v>
      </c>
      <c r="G792" t="e">
        <f t="shared" si="89"/>
        <v>#N/A</v>
      </c>
      <c r="H792" t="e">
        <f t="shared" si="90"/>
        <v>#N/A</v>
      </c>
      <c r="I792">
        <v>1</v>
      </c>
    </row>
    <row r="793" spans="2:9">
      <c r="B793" t="e">
        <f t="shared" si="84"/>
        <v>#N/A</v>
      </c>
      <c r="C793" t="e">
        <f t="shared" si="85"/>
        <v>#N/A</v>
      </c>
      <c r="D793" t="e">
        <f t="shared" si="86"/>
        <v>#N/A</v>
      </c>
      <c r="E793" t="e">
        <f t="shared" si="87"/>
        <v>#N/A</v>
      </c>
      <c r="F793" t="e">
        <f t="shared" si="88"/>
        <v>#N/A</v>
      </c>
      <c r="G793" t="e">
        <f t="shared" si="89"/>
        <v>#N/A</v>
      </c>
      <c r="H793" t="e">
        <f t="shared" si="90"/>
        <v>#N/A</v>
      </c>
      <c r="I793">
        <v>1</v>
      </c>
    </row>
    <row r="794" spans="2:9">
      <c r="B794" t="e">
        <f t="shared" si="84"/>
        <v>#N/A</v>
      </c>
      <c r="C794" t="e">
        <f t="shared" si="85"/>
        <v>#N/A</v>
      </c>
      <c r="D794" t="e">
        <f t="shared" si="86"/>
        <v>#N/A</v>
      </c>
      <c r="E794" t="e">
        <f t="shared" si="87"/>
        <v>#N/A</v>
      </c>
      <c r="F794" t="e">
        <f t="shared" si="88"/>
        <v>#N/A</v>
      </c>
      <c r="G794" t="e">
        <f t="shared" si="89"/>
        <v>#N/A</v>
      </c>
      <c r="H794" t="e">
        <f t="shared" si="90"/>
        <v>#N/A</v>
      </c>
      <c r="I794">
        <v>1</v>
      </c>
    </row>
    <row r="795" spans="2:9">
      <c r="B795" t="e">
        <f t="shared" si="84"/>
        <v>#N/A</v>
      </c>
      <c r="C795" t="e">
        <f t="shared" si="85"/>
        <v>#N/A</v>
      </c>
      <c r="D795" t="e">
        <f t="shared" si="86"/>
        <v>#N/A</v>
      </c>
      <c r="E795" t="e">
        <f t="shared" si="87"/>
        <v>#N/A</v>
      </c>
      <c r="F795" t="e">
        <f t="shared" si="88"/>
        <v>#N/A</v>
      </c>
      <c r="G795" t="e">
        <f t="shared" si="89"/>
        <v>#N/A</v>
      </c>
      <c r="H795" t="e">
        <f t="shared" si="90"/>
        <v>#N/A</v>
      </c>
      <c r="I795">
        <v>1</v>
      </c>
    </row>
    <row r="796" spans="2:9">
      <c r="B796" t="e">
        <f t="shared" si="84"/>
        <v>#N/A</v>
      </c>
      <c r="C796" t="e">
        <f t="shared" si="85"/>
        <v>#N/A</v>
      </c>
      <c r="D796" t="e">
        <f t="shared" si="86"/>
        <v>#N/A</v>
      </c>
      <c r="E796" t="e">
        <f t="shared" si="87"/>
        <v>#N/A</v>
      </c>
      <c r="F796" t="e">
        <f t="shared" si="88"/>
        <v>#N/A</v>
      </c>
      <c r="G796" t="e">
        <f t="shared" si="89"/>
        <v>#N/A</v>
      </c>
      <c r="H796" t="e">
        <f t="shared" si="90"/>
        <v>#N/A</v>
      </c>
      <c r="I796">
        <v>1</v>
      </c>
    </row>
    <row r="797" spans="2:9">
      <c r="B797" t="e">
        <f t="shared" si="84"/>
        <v>#N/A</v>
      </c>
      <c r="C797" t="e">
        <f t="shared" si="85"/>
        <v>#N/A</v>
      </c>
      <c r="D797" t="e">
        <f t="shared" si="86"/>
        <v>#N/A</v>
      </c>
      <c r="E797" t="e">
        <f t="shared" si="87"/>
        <v>#N/A</v>
      </c>
      <c r="F797" t="e">
        <f t="shared" si="88"/>
        <v>#N/A</v>
      </c>
      <c r="G797" t="e">
        <f t="shared" si="89"/>
        <v>#N/A</v>
      </c>
      <c r="H797" t="e">
        <f t="shared" si="90"/>
        <v>#N/A</v>
      </c>
      <c r="I797">
        <v>1</v>
      </c>
    </row>
    <row r="798" spans="2:9">
      <c r="B798" t="e">
        <f t="shared" si="84"/>
        <v>#N/A</v>
      </c>
      <c r="C798" t="e">
        <f t="shared" si="85"/>
        <v>#N/A</v>
      </c>
      <c r="D798" t="e">
        <f t="shared" si="86"/>
        <v>#N/A</v>
      </c>
      <c r="E798" t="e">
        <f t="shared" si="87"/>
        <v>#N/A</v>
      </c>
      <c r="F798" t="e">
        <f t="shared" si="88"/>
        <v>#N/A</v>
      </c>
      <c r="G798" t="e">
        <f t="shared" si="89"/>
        <v>#N/A</v>
      </c>
      <c r="H798" t="e">
        <f t="shared" si="90"/>
        <v>#N/A</v>
      </c>
      <c r="I798">
        <v>1</v>
      </c>
    </row>
    <row r="799" spans="2:9">
      <c r="B799" t="e">
        <f t="shared" si="84"/>
        <v>#N/A</v>
      </c>
      <c r="C799" t="e">
        <f t="shared" si="85"/>
        <v>#N/A</v>
      </c>
      <c r="D799" t="e">
        <f t="shared" si="86"/>
        <v>#N/A</v>
      </c>
      <c r="E799" t="e">
        <f t="shared" si="87"/>
        <v>#N/A</v>
      </c>
      <c r="F799" t="e">
        <f t="shared" si="88"/>
        <v>#N/A</v>
      </c>
      <c r="G799" t="e">
        <f t="shared" si="89"/>
        <v>#N/A</v>
      </c>
      <c r="H799" t="e">
        <f t="shared" si="90"/>
        <v>#N/A</v>
      </c>
      <c r="I799">
        <v>1</v>
      </c>
    </row>
    <row r="800" spans="2:9">
      <c r="B800" t="e">
        <f t="shared" si="84"/>
        <v>#N/A</v>
      </c>
      <c r="C800" t="e">
        <f t="shared" si="85"/>
        <v>#N/A</v>
      </c>
      <c r="D800" t="e">
        <f t="shared" si="86"/>
        <v>#N/A</v>
      </c>
      <c r="E800" t="e">
        <f t="shared" si="87"/>
        <v>#N/A</v>
      </c>
      <c r="F800" t="e">
        <f t="shared" si="88"/>
        <v>#N/A</v>
      </c>
      <c r="G800" t="e">
        <f t="shared" si="89"/>
        <v>#N/A</v>
      </c>
      <c r="H800" t="e">
        <f t="shared" si="90"/>
        <v>#N/A</v>
      </c>
      <c r="I800">
        <v>1</v>
      </c>
    </row>
    <row r="801" spans="2:9">
      <c r="B801" t="e">
        <f t="shared" si="84"/>
        <v>#N/A</v>
      </c>
      <c r="C801" t="e">
        <f t="shared" si="85"/>
        <v>#N/A</v>
      </c>
      <c r="D801" t="e">
        <f t="shared" si="86"/>
        <v>#N/A</v>
      </c>
      <c r="E801" t="e">
        <f t="shared" si="87"/>
        <v>#N/A</v>
      </c>
      <c r="F801" t="e">
        <f t="shared" si="88"/>
        <v>#N/A</v>
      </c>
      <c r="G801" t="e">
        <f t="shared" si="89"/>
        <v>#N/A</v>
      </c>
      <c r="H801" t="e">
        <f t="shared" si="90"/>
        <v>#N/A</v>
      </c>
      <c r="I801">
        <v>1</v>
      </c>
    </row>
    <row r="802" spans="2:9">
      <c r="B802" t="e">
        <f t="shared" si="84"/>
        <v>#N/A</v>
      </c>
      <c r="C802" t="e">
        <f t="shared" si="85"/>
        <v>#N/A</v>
      </c>
      <c r="D802" t="e">
        <f t="shared" si="86"/>
        <v>#N/A</v>
      </c>
      <c r="E802" t="e">
        <f t="shared" si="87"/>
        <v>#N/A</v>
      </c>
      <c r="F802" t="e">
        <f t="shared" si="88"/>
        <v>#N/A</v>
      </c>
      <c r="G802" t="e">
        <f t="shared" si="89"/>
        <v>#N/A</v>
      </c>
      <c r="H802" t="e">
        <f t="shared" si="90"/>
        <v>#N/A</v>
      </c>
      <c r="I802">
        <v>1</v>
      </c>
    </row>
    <row r="803" spans="2:9">
      <c r="B803" t="e">
        <f t="shared" si="84"/>
        <v>#N/A</v>
      </c>
      <c r="C803" t="e">
        <f t="shared" si="85"/>
        <v>#N/A</v>
      </c>
      <c r="D803" t="e">
        <f t="shared" si="86"/>
        <v>#N/A</v>
      </c>
      <c r="E803" t="e">
        <f t="shared" si="87"/>
        <v>#N/A</v>
      </c>
      <c r="F803" t="e">
        <f t="shared" si="88"/>
        <v>#N/A</v>
      </c>
      <c r="G803" t="e">
        <f t="shared" si="89"/>
        <v>#N/A</v>
      </c>
      <c r="H803" t="e">
        <f t="shared" si="90"/>
        <v>#N/A</v>
      </c>
      <c r="I803">
        <v>1</v>
      </c>
    </row>
    <row r="804" spans="2:9">
      <c r="B804" t="e">
        <f t="shared" si="84"/>
        <v>#N/A</v>
      </c>
      <c r="C804" t="e">
        <f t="shared" si="85"/>
        <v>#N/A</v>
      </c>
      <c r="D804" t="e">
        <f t="shared" si="86"/>
        <v>#N/A</v>
      </c>
      <c r="E804" t="e">
        <f t="shared" si="87"/>
        <v>#N/A</v>
      </c>
      <c r="F804" t="e">
        <f t="shared" si="88"/>
        <v>#N/A</v>
      </c>
      <c r="G804" t="e">
        <f t="shared" si="89"/>
        <v>#N/A</v>
      </c>
      <c r="H804" t="e">
        <f t="shared" si="90"/>
        <v>#N/A</v>
      </c>
      <c r="I804">
        <v>1</v>
      </c>
    </row>
    <row r="805" spans="2:9">
      <c r="B805" t="e">
        <f t="shared" si="84"/>
        <v>#N/A</v>
      </c>
      <c r="C805" t="e">
        <f t="shared" si="85"/>
        <v>#N/A</v>
      </c>
      <c r="D805" t="e">
        <f t="shared" si="86"/>
        <v>#N/A</v>
      </c>
      <c r="E805" t="e">
        <f t="shared" si="87"/>
        <v>#N/A</v>
      </c>
      <c r="F805" t="e">
        <f t="shared" si="88"/>
        <v>#N/A</v>
      </c>
      <c r="G805" t="e">
        <f t="shared" si="89"/>
        <v>#N/A</v>
      </c>
      <c r="H805" t="e">
        <f t="shared" si="90"/>
        <v>#N/A</v>
      </c>
      <c r="I805">
        <v>1</v>
      </c>
    </row>
    <row r="806" spans="2:9">
      <c r="B806" t="e">
        <f t="shared" si="84"/>
        <v>#N/A</v>
      </c>
      <c r="C806" t="e">
        <f t="shared" si="85"/>
        <v>#N/A</v>
      </c>
      <c r="D806" t="e">
        <f t="shared" si="86"/>
        <v>#N/A</v>
      </c>
      <c r="E806" t="e">
        <f t="shared" si="87"/>
        <v>#N/A</v>
      </c>
      <c r="F806" t="e">
        <f t="shared" si="88"/>
        <v>#N/A</v>
      </c>
      <c r="G806" t="e">
        <f t="shared" si="89"/>
        <v>#N/A</v>
      </c>
      <c r="H806" t="e">
        <f t="shared" si="90"/>
        <v>#N/A</v>
      </c>
      <c r="I806">
        <v>1</v>
      </c>
    </row>
    <row r="807" spans="2:9">
      <c r="B807" t="e">
        <f t="shared" si="84"/>
        <v>#N/A</v>
      </c>
      <c r="C807" t="e">
        <f t="shared" si="85"/>
        <v>#N/A</v>
      </c>
      <c r="D807" t="e">
        <f t="shared" si="86"/>
        <v>#N/A</v>
      </c>
      <c r="E807" t="e">
        <f t="shared" si="87"/>
        <v>#N/A</v>
      </c>
      <c r="F807" t="e">
        <f t="shared" si="88"/>
        <v>#N/A</v>
      </c>
      <c r="G807" t="e">
        <f t="shared" si="89"/>
        <v>#N/A</v>
      </c>
      <c r="H807" t="e">
        <f t="shared" si="90"/>
        <v>#N/A</v>
      </c>
      <c r="I807">
        <v>1</v>
      </c>
    </row>
    <row r="808" spans="2:9">
      <c r="B808" t="e">
        <f t="shared" si="84"/>
        <v>#N/A</v>
      </c>
      <c r="C808" t="e">
        <f t="shared" si="85"/>
        <v>#N/A</v>
      </c>
      <c r="D808" t="e">
        <f t="shared" si="86"/>
        <v>#N/A</v>
      </c>
      <c r="E808" t="e">
        <f t="shared" si="87"/>
        <v>#N/A</v>
      </c>
      <c r="F808" t="e">
        <f t="shared" si="88"/>
        <v>#N/A</v>
      </c>
      <c r="G808" t="e">
        <f t="shared" si="89"/>
        <v>#N/A</v>
      </c>
      <c r="H808" t="e">
        <f t="shared" si="90"/>
        <v>#N/A</v>
      </c>
      <c r="I808">
        <v>1</v>
      </c>
    </row>
    <row r="809" spans="2:9">
      <c r="B809" t="e">
        <f t="shared" si="84"/>
        <v>#N/A</v>
      </c>
      <c r="C809" t="e">
        <f t="shared" si="85"/>
        <v>#N/A</v>
      </c>
      <c r="D809" t="e">
        <f t="shared" si="86"/>
        <v>#N/A</v>
      </c>
      <c r="E809" t="e">
        <f t="shared" si="87"/>
        <v>#N/A</v>
      </c>
      <c r="F809" t="e">
        <f t="shared" si="88"/>
        <v>#N/A</v>
      </c>
      <c r="G809" t="e">
        <f t="shared" si="89"/>
        <v>#N/A</v>
      </c>
      <c r="H809" t="e">
        <f t="shared" si="90"/>
        <v>#N/A</v>
      </c>
      <c r="I809">
        <v>1</v>
      </c>
    </row>
    <row r="810" spans="2:9">
      <c r="B810" t="e">
        <f t="shared" si="84"/>
        <v>#N/A</v>
      </c>
      <c r="C810" t="e">
        <f t="shared" si="85"/>
        <v>#N/A</v>
      </c>
      <c r="D810" t="e">
        <f t="shared" si="86"/>
        <v>#N/A</v>
      </c>
      <c r="E810" t="e">
        <f t="shared" si="87"/>
        <v>#N/A</v>
      </c>
      <c r="F810" t="e">
        <f t="shared" si="88"/>
        <v>#N/A</v>
      </c>
      <c r="G810" t="e">
        <f t="shared" si="89"/>
        <v>#N/A</v>
      </c>
      <c r="H810" t="e">
        <f t="shared" si="90"/>
        <v>#N/A</v>
      </c>
      <c r="I810">
        <v>1</v>
      </c>
    </row>
    <row r="811" spans="2:9">
      <c r="B811" t="e">
        <f t="shared" si="84"/>
        <v>#N/A</v>
      </c>
      <c r="C811" t="e">
        <f t="shared" si="85"/>
        <v>#N/A</v>
      </c>
      <c r="D811" t="e">
        <f t="shared" si="86"/>
        <v>#N/A</v>
      </c>
      <c r="E811" t="e">
        <f t="shared" si="87"/>
        <v>#N/A</v>
      </c>
      <c r="F811" t="e">
        <f t="shared" si="88"/>
        <v>#N/A</v>
      </c>
      <c r="G811" t="e">
        <f t="shared" si="89"/>
        <v>#N/A</v>
      </c>
      <c r="H811" t="e">
        <f t="shared" si="90"/>
        <v>#N/A</v>
      </c>
      <c r="I811">
        <v>1</v>
      </c>
    </row>
    <row r="812" spans="2:9">
      <c r="B812" t="e">
        <f t="shared" si="84"/>
        <v>#N/A</v>
      </c>
      <c r="C812" t="e">
        <f t="shared" si="85"/>
        <v>#N/A</v>
      </c>
      <c r="D812" t="e">
        <f t="shared" si="86"/>
        <v>#N/A</v>
      </c>
      <c r="E812" t="e">
        <f t="shared" si="87"/>
        <v>#N/A</v>
      </c>
      <c r="F812" t="e">
        <f t="shared" si="88"/>
        <v>#N/A</v>
      </c>
      <c r="G812" t="e">
        <f t="shared" si="89"/>
        <v>#N/A</v>
      </c>
      <c r="H812" t="e">
        <f t="shared" si="90"/>
        <v>#N/A</v>
      </c>
      <c r="I812">
        <v>1</v>
      </c>
    </row>
    <row r="813" spans="2:9">
      <c r="B813" t="e">
        <f t="shared" si="84"/>
        <v>#N/A</v>
      </c>
      <c r="C813" t="e">
        <f t="shared" si="85"/>
        <v>#N/A</v>
      </c>
      <c r="D813" t="e">
        <f t="shared" si="86"/>
        <v>#N/A</v>
      </c>
      <c r="E813" t="e">
        <f t="shared" si="87"/>
        <v>#N/A</v>
      </c>
      <c r="F813" t="e">
        <f t="shared" si="88"/>
        <v>#N/A</v>
      </c>
      <c r="G813" t="e">
        <f t="shared" si="89"/>
        <v>#N/A</v>
      </c>
      <c r="H813" t="e">
        <f t="shared" si="90"/>
        <v>#N/A</v>
      </c>
      <c r="I813">
        <v>1</v>
      </c>
    </row>
    <row r="814" spans="2:9">
      <c r="B814" t="e">
        <f t="shared" si="84"/>
        <v>#N/A</v>
      </c>
      <c r="C814" t="e">
        <f t="shared" si="85"/>
        <v>#N/A</v>
      </c>
      <c r="D814" t="e">
        <f t="shared" si="86"/>
        <v>#N/A</v>
      </c>
      <c r="E814" t="e">
        <f t="shared" si="87"/>
        <v>#N/A</v>
      </c>
      <c r="F814" t="e">
        <f t="shared" si="88"/>
        <v>#N/A</v>
      </c>
      <c r="G814" t="e">
        <f t="shared" si="89"/>
        <v>#N/A</v>
      </c>
      <c r="H814" t="e">
        <f t="shared" si="90"/>
        <v>#N/A</v>
      </c>
      <c r="I814">
        <v>1</v>
      </c>
    </row>
    <row r="815" spans="2:9">
      <c r="B815" t="e">
        <f t="shared" si="84"/>
        <v>#N/A</v>
      </c>
      <c r="C815" t="e">
        <f t="shared" si="85"/>
        <v>#N/A</v>
      </c>
      <c r="D815" t="e">
        <f t="shared" si="86"/>
        <v>#N/A</v>
      </c>
      <c r="E815" t="e">
        <f t="shared" si="87"/>
        <v>#N/A</v>
      </c>
      <c r="F815" t="e">
        <f t="shared" si="88"/>
        <v>#N/A</v>
      </c>
      <c r="G815" t="e">
        <f t="shared" si="89"/>
        <v>#N/A</v>
      </c>
      <c r="H815" t="e">
        <f t="shared" si="90"/>
        <v>#N/A</v>
      </c>
      <c r="I815">
        <v>1</v>
      </c>
    </row>
    <row r="816" spans="2:9">
      <c r="B816" t="e">
        <f t="shared" si="84"/>
        <v>#N/A</v>
      </c>
      <c r="C816" t="e">
        <f t="shared" si="85"/>
        <v>#N/A</v>
      </c>
      <c r="D816" t="e">
        <f t="shared" si="86"/>
        <v>#N/A</v>
      </c>
      <c r="E816" t="e">
        <f t="shared" si="87"/>
        <v>#N/A</v>
      </c>
      <c r="F816" t="e">
        <f t="shared" si="88"/>
        <v>#N/A</v>
      </c>
      <c r="G816" t="e">
        <f t="shared" si="89"/>
        <v>#N/A</v>
      </c>
      <c r="H816" t="e">
        <f t="shared" si="90"/>
        <v>#N/A</v>
      </c>
      <c r="I816">
        <v>1</v>
      </c>
    </row>
    <row r="817" spans="2:9">
      <c r="B817" t="e">
        <f t="shared" si="84"/>
        <v>#N/A</v>
      </c>
      <c r="C817" t="e">
        <f t="shared" si="85"/>
        <v>#N/A</v>
      </c>
      <c r="D817" t="e">
        <f t="shared" si="86"/>
        <v>#N/A</v>
      </c>
      <c r="E817" t="e">
        <f t="shared" si="87"/>
        <v>#N/A</v>
      </c>
      <c r="F817" t="e">
        <f t="shared" si="88"/>
        <v>#N/A</v>
      </c>
      <c r="G817" t="e">
        <f t="shared" si="89"/>
        <v>#N/A</v>
      </c>
      <c r="H817" t="e">
        <f t="shared" si="90"/>
        <v>#N/A</v>
      </c>
      <c r="I817">
        <v>1</v>
      </c>
    </row>
    <row r="818" spans="2:9">
      <c r="B818" t="e">
        <f t="shared" si="84"/>
        <v>#N/A</v>
      </c>
      <c r="C818" t="e">
        <f t="shared" si="85"/>
        <v>#N/A</v>
      </c>
      <c r="D818" t="e">
        <f t="shared" si="86"/>
        <v>#N/A</v>
      </c>
      <c r="E818" t="e">
        <f t="shared" si="87"/>
        <v>#N/A</v>
      </c>
      <c r="F818" t="e">
        <f t="shared" si="88"/>
        <v>#N/A</v>
      </c>
      <c r="G818" t="e">
        <f t="shared" si="89"/>
        <v>#N/A</v>
      </c>
      <c r="H818" t="e">
        <f t="shared" si="90"/>
        <v>#N/A</v>
      </c>
      <c r="I818">
        <v>1</v>
      </c>
    </row>
    <row r="819" spans="2:9">
      <c r="B819" t="e">
        <f t="shared" si="84"/>
        <v>#N/A</v>
      </c>
      <c r="C819" t="e">
        <f t="shared" si="85"/>
        <v>#N/A</v>
      </c>
      <c r="D819" t="e">
        <f t="shared" si="86"/>
        <v>#N/A</v>
      </c>
      <c r="E819" t="e">
        <f t="shared" si="87"/>
        <v>#N/A</v>
      </c>
      <c r="F819" t="e">
        <f t="shared" si="88"/>
        <v>#N/A</v>
      </c>
      <c r="G819" t="e">
        <f t="shared" si="89"/>
        <v>#N/A</v>
      </c>
      <c r="H819" t="e">
        <f t="shared" si="90"/>
        <v>#N/A</v>
      </c>
      <c r="I819">
        <v>1</v>
      </c>
    </row>
    <row r="820" spans="2:9">
      <c r="B820" t="e">
        <f t="shared" si="84"/>
        <v>#N/A</v>
      </c>
      <c r="C820" t="e">
        <f t="shared" si="85"/>
        <v>#N/A</v>
      </c>
      <c r="D820" t="e">
        <f t="shared" si="86"/>
        <v>#N/A</v>
      </c>
      <c r="E820" t="e">
        <f t="shared" si="87"/>
        <v>#N/A</v>
      </c>
      <c r="F820" t="e">
        <f t="shared" si="88"/>
        <v>#N/A</v>
      </c>
      <c r="G820" t="e">
        <f t="shared" si="89"/>
        <v>#N/A</v>
      </c>
      <c r="H820" t="e">
        <f t="shared" si="90"/>
        <v>#N/A</v>
      </c>
      <c r="I820">
        <v>1</v>
      </c>
    </row>
    <row r="821" spans="2:9">
      <c r="B821" t="e">
        <f t="shared" si="84"/>
        <v>#N/A</v>
      </c>
      <c r="C821" t="e">
        <f t="shared" si="85"/>
        <v>#N/A</v>
      </c>
      <c r="D821" t="e">
        <f t="shared" si="86"/>
        <v>#N/A</v>
      </c>
      <c r="E821" t="e">
        <f t="shared" si="87"/>
        <v>#N/A</v>
      </c>
      <c r="F821" t="e">
        <f t="shared" si="88"/>
        <v>#N/A</v>
      </c>
      <c r="G821" t="e">
        <f t="shared" si="89"/>
        <v>#N/A</v>
      </c>
      <c r="H821" t="e">
        <f t="shared" si="90"/>
        <v>#N/A</v>
      </c>
      <c r="I821">
        <v>1</v>
      </c>
    </row>
    <row r="822" spans="2:9">
      <c r="B822" t="e">
        <f t="shared" si="84"/>
        <v>#N/A</v>
      </c>
      <c r="C822" t="e">
        <f t="shared" si="85"/>
        <v>#N/A</v>
      </c>
      <c r="D822" t="e">
        <f t="shared" si="86"/>
        <v>#N/A</v>
      </c>
      <c r="E822" t="e">
        <f t="shared" si="87"/>
        <v>#N/A</v>
      </c>
      <c r="F822" t="e">
        <f t="shared" si="88"/>
        <v>#N/A</v>
      </c>
      <c r="G822" t="e">
        <f t="shared" si="89"/>
        <v>#N/A</v>
      </c>
      <c r="H822" t="e">
        <f t="shared" si="90"/>
        <v>#N/A</v>
      </c>
      <c r="I822">
        <v>1</v>
      </c>
    </row>
    <row r="823" spans="2:9">
      <c r="B823" t="e">
        <f t="shared" si="84"/>
        <v>#N/A</v>
      </c>
      <c r="C823" t="e">
        <f t="shared" si="85"/>
        <v>#N/A</v>
      </c>
      <c r="D823" t="e">
        <f t="shared" si="86"/>
        <v>#N/A</v>
      </c>
      <c r="E823" t="e">
        <f t="shared" si="87"/>
        <v>#N/A</v>
      </c>
      <c r="F823" t="e">
        <f t="shared" si="88"/>
        <v>#N/A</v>
      </c>
      <c r="G823" t="e">
        <f t="shared" si="89"/>
        <v>#N/A</v>
      </c>
      <c r="H823" t="e">
        <f t="shared" si="90"/>
        <v>#N/A</v>
      </c>
      <c r="I823">
        <v>1</v>
      </c>
    </row>
    <row r="824" spans="2:9">
      <c r="B824" t="e">
        <f t="shared" si="84"/>
        <v>#N/A</v>
      </c>
      <c r="C824" t="e">
        <f t="shared" si="85"/>
        <v>#N/A</v>
      </c>
      <c r="D824" t="e">
        <f t="shared" si="86"/>
        <v>#N/A</v>
      </c>
      <c r="E824" t="e">
        <f t="shared" si="87"/>
        <v>#N/A</v>
      </c>
      <c r="F824" t="e">
        <f t="shared" si="88"/>
        <v>#N/A</v>
      </c>
      <c r="G824" t="e">
        <f t="shared" si="89"/>
        <v>#N/A</v>
      </c>
      <c r="H824" t="e">
        <f t="shared" si="90"/>
        <v>#N/A</v>
      </c>
      <c r="I824">
        <v>1</v>
      </c>
    </row>
    <row r="825" spans="2:9">
      <c r="B825" t="e">
        <f t="shared" si="84"/>
        <v>#N/A</v>
      </c>
      <c r="C825" t="e">
        <f t="shared" si="85"/>
        <v>#N/A</v>
      </c>
      <c r="D825" t="e">
        <f t="shared" si="86"/>
        <v>#N/A</v>
      </c>
      <c r="E825" t="e">
        <f t="shared" si="87"/>
        <v>#N/A</v>
      </c>
      <c r="F825" t="e">
        <f t="shared" si="88"/>
        <v>#N/A</v>
      </c>
      <c r="G825" t="e">
        <f t="shared" si="89"/>
        <v>#N/A</v>
      </c>
      <c r="H825" t="e">
        <f t="shared" si="90"/>
        <v>#N/A</v>
      </c>
      <c r="I825">
        <v>1</v>
      </c>
    </row>
    <row r="826" spans="2:9">
      <c r="B826" t="e">
        <f t="shared" si="84"/>
        <v>#N/A</v>
      </c>
      <c r="C826" t="e">
        <f t="shared" si="85"/>
        <v>#N/A</v>
      </c>
      <c r="D826" t="e">
        <f t="shared" si="86"/>
        <v>#N/A</v>
      </c>
      <c r="E826" t="e">
        <f t="shared" si="87"/>
        <v>#N/A</v>
      </c>
      <c r="F826" t="e">
        <f t="shared" si="88"/>
        <v>#N/A</v>
      </c>
      <c r="G826" t="e">
        <f t="shared" si="89"/>
        <v>#N/A</v>
      </c>
      <c r="H826" t="e">
        <f t="shared" si="90"/>
        <v>#N/A</v>
      </c>
      <c r="I826">
        <v>1</v>
      </c>
    </row>
    <row r="827" spans="2:9">
      <c r="B827" t="e">
        <f t="shared" si="84"/>
        <v>#N/A</v>
      </c>
      <c r="C827" t="e">
        <f t="shared" si="85"/>
        <v>#N/A</v>
      </c>
      <c r="D827" t="e">
        <f t="shared" si="86"/>
        <v>#N/A</v>
      </c>
      <c r="E827" t="e">
        <f t="shared" si="87"/>
        <v>#N/A</v>
      </c>
      <c r="F827" t="e">
        <f t="shared" si="88"/>
        <v>#N/A</v>
      </c>
      <c r="G827" t="e">
        <f t="shared" si="89"/>
        <v>#N/A</v>
      </c>
      <c r="H827" t="e">
        <f t="shared" si="90"/>
        <v>#N/A</v>
      </c>
      <c r="I827">
        <v>1</v>
      </c>
    </row>
    <row r="828" spans="2:9">
      <c r="B828" t="e">
        <f t="shared" si="84"/>
        <v>#N/A</v>
      </c>
      <c r="C828" t="e">
        <f t="shared" si="85"/>
        <v>#N/A</v>
      </c>
      <c r="D828" t="e">
        <f t="shared" si="86"/>
        <v>#N/A</v>
      </c>
      <c r="E828" t="e">
        <f t="shared" si="87"/>
        <v>#N/A</v>
      </c>
      <c r="F828" t="e">
        <f t="shared" si="88"/>
        <v>#N/A</v>
      </c>
      <c r="G828" t="e">
        <f t="shared" si="89"/>
        <v>#N/A</v>
      </c>
      <c r="H828" t="e">
        <f t="shared" si="90"/>
        <v>#N/A</v>
      </c>
      <c r="I828">
        <v>1</v>
      </c>
    </row>
    <row r="829" spans="2:9">
      <c r="B829" t="e">
        <f t="shared" si="84"/>
        <v>#N/A</v>
      </c>
      <c r="C829" t="e">
        <f t="shared" si="85"/>
        <v>#N/A</v>
      </c>
      <c r="D829" t="e">
        <f t="shared" si="86"/>
        <v>#N/A</v>
      </c>
      <c r="E829" t="e">
        <f t="shared" si="87"/>
        <v>#N/A</v>
      </c>
      <c r="F829" t="e">
        <f t="shared" si="88"/>
        <v>#N/A</v>
      </c>
      <c r="G829" t="e">
        <f t="shared" si="89"/>
        <v>#N/A</v>
      </c>
      <c r="H829" t="e">
        <f t="shared" si="90"/>
        <v>#N/A</v>
      </c>
      <c r="I829">
        <v>1</v>
      </c>
    </row>
    <row r="830" spans="2:9">
      <c r="B830" t="e">
        <f t="shared" si="84"/>
        <v>#N/A</v>
      </c>
      <c r="C830" t="e">
        <f t="shared" si="85"/>
        <v>#N/A</v>
      </c>
      <c r="D830" t="e">
        <f t="shared" si="86"/>
        <v>#N/A</v>
      </c>
      <c r="E830" t="e">
        <f t="shared" si="87"/>
        <v>#N/A</v>
      </c>
      <c r="F830" t="e">
        <f t="shared" si="88"/>
        <v>#N/A</v>
      </c>
      <c r="G830" t="e">
        <f t="shared" si="89"/>
        <v>#N/A</v>
      </c>
      <c r="H830" t="e">
        <f t="shared" si="90"/>
        <v>#N/A</v>
      </c>
      <c r="I830">
        <v>1</v>
      </c>
    </row>
    <row r="831" spans="2:9">
      <c r="B831" t="e">
        <f t="shared" si="84"/>
        <v>#N/A</v>
      </c>
      <c r="C831" t="e">
        <f t="shared" si="85"/>
        <v>#N/A</v>
      </c>
      <c r="D831" t="e">
        <f t="shared" si="86"/>
        <v>#N/A</v>
      </c>
      <c r="E831" t="e">
        <f t="shared" si="87"/>
        <v>#N/A</v>
      </c>
      <c r="F831" t="e">
        <f t="shared" si="88"/>
        <v>#N/A</v>
      </c>
      <c r="G831" t="e">
        <f t="shared" si="89"/>
        <v>#N/A</v>
      </c>
      <c r="H831" t="e">
        <f t="shared" si="90"/>
        <v>#N/A</v>
      </c>
      <c r="I831">
        <v>1</v>
      </c>
    </row>
    <row r="832" spans="2:9">
      <c r="B832" t="e">
        <f t="shared" si="84"/>
        <v>#N/A</v>
      </c>
      <c r="C832" t="e">
        <f t="shared" si="85"/>
        <v>#N/A</v>
      </c>
      <c r="D832" t="e">
        <f t="shared" si="86"/>
        <v>#N/A</v>
      </c>
      <c r="E832" t="e">
        <f t="shared" si="87"/>
        <v>#N/A</v>
      </c>
      <c r="F832" t="e">
        <f t="shared" si="88"/>
        <v>#N/A</v>
      </c>
      <c r="G832" t="e">
        <f t="shared" si="89"/>
        <v>#N/A</v>
      </c>
      <c r="H832" t="e">
        <f t="shared" si="90"/>
        <v>#N/A</v>
      </c>
      <c r="I832">
        <v>1</v>
      </c>
    </row>
    <row r="833" spans="2:9">
      <c r="B833" t="e">
        <f t="shared" si="84"/>
        <v>#N/A</v>
      </c>
      <c r="C833" t="e">
        <f t="shared" si="85"/>
        <v>#N/A</v>
      </c>
      <c r="D833" t="e">
        <f t="shared" si="86"/>
        <v>#N/A</v>
      </c>
      <c r="E833" t="e">
        <f t="shared" si="87"/>
        <v>#N/A</v>
      </c>
      <c r="F833" t="e">
        <f t="shared" si="88"/>
        <v>#N/A</v>
      </c>
      <c r="G833" t="e">
        <f t="shared" si="89"/>
        <v>#N/A</v>
      </c>
      <c r="H833" t="e">
        <f t="shared" si="90"/>
        <v>#N/A</v>
      </c>
      <c r="I833">
        <v>1</v>
      </c>
    </row>
    <row r="834" spans="2:9">
      <c r="B834" t="e">
        <f t="shared" ref="B834:B897" si="91">VLOOKUP(A834,Base_Articles,2)</f>
        <v>#N/A</v>
      </c>
      <c r="C834" t="e">
        <f t="shared" ref="C834:C897" si="92">VLOOKUP(A834,Base_Articles,3)</f>
        <v>#N/A</v>
      </c>
      <c r="D834" t="e">
        <f t="shared" ref="D834:D897" si="93">VLOOKUP(A834,Base_Articles,4)</f>
        <v>#N/A</v>
      </c>
      <c r="E834" t="e">
        <f t="shared" ref="E834:E897" si="94">VLOOKUP(A834,Base_Articles,5)</f>
        <v>#N/A</v>
      </c>
      <c r="F834" t="e">
        <f t="shared" ref="F834:F897" si="95">VLOOKUP(A834,Base_Articles,6)</f>
        <v>#N/A</v>
      </c>
      <c r="G834" t="e">
        <f t="shared" ref="G834:G897" si="96">VLOOKUP(A834,Base_Articles,7)</f>
        <v>#N/A</v>
      </c>
      <c r="H834" t="e">
        <f t="shared" ref="H834:H897" si="97">VLOOKUP(A834,Base_Articles,8)</f>
        <v>#N/A</v>
      </c>
      <c r="I834">
        <v>1</v>
      </c>
    </row>
    <row r="835" spans="2:9">
      <c r="B835" t="e">
        <f t="shared" si="91"/>
        <v>#N/A</v>
      </c>
      <c r="C835" t="e">
        <f t="shared" si="92"/>
        <v>#N/A</v>
      </c>
      <c r="D835" t="e">
        <f t="shared" si="93"/>
        <v>#N/A</v>
      </c>
      <c r="E835" t="e">
        <f t="shared" si="94"/>
        <v>#N/A</v>
      </c>
      <c r="F835" t="e">
        <f t="shared" si="95"/>
        <v>#N/A</v>
      </c>
      <c r="G835" t="e">
        <f t="shared" si="96"/>
        <v>#N/A</v>
      </c>
      <c r="H835" t="e">
        <f t="shared" si="97"/>
        <v>#N/A</v>
      </c>
      <c r="I835">
        <v>1</v>
      </c>
    </row>
    <row r="836" spans="2:9">
      <c r="B836" t="e">
        <f t="shared" si="91"/>
        <v>#N/A</v>
      </c>
      <c r="C836" t="e">
        <f t="shared" si="92"/>
        <v>#N/A</v>
      </c>
      <c r="D836" t="e">
        <f t="shared" si="93"/>
        <v>#N/A</v>
      </c>
      <c r="E836" t="e">
        <f t="shared" si="94"/>
        <v>#N/A</v>
      </c>
      <c r="F836" t="e">
        <f t="shared" si="95"/>
        <v>#N/A</v>
      </c>
      <c r="G836" t="e">
        <f t="shared" si="96"/>
        <v>#N/A</v>
      </c>
      <c r="H836" t="e">
        <f t="shared" si="97"/>
        <v>#N/A</v>
      </c>
      <c r="I836">
        <v>1</v>
      </c>
    </row>
    <row r="837" spans="2:9">
      <c r="B837" t="e">
        <f t="shared" si="91"/>
        <v>#N/A</v>
      </c>
      <c r="C837" t="e">
        <f t="shared" si="92"/>
        <v>#N/A</v>
      </c>
      <c r="D837" t="e">
        <f t="shared" si="93"/>
        <v>#N/A</v>
      </c>
      <c r="E837" t="e">
        <f t="shared" si="94"/>
        <v>#N/A</v>
      </c>
      <c r="F837" t="e">
        <f t="shared" si="95"/>
        <v>#N/A</v>
      </c>
      <c r="G837" t="e">
        <f t="shared" si="96"/>
        <v>#N/A</v>
      </c>
      <c r="H837" t="e">
        <f t="shared" si="97"/>
        <v>#N/A</v>
      </c>
      <c r="I837">
        <v>1</v>
      </c>
    </row>
    <row r="838" spans="2:9">
      <c r="B838" t="e">
        <f t="shared" si="91"/>
        <v>#N/A</v>
      </c>
      <c r="C838" t="e">
        <f t="shared" si="92"/>
        <v>#N/A</v>
      </c>
      <c r="D838" t="e">
        <f t="shared" si="93"/>
        <v>#N/A</v>
      </c>
      <c r="E838" t="e">
        <f t="shared" si="94"/>
        <v>#N/A</v>
      </c>
      <c r="F838" t="e">
        <f t="shared" si="95"/>
        <v>#N/A</v>
      </c>
      <c r="G838" t="e">
        <f t="shared" si="96"/>
        <v>#N/A</v>
      </c>
      <c r="H838" t="e">
        <f t="shared" si="97"/>
        <v>#N/A</v>
      </c>
      <c r="I838">
        <v>1</v>
      </c>
    </row>
    <row r="839" spans="2:9">
      <c r="B839" t="e">
        <f t="shared" si="91"/>
        <v>#N/A</v>
      </c>
      <c r="C839" t="e">
        <f t="shared" si="92"/>
        <v>#N/A</v>
      </c>
      <c r="D839" t="e">
        <f t="shared" si="93"/>
        <v>#N/A</v>
      </c>
      <c r="E839" t="e">
        <f t="shared" si="94"/>
        <v>#N/A</v>
      </c>
      <c r="F839" t="e">
        <f t="shared" si="95"/>
        <v>#N/A</v>
      </c>
      <c r="G839" t="e">
        <f t="shared" si="96"/>
        <v>#N/A</v>
      </c>
      <c r="H839" t="e">
        <f t="shared" si="97"/>
        <v>#N/A</v>
      </c>
      <c r="I839">
        <v>1</v>
      </c>
    </row>
    <row r="840" spans="2:9">
      <c r="B840" t="e">
        <f t="shared" si="91"/>
        <v>#N/A</v>
      </c>
      <c r="C840" t="e">
        <f t="shared" si="92"/>
        <v>#N/A</v>
      </c>
      <c r="D840" t="e">
        <f t="shared" si="93"/>
        <v>#N/A</v>
      </c>
      <c r="E840" t="e">
        <f t="shared" si="94"/>
        <v>#N/A</v>
      </c>
      <c r="F840" t="e">
        <f t="shared" si="95"/>
        <v>#N/A</v>
      </c>
      <c r="G840" t="e">
        <f t="shared" si="96"/>
        <v>#N/A</v>
      </c>
      <c r="H840" t="e">
        <f t="shared" si="97"/>
        <v>#N/A</v>
      </c>
      <c r="I840">
        <v>1</v>
      </c>
    </row>
    <row r="841" spans="2:9">
      <c r="B841" t="e">
        <f t="shared" si="91"/>
        <v>#N/A</v>
      </c>
      <c r="C841" t="e">
        <f t="shared" si="92"/>
        <v>#N/A</v>
      </c>
      <c r="D841" t="e">
        <f t="shared" si="93"/>
        <v>#N/A</v>
      </c>
      <c r="E841" t="e">
        <f t="shared" si="94"/>
        <v>#N/A</v>
      </c>
      <c r="F841" t="e">
        <f t="shared" si="95"/>
        <v>#N/A</v>
      </c>
      <c r="G841" t="e">
        <f t="shared" si="96"/>
        <v>#N/A</v>
      </c>
      <c r="H841" t="e">
        <f t="shared" si="97"/>
        <v>#N/A</v>
      </c>
      <c r="I841">
        <v>1</v>
      </c>
    </row>
    <row r="842" spans="2:9">
      <c r="B842" t="e">
        <f t="shared" si="91"/>
        <v>#N/A</v>
      </c>
      <c r="C842" t="e">
        <f t="shared" si="92"/>
        <v>#N/A</v>
      </c>
      <c r="D842" t="e">
        <f t="shared" si="93"/>
        <v>#N/A</v>
      </c>
      <c r="E842" t="e">
        <f t="shared" si="94"/>
        <v>#N/A</v>
      </c>
      <c r="F842" t="e">
        <f t="shared" si="95"/>
        <v>#N/A</v>
      </c>
      <c r="G842" t="e">
        <f t="shared" si="96"/>
        <v>#N/A</v>
      </c>
      <c r="H842" t="e">
        <f t="shared" si="97"/>
        <v>#N/A</v>
      </c>
      <c r="I842">
        <v>1</v>
      </c>
    </row>
    <row r="843" spans="2:9">
      <c r="B843" t="e">
        <f t="shared" si="91"/>
        <v>#N/A</v>
      </c>
      <c r="C843" t="e">
        <f t="shared" si="92"/>
        <v>#N/A</v>
      </c>
      <c r="D843" t="e">
        <f t="shared" si="93"/>
        <v>#N/A</v>
      </c>
      <c r="E843" t="e">
        <f t="shared" si="94"/>
        <v>#N/A</v>
      </c>
      <c r="F843" t="e">
        <f t="shared" si="95"/>
        <v>#N/A</v>
      </c>
      <c r="G843" t="e">
        <f t="shared" si="96"/>
        <v>#N/A</v>
      </c>
      <c r="H843" t="e">
        <f t="shared" si="97"/>
        <v>#N/A</v>
      </c>
      <c r="I843">
        <v>1</v>
      </c>
    </row>
    <row r="844" spans="2:9">
      <c r="B844" t="e">
        <f t="shared" si="91"/>
        <v>#N/A</v>
      </c>
      <c r="C844" t="e">
        <f t="shared" si="92"/>
        <v>#N/A</v>
      </c>
      <c r="D844" t="e">
        <f t="shared" si="93"/>
        <v>#N/A</v>
      </c>
      <c r="E844" t="e">
        <f t="shared" si="94"/>
        <v>#N/A</v>
      </c>
      <c r="F844" t="e">
        <f t="shared" si="95"/>
        <v>#N/A</v>
      </c>
      <c r="G844" t="e">
        <f t="shared" si="96"/>
        <v>#N/A</v>
      </c>
      <c r="H844" t="e">
        <f t="shared" si="97"/>
        <v>#N/A</v>
      </c>
      <c r="I844">
        <v>1</v>
      </c>
    </row>
    <row r="845" spans="2:9">
      <c r="B845" t="e">
        <f t="shared" si="91"/>
        <v>#N/A</v>
      </c>
      <c r="C845" t="e">
        <f t="shared" si="92"/>
        <v>#N/A</v>
      </c>
      <c r="D845" t="e">
        <f t="shared" si="93"/>
        <v>#N/A</v>
      </c>
      <c r="E845" t="e">
        <f t="shared" si="94"/>
        <v>#N/A</v>
      </c>
      <c r="F845" t="e">
        <f t="shared" si="95"/>
        <v>#N/A</v>
      </c>
      <c r="G845" t="e">
        <f t="shared" si="96"/>
        <v>#N/A</v>
      </c>
      <c r="H845" t="e">
        <f t="shared" si="97"/>
        <v>#N/A</v>
      </c>
      <c r="I845">
        <v>1</v>
      </c>
    </row>
    <row r="846" spans="2:9">
      <c r="B846" t="e">
        <f t="shared" si="91"/>
        <v>#N/A</v>
      </c>
      <c r="C846" t="e">
        <f t="shared" si="92"/>
        <v>#N/A</v>
      </c>
      <c r="D846" t="e">
        <f t="shared" si="93"/>
        <v>#N/A</v>
      </c>
      <c r="E846" t="e">
        <f t="shared" si="94"/>
        <v>#N/A</v>
      </c>
      <c r="F846" t="e">
        <f t="shared" si="95"/>
        <v>#N/A</v>
      </c>
      <c r="G846" t="e">
        <f t="shared" si="96"/>
        <v>#N/A</v>
      </c>
      <c r="H846" t="e">
        <f t="shared" si="97"/>
        <v>#N/A</v>
      </c>
      <c r="I846">
        <v>1</v>
      </c>
    </row>
    <row r="847" spans="2:9">
      <c r="B847" t="e">
        <f t="shared" si="91"/>
        <v>#N/A</v>
      </c>
      <c r="C847" t="e">
        <f t="shared" si="92"/>
        <v>#N/A</v>
      </c>
      <c r="D847" t="e">
        <f t="shared" si="93"/>
        <v>#N/A</v>
      </c>
      <c r="E847" t="e">
        <f t="shared" si="94"/>
        <v>#N/A</v>
      </c>
      <c r="F847" t="e">
        <f t="shared" si="95"/>
        <v>#N/A</v>
      </c>
      <c r="G847" t="e">
        <f t="shared" si="96"/>
        <v>#N/A</v>
      </c>
      <c r="H847" t="e">
        <f t="shared" si="97"/>
        <v>#N/A</v>
      </c>
      <c r="I847">
        <v>1</v>
      </c>
    </row>
    <row r="848" spans="2:9">
      <c r="B848" t="e">
        <f t="shared" si="91"/>
        <v>#N/A</v>
      </c>
      <c r="C848" t="e">
        <f t="shared" si="92"/>
        <v>#N/A</v>
      </c>
      <c r="D848" t="e">
        <f t="shared" si="93"/>
        <v>#N/A</v>
      </c>
      <c r="E848" t="e">
        <f t="shared" si="94"/>
        <v>#N/A</v>
      </c>
      <c r="F848" t="e">
        <f t="shared" si="95"/>
        <v>#N/A</v>
      </c>
      <c r="G848" t="e">
        <f t="shared" si="96"/>
        <v>#N/A</v>
      </c>
      <c r="H848" t="e">
        <f t="shared" si="97"/>
        <v>#N/A</v>
      </c>
      <c r="I848">
        <v>1</v>
      </c>
    </row>
    <row r="849" spans="2:9">
      <c r="B849" t="e">
        <f t="shared" si="91"/>
        <v>#N/A</v>
      </c>
      <c r="C849" t="e">
        <f t="shared" si="92"/>
        <v>#N/A</v>
      </c>
      <c r="D849" t="e">
        <f t="shared" si="93"/>
        <v>#N/A</v>
      </c>
      <c r="E849" t="e">
        <f t="shared" si="94"/>
        <v>#N/A</v>
      </c>
      <c r="F849" t="e">
        <f t="shared" si="95"/>
        <v>#N/A</v>
      </c>
      <c r="G849" t="e">
        <f t="shared" si="96"/>
        <v>#N/A</v>
      </c>
      <c r="H849" t="e">
        <f t="shared" si="97"/>
        <v>#N/A</v>
      </c>
      <c r="I849">
        <v>1</v>
      </c>
    </row>
    <row r="850" spans="2:9">
      <c r="B850" t="e">
        <f t="shared" si="91"/>
        <v>#N/A</v>
      </c>
      <c r="C850" t="e">
        <f t="shared" si="92"/>
        <v>#N/A</v>
      </c>
      <c r="D850" t="e">
        <f t="shared" si="93"/>
        <v>#N/A</v>
      </c>
      <c r="E850" t="e">
        <f t="shared" si="94"/>
        <v>#N/A</v>
      </c>
      <c r="F850" t="e">
        <f t="shared" si="95"/>
        <v>#N/A</v>
      </c>
      <c r="G850" t="e">
        <f t="shared" si="96"/>
        <v>#N/A</v>
      </c>
      <c r="H850" t="e">
        <f t="shared" si="97"/>
        <v>#N/A</v>
      </c>
      <c r="I850">
        <v>1</v>
      </c>
    </row>
    <row r="851" spans="2:9">
      <c r="B851" t="e">
        <f t="shared" si="91"/>
        <v>#N/A</v>
      </c>
      <c r="C851" t="e">
        <f t="shared" si="92"/>
        <v>#N/A</v>
      </c>
      <c r="D851" t="e">
        <f t="shared" si="93"/>
        <v>#N/A</v>
      </c>
      <c r="E851" t="e">
        <f t="shared" si="94"/>
        <v>#N/A</v>
      </c>
      <c r="F851" t="e">
        <f t="shared" si="95"/>
        <v>#N/A</v>
      </c>
      <c r="G851" t="e">
        <f t="shared" si="96"/>
        <v>#N/A</v>
      </c>
      <c r="H851" t="e">
        <f t="shared" si="97"/>
        <v>#N/A</v>
      </c>
      <c r="I851">
        <v>1</v>
      </c>
    </row>
    <row r="852" spans="2:9">
      <c r="B852" t="e">
        <f t="shared" si="91"/>
        <v>#N/A</v>
      </c>
      <c r="C852" t="e">
        <f t="shared" si="92"/>
        <v>#N/A</v>
      </c>
      <c r="D852" t="e">
        <f t="shared" si="93"/>
        <v>#N/A</v>
      </c>
      <c r="E852" t="e">
        <f t="shared" si="94"/>
        <v>#N/A</v>
      </c>
      <c r="F852" t="e">
        <f t="shared" si="95"/>
        <v>#N/A</v>
      </c>
      <c r="G852" t="e">
        <f t="shared" si="96"/>
        <v>#N/A</v>
      </c>
      <c r="H852" t="e">
        <f t="shared" si="97"/>
        <v>#N/A</v>
      </c>
      <c r="I852">
        <v>1</v>
      </c>
    </row>
    <row r="853" spans="2:9">
      <c r="B853" t="e">
        <f t="shared" si="91"/>
        <v>#N/A</v>
      </c>
      <c r="C853" t="e">
        <f t="shared" si="92"/>
        <v>#N/A</v>
      </c>
      <c r="D853" t="e">
        <f t="shared" si="93"/>
        <v>#N/A</v>
      </c>
      <c r="E853" t="e">
        <f t="shared" si="94"/>
        <v>#N/A</v>
      </c>
      <c r="F853" t="e">
        <f t="shared" si="95"/>
        <v>#N/A</v>
      </c>
      <c r="G853" t="e">
        <f t="shared" si="96"/>
        <v>#N/A</v>
      </c>
      <c r="H853" t="e">
        <f t="shared" si="97"/>
        <v>#N/A</v>
      </c>
      <c r="I853">
        <v>1</v>
      </c>
    </row>
    <row r="854" spans="2:9">
      <c r="B854" t="e">
        <f t="shared" si="91"/>
        <v>#N/A</v>
      </c>
      <c r="C854" t="e">
        <f t="shared" si="92"/>
        <v>#N/A</v>
      </c>
      <c r="D854" t="e">
        <f t="shared" si="93"/>
        <v>#N/A</v>
      </c>
      <c r="E854" t="e">
        <f t="shared" si="94"/>
        <v>#N/A</v>
      </c>
      <c r="F854" t="e">
        <f t="shared" si="95"/>
        <v>#N/A</v>
      </c>
      <c r="G854" t="e">
        <f t="shared" si="96"/>
        <v>#N/A</v>
      </c>
      <c r="H854" t="e">
        <f t="shared" si="97"/>
        <v>#N/A</v>
      </c>
      <c r="I854">
        <v>1</v>
      </c>
    </row>
    <row r="855" spans="2:9">
      <c r="B855" t="e">
        <f t="shared" si="91"/>
        <v>#N/A</v>
      </c>
      <c r="C855" t="e">
        <f t="shared" si="92"/>
        <v>#N/A</v>
      </c>
      <c r="D855" t="e">
        <f t="shared" si="93"/>
        <v>#N/A</v>
      </c>
      <c r="E855" t="e">
        <f t="shared" si="94"/>
        <v>#N/A</v>
      </c>
      <c r="F855" t="e">
        <f t="shared" si="95"/>
        <v>#N/A</v>
      </c>
      <c r="G855" t="e">
        <f t="shared" si="96"/>
        <v>#N/A</v>
      </c>
      <c r="H855" t="e">
        <f t="shared" si="97"/>
        <v>#N/A</v>
      </c>
      <c r="I855">
        <v>1</v>
      </c>
    </row>
    <row r="856" spans="2:9">
      <c r="B856" t="e">
        <f t="shared" si="91"/>
        <v>#N/A</v>
      </c>
      <c r="C856" t="e">
        <f t="shared" si="92"/>
        <v>#N/A</v>
      </c>
      <c r="D856" t="e">
        <f t="shared" si="93"/>
        <v>#N/A</v>
      </c>
      <c r="E856" t="e">
        <f t="shared" si="94"/>
        <v>#N/A</v>
      </c>
      <c r="F856" t="e">
        <f t="shared" si="95"/>
        <v>#N/A</v>
      </c>
      <c r="G856" t="e">
        <f t="shared" si="96"/>
        <v>#N/A</v>
      </c>
      <c r="H856" t="e">
        <f t="shared" si="97"/>
        <v>#N/A</v>
      </c>
      <c r="I856">
        <v>1</v>
      </c>
    </row>
    <row r="857" spans="2:9">
      <c r="B857" t="e">
        <f t="shared" si="91"/>
        <v>#N/A</v>
      </c>
      <c r="C857" t="e">
        <f t="shared" si="92"/>
        <v>#N/A</v>
      </c>
      <c r="D857" t="e">
        <f t="shared" si="93"/>
        <v>#N/A</v>
      </c>
      <c r="E857" t="e">
        <f t="shared" si="94"/>
        <v>#N/A</v>
      </c>
      <c r="F857" t="e">
        <f t="shared" si="95"/>
        <v>#N/A</v>
      </c>
      <c r="G857" t="e">
        <f t="shared" si="96"/>
        <v>#N/A</v>
      </c>
      <c r="H857" t="e">
        <f t="shared" si="97"/>
        <v>#N/A</v>
      </c>
      <c r="I857">
        <v>1</v>
      </c>
    </row>
    <row r="858" spans="2:9">
      <c r="B858" t="e">
        <f t="shared" si="91"/>
        <v>#N/A</v>
      </c>
      <c r="C858" t="e">
        <f t="shared" si="92"/>
        <v>#N/A</v>
      </c>
      <c r="D858" t="e">
        <f t="shared" si="93"/>
        <v>#N/A</v>
      </c>
      <c r="E858" t="e">
        <f t="shared" si="94"/>
        <v>#N/A</v>
      </c>
      <c r="F858" t="e">
        <f t="shared" si="95"/>
        <v>#N/A</v>
      </c>
      <c r="G858" t="e">
        <f t="shared" si="96"/>
        <v>#N/A</v>
      </c>
      <c r="H858" t="e">
        <f t="shared" si="97"/>
        <v>#N/A</v>
      </c>
      <c r="I858">
        <v>1</v>
      </c>
    </row>
    <row r="859" spans="2:9">
      <c r="B859" t="e">
        <f t="shared" si="91"/>
        <v>#N/A</v>
      </c>
      <c r="C859" t="e">
        <f t="shared" si="92"/>
        <v>#N/A</v>
      </c>
      <c r="D859" t="e">
        <f t="shared" si="93"/>
        <v>#N/A</v>
      </c>
      <c r="E859" t="e">
        <f t="shared" si="94"/>
        <v>#N/A</v>
      </c>
      <c r="F859" t="e">
        <f t="shared" si="95"/>
        <v>#N/A</v>
      </c>
      <c r="G859" t="e">
        <f t="shared" si="96"/>
        <v>#N/A</v>
      </c>
      <c r="H859" t="e">
        <f t="shared" si="97"/>
        <v>#N/A</v>
      </c>
      <c r="I859">
        <v>1</v>
      </c>
    </row>
    <row r="860" spans="2:9">
      <c r="B860" t="e">
        <f t="shared" si="91"/>
        <v>#N/A</v>
      </c>
      <c r="C860" t="e">
        <f t="shared" si="92"/>
        <v>#N/A</v>
      </c>
      <c r="D860" t="e">
        <f t="shared" si="93"/>
        <v>#N/A</v>
      </c>
      <c r="E860" t="e">
        <f t="shared" si="94"/>
        <v>#N/A</v>
      </c>
      <c r="F860" t="e">
        <f t="shared" si="95"/>
        <v>#N/A</v>
      </c>
      <c r="G860" t="e">
        <f t="shared" si="96"/>
        <v>#N/A</v>
      </c>
      <c r="H860" t="e">
        <f t="shared" si="97"/>
        <v>#N/A</v>
      </c>
      <c r="I860">
        <v>1</v>
      </c>
    </row>
    <row r="861" spans="2:9">
      <c r="B861" t="e">
        <f t="shared" si="91"/>
        <v>#N/A</v>
      </c>
      <c r="C861" t="e">
        <f t="shared" si="92"/>
        <v>#N/A</v>
      </c>
      <c r="D861" t="e">
        <f t="shared" si="93"/>
        <v>#N/A</v>
      </c>
      <c r="E861" t="e">
        <f t="shared" si="94"/>
        <v>#N/A</v>
      </c>
      <c r="F861" t="e">
        <f t="shared" si="95"/>
        <v>#N/A</v>
      </c>
      <c r="G861" t="e">
        <f t="shared" si="96"/>
        <v>#N/A</v>
      </c>
      <c r="H861" t="e">
        <f t="shared" si="97"/>
        <v>#N/A</v>
      </c>
      <c r="I861">
        <v>1</v>
      </c>
    </row>
    <row r="862" spans="2:9">
      <c r="B862" t="e">
        <f t="shared" si="91"/>
        <v>#N/A</v>
      </c>
      <c r="C862" t="e">
        <f t="shared" si="92"/>
        <v>#N/A</v>
      </c>
      <c r="D862" t="e">
        <f t="shared" si="93"/>
        <v>#N/A</v>
      </c>
      <c r="E862" t="e">
        <f t="shared" si="94"/>
        <v>#N/A</v>
      </c>
      <c r="F862" t="e">
        <f t="shared" si="95"/>
        <v>#N/A</v>
      </c>
      <c r="G862" t="e">
        <f t="shared" si="96"/>
        <v>#N/A</v>
      </c>
      <c r="H862" t="e">
        <f t="shared" si="97"/>
        <v>#N/A</v>
      </c>
      <c r="I862">
        <v>1</v>
      </c>
    </row>
    <row r="863" spans="2:9">
      <c r="B863" t="e">
        <f t="shared" si="91"/>
        <v>#N/A</v>
      </c>
      <c r="C863" t="e">
        <f t="shared" si="92"/>
        <v>#N/A</v>
      </c>
      <c r="D863" t="e">
        <f t="shared" si="93"/>
        <v>#N/A</v>
      </c>
      <c r="E863" t="e">
        <f t="shared" si="94"/>
        <v>#N/A</v>
      </c>
      <c r="F863" t="e">
        <f t="shared" si="95"/>
        <v>#N/A</v>
      </c>
      <c r="G863" t="e">
        <f t="shared" si="96"/>
        <v>#N/A</v>
      </c>
      <c r="H863" t="e">
        <f t="shared" si="97"/>
        <v>#N/A</v>
      </c>
      <c r="I863">
        <v>1</v>
      </c>
    </row>
    <row r="864" spans="2:9">
      <c r="B864" t="e">
        <f t="shared" si="91"/>
        <v>#N/A</v>
      </c>
      <c r="C864" t="e">
        <f t="shared" si="92"/>
        <v>#N/A</v>
      </c>
      <c r="D864" t="e">
        <f t="shared" si="93"/>
        <v>#N/A</v>
      </c>
      <c r="E864" t="e">
        <f t="shared" si="94"/>
        <v>#N/A</v>
      </c>
      <c r="F864" t="e">
        <f t="shared" si="95"/>
        <v>#N/A</v>
      </c>
      <c r="G864" t="e">
        <f t="shared" si="96"/>
        <v>#N/A</v>
      </c>
      <c r="H864" t="e">
        <f t="shared" si="97"/>
        <v>#N/A</v>
      </c>
      <c r="I864">
        <v>1</v>
      </c>
    </row>
    <row r="865" spans="2:9">
      <c r="B865" t="e">
        <f t="shared" si="91"/>
        <v>#N/A</v>
      </c>
      <c r="C865" t="e">
        <f t="shared" si="92"/>
        <v>#N/A</v>
      </c>
      <c r="D865" t="e">
        <f t="shared" si="93"/>
        <v>#N/A</v>
      </c>
      <c r="E865" t="e">
        <f t="shared" si="94"/>
        <v>#N/A</v>
      </c>
      <c r="F865" t="e">
        <f t="shared" si="95"/>
        <v>#N/A</v>
      </c>
      <c r="G865" t="e">
        <f t="shared" si="96"/>
        <v>#N/A</v>
      </c>
      <c r="H865" t="e">
        <f t="shared" si="97"/>
        <v>#N/A</v>
      </c>
      <c r="I865">
        <v>1</v>
      </c>
    </row>
    <row r="866" spans="2:9">
      <c r="B866" t="e">
        <f t="shared" si="91"/>
        <v>#N/A</v>
      </c>
      <c r="C866" t="e">
        <f t="shared" si="92"/>
        <v>#N/A</v>
      </c>
      <c r="D866" t="e">
        <f t="shared" si="93"/>
        <v>#N/A</v>
      </c>
      <c r="E866" t="e">
        <f t="shared" si="94"/>
        <v>#N/A</v>
      </c>
      <c r="F866" t="e">
        <f t="shared" si="95"/>
        <v>#N/A</v>
      </c>
      <c r="G866" t="e">
        <f t="shared" si="96"/>
        <v>#N/A</v>
      </c>
      <c r="H866" t="e">
        <f t="shared" si="97"/>
        <v>#N/A</v>
      </c>
      <c r="I866">
        <v>1</v>
      </c>
    </row>
    <row r="867" spans="2:9">
      <c r="B867" t="e">
        <f t="shared" si="91"/>
        <v>#N/A</v>
      </c>
      <c r="C867" t="e">
        <f t="shared" si="92"/>
        <v>#N/A</v>
      </c>
      <c r="D867" t="e">
        <f t="shared" si="93"/>
        <v>#N/A</v>
      </c>
      <c r="E867" t="e">
        <f t="shared" si="94"/>
        <v>#N/A</v>
      </c>
      <c r="F867" t="e">
        <f t="shared" si="95"/>
        <v>#N/A</v>
      </c>
      <c r="G867" t="e">
        <f t="shared" si="96"/>
        <v>#N/A</v>
      </c>
      <c r="H867" t="e">
        <f t="shared" si="97"/>
        <v>#N/A</v>
      </c>
      <c r="I867">
        <v>1</v>
      </c>
    </row>
    <row r="868" spans="2:9">
      <c r="B868" t="e">
        <f t="shared" si="91"/>
        <v>#N/A</v>
      </c>
      <c r="C868" t="e">
        <f t="shared" si="92"/>
        <v>#N/A</v>
      </c>
      <c r="D868" t="e">
        <f t="shared" si="93"/>
        <v>#N/A</v>
      </c>
      <c r="E868" t="e">
        <f t="shared" si="94"/>
        <v>#N/A</v>
      </c>
      <c r="F868" t="e">
        <f t="shared" si="95"/>
        <v>#N/A</v>
      </c>
      <c r="G868" t="e">
        <f t="shared" si="96"/>
        <v>#N/A</v>
      </c>
      <c r="H868" t="e">
        <f t="shared" si="97"/>
        <v>#N/A</v>
      </c>
      <c r="I868">
        <v>1</v>
      </c>
    </row>
    <row r="869" spans="2:9">
      <c r="B869" t="e">
        <f t="shared" si="91"/>
        <v>#N/A</v>
      </c>
      <c r="C869" t="e">
        <f t="shared" si="92"/>
        <v>#N/A</v>
      </c>
      <c r="D869" t="e">
        <f t="shared" si="93"/>
        <v>#N/A</v>
      </c>
      <c r="E869" t="e">
        <f t="shared" si="94"/>
        <v>#N/A</v>
      </c>
      <c r="F869" t="e">
        <f t="shared" si="95"/>
        <v>#N/A</v>
      </c>
      <c r="G869" t="e">
        <f t="shared" si="96"/>
        <v>#N/A</v>
      </c>
      <c r="H869" t="e">
        <f t="shared" si="97"/>
        <v>#N/A</v>
      </c>
      <c r="I869">
        <v>1</v>
      </c>
    </row>
    <row r="870" spans="2:9">
      <c r="B870" t="e">
        <f t="shared" si="91"/>
        <v>#N/A</v>
      </c>
      <c r="C870" t="e">
        <f t="shared" si="92"/>
        <v>#N/A</v>
      </c>
      <c r="D870" t="e">
        <f t="shared" si="93"/>
        <v>#N/A</v>
      </c>
      <c r="E870" t="e">
        <f t="shared" si="94"/>
        <v>#N/A</v>
      </c>
      <c r="F870" t="e">
        <f t="shared" si="95"/>
        <v>#N/A</v>
      </c>
      <c r="G870" t="e">
        <f t="shared" si="96"/>
        <v>#N/A</v>
      </c>
      <c r="H870" t="e">
        <f t="shared" si="97"/>
        <v>#N/A</v>
      </c>
      <c r="I870">
        <v>1</v>
      </c>
    </row>
    <row r="871" spans="2:9">
      <c r="B871" t="e">
        <f t="shared" si="91"/>
        <v>#N/A</v>
      </c>
      <c r="C871" t="e">
        <f t="shared" si="92"/>
        <v>#N/A</v>
      </c>
      <c r="D871" t="e">
        <f t="shared" si="93"/>
        <v>#N/A</v>
      </c>
      <c r="E871" t="e">
        <f t="shared" si="94"/>
        <v>#N/A</v>
      </c>
      <c r="F871" t="e">
        <f t="shared" si="95"/>
        <v>#N/A</v>
      </c>
      <c r="G871" t="e">
        <f t="shared" si="96"/>
        <v>#N/A</v>
      </c>
      <c r="H871" t="e">
        <f t="shared" si="97"/>
        <v>#N/A</v>
      </c>
      <c r="I871">
        <v>1</v>
      </c>
    </row>
    <row r="872" spans="2:9">
      <c r="B872" t="e">
        <f t="shared" si="91"/>
        <v>#N/A</v>
      </c>
      <c r="C872" t="e">
        <f t="shared" si="92"/>
        <v>#N/A</v>
      </c>
      <c r="D872" t="e">
        <f t="shared" si="93"/>
        <v>#N/A</v>
      </c>
      <c r="E872" t="e">
        <f t="shared" si="94"/>
        <v>#N/A</v>
      </c>
      <c r="F872" t="e">
        <f t="shared" si="95"/>
        <v>#N/A</v>
      </c>
      <c r="G872" t="e">
        <f t="shared" si="96"/>
        <v>#N/A</v>
      </c>
      <c r="H872" t="e">
        <f t="shared" si="97"/>
        <v>#N/A</v>
      </c>
      <c r="I872">
        <v>1</v>
      </c>
    </row>
    <row r="873" spans="2:9">
      <c r="B873" t="e">
        <f t="shared" si="91"/>
        <v>#N/A</v>
      </c>
      <c r="C873" t="e">
        <f t="shared" si="92"/>
        <v>#N/A</v>
      </c>
      <c r="D873" t="e">
        <f t="shared" si="93"/>
        <v>#N/A</v>
      </c>
      <c r="E873" t="e">
        <f t="shared" si="94"/>
        <v>#N/A</v>
      </c>
      <c r="F873" t="e">
        <f t="shared" si="95"/>
        <v>#N/A</v>
      </c>
      <c r="G873" t="e">
        <f t="shared" si="96"/>
        <v>#N/A</v>
      </c>
      <c r="H873" t="e">
        <f t="shared" si="97"/>
        <v>#N/A</v>
      </c>
      <c r="I873">
        <v>1</v>
      </c>
    </row>
    <row r="874" spans="2:9">
      <c r="B874" t="e">
        <f t="shared" si="91"/>
        <v>#N/A</v>
      </c>
      <c r="C874" t="e">
        <f t="shared" si="92"/>
        <v>#N/A</v>
      </c>
      <c r="D874" t="e">
        <f t="shared" si="93"/>
        <v>#N/A</v>
      </c>
      <c r="E874" t="e">
        <f t="shared" si="94"/>
        <v>#N/A</v>
      </c>
      <c r="F874" t="e">
        <f t="shared" si="95"/>
        <v>#N/A</v>
      </c>
      <c r="G874" t="e">
        <f t="shared" si="96"/>
        <v>#N/A</v>
      </c>
      <c r="H874" t="e">
        <f t="shared" si="97"/>
        <v>#N/A</v>
      </c>
      <c r="I874">
        <v>1</v>
      </c>
    </row>
    <row r="875" spans="2:9">
      <c r="B875" t="e">
        <f t="shared" si="91"/>
        <v>#N/A</v>
      </c>
      <c r="C875" t="e">
        <f t="shared" si="92"/>
        <v>#N/A</v>
      </c>
      <c r="D875" t="e">
        <f t="shared" si="93"/>
        <v>#N/A</v>
      </c>
      <c r="E875" t="e">
        <f t="shared" si="94"/>
        <v>#N/A</v>
      </c>
      <c r="F875" t="e">
        <f t="shared" si="95"/>
        <v>#N/A</v>
      </c>
      <c r="G875" t="e">
        <f t="shared" si="96"/>
        <v>#N/A</v>
      </c>
      <c r="H875" t="e">
        <f t="shared" si="97"/>
        <v>#N/A</v>
      </c>
      <c r="I875">
        <v>1</v>
      </c>
    </row>
    <row r="876" spans="2:9">
      <c r="B876" t="e">
        <f t="shared" si="91"/>
        <v>#N/A</v>
      </c>
      <c r="C876" t="e">
        <f t="shared" si="92"/>
        <v>#N/A</v>
      </c>
      <c r="D876" t="e">
        <f t="shared" si="93"/>
        <v>#N/A</v>
      </c>
      <c r="E876" t="e">
        <f t="shared" si="94"/>
        <v>#N/A</v>
      </c>
      <c r="F876" t="e">
        <f t="shared" si="95"/>
        <v>#N/A</v>
      </c>
      <c r="G876" t="e">
        <f t="shared" si="96"/>
        <v>#N/A</v>
      </c>
      <c r="H876" t="e">
        <f t="shared" si="97"/>
        <v>#N/A</v>
      </c>
      <c r="I876">
        <v>1</v>
      </c>
    </row>
    <row r="877" spans="2:9">
      <c r="B877" t="e">
        <f t="shared" si="91"/>
        <v>#N/A</v>
      </c>
      <c r="C877" t="e">
        <f t="shared" si="92"/>
        <v>#N/A</v>
      </c>
      <c r="D877" t="e">
        <f t="shared" si="93"/>
        <v>#N/A</v>
      </c>
      <c r="E877" t="e">
        <f t="shared" si="94"/>
        <v>#N/A</v>
      </c>
      <c r="F877" t="e">
        <f t="shared" si="95"/>
        <v>#N/A</v>
      </c>
      <c r="G877" t="e">
        <f t="shared" si="96"/>
        <v>#N/A</v>
      </c>
      <c r="H877" t="e">
        <f t="shared" si="97"/>
        <v>#N/A</v>
      </c>
      <c r="I877">
        <v>1</v>
      </c>
    </row>
    <row r="878" spans="2:9">
      <c r="B878" t="e">
        <f t="shared" si="91"/>
        <v>#N/A</v>
      </c>
      <c r="C878" t="e">
        <f t="shared" si="92"/>
        <v>#N/A</v>
      </c>
      <c r="D878" t="e">
        <f t="shared" si="93"/>
        <v>#N/A</v>
      </c>
      <c r="E878" t="e">
        <f t="shared" si="94"/>
        <v>#N/A</v>
      </c>
      <c r="F878" t="e">
        <f t="shared" si="95"/>
        <v>#N/A</v>
      </c>
      <c r="G878" t="e">
        <f t="shared" si="96"/>
        <v>#N/A</v>
      </c>
      <c r="H878" t="e">
        <f t="shared" si="97"/>
        <v>#N/A</v>
      </c>
      <c r="I878">
        <v>1</v>
      </c>
    </row>
    <row r="879" spans="2:9">
      <c r="B879" t="e">
        <f t="shared" si="91"/>
        <v>#N/A</v>
      </c>
      <c r="C879" t="e">
        <f t="shared" si="92"/>
        <v>#N/A</v>
      </c>
      <c r="D879" t="e">
        <f t="shared" si="93"/>
        <v>#N/A</v>
      </c>
      <c r="E879" t="e">
        <f t="shared" si="94"/>
        <v>#N/A</v>
      </c>
      <c r="F879" t="e">
        <f t="shared" si="95"/>
        <v>#N/A</v>
      </c>
      <c r="G879" t="e">
        <f t="shared" si="96"/>
        <v>#N/A</v>
      </c>
      <c r="H879" t="e">
        <f t="shared" si="97"/>
        <v>#N/A</v>
      </c>
      <c r="I879">
        <v>1</v>
      </c>
    </row>
    <row r="880" spans="2:9">
      <c r="B880" t="e">
        <f t="shared" si="91"/>
        <v>#N/A</v>
      </c>
      <c r="C880" t="e">
        <f t="shared" si="92"/>
        <v>#N/A</v>
      </c>
      <c r="D880" t="e">
        <f t="shared" si="93"/>
        <v>#N/A</v>
      </c>
      <c r="E880" t="e">
        <f t="shared" si="94"/>
        <v>#N/A</v>
      </c>
      <c r="F880" t="e">
        <f t="shared" si="95"/>
        <v>#N/A</v>
      </c>
      <c r="G880" t="e">
        <f t="shared" si="96"/>
        <v>#N/A</v>
      </c>
      <c r="H880" t="e">
        <f t="shared" si="97"/>
        <v>#N/A</v>
      </c>
      <c r="I880">
        <v>1</v>
      </c>
    </row>
    <row r="881" spans="2:9">
      <c r="B881" t="e">
        <f t="shared" si="91"/>
        <v>#N/A</v>
      </c>
      <c r="C881" t="e">
        <f t="shared" si="92"/>
        <v>#N/A</v>
      </c>
      <c r="D881" t="e">
        <f t="shared" si="93"/>
        <v>#N/A</v>
      </c>
      <c r="E881" t="e">
        <f t="shared" si="94"/>
        <v>#N/A</v>
      </c>
      <c r="F881" t="e">
        <f t="shared" si="95"/>
        <v>#N/A</v>
      </c>
      <c r="G881" t="e">
        <f t="shared" si="96"/>
        <v>#N/A</v>
      </c>
      <c r="H881" t="e">
        <f t="shared" si="97"/>
        <v>#N/A</v>
      </c>
      <c r="I881">
        <v>1</v>
      </c>
    </row>
    <row r="882" spans="2:9">
      <c r="B882" t="e">
        <f t="shared" si="91"/>
        <v>#N/A</v>
      </c>
      <c r="C882" t="e">
        <f t="shared" si="92"/>
        <v>#N/A</v>
      </c>
      <c r="D882" t="e">
        <f t="shared" si="93"/>
        <v>#N/A</v>
      </c>
      <c r="E882" t="e">
        <f t="shared" si="94"/>
        <v>#N/A</v>
      </c>
      <c r="F882" t="e">
        <f t="shared" si="95"/>
        <v>#N/A</v>
      </c>
      <c r="G882" t="e">
        <f t="shared" si="96"/>
        <v>#N/A</v>
      </c>
      <c r="H882" t="e">
        <f t="shared" si="97"/>
        <v>#N/A</v>
      </c>
      <c r="I882">
        <v>1</v>
      </c>
    </row>
    <row r="883" spans="2:9">
      <c r="B883" t="e">
        <f t="shared" si="91"/>
        <v>#N/A</v>
      </c>
      <c r="C883" t="e">
        <f t="shared" si="92"/>
        <v>#N/A</v>
      </c>
      <c r="D883" t="e">
        <f t="shared" si="93"/>
        <v>#N/A</v>
      </c>
      <c r="E883" t="e">
        <f t="shared" si="94"/>
        <v>#N/A</v>
      </c>
      <c r="F883" t="e">
        <f t="shared" si="95"/>
        <v>#N/A</v>
      </c>
      <c r="G883" t="e">
        <f t="shared" si="96"/>
        <v>#N/A</v>
      </c>
      <c r="H883" t="e">
        <f t="shared" si="97"/>
        <v>#N/A</v>
      </c>
      <c r="I883">
        <v>1</v>
      </c>
    </row>
    <row r="884" spans="2:9">
      <c r="B884" t="e">
        <f t="shared" si="91"/>
        <v>#N/A</v>
      </c>
      <c r="C884" t="e">
        <f t="shared" si="92"/>
        <v>#N/A</v>
      </c>
      <c r="D884" t="e">
        <f t="shared" si="93"/>
        <v>#N/A</v>
      </c>
      <c r="E884" t="e">
        <f t="shared" si="94"/>
        <v>#N/A</v>
      </c>
      <c r="F884" t="e">
        <f t="shared" si="95"/>
        <v>#N/A</v>
      </c>
      <c r="G884" t="e">
        <f t="shared" si="96"/>
        <v>#N/A</v>
      </c>
      <c r="H884" t="e">
        <f t="shared" si="97"/>
        <v>#N/A</v>
      </c>
      <c r="I884">
        <v>1</v>
      </c>
    </row>
    <row r="885" spans="2:9">
      <c r="B885" t="e">
        <f t="shared" si="91"/>
        <v>#N/A</v>
      </c>
      <c r="C885" t="e">
        <f t="shared" si="92"/>
        <v>#N/A</v>
      </c>
      <c r="D885" t="e">
        <f t="shared" si="93"/>
        <v>#N/A</v>
      </c>
      <c r="E885" t="e">
        <f t="shared" si="94"/>
        <v>#N/A</v>
      </c>
      <c r="F885" t="e">
        <f t="shared" si="95"/>
        <v>#N/A</v>
      </c>
      <c r="G885" t="e">
        <f t="shared" si="96"/>
        <v>#N/A</v>
      </c>
      <c r="H885" t="e">
        <f t="shared" si="97"/>
        <v>#N/A</v>
      </c>
      <c r="I885">
        <v>1</v>
      </c>
    </row>
    <row r="886" spans="2:9">
      <c r="B886" t="e">
        <f t="shared" si="91"/>
        <v>#N/A</v>
      </c>
      <c r="C886" t="e">
        <f t="shared" si="92"/>
        <v>#N/A</v>
      </c>
      <c r="D886" t="e">
        <f t="shared" si="93"/>
        <v>#N/A</v>
      </c>
      <c r="E886" t="e">
        <f t="shared" si="94"/>
        <v>#N/A</v>
      </c>
      <c r="F886" t="e">
        <f t="shared" si="95"/>
        <v>#N/A</v>
      </c>
      <c r="G886" t="e">
        <f t="shared" si="96"/>
        <v>#N/A</v>
      </c>
      <c r="H886" t="e">
        <f t="shared" si="97"/>
        <v>#N/A</v>
      </c>
      <c r="I886">
        <v>1</v>
      </c>
    </row>
    <row r="887" spans="2:9">
      <c r="B887" t="e">
        <f t="shared" si="91"/>
        <v>#N/A</v>
      </c>
      <c r="C887" t="e">
        <f t="shared" si="92"/>
        <v>#N/A</v>
      </c>
      <c r="D887" t="e">
        <f t="shared" si="93"/>
        <v>#N/A</v>
      </c>
      <c r="E887" t="e">
        <f t="shared" si="94"/>
        <v>#N/A</v>
      </c>
      <c r="F887" t="e">
        <f t="shared" si="95"/>
        <v>#N/A</v>
      </c>
      <c r="G887" t="e">
        <f t="shared" si="96"/>
        <v>#N/A</v>
      </c>
      <c r="H887" t="e">
        <f t="shared" si="97"/>
        <v>#N/A</v>
      </c>
      <c r="I887">
        <v>1</v>
      </c>
    </row>
    <row r="888" spans="2:9">
      <c r="B888" t="e">
        <f t="shared" si="91"/>
        <v>#N/A</v>
      </c>
      <c r="C888" t="e">
        <f t="shared" si="92"/>
        <v>#N/A</v>
      </c>
      <c r="D888" t="e">
        <f t="shared" si="93"/>
        <v>#N/A</v>
      </c>
      <c r="E888" t="e">
        <f t="shared" si="94"/>
        <v>#N/A</v>
      </c>
      <c r="F888" t="e">
        <f t="shared" si="95"/>
        <v>#N/A</v>
      </c>
      <c r="G888" t="e">
        <f t="shared" si="96"/>
        <v>#N/A</v>
      </c>
      <c r="H888" t="e">
        <f t="shared" si="97"/>
        <v>#N/A</v>
      </c>
      <c r="I888">
        <v>1</v>
      </c>
    </row>
    <row r="889" spans="2:9">
      <c r="B889" t="e">
        <f t="shared" si="91"/>
        <v>#N/A</v>
      </c>
      <c r="C889" t="e">
        <f t="shared" si="92"/>
        <v>#N/A</v>
      </c>
      <c r="D889" t="e">
        <f t="shared" si="93"/>
        <v>#N/A</v>
      </c>
      <c r="E889" t="e">
        <f t="shared" si="94"/>
        <v>#N/A</v>
      </c>
      <c r="F889" t="e">
        <f t="shared" si="95"/>
        <v>#N/A</v>
      </c>
      <c r="G889" t="e">
        <f t="shared" si="96"/>
        <v>#N/A</v>
      </c>
      <c r="H889" t="e">
        <f t="shared" si="97"/>
        <v>#N/A</v>
      </c>
      <c r="I889">
        <v>1</v>
      </c>
    </row>
    <row r="890" spans="2:9">
      <c r="B890" t="e">
        <f t="shared" si="91"/>
        <v>#N/A</v>
      </c>
      <c r="C890" t="e">
        <f t="shared" si="92"/>
        <v>#N/A</v>
      </c>
      <c r="D890" t="e">
        <f t="shared" si="93"/>
        <v>#N/A</v>
      </c>
      <c r="E890" t="e">
        <f t="shared" si="94"/>
        <v>#N/A</v>
      </c>
      <c r="F890" t="e">
        <f t="shared" si="95"/>
        <v>#N/A</v>
      </c>
      <c r="G890" t="e">
        <f t="shared" si="96"/>
        <v>#N/A</v>
      </c>
      <c r="H890" t="e">
        <f t="shared" si="97"/>
        <v>#N/A</v>
      </c>
      <c r="I890">
        <v>1</v>
      </c>
    </row>
    <row r="891" spans="2:9">
      <c r="B891" t="e">
        <f t="shared" si="91"/>
        <v>#N/A</v>
      </c>
      <c r="C891" t="e">
        <f t="shared" si="92"/>
        <v>#N/A</v>
      </c>
      <c r="D891" t="e">
        <f t="shared" si="93"/>
        <v>#N/A</v>
      </c>
      <c r="E891" t="e">
        <f t="shared" si="94"/>
        <v>#N/A</v>
      </c>
      <c r="F891" t="e">
        <f t="shared" si="95"/>
        <v>#N/A</v>
      </c>
      <c r="G891" t="e">
        <f t="shared" si="96"/>
        <v>#N/A</v>
      </c>
      <c r="H891" t="e">
        <f t="shared" si="97"/>
        <v>#N/A</v>
      </c>
      <c r="I891">
        <v>1</v>
      </c>
    </row>
    <row r="892" spans="2:9">
      <c r="B892" t="e">
        <f t="shared" si="91"/>
        <v>#N/A</v>
      </c>
      <c r="C892" t="e">
        <f t="shared" si="92"/>
        <v>#N/A</v>
      </c>
      <c r="D892" t="e">
        <f t="shared" si="93"/>
        <v>#N/A</v>
      </c>
      <c r="E892" t="e">
        <f t="shared" si="94"/>
        <v>#N/A</v>
      </c>
      <c r="F892" t="e">
        <f t="shared" si="95"/>
        <v>#N/A</v>
      </c>
      <c r="G892" t="e">
        <f t="shared" si="96"/>
        <v>#N/A</v>
      </c>
      <c r="H892" t="e">
        <f t="shared" si="97"/>
        <v>#N/A</v>
      </c>
      <c r="I892">
        <v>1</v>
      </c>
    </row>
    <row r="893" spans="2:9">
      <c r="B893" t="e">
        <f t="shared" si="91"/>
        <v>#N/A</v>
      </c>
      <c r="C893" t="e">
        <f t="shared" si="92"/>
        <v>#N/A</v>
      </c>
      <c r="D893" t="e">
        <f t="shared" si="93"/>
        <v>#N/A</v>
      </c>
      <c r="E893" t="e">
        <f t="shared" si="94"/>
        <v>#N/A</v>
      </c>
      <c r="F893" t="e">
        <f t="shared" si="95"/>
        <v>#N/A</v>
      </c>
      <c r="G893" t="e">
        <f t="shared" si="96"/>
        <v>#N/A</v>
      </c>
      <c r="H893" t="e">
        <f t="shared" si="97"/>
        <v>#N/A</v>
      </c>
      <c r="I893">
        <v>1</v>
      </c>
    </row>
    <row r="894" spans="2:9">
      <c r="B894" t="e">
        <f t="shared" si="91"/>
        <v>#N/A</v>
      </c>
      <c r="C894" t="e">
        <f t="shared" si="92"/>
        <v>#N/A</v>
      </c>
      <c r="D894" t="e">
        <f t="shared" si="93"/>
        <v>#N/A</v>
      </c>
      <c r="E894" t="e">
        <f t="shared" si="94"/>
        <v>#N/A</v>
      </c>
      <c r="F894" t="e">
        <f t="shared" si="95"/>
        <v>#N/A</v>
      </c>
      <c r="G894" t="e">
        <f t="shared" si="96"/>
        <v>#N/A</v>
      </c>
      <c r="H894" t="e">
        <f t="shared" si="97"/>
        <v>#N/A</v>
      </c>
      <c r="I894">
        <v>1</v>
      </c>
    </row>
    <row r="895" spans="2:9">
      <c r="B895" t="e">
        <f t="shared" si="91"/>
        <v>#N/A</v>
      </c>
      <c r="C895" t="e">
        <f t="shared" si="92"/>
        <v>#N/A</v>
      </c>
      <c r="D895" t="e">
        <f t="shared" si="93"/>
        <v>#N/A</v>
      </c>
      <c r="E895" t="e">
        <f t="shared" si="94"/>
        <v>#N/A</v>
      </c>
      <c r="F895" t="e">
        <f t="shared" si="95"/>
        <v>#N/A</v>
      </c>
      <c r="G895" t="e">
        <f t="shared" si="96"/>
        <v>#N/A</v>
      </c>
      <c r="H895" t="e">
        <f t="shared" si="97"/>
        <v>#N/A</v>
      </c>
      <c r="I895">
        <v>1</v>
      </c>
    </row>
    <row r="896" spans="2:9">
      <c r="B896" t="e">
        <f t="shared" si="91"/>
        <v>#N/A</v>
      </c>
      <c r="C896" t="e">
        <f t="shared" si="92"/>
        <v>#N/A</v>
      </c>
      <c r="D896" t="e">
        <f t="shared" si="93"/>
        <v>#N/A</v>
      </c>
      <c r="E896" t="e">
        <f t="shared" si="94"/>
        <v>#N/A</v>
      </c>
      <c r="F896" t="e">
        <f t="shared" si="95"/>
        <v>#N/A</v>
      </c>
      <c r="G896" t="e">
        <f t="shared" si="96"/>
        <v>#N/A</v>
      </c>
      <c r="H896" t="e">
        <f t="shared" si="97"/>
        <v>#N/A</v>
      </c>
      <c r="I896">
        <v>1</v>
      </c>
    </row>
    <row r="897" spans="2:9">
      <c r="B897" t="e">
        <f t="shared" si="91"/>
        <v>#N/A</v>
      </c>
      <c r="C897" t="e">
        <f t="shared" si="92"/>
        <v>#N/A</v>
      </c>
      <c r="D897" t="e">
        <f t="shared" si="93"/>
        <v>#N/A</v>
      </c>
      <c r="E897" t="e">
        <f t="shared" si="94"/>
        <v>#N/A</v>
      </c>
      <c r="F897" t="e">
        <f t="shared" si="95"/>
        <v>#N/A</v>
      </c>
      <c r="G897" t="e">
        <f t="shared" si="96"/>
        <v>#N/A</v>
      </c>
      <c r="H897" t="e">
        <f t="shared" si="97"/>
        <v>#N/A</v>
      </c>
      <c r="I897">
        <v>1</v>
      </c>
    </row>
    <row r="898" spans="2:9">
      <c r="B898" t="e">
        <f t="shared" ref="B898:B961" si="98">VLOOKUP(A898,Base_Articles,2)</f>
        <v>#N/A</v>
      </c>
      <c r="C898" t="e">
        <f t="shared" ref="C898:C961" si="99">VLOOKUP(A898,Base_Articles,3)</f>
        <v>#N/A</v>
      </c>
      <c r="D898" t="e">
        <f t="shared" ref="D898:D961" si="100">VLOOKUP(A898,Base_Articles,4)</f>
        <v>#N/A</v>
      </c>
      <c r="E898" t="e">
        <f t="shared" ref="E898:E961" si="101">VLOOKUP(A898,Base_Articles,5)</f>
        <v>#N/A</v>
      </c>
      <c r="F898" t="e">
        <f t="shared" ref="F898:F961" si="102">VLOOKUP(A898,Base_Articles,6)</f>
        <v>#N/A</v>
      </c>
      <c r="G898" t="e">
        <f t="shared" ref="G898:G961" si="103">VLOOKUP(A898,Base_Articles,7)</f>
        <v>#N/A</v>
      </c>
      <c r="H898" t="e">
        <f t="shared" ref="H898:H961" si="104">VLOOKUP(A898,Base_Articles,8)</f>
        <v>#N/A</v>
      </c>
      <c r="I898">
        <v>1</v>
      </c>
    </row>
    <row r="899" spans="2:9">
      <c r="B899" t="e">
        <f t="shared" si="98"/>
        <v>#N/A</v>
      </c>
      <c r="C899" t="e">
        <f t="shared" si="99"/>
        <v>#N/A</v>
      </c>
      <c r="D899" t="e">
        <f t="shared" si="100"/>
        <v>#N/A</v>
      </c>
      <c r="E899" t="e">
        <f t="shared" si="101"/>
        <v>#N/A</v>
      </c>
      <c r="F899" t="e">
        <f t="shared" si="102"/>
        <v>#N/A</v>
      </c>
      <c r="G899" t="e">
        <f t="shared" si="103"/>
        <v>#N/A</v>
      </c>
      <c r="H899" t="e">
        <f t="shared" si="104"/>
        <v>#N/A</v>
      </c>
      <c r="I899">
        <v>1</v>
      </c>
    </row>
    <row r="900" spans="2:9">
      <c r="B900" t="e">
        <f t="shared" si="98"/>
        <v>#N/A</v>
      </c>
      <c r="C900" t="e">
        <f t="shared" si="99"/>
        <v>#N/A</v>
      </c>
      <c r="D900" t="e">
        <f t="shared" si="100"/>
        <v>#N/A</v>
      </c>
      <c r="E900" t="e">
        <f t="shared" si="101"/>
        <v>#N/A</v>
      </c>
      <c r="F900" t="e">
        <f t="shared" si="102"/>
        <v>#N/A</v>
      </c>
      <c r="G900" t="e">
        <f t="shared" si="103"/>
        <v>#N/A</v>
      </c>
      <c r="H900" t="e">
        <f t="shared" si="104"/>
        <v>#N/A</v>
      </c>
      <c r="I900">
        <v>1</v>
      </c>
    </row>
    <row r="901" spans="2:9">
      <c r="B901" t="e">
        <f t="shared" si="98"/>
        <v>#N/A</v>
      </c>
      <c r="C901" t="e">
        <f t="shared" si="99"/>
        <v>#N/A</v>
      </c>
      <c r="D901" t="e">
        <f t="shared" si="100"/>
        <v>#N/A</v>
      </c>
      <c r="E901" t="e">
        <f t="shared" si="101"/>
        <v>#N/A</v>
      </c>
      <c r="F901" t="e">
        <f t="shared" si="102"/>
        <v>#N/A</v>
      </c>
      <c r="G901" t="e">
        <f t="shared" si="103"/>
        <v>#N/A</v>
      </c>
      <c r="H901" t="e">
        <f t="shared" si="104"/>
        <v>#N/A</v>
      </c>
      <c r="I901">
        <v>1</v>
      </c>
    </row>
    <row r="902" spans="2:9">
      <c r="B902" t="e">
        <f t="shared" si="98"/>
        <v>#N/A</v>
      </c>
      <c r="C902" t="e">
        <f t="shared" si="99"/>
        <v>#N/A</v>
      </c>
      <c r="D902" t="e">
        <f t="shared" si="100"/>
        <v>#N/A</v>
      </c>
      <c r="E902" t="e">
        <f t="shared" si="101"/>
        <v>#N/A</v>
      </c>
      <c r="F902" t="e">
        <f t="shared" si="102"/>
        <v>#N/A</v>
      </c>
      <c r="G902" t="e">
        <f t="shared" si="103"/>
        <v>#N/A</v>
      </c>
      <c r="H902" t="e">
        <f t="shared" si="104"/>
        <v>#N/A</v>
      </c>
      <c r="I902">
        <v>1</v>
      </c>
    </row>
    <row r="903" spans="2:9">
      <c r="B903" t="e">
        <f t="shared" si="98"/>
        <v>#N/A</v>
      </c>
      <c r="C903" t="e">
        <f t="shared" si="99"/>
        <v>#N/A</v>
      </c>
      <c r="D903" t="e">
        <f t="shared" si="100"/>
        <v>#N/A</v>
      </c>
      <c r="E903" t="e">
        <f t="shared" si="101"/>
        <v>#N/A</v>
      </c>
      <c r="F903" t="e">
        <f t="shared" si="102"/>
        <v>#N/A</v>
      </c>
      <c r="G903" t="e">
        <f t="shared" si="103"/>
        <v>#N/A</v>
      </c>
      <c r="H903" t="e">
        <f t="shared" si="104"/>
        <v>#N/A</v>
      </c>
      <c r="I903">
        <v>1</v>
      </c>
    </row>
    <row r="904" spans="2:9">
      <c r="B904" t="e">
        <f t="shared" si="98"/>
        <v>#N/A</v>
      </c>
      <c r="C904" t="e">
        <f t="shared" si="99"/>
        <v>#N/A</v>
      </c>
      <c r="D904" t="e">
        <f t="shared" si="100"/>
        <v>#N/A</v>
      </c>
      <c r="E904" t="e">
        <f t="shared" si="101"/>
        <v>#N/A</v>
      </c>
      <c r="F904" t="e">
        <f t="shared" si="102"/>
        <v>#N/A</v>
      </c>
      <c r="G904" t="e">
        <f t="shared" si="103"/>
        <v>#N/A</v>
      </c>
      <c r="H904" t="e">
        <f t="shared" si="104"/>
        <v>#N/A</v>
      </c>
      <c r="I904">
        <v>1</v>
      </c>
    </row>
    <row r="905" spans="2:9">
      <c r="B905" t="e">
        <f t="shared" si="98"/>
        <v>#N/A</v>
      </c>
      <c r="C905" t="e">
        <f t="shared" si="99"/>
        <v>#N/A</v>
      </c>
      <c r="D905" t="e">
        <f t="shared" si="100"/>
        <v>#N/A</v>
      </c>
      <c r="E905" t="e">
        <f t="shared" si="101"/>
        <v>#N/A</v>
      </c>
      <c r="F905" t="e">
        <f t="shared" si="102"/>
        <v>#N/A</v>
      </c>
      <c r="G905" t="e">
        <f t="shared" si="103"/>
        <v>#N/A</v>
      </c>
      <c r="H905" t="e">
        <f t="shared" si="104"/>
        <v>#N/A</v>
      </c>
      <c r="I905">
        <v>1</v>
      </c>
    </row>
    <row r="906" spans="2:9">
      <c r="B906" t="e">
        <f t="shared" si="98"/>
        <v>#N/A</v>
      </c>
      <c r="C906" t="e">
        <f t="shared" si="99"/>
        <v>#N/A</v>
      </c>
      <c r="D906" t="e">
        <f t="shared" si="100"/>
        <v>#N/A</v>
      </c>
      <c r="E906" t="e">
        <f t="shared" si="101"/>
        <v>#N/A</v>
      </c>
      <c r="F906" t="e">
        <f t="shared" si="102"/>
        <v>#N/A</v>
      </c>
      <c r="G906" t="e">
        <f t="shared" si="103"/>
        <v>#N/A</v>
      </c>
      <c r="H906" t="e">
        <f t="shared" si="104"/>
        <v>#N/A</v>
      </c>
      <c r="I906">
        <v>1</v>
      </c>
    </row>
    <row r="907" spans="2:9">
      <c r="B907" t="e">
        <f t="shared" si="98"/>
        <v>#N/A</v>
      </c>
      <c r="C907" t="e">
        <f t="shared" si="99"/>
        <v>#N/A</v>
      </c>
      <c r="D907" t="e">
        <f t="shared" si="100"/>
        <v>#N/A</v>
      </c>
      <c r="E907" t="e">
        <f t="shared" si="101"/>
        <v>#N/A</v>
      </c>
      <c r="F907" t="e">
        <f t="shared" si="102"/>
        <v>#N/A</v>
      </c>
      <c r="G907" t="e">
        <f t="shared" si="103"/>
        <v>#N/A</v>
      </c>
      <c r="H907" t="e">
        <f t="shared" si="104"/>
        <v>#N/A</v>
      </c>
      <c r="I907">
        <v>1</v>
      </c>
    </row>
    <row r="908" spans="2:9">
      <c r="B908" t="e">
        <f t="shared" si="98"/>
        <v>#N/A</v>
      </c>
      <c r="C908" t="e">
        <f t="shared" si="99"/>
        <v>#N/A</v>
      </c>
      <c r="D908" t="e">
        <f t="shared" si="100"/>
        <v>#N/A</v>
      </c>
      <c r="E908" t="e">
        <f t="shared" si="101"/>
        <v>#N/A</v>
      </c>
      <c r="F908" t="e">
        <f t="shared" si="102"/>
        <v>#N/A</v>
      </c>
      <c r="G908" t="e">
        <f t="shared" si="103"/>
        <v>#N/A</v>
      </c>
      <c r="H908" t="e">
        <f t="shared" si="104"/>
        <v>#N/A</v>
      </c>
      <c r="I908">
        <v>1</v>
      </c>
    </row>
    <row r="909" spans="2:9">
      <c r="B909" t="e">
        <f t="shared" si="98"/>
        <v>#N/A</v>
      </c>
      <c r="C909" t="e">
        <f t="shared" si="99"/>
        <v>#N/A</v>
      </c>
      <c r="D909" t="e">
        <f t="shared" si="100"/>
        <v>#N/A</v>
      </c>
      <c r="E909" t="e">
        <f t="shared" si="101"/>
        <v>#N/A</v>
      </c>
      <c r="F909" t="e">
        <f t="shared" si="102"/>
        <v>#N/A</v>
      </c>
      <c r="G909" t="e">
        <f t="shared" si="103"/>
        <v>#N/A</v>
      </c>
      <c r="H909" t="e">
        <f t="shared" si="104"/>
        <v>#N/A</v>
      </c>
      <c r="I909">
        <v>1</v>
      </c>
    </row>
    <row r="910" spans="2:9">
      <c r="B910" t="e">
        <f t="shared" si="98"/>
        <v>#N/A</v>
      </c>
      <c r="C910" t="e">
        <f t="shared" si="99"/>
        <v>#N/A</v>
      </c>
      <c r="D910" t="e">
        <f t="shared" si="100"/>
        <v>#N/A</v>
      </c>
      <c r="E910" t="e">
        <f t="shared" si="101"/>
        <v>#N/A</v>
      </c>
      <c r="F910" t="e">
        <f t="shared" si="102"/>
        <v>#N/A</v>
      </c>
      <c r="G910" t="e">
        <f t="shared" si="103"/>
        <v>#N/A</v>
      </c>
      <c r="H910" t="e">
        <f t="shared" si="104"/>
        <v>#N/A</v>
      </c>
      <c r="I910">
        <v>1</v>
      </c>
    </row>
    <row r="911" spans="2:9">
      <c r="B911" t="e">
        <f t="shared" si="98"/>
        <v>#N/A</v>
      </c>
      <c r="C911" t="e">
        <f t="shared" si="99"/>
        <v>#N/A</v>
      </c>
      <c r="D911" t="e">
        <f t="shared" si="100"/>
        <v>#N/A</v>
      </c>
      <c r="E911" t="e">
        <f t="shared" si="101"/>
        <v>#N/A</v>
      </c>
      <c r="F911" t="e">
        <f t="shared" si="102"/>
        <v>#N/A</v>
      </c>
      <c r="G911" t="e">
        <f t="shared" si="103"/>
        <v>#N/A</v>
      </c>
      <c r="H911" t="e">
        <f t="shared" si="104"/>
        <v>#N/A</v>
      </c>
      <c r="I911">
        <v>1</v>
      </c>
    </row>
    <row r="912" spans="2:9">
      <c r="B912" t="e">
        <f t="shared" si="98"/>
        <v>#N/A</v>
      </c>
      <c r="C912" t="e">
        <f t="shared" si="99"/>
        <v>#N/A</v>
      </c>
      <c r="D912" t="e">
        <f t="shared" si="100"/>
        <v>#N/A</v>
      </c>
      <c r="E912" t="e">
        <f t="shared" si="101"/>
        <v>#N/A</v>
      </c>
      <c r="F912" t="e">
        <f t="shared" si="102"/>
        <v>#N/A</v>
      </c>
      <c r="G912" t="e">
        <f t="shared" si="103"/>
        <v>#N/A</v>
      </c>
      <c r="H912" t="e">
        <f t="shared" si="104"/>
        <v>#N/A</v>
      </c>
      <c r="I912">
        <v>1</v>
      </c>
    </row>
    <row r="913" spans="2:9">
      <c r="B913" t="e">
        <f t="shared" si="98"/>
        <v>#N/A</v>
      </c>
      <c r="C913" t="e">
        <f t="shared" si="99"/>
        <v>#N/A</v>
      </c>
      <c r="D913" t="e">
        <f t="shared" si="100"/>
        <v>#N/A</v>
      </c>
      <c r="E913" t="e">
        <f t="shared" si="101"/>
        <v>#N/A</v>
      </c>
      <c r="F913" t="e">
        <f t="shared" si="102"/>
        <v>#N/A</v>
      </c>
      <c r="G913" t="e">
        <f t="shared" si="103"/>
        <v>#N/A</v>
      </c>
      <c r="H913" t="e">
        <f t="shared" si="104"/>
        <v>#N/A</v>
      </c>
      <c r="I913">
        <v>1</v>
      </c>
    </row>
    <row r="914" spans="2:9">
      <c r="B914" t="e">
        <f t="shared" si="98"/>
        <v>#N/A</v>
      </c>
      <c r="C914" t="e">
        <f t="shared" si="99"/>
        <v>#N/A</v>
      </c>
      <c r="D914" t="e">
        <f t="shared" si="100"/>
        <v>#N/A</v>
      </c>
      <c r="E914" t="e">
        <f t="shared" si="101"/>
        <v>#N/A</v>
      </c>
      <c r="F914" t="e">
        <f t="shared" si="102"/>
        <v>#N/A</v>
      </c>
      <c r="G914" t="e">
        <f t="shared" si="103"/>
        <v>#N/A</v>
      </c>
      <c r="H914" t="e">
        <f t="shared" si="104"/>
        <v>#N/A</v>
      </c>
      <c r="I914">
        <v>1</v>
      </c>
    </row>
    <row r="915" spans="2:9">
      <c r="B915" t="e">
        <f t="shared" si="98"/>
        <v>#N/A</v>
      </c>
      <c r="C915" t="e">
        <f t="shared" si="99"/>
        <v>#N/A</v>
      </c>
      <c r="D915" t="e">
        <f t="shared" si="100"/>
        <v>#N/A</v>
      </c>
      <c r="E915" t="e">
        <f t="shared" si="101"/>
        <v>#N/A</v>
      </c>
      <c r="F915" t="e">
        <f t="shared" si="102"/>
        <v>#N/A</v>
      </c>
      <c r="G915" t="e">
        <f t="shared" si="103"/>
        <v>#N/A</v>
      </c>
      <c r="H915" t="e">
        <f t="shared" si="104"/>
        <v>#N/A</v>
      </c>
      <c r="I915">
        <v>1</v>
      </c>
    </row>
    <row r="916" spans="2:9">
      <c r="B916" t="e">
        <f t="shared" si="98"/>
        <v>#N/A</v>
      </c>
      <c r="C916" t="e">
        <f t="shared" si="99"/>
        <v>#N/A</v>
      </c>
      <c r="D916" t="e">
        <f t="shared" si="100"/>
        <v>#N/A</v>
      </c>
      <c r="E916" t="e">
        <f t="shared" si="101"/>
        <v>#N/A</v>
      </c>
      <c r="F916" t="e">
        <f t="shared" si="102"/>
        <v>#N/A</v>
      </c>
      <c r="G916" t="e">
        <f t="shared" si="103"/>
        <v>#N/A</v>
      </c>
      <c r="H916" t="e">
        <f t="shared" si="104"/>
        <v>#N/A</v>
      </c>
      <c r="I916">
        <v>1</v>
      </c>
    </row>
    <row r="917" spans="2:9">
      <c r="B917" t="e">
        <f t="shared" si="98"/>
        <v>#N/A</v>
      </c>
      <c r="C917" t="e">
        <f t="shared" si="99"/>
        <v>#N/A</v>
      </c>
      <c r="D917" t="e">
        <f t="shared" si="100"/>
        <v>#N/A</v>
      </c>
      <c r="E917" t="e">
        <f t="shared" si="101"/>
        <v>#N/A</v>
      </c>
      <c r="F917" t="e">
        <f t="shared" si="102"/>
        <v>#N/A</v>
      </c>
      <c r="G917" t="e">
        <f t="shared" si="103"/>
        <v>#N/A</v>
      </c>
      <c r="H917" t="e">
        <f t="shared" si="104"/>
        <v>#N/A</v>
      </c>
      <c r="I917">
        <v>1</v>
      </c>
    </row>
    <row r="918" spans="2:9">
      <c r="B918" t="e">
        <f t="shared" si="98"/>
        <v>#N/A</v>
      </c>
      <c r="C918" t="e">
        <f t="shared" si="99"/>
        <v>#N/A</v>
      </c>
      <c r="D918" t="e">
        <f t="shared" si="100"/>
        <v>#N/A</v>
      </c>
      <c r="E918" t="e">
        <f t="shared" si="101"/>
        <v>#N/A</v>
      </c>
      <c r="F918" t="e">
        <f t="shared" si="102"/>
        <v>#N/A</v>
      </c>
      <c r="G918" t="e">
        <f t="shared" si="103"/>
        <v>#N/A</v>
      </c>
      <c r="H918" t="e">
        <f t="shared" si="104"/>
        <v>#N/A</v>
      </c>
      <c r="I918">
        <v>1</v>
      </c>
    </row>
    <row r="919" spans="2:9">
      <c r="B919" t="e">
        <f t="shared" si="98"/>
        <v>#N/A</v>
      </c>
      <c r="C919" t="e">
        <f t="shared" si="99"/>
        <v>#N/A</v>
      </c>
      <c r="D919" t="e">
        <f t="shared" si="100"/>
        <v>#N/A</v>
      </c>
      <c r="E919" t="e">
        <f t="shared" si="101"/>
        <v>#N/A</v>
      </c>
      <c r="F919" t="e">
        <f t="shared" si="102"/>
        <v>#N/A</v>
      </c>
      <c r="G919" t="e">
        <f t="shared" si="103"/>
        <v>#N/A</v>
      </c>
      <c r="H919" t="e">
        <f t="shared" si="104"/>
        <v>#N/A</v>
      </c>
      <c r="I919">
        <v>1</v>
      </c>
    </row>
    <row r="920" spans="2:9">
      <c r="B920" t="e">
        <f t="shared" si="98"/>
        <v>#N/A</v>
      </c>
      <c r="C920" t="e">
        <f t="shared" si="99"/>
        <v>#N/A</v>
      </c>
      <c r="D920" t="e">
        <f t="shared" si="100"/>
        <v>#N/A</v>
      </c>
      <c r="E920" t="e">
        <f t="shared" si="101"/>
        <v>#N/A</v>
      </c>
      <c r="F920" t="e">
        <f t="shared" si="102"/>
        <v>#N/A</v>
      </c>
      <c r="G920" t="e">
        <f t="shared" si="103"/>
        <v>#N/A</v>
      </c>
      <c r="H920" t="e">
        <f t="shared" si="104"/>
        <v>#N/A</v>
      </c>
      <c r="I920">
        <v>1</v>
      </c>
    </row>
    <row r="921" spans="2:9">
      <c r="B921" t="e">
        <f t="shared" si="98"/>
        <v>#N/A</v>
      </c>
      <c r="C921" t="e">
        <f t="shared" si="99"/>
        <v>#N/A</v>
      </c>
      <c r="D921" t="e">
        <f t="shared" si="100"/>
        <v>#N/A</v>
      </c>
      <c r="E921" t="e">
        <f t="shared" si="101"/>
        <v>#N/A</v>
      </c>
      <c r="F921" t="e">
        <f t="shared" si="102"/>
        <v>#N/A</v>
      </c>
      <c r="G921" t="e">
        <f t="shared" si="103"/>
        <v>#N/A</v>
      </c>
      <c r="H921" t="e">
        <f t="shared" si="104"/>
        <v>#N/A</v>
      </c>
      <c r="I921">
        <v>1</v>
      </c>
    </row>
    <row r="922" spans="2:9">
      <c r="B922" t="e">
        <f t="shared" si="98"/>
        <v>#N/A</v>
      </c>
      <c r="C922" t="e">
        <f t="shared" si="99"/>
        <v>#N/A</v>
      </c>
      <c r="D922" t="e">
        <f t="shared" si="100"/>
        <v>#N/A</v>
      </c>
      <c r="E922" t="e">
        <f t="shared" si="101"/>
        <v>#N/A</v>
      </c>
      <c r="F922" t="e">
        <f t="shared" si="102"/>
        <v>#N/A</v>
      </c>
      <c r="G922" t="e">
        <f t="shared" si="103"/>
        <v>#N/A</v>
      </c>
      <c r="H922" t="e">
        <f t="shared" si="104"/>
        <v>#N/A</v>
      </c>
      <c r="I922">
        <v>1</v>
      </c>
    </row>
    <row r="923" spans="2:9">
      <c r="B923" t="e">
        <f t="shared" si="98"/>
        <v>#N/A</v>
      </c>
      <c r="C923" t="e">
        <f t="shared" si="99"/>
        <v>#N/A</v>
      </c>
      <c r="D923" t="e">
        <f t="shared" si="100"/>
        <v>#N/A</v>
      </c>
      <c r="E923" t="e">
        <f t="shared" si="101"/>
        <v>#N/A</v>
      </c>
      <c r="F923" t="e">
        <f t="shared" si="102"/>
        <v>#N/A</v>
      </c>
      <c r="G923" t="e">
        <f t="shared" si="103"/>
        <v>#N/A</v>
      </c>
      <c r="H923" t="e">
        <f t="shared" si="104"/>
        <v>#N/A</v>
      </c>
      <c r="I923">
        <v>1</v>
      </c>
    </row>
    <row r="924" spans="2:9">
      <c r="B924" t="e">
        <f t="shared" si="98"/>
        <v>#N/A</v>
      </c>
      <c r="C924" t="e">
        <f t="shared" si="99"/>
        <v>#N/A</v>
      </c>
      <c r="D924" t="e">
        <f t="shared" si="100"/>
        <v>#N/A</v>
      </c>
      <c r="E924" t="e">
        <f t="shared" si="101"/>
        <v>#N/A</v>
      </c>
      <c r="F924" t="e">
        <f t="shared" si="102"/>
        <v>#N/A</v>
      </c>
      <c r="G924" t="e">
        <f t="shared" si="103"/>
        <v>#N/A</v>
      </c>
      <c r="H924" t="e">
        <f t="shared" si="104"/>
        <v>#N/A</v>
      </c>
      <c r="I924">
        <v>1</v>
      </c>
    </row>
    <row r="925" spans="2:9">
      <c r="B925" t="e">
        <f t="shared" si="98"/>
        <v>#N/A</v>
      </c>
      <c r="C925" t="e">
        <f t="shared" si="99"/>
        <v>#N/A</v>
      </c>
      <c r="D925" t="e">
        <f t="shared" si="100"/>
        <v>#N/A</v>
      </c>
      <c r="E925" t="e">
        <f t="shared" si="101"/>
        <v>#N/A</v>
      </c>
      <c r="F925" t="e">
        <f t="shared" si="102"/>
        <v>#N/A</v>
      </c>
      <c r="G925" t="e">
        <f t="shared" si="103"/>
        <v>#N/A</v>
      </c>
      <c r="H925" t="e">
        <f t="shared" si="104"/>
        <v>#N/A</v>
      </c>
      <c r="I925">
        <v>1</v>
      </c>
    </row>
    <row r="926" spans="2:9">
      <c r="B926" t="e">
        <f t="shared" si="98"/>
        <v>#N/A</v>
      </c>
      <c r="C926" t="e">
        <f t="shared" si="99"/>
        <v>#N/A</v>
      </c>
      <c r="D926" t="e">
        <f t="shared" si="100"/>
        <v>#N/A</v>
      </c>
      <c r="E926" t="e">
        <f t="shared" si="101"/>
        <v>#N/A</v>
      </c>
      <c r="F926" t="e">
        <f t="shared" si="102"/>
        <v>#N/A</v>
      </c>
      <c r="G926" t="e">
        <f t="shared" si="103"/>
        <v>#N/A</v>
      </c>
      <c r="H926" t="e">
        <f t="shared" si="104"/>
        <v>#N/A</v>
      </c>
      <c r="I926">
        <v>1</v>
      </c>
    </row>
    <row r="927" spans="2:9">
      <c r="B927" t="e">
        <f t="shared" si="98"/>
        <v>#N/A</v>
      </c>
      <c r="C927" t="e">
        <f t="shared" si="99"/>
        <v>#N/A</v>
      </c>
      <c r="D927" t="e">
        <f t="shared" si="100"/>
        <v>#N/A</v>
      </c>
      <c r="E927" t="e">
        <f t="shared" si="101"/>
        <v>#N/A</v>
      </c>
      <c r="F927" t="e">
        <f t="shared" si="102"/>
        <v>#N/A</v>
      </c>
      <c r="G927" t="e">
        <f t="shared" si="103"/>
        <v>#N/A</v>
      </c>
      <c r="H927" t="e">
        <f t="shared" si="104"/>
        <v>#N/A</v>
      </c>
      <c r="I927">
        <v>1</v>
      </c>
    </row>
    <row r="928" spans="2:9">
      <c r="B928" t="e">
        <f t="shared" si="98"/>
        <v>#N/A</v>
      </c>
      <c r="C928" t="e">
        <f t="shared" si="99"/>
        <v>#N/A</v>
      </c>
      <c r="D928" t="e">
        <f t="shared" si="100"/>
        <v>#N/A</v>
      </c>
      <c r="E928" t="e">
        <f t="shared" si="101"/>
        <v>#N/A</v>
      </c>
      <c r="F928" t="e">
        <f t="shared" si="102"/>
        <v>#N/A</v>
      </c>
      <c r="G928" t="e">
        <f t="shared" si="103"/>
        <v>#N/A</v>
      </c>
      <c r="H928" t="e">
        <f t="shared" si="104"/>
        <v>#N/A</v>
      </c>
      <c r="I928">
        <v>1</v>
      </c>
    </row>
    <row r="929" spans="2:9">
      <c r="B929" t="e">
        <f t="shared" si="98"/>
        <v>#N/A</v>
      </c>
      <c r="C929" t="e">
        <f t="shared" si="99"/>
        <v>#N/A</v>
      </c>
      <c r="D929" t="e">
        <f t="shared" si="100"/>
        <v>#N/A</v>
      </c>
      <c r="E929" t="e">
        <f t="shared" si="101"/>
        <v>#N/A</v>
      </c>
      <c r="F929" t="e">
        <f t="shared" si="102"/>
        <v>#N/A</v>
      </c>
      <c r="G929" t="e">
        <f t="shared" si="103"/>
        <v>#N/A</v>
      </c>
      <c r="H929" t="e">
        <f t="shared" si="104"/>
        <v>#N/A</v>
      </c>
      <c r="I929">
        <v>1</v>
      </c>
    </row>
    <row r="930" spans="2:9">
      <c r="B930" t="e">
        <f t="shared" si="98"/>
        <v>#N/A</v>
      </c>
      <c r="C930" t="e">
        <f t="shared" si="99"/>
        <v>#N/A</v>
      </c>
      <c r="D930" t="e">
        <f t="shared" si="100"/>
        <v>#N/A</v>
      </c>
      <c r="E930" t="e">
        <f t="shared" si="101"/>
        <v>#N/A</v>
      </c>
      <c r="F930" t="e">
        <f t="shared" si="102"/>
        <v>#N/A</v>
      </c>
      <c r="G930" t="e">
        <f t="shared" si="103"/>
        <v>#N/A</v>
      </c>
      <c r="H930" t="e">
        <f t="shared" si="104"/>
        <v>#N/A</v>
      </c>
      <c r="I930">
        <v>1</v>
      </c>
    </row>
    <row r="931" spans="2:9">
      <c r="B931" t="e">
        <f t="shared" si="98"/>
        <v>#N/A</v>
      </c>
      <c r="C931" t="e">
        <f t="shared" si="99"/>
        <v>#N/A</v>
      </c>
      <c r="D931" t="e">
        <f t="shared" si="100"/>
        <v>#N/A</v>
      </c>
      <c r="E931" t="e">
        <f t="shared" si="101"/>
        <v>#N/A</v>
      </c>
      <c r="F931" t="e">
        <f t="shared" si="102"/>
        <v>#N/A</v>
      </c>
      <c r="G931" t="e">
        <f t="shared" si="103"/>
        <v>#N/A</v>
      </c>
      <c r="H931" t="e">
        <f t="shared" si="104"/>
        <v>#N/A</v>
      </c>
      <c r="I931">
        <v>1</v>
      </c>
    </row>
    <row r="932" spans="2:9">
      <c r="B932" t="e">
        <f t="shared" si="98"/>
        <v>#N/A</v>
      </c>
      <c r="C932" t="e">
        <f t="shared" si="99"/>
        <v>#N/A</v>
      </c>
      <c r="D932" t="e">
        <f t="shared" si="100"/>
        <v>#N/A</v>
      </c>
      <c r="E932" t="e">
        <f t="shared" si="101"/>
        <v>#N/A</v>
      </c>
      <c r="F932" t="e">
        <f t="shared" si="102"/>
        <v>#N/A</v>
      </c>
      <c r="G932" t="e">
        <f t="shared" si="103"/>
        <v>#N/A</v>
      </c>
      <c r="H932" t="e">
        <f t="shared" si="104"/>
        <v>#N/A</v>
      </c>
      <c r="I932">
        <v>1</v>
      </c>
    </row>
    <row r="933" spans="2:9">
      <c r="B933" t="e">
        <f t="shared" si="98"/>
        <v>#N/A</v>
      </c>
      <c r="C933" t="e">
        <f t="shared" si="99"/>
        <v>#N/A</v>
      </c>
      <c r="D933" t="e">
        <f t="shared" si="100"/>
        <v>#N/A</v>
      </c>
      <c r="E933" t="e">
        <f t="shared" si="101"/>
        <v>#N/A</v>
      </c>
      <c r="F933" t="e">
        <f t="shared" si="102"/>
        <v>#N/A</v>
      </c>
      <c r="G933" t="e">
        <f t="shared" si="103"/>
        <v>#N/A</v>
      </c>
      <c r="H933" t="e">
        <f t="shared" si="104"/>
        <v>#N/A</v>
      </c>
      <c r="I933">
        <v>1</v>
      </c>
    </row>
    <row r="934" spans="2:9">
      <c r="B934" t="e">
        <f t="shared" si="98"/>
        <v>#N/A</v>
      </c>
      <c r="C934" t="e">
        <f t="shared" si="99"/>
        <v>#N/A</v>
      </c>
      <c r="D934" t="e">
        <f t="shared" si="100"/>
        <v>#N/A</v>
      </c>
      <c r="E934" t="e">
        <f t="shared" si="101"/>
        <v>#N/A</v>
      </c>
      <c r="F934" t="e">
        <f t="shared" si="102"/>
        <v>#N/A</v>
      </c>
      <c r="G934" t="e">
        <f t="shared" si="103"/>
        <v>#N/A</v>
      </c>
      <c r="H934" t="e">
        <f t="shared" si="104"/>
        <v>#N/A</v>
      </c>
      <c r="I934">
        <v>1</v>
      </c>
    </row>
    <row r="935" spans="2:9">
      <c r="B935" t="e">
        <f t="shared" si="98"/>
        <v>#N/A</v>
      </c>
      <c r="C935" t="e">
        <f t="shared" si="99"/>
        <v>#N/A</v>
      </c>
      <c r="D935" t="e">
        <f t="shared" si="100"/>
        <v>#N/A</v>
      </c>
      <c r="E935" t="e">
        <f t="shared" si="101"/>
        <v>#N/A</v>
      </c>
      <c r="F935" t="e">
        <f t="shared" si="102"/>
        <v>#N/A</v>
      </c>
      <c r="G935" t="e">
        <f t="shared" si="103"/>
        <v>#N/A</v>
      </c>
      <c r="H935" t="e">
        <f t="shared" si="104"/>
        <v>#N/A</v>
      </c>
      <c r="I935">
        <v>1</v>
      </c>
    </row>
    <row r="936" spans="2:9">
      <c r="B936" t="e">
        <f t="shared" si="98"/>
        <v>#N/A</v>
      </c>
      <c r="C936" t="e">
        <f t="shared" si="99"/>
        <v>#N/A</v>
      </c>
      <c r="D936" t="e">
        <f t="shared" si="100"/>
        <v>#N/A</v>
      </c>
      <c r="E936" t="e">
        <f t="shared" si="101"/>
        <v>#N/A</v>
      </c>
      <c r="F936" t="e">
        <f t="shared" si="102"/>
        <v>#N/A</v>
      </c>
      <c r="G936" t="e">
        <f t="shared" si="103"/>
        <v>#N/A</v>
      </c>
      <c r="H936" t="e">
        <f t="shared" si="104"/>
        <v>#N/A</v>
      </c>
      <c r="I936">
        <v>1</v>
      </c>
    </row>
    <row r="937" spans="2:9">
      <c r="B937" t="e">
        <f t="shared" si="98"/>
        <v>#N/A</v>
      </c>
      <c r="C937" t="e">
        <f t="shared" si="99"/>
        <v>#N/A</v>
      </c>
      <c r="D937" t="e">
        <f t="shared" si="100"/>
        <v>#N/A</v>
      </c>
      <c r="E937" t="e">
        <f t="shared" si="101"/>
        <v>#N/A</v>
      </c>
      <c r="F937" t="e">
        <f t="shared" si="102"/>
        <v>#N/A</v>
      </c>
      <c r="G937" t="e">
        <f t="shared" si="103"/>
        <v>#N/A</v>
      </c>
      <c r="H937" t="e">
        <f t="shared" si="104"/>
        <v>#N/A</v>
      </c>
      <c r="I937">
        <v>1</v>
      </c>
    </row>
    <row r="938" spans="2:9">
      <c r="B938" t="e">
        <f t="shared" si="98"/>
        <v>#N/A</v>
      </c>
      <c r="C938" t="e">
        <f t="shared" si="99"/>
        <v>#N/A</v>
      </c>
      <c r="D938" t="e">
        <f t="shared" si="100"/>
        <v>#N/A</v>
      </c>
      <c r="E938" t="e">
        <f t="shared" si="101"/>
        <v>#N/A</v>
      </c>
      <c r="F938" t="e">
        <f t="shared" si="102"/>
        <v>#N/A</v>
      </c>
      <c r="G938" t="e">
        <f t="shared" si="103"/>
        <v>#N/A</v>
      </c>
      <c r="H938" t="e">
        <f t="shared" si="104"/>
        <v>#N/A</v>
      </c>
      <c r="I938">
        <v>1</v>
      </c>
    </row>
    <row r="939" spans="2:9">
      <c r="B939" t="e">
        <f t="shared" si="98"/>
        <v>#N/A</v>
      </c>
      <c r="C939" t="e">
        <f t="shared" si="99"/>
        <v>#N/A</v>
      </c>
      <c r="D939" t="e">
        <f t="shared" si="100"/>
        <v>#N/A</v>
      </c>
      <c r="E939" t="e">
        <f t="shared" si="101"/>
        <v>#N/A</v>
      </c>
      <c r="F939" t="e">
        <f t="shared" si="102"/>
        <v>#N/A</v>
      </c>
      <c r="G939" t="e">
        <f t="shared" si="103"/>
        <v>#N/A</v>
      </c>
      <c r="H939" t="e">
        <f t="shared" si="104"/>
        <v>#N/A</v>
      </c>
      <c r="I939">
        <v>1</v>
      </c>
    </row>
    <row r="940" spans="2:9">
      <c r="B940" t="e">
        <f t="shared" si="98"/>
        <v>#N/A</v>
      </c>
      <c r="C940" t="e">
        <f t="shared" si="99"/>
        <v>#N/A</v>
      </c>
      <c r="D940" t="e">
        <f t="shared" si="100"/>
        <v>#N/A</v>
      </c>
      <c r="E940" t="e">
        <f t="shared" si="101"/>
        <v>#N/A</v>
      </c>
      <c r="F940" t="e">
        <f t="shared" si="102"/>
        <v>#N/A</v>
      </c>
      <c r="G940" t="e">
        <f t="shared" si="103"/>
        <v>#N/A</v>
      </c>
      <c r="H940" t="e">
        <f t="shared" si="104"/>
        <v>#N/A</v>
      </c>
      <c r="I940">
        <v>1</v>
      </c>
    </row>
    <row r="941" spans="2:9">
      <c r="B941" t="e">
        <f t="shared" si="98"/>
        <v>#N/A</v>
      </c>
      <c r="C941" t="e">
        <f t="shared" si="99"/>
        <v>#N/A</v>
      </c>
      <c r="D941" t="e">
        <f t="shared" si="100"/>
        <v>#N/A</v>
      </c>
      <c r="E941" t="e">
        <f t="shared" si="101"/>
        <v>#N/A</v>
      </c>
      <c r="F941" t="e">
        <f t="shared" si="102"/>
        <v>#N/A</v>
      </c>
      <c r="G941" t="e">
        <f t="shared" si="103"/>
        <v>#N/A</v>
      </c>
      <c r="H941" t="e">
        <f t="shared" si="104"/>
        <v>#N/A</v>
      </c>
      <c r="I941">
        <v>1</v>
      </c>
    </row>
    <row r="942" spans="2:9">
      <c r="B942" t="e">
        <f t="shared" si="98"/>
        <v>#N/A</v>
      </c>
      <c r="C942" t="e">
        <f t="shared" si="99"/>
        <v>#N/A</v>
      </c>
      <c r="D942" t="e">
        <f t="shared" si="100"/>
        <v>#N/A</v>
      </c>
      <c r="E942" t="e">
        <f t="shared" si="101"/>
        <v>#N/A</v>
      </c>
      <c r="F942" t="e">
        <f t="shared" si="102"/>
        <v>#N/A</v>
      </c>
      <c r="G942" t="e">
        <f t="shared" si="103"/>
        <v>#N/A</v>
      </c>
      <c r="H942" t="e">
        <f t="shared" si="104"/>
        <v>#N/A</v>
      </c>
      <c r="I942">
        <v>1</v>
      </c>
    </row>
    <row r="943" spans="2:9">
      <c r="B943" t="e">
        <f t="shared" si="98"/>
        <v>#N/A</v>
      </c>
      <c r="C943" t="e">
        <f t="shared" si="99"/>
        <v>#N/A</v>
      </c>
      <c r="D943" t="e">
        <f t="shared" si="100"/>
        <v>#N/A</v>
      </c>
      <c r="E943" t="e">
        <f t="shared" si="101"/>
        <v>#N/A</v>
      </c>
      <c r="F943" t="e">
        <f t="shared" si="102"/>
        <v>#N/A</v>
      </c>
      <c r="G943" t="e">
        <f t="shared" si="103"/>
        <v>#N/A</v>
      </c>
      <c r="H943" t="e">
        <f t="shared" si="104"/>
        <v>#N/A</v>
      </c>
      <c r="I943">
        <v>1</v>
      </c>
    </row>
    <row r="944" spans="2:9">
      <c r="B944" t="e">
        <f t="shared" si="98"/>
        <v>#N/A</v>
      </c>
      <c r="C944" t="e">
        <f t="shared" si="99"/>
        <v>#N/A</v>
      </c>
      <c r="D944" t="e">
        <f t="shared" si="100"/>
        <v>#N/A</v>
      </c>
      <c r="E944" t="e">
        <f t="shared" si="101"/>
        <v>#N/A</v>
      </c>
      <c r="F944" t="e">
        <f t="shared" si="102"/>
        <v>#N/A</v>
      </c>
      <c r="G944" t="e">
        <f t="shared" si="103"/>
        <v>#N/A</v>
      </c>
      <c r="H944" t="e">
        <f t="shared" si="104"/>
        <v>#N/A</v>
      </c>
      <c r="I944">
        <v>1</v>
      </c>
    </row>
    <row r="945" spans="2:9">
      <c r="B945" t="e">
        <f t="shared" si="98"/>
        <v>#N/A</v>
      </c>
      <c r="C945" t="e">
        <f t="shared" si="99"/>
        <v>#N/A</v>
      </c>
      <c r="D945" t="e">
        <f t="shared" si="100"/>
        <v>#N/A</v>
      </c>
      <c r="E945" t="e">
        <f t="shared" si="101"/>
        <v>#N/A</v>
      </c>
      <c r="F945" t="e">
        <f t="shared" si="102"/>
        <v>#N/A</v>
      </c>
      <c r="G945" t="e">
        <f t="shared" si="103"/>
        <v>#N/A</v>
      </c>
      <c r="H945" t="e">
        <f t="shared" si="104"/>
        <v>#N/A</v>
      </c>
      <c r="I945">
        <v>1</v>
      </c>
    </row>
    <row r="946" spans="2:9">
      <c r="B946" t="e">
        <f t="shared" si="98"/>
        <v>#N/A</v>
      </c>
      <c r="C946" t="e">
        <f t="shared" si="99"/>
        <v>#N/A</v>
      </c>
      <c r="D946" t="e">
        <f t="shared" si="100"/>
        <v>#N/A</v>
      </c>
      <c r="E946" t="e">
        <f t="shared" si="101"/>
        <v>#N/A</v>
      </c>
      <c r="F946" t="e">
        <f t="shared" si="102"/>
        <v>#N/A</v>
      </c>
      <c r="G946" t="e">
        <f t="shared" si="103"/>
        <v>#N/A</v>
      </c>
      <c r="H946" t="e">
        <f t="shared" si="104"/>
        <v>#N/A</v>
      </c>
      <c r="I946">
        <v>1</v>
      </c>
    </row>
    <row r="947" spans="2:9">
      <c r="B947" t="e">
        <f t="shared" si="98"/>
        <v>#N/A</v>
      </c>
      <c r="C947" t="e">
        <f t="shared" si="99"/>
        <v>#N/A</v>
      </c>
      <c r="D947" t="e">
        <f t="shared" si="100"/>
        <v>#N/A</v>
      </c>
      <c r="E947" t="e">
        <f t="shared" si="101"/>
        <v>#N/A</v>
      </c>
      <c r="F947" t="e">
        <f t="shared" si="102"/>
        <v>#N/A</v>
      </c>
      <c r="G947" t="e">
        <f t="shared" si="103"/>
        <v>#N/A</v>
      </c>
      <c r="H947" t="e">
        <f t="shared" si="104"/>
        <v>#N/A</v>
      </c>
      <c r="I947">
        <v>1</v>
      </c>
    </row>
    <row r="948" spans="2:9">
      <c r="B948" t="e">
        <f t="shared" si="98"/>
        <v>#N/A</v>
      </c>
      <c r="C948" t="e">
        <f t="shared" si="99"/>
        <v>#N/A</v>
      </c>
      <c r="D948" t="e">
        <f t="shared" si="100"/>
        <v>#N/A</v>
      </c>
      <c r="E948" t="e">
        <f t="shared" si="101"/>
        <v>#N/A</v>
      </c>
      <c r="F948" t="e">
        <f t="shared" si="102"/>
        <v>#N/A</v>
      </c>
      <c r="G948" t="e">
        <f t="shared" si="103"/>
        <v>#N/A</v>
      </c>
      <c r="H948" t="e">
        <f t="shared" si="104"/>
        <v>#N/A</v>
      </c>
      <c r="I948">
        <v>1</v>
      </c>
    </row>
    <row r="949" spans="2:9">
      <c r="B949" t="e">
        <f t="shared" si="98"/>
        <v>#N/A</v>
      </c>
      <c r="C949" t="e">
        <f t="shared" si="99"/>
        <v>#N/A</v>
      </c>
      <c r="D949" t="e">
        <f t="shared" si="100"/>
        <v>#N/A</v>
      </c>
      <c r="E949" t="e">
        <f t="shared" si="101"/>
        <v>#N/A</v>
      </c>
      <c r="F949" t="e">
        <f t="shared" si="102"/>
        <v>#N/A</v>
      </c>
      <c r="G949" t="e">
        <f t="shared" si="103"/>
        <v>#N/A</v>
      </c>
      <c r="H949" t="e">
        <f t="shared" si="104"/>
        <v>#N/A</v>
      </c>
      <c r="I949">
        <v>1</v>
      </c>
    </row>
    <row r="950" spans="2:9">
      <c r="B950" t="e">
        <f t="shared" si="98"/>
        <v>#N/A</v>
      </c>
      <c r="C950" t="e">
        <f t="shared" si="99"/>
        <v>#N/A</v>
      </c>
      <c r="D950" t="e">
        <f t="shared" si="100"/>
        <v>#N/A</v>
      </c>
      <c r="E950" t="e">
        <f t="shared" si="101"/>
        <v>#N/A</v>
      </c>
      <c r="F950" t="e">
        <f t="shared" si="102"/>
        <v>#N/A</v>
      </c>
      <c r="G950" t="e">
        <f t="shared" si="103"/>
        <v>#N/A</v>
      </c>
      <c r="H950" t="e">
        <f t="shared" si="104"/>
        <v>#N/A</v>
      </c>
      <c r="I950">
        <v>1</v>
      </c>
    </row>
    <row r="951" spans="2:9">
      <c r="B951" t="e">
        <f t="shared" si="98"/>
        <v>#N/A</v>
      </c>
      <c r="C951" t="e">
        <f t="shared" si="99"/>
        <v>#N/A</v>
      </c>
      <c r="D951" t="e">
        <f t="shared" si="100"/>
        <v>#N/A</v>
      </c>
      <c r="E951" t="e">
        <f t="shared" si="101"/>
        <v>#N/A</v>
      </c>
      <c r="F951" t="e">
        <f t="shared" si="102"/>
        <v>#N/A</v>
      </c>
      <c r="G951" t="e">
        <f t="shared" si="103"/>
        <v>#N/A</v>
      </c>
      <c r="H951" t="e">
        <f t="shared" si="104"/>
        <v>#N/A</v>
      </c>
      <c r="I951">
        <v>1</v>
      </c>
    </row>
    <row r="952" spans="2:9">
      <c r="B952" t="e">
        <f t="shared" si="98"/>
        <v>#N/A</v>
      </c>
      <c r="C952" t="e">
        <f t="shared" si="99"/>
        <v>#N/A</v>
      </c>
      <c r="D952" t="e">
        <f t="shared" si="100"/>
        <v>#N/A</v>
      </c>
      <c r="E952" t="e">
        <f t="shared" si="101"/>
        <v>#N/A</v>
      </c>
      <c r="F952" t="e">
        <f t="shared" si="102"/>
        <v>#N/A</v>
      </c>
      <c r="G952" t="e">
        <f t="shared" si="103"/>
        <v>#N/A</v>
      </c>
      <c r="H952" t="e">
        <f t="shared" si="104"/>
        <v>#N/A</v>
      </c>
      <c r="I952">
        <v>1</v>
      </c>
    </row>
    <row r="953" spans="2:9">
      <c r="B953" t="e">
        <f t="shared" si="98"/>
        <v>#N/A</v>
      </c>
      <c r="C953" t="e">
        <f t="shared" si="99"/>
        <v>#N/A</v>
      </c>
      <c r="D953" t="e">
        <f t="shared" si="100"/>
        <v>#N/A</v>
      </c>
      <c r="E953" t="e">
        <f t="shared" si="101"/>
        <v>#N/A</v>
      </c>
      <c r="F953" t="e">
        <f t="shared" si="102"/>
        <v>#N/A</v>
      </c>
      <c r="G953" t="e">
        <f t="shared" si="103"/>
        <v>#N/A</v>
      </c>
      <c r="H953" t="e">
        <f t="shared" si="104"/>
        <v>#N/A</v>
      </c>
      <c r="I953">
        <v>1</v>
      </c>
    </row>
    <row r="954" spans="2:9">
      <c r="B954" t="e">
        <f t="shared" si="98"/>
        <v>#N/A</v>
      </c>
      <c r="C954" t="e">
        <f t="shared" si="99"/>
        <v>#N/A</v>
      </c>
      <c r="D954" t="e">
        <f t="shared" si="100"/>
        <v>#N/A</v>
      </c>
      <c r="E954" t="e">
        <f t="shared" si="101"/>
        <v>#N/A</v>
      </c>
      <c r="F954" t="e">
        <f t="shared" si="102"/>
        <v>#N/A</v>
      </c>
      <c r="G954" t="e">
        <f t="shared" si="103"/>
        <v>#N/A</v>
      </c>
      <c r="H954" t="e">
        <f t="shared" si="104"/>
        <v>#N/A</v>
      </c>
      <c r="I954">
        <v>1</v>
      </c>
    </row>
    <row r="955" spans="2:9">
      <c r="B955" t="e">
        <f t="shared" si="98"/>
        <v>#N/A</v>
      </c>
      <c r="C955" t="e">
        <f t="shared" si="99"/>
        <v>#N/A</v>
      </c>
      <c r="D955" t="e">
        <f t="shared" si="100"/>
        <v>#N/A</v>
      </c>
      <c r="E955" t="e">
        <f t="shared" si="101"/>
        <v>#N/A</v>
      </c>
      <c r="F955" t="e">
        <f t="shared" si="102"/>
        <v>#N/A</v>
      </c>
      <c r="G955" t="e">
        <f t="shared" si="103"/>
        <v>#N/A</v>
      </c>
      <c r="H955" t="e">
        <f t="shared" si="104"/>
        <v>#N/A</v>
      </c>
      <c r="I955">
        <v>1</v>
      </c>
    </row>
    <row r="956" spans="2:9">
      <c r="B956" t="e">
        <f t="shared" si="98"/>
        <v>#N/A</v>
      </c>
      <c r="C956" t="e">
        <f t="shared" si="99"/>
        <v>#N/A</v>
      </c>
      <c r="D956" t="e">
        <f t="shared" si="100"/>
        <v>#N/A</v>
      </c>
      <c r="E956" t="e">
        <f t="shared" si="101"/>
        <v>#N/A</v>
      </c>
      <c r="F956" t="e">
        <f t="shared" si="102"/>
        <v>#N/A</v>
      </c>
      <c r="G956" t="e">
        <f t="shared" si="103"/>
        <v>#N/A</v>
      </c>
      <c r="H956" t="e">
        <f t="shared" si="104"/>
        <v>#N/A</v>
      </c>
      <c r="I956">
        <v>1</v>
      </c>
    </row>
    <row r="957" spans="2:9">
      <c r="B957" t="e">
        <f t="shared" si="98"/>
        <v>#N/A</v>
      </c>
      <c r="C957" t="e">
        <f t="shared" si="99"/>
        <v>#N/A</v>
      </c>
      <c r="D957" t="e">
        <f t="shared" si="100"/>
        <v>#N/A</v>
      </c>
      <c r="E957" t="e">
        <f t="shared" si="101"/>
        <v>#N/A</v>
      </c>
      <c r="F957" t="e">
        <f t="shared" si="102"/>
        <v>#N/A</v>
      </c>
      <c r="G957" t="e">
        <f t="shared" si="103"/>
        <v>#N/A</v>
      </c>
      <c r="H957" t="e">
        <f t="shared" si="104"/>
        <v>#N/A</v>
      </c>
      <c r="I957">
        <v>1</v>
      </c>
    </row>
    <row r="958" spans="2:9">
      <c r="B958" t="e">
        <f t="shared" si="98"/>
        <v>#N/A</v>
      </c>
      <c r="C958" t="e">
        <f t="shared" si="99"/>
        <v>#N/A</v>
      </c>
      <c r="D958" t="e">
        <f t="shared" si="100"/>
        <v>#N/A</v>
      </c>
      <c r="E958" t="e">
        <f t="shared" si="101"/>
        <v>#N/A</v>
      </c>
      <c r="F958" t="e">
        <f t="shared" si="102"/>
        <v>#N/A</v>
      </c>
      <c r="G958" t="e">
        <f t="shared" si="103"/>
        <v>#N/A</v>
      </c>
      <c r="H958" t="e">
        <f t="shared" si="104"/>
        <v>#N/A</v>
      </c>
      <c r="I958">
        <v>1</v>
      </c>
    </row>
    <row r="959" spans="2:9">
      <c r="B959" t="e">
        <f t="shared" si="98"/>
        <v>#N/A</v>
      </c>
      <c r="C959" t="e">
        <f t="shared" si="99"/>
        <v>#N/A</v>
      </c>
      <c r="D959" t="e">
        <f t="shared" si="100"/>
        <v>#N/A</v>
      </c>
      <c r="E959" t="e">
        <f t="shared" si="101"/>
        <v>#N/A</v>
      </c>
      <c r="F959" t="e">
        <f t="shared" si="102"/>
        <v>#N/A</v>
      </c>
      <c r="G959" t="e">
        <f t="shared" si="103"/>
        <v>#N/A</v>
      </c>
      <c r="H959" t="e">
        <f t="shared" si="104"/>
        <v>#N/A</v>
      </c>
      <c r="I959">
        <v>1</v>
      </c>
    </row>
    <row r="960" spans="2:9">
      <c r="B960" t="e">
        <f t="shared" si="98"/>
        <v>#N/A</v>
      </c>
      <c r="C960" t="e">
        <f t="shared" si="99"/>
        <v>#N/A</v>
      </c>
      <c r="D960" t="e">
        <f t="shared" si="100"/>
        <v>#N/A</v>
      </c>
      <c r="E960" t="e">
        <f t="shared" si="101"/>
        <v>#N/A</v>
      </c>
      <c r="F960" t="e">
        <f t="shared" si="102"/>
        <v>#N/A</v>
      </c>
      <c r="G960" t="e">
        <f t="shared" si="103"/>
        <v>#N/A</v>
      </c>
      <c r="H960" t="e">
        <f t="shared" si="104"/>
        <v>#N/A</v>
      </c>
      <c r="I960">
        <v>1</v>
      </c>
    </row>
    <row r="961" spans="2:9">
      <c r="B961" t="e">
        <f t="shared" si="98"/>
        <v>#N/A</v>
      </c>
      <c r="C961" t="e">
        <f t="shared" si="99"/>
        <v>#N/A</v>
      </c>
      <c r="D961" t="e">
        <f t="shared" si="100"/>
        <v>#N/A</v>
      </c>
      <c r="E961" t="e">
        <f t="shared" si="101"/>
        <v>#N/A</v>
      </c>
      <c r="F961" t="e">
        <f t="shared" si="102"/>
        <v>#N/A</v>
      </c>
      <c r="G961" t="e">
        <f t="shared" si="103"/>
        <v>#N/A</v>
      </c>
      <c r="H961" t="e">
        <f t="shared" si="104"/>
        <v>#N/A</v>
      </c>
      <c r="I961">
        <v>1</v>
      </c>
    </row>
    <row r="962" spans="2:9">
      <c r="B962" t="e">
        <f t="shared" ref="B962:B1000" si="105">VLOOKUP(A962,Base_Articles,2)</f>
        <v>#N/A</v>
      </c>
      <c r="C962" t="e">
        <f t="shared" ref="C962:C1000" si="106">VLOOKUP(A962,Base_Articles,3)</f>
        <v>#N/A</v>
      </c>
      <c r="D962" t="e">
        <f t="shared" ref="D962:D1000" si="107">VLOOKUP(A962,Base_Articles,4)</f>
        <v>#N/A</v>
      </c>
      <c r="E962" t="e">
        <f t="shared" ref="E962:E1000" si="108">VLOOKUP(A962,Base_Articles,5)</f>
        <v>#N/A</v>
      </c>
      <c r="F962" t="e">
        <f t="shared" ref="F962:F1000" si="109">VLOOKUP(A962,Base_Articles,6)</f>
        <v>#N/A</v>
      </c>
      <c r="G962" t="e">
        <f t="shared" ref="G962:G1000" si="110">VLOOKUP(A962,Base_Articles,7)</f>
        <v>#N/A</v>
      </c>
      <c r="H962" t="e">
        <f t="shared" ref="H962:H1000" si="111">VLOOKUP(A962,Base_Articles,8)</f>
        <v>#N/A</v>
      </c>
      <c r="I962">
        <v>1</v>
      </c>
    </row>
    <row r="963" spans="2:9">
      <c r="B963" t="e">
        <f t="shared" si="105"/>
        <v>#N/A</v>
      </c>
      <c r="C963" t="e">
        <f t="shared" si="106"/>
        <v>#N/A</v>
      </c>
      <c r="D963" t="e">
        <f t="shared" si="107"/>
        <v>#N/A</v>
      </c>
      <c r="E963" t="e">
        <f t="shared" si="108"/>
        <v>#N/A</v>
      </c>
      <c r="F963" t="e">
        <f t="shared" si="109"/>
        <v>#N/A</v>
      </c>
      <c r="G963" t="e">
        <f t="shared" si="110"/>
        <v>#N/A</v>
      </c>
      <c r="H963" t="e">
        <f t="shared" si="111"/>
        <v>#N/A</v>
      </c>
      <c r="I963">
        <v>1</v>
      </c>
    </row>
    <row r="964" spans="2:9">
      <c r="B964" t="e">
        <f t="shared" si="105"/>
        <v>#N/A</v>
      </c>
      <c r="C964" t="e">
        <f t="shared" si="106"/>
        <v>#N/A</v>
      </c>
      <c r="D964" t="e">
        <f t="shared" si="107"/>
        <v>#N/A</v>
      </c>
      <c r="E964" t="e">
        <f t="shared" si="108"/>
        <v>#N/A</v>
      </c>
      <c r="F964" t="e">
        <f t="shared" si="109"/>
        <v>#N/A</v>
      </c>
      <c r="G964" t="e">
        <f t="shared" si="110"/>
        <v>#N/A</v>
      </c>
      <c r="H964" t="e">
        <f t="shared" si="111"/>
        <v>#N/A</v>
      </c>
      <c r="I964">
        <v>1</v>
      </c>
    </row>
    <row r="965" spans="2:9">
      <c r="B965" t="e">
        <f t="shared" si="105"/>
        <v>#N/A</v>
      </c>
      <c r="C965" t="e">
        <f t="shared" si="106"/>
        <v>#N/A</v>
      </c>
      <c r="D965" t="e">
        <f t="shared" si="107"/>
        <v>#N/A</v>
      </c>
      <c r="E965" t="e">
        <f t="shared" si="108"/>
        <v>#N/A</v>
      </c>
      <c r="F965" t="e">
        <f t="shared" si="109"/>
        <v>#N/A</v>
      </c>
      <c r="G965" t="e">
        <f t="shared" si="110"/>
        <v>#N/A</v>
      </c>
      <c r="H965" t="e">
        <f t="shared" si="111"/>
        <v>#N/A</v>
      </c>
      <c r="I965">
        <v>1</v>
      </c>
    </row>
    <row r="966" spans="2:9">
      <c r="B966" t="e">
        <f t="shared" si="105"/>
        <v>#N/A</v>
      </c>
      <c r="C966" t="e">
        <f t="shared" si="106"/>
        <v>#N/A</v>
      </c>
      <c r="D966" t="e">
        <f t="shared" si="107"/>
        <v>#N/A</v>
      </c>
      <c r="E966" t="e">
        <f t="shared" si="108"/>
        <v>#N/A</v>
      </c>
      <c r="F966" t="e">
        <f t="shared" si="109"/>
        <v>#N/A</v>
      </c>
      <c r="G966" t="e">
        <f t="shared" si="110"/>
        <v>#N/A</v>
      </c>
      <c r="H966" t="e">
        <f t="shared" si="111"/>
        <v>#N/A</v>
      </c>
      <c r="I966">
        <v>1</v>
      </c>
    </row>
    <row r="967" spans="2:9">
      <c r="B967" t="e">
        <f t="shared" si="105"/>
        <v>#N/A</v>
      </c>
      <c r="C967" t="e">
        <f t="shared" si="106"/>
        <v>#N/A</v>
      </c>
      <c r="D967" t="e">
        <f t="shared" si="107"/>
        <v>#N/A</v>
      </c>
      <c r="E967" t="e">
        <f t="shared" si="108"/>
        <v>#N/A</v>
      </c>
      <c r="F967" t="e">
        <f t="shared" si="109"/>
        <v>#N/A</v>
      </c>
      <c r="G967" t="e">
        <f t="shared" si="110"/>
        <v>#N/A</v>
      </c>
      <c r="H967" t="e">
        <f t="shared" si="111"/>
        <v>#N/A</v>
      </c>
      <c r="I967">
        <v>1</v>
      </c>
    </row>
    <row r="968" spans="2:9">
      <c r="B968" t="e">
        <f t="shared" si="105"/>
        <v>#N/A</v>
      </c>
      <c r="C968" t="e">
        <f t="shared" si="106"/>
        <v>#N/A</v>
      </c>
      <c r="D968" t="e">
        <f t="shared" si="107"/>
        <v>#N/A</v>
      </c>
      <c r="E968" t="e">
        <f t="shared" si="108"/>
        <v>#N/A</v>
      </c>
      <c r="F968" t="e">
        <f t="shared" si="109"/>
        <v>#N/A</v>
      </c>
      <c r="G968" t="e">
        <f t="shared" si="110"/>
        <v>#N/A</v>
      </c>
      <c r="H968" t="e">
        <f t="shared" si="111"/>
        <v>#N/A</v>
      </c>
      <c r="I968">
        <v>1</v>
      </c>
    </row>
    <row r="969" spans="2:9">
      <c r="B969" t="e">
        <f t="shared" si="105"/>
        <v>#N/A</v>
      </c>
      <c r="C969" t="e">
        <f t="shared" si="106"/>
        <v>#N/A</v>
      </c>
      <c r="D969" t="e">
        <f t="shared" si="107"/>
        <v>#N/A</v>
      </c>
      <c r="E969" t="e">
        <f t="shared" si="108"/>
        <v>#N/A</v>
      </c>
      <c r="F969" t="e">
        <f t="shared" si="109"/>
        <v>#N/A</v>
      </c>
      <c r="G969" t="e">
        <f t="shared" si="110"/>
        <v>#N/A</v>
      </c>
      <c r="H969" t="e">
        <f t="shared" si="111"/>
        <v>#N/A</v>
      </c>
      <c r="I969">
        <v>1</v>
      </c>
    </row>
    <row r="970" spans="2:9">
      <c r="B970" t="e">
        <f t="shared" si="105"/>
        <v>#N/A</v>
      </c>
      <c r="C970" t="e">
        <f t="shared" si="106"/>
        <v>#N/A</v>
      </c>
      <c r="D970" t="e">
        <f t="shared" si="107"/>
        <v>#N/A</v>
      </c>
      <c r="E970" t="e">
        <f t="shared" si="108"/>
        <v>#N/A</v>
      </c>
      <c r="F970" t="e">
        <f t="shared" si="109"/>
        <v>#N/A</v>
      </c>
      <c r="G970" t="e">
        <f t="shared" si="110"/>
        <v>#N/A</v>
      </c>
      <c r="H970" t="e">
        <f t="shared" si="111"/>
        <v>#N/A</v>
      </c>
      <c r="I970">
        <v>1</v>
      </c>
    </row>
    <row r="971" spans="2:9">
      <c r="B971" t="e">
        <f t="shared" si="105"/>
        <v>#N/A</v>
      </c>
      <c r="C971" t="e">
        <f t="shared" si="106"/>
        <v>#N/A</v>
      </c>
      <c r="D971" t="e">
        <f t="shared" si="107"/>
        <v>#N/A</v>
      </c>
      <c r="E971" t="e">
        <f t="shared" si="108"/>
        <v>#N/A</v>
      </c>
      <c r="F971" t="e">
        <f t="shared" si="109"/>
        <v>#N/A</v>
      </c>
      <c r="G971" t="e">
        <f t="shared" si="110"/>
        <v>#N/A</v>
      </c>
      <c r="H971" t="e">
        <f t="shared" si="111"/>
        <v>#N/A</v>
      </c>
      <c r="I971">
        <v>1</v>
      </c>
    </row>
    <row r="972" spans="2:9">
      <c r="B972" t="e">
        <f t="shared" si="105"/>
        <v>#N/A</v>
      </c>
      <c r="C972" t="e">
        <f t="shared" si="106"/>
        <v>#N/A</v>
      </c>
      <c r="D972" t="e">
        <f t="shared" si="107"/>
        <v>#N/A</v>
      </c>
      <c r="E972" t="e">
        <f t="shared" si="108"/>
        <v>#N/A</v>
      </c>
      <c r="F972" t="e">
        <f t="shared" si="109"/>
        <v>#N/A</v>
      </c>
      <c r="G972" t="e">
        <f t="shared" si="110"/>
        <v>#N/A</v>
      </c>
      <c r="H972" t="e">
        <f t="shared" si="111"/>
        <v>#N/A</v>
      </c>
      <c r="I972">
        <v>1</v>
      </c>
    </row>
    <row r="973" spans="2:9">
      <c r="B973" t="e">
        <f t="shared" si="105"/>
        <v>#N/A</v>
      </c>
      <c r="C973" t="e">
        <f t="shared" si="106"/>
        <v>#N/A</v>
      </c>
      <c r="D973" t="e">
        <f t="shared" si="107"/>
        <v>#N/A</v>
      </c>
      <c r="E973" t="e">
        <f t="shared" si="108"/>
        <v>#N/A</v>
      </c>
      <c r="F973" t="e">
        <f t="shared" si="109"/>
        <v>#N/A</v>
      </c>
      <c r="G973" t="e">
        <f t="shared" si="110"/>
        <v>#N/A</v>
      </c>
      <c r="H973" t="e">
        <f t="shared" si="111"/>
        <v>#N/A</v>
      </c>
      <c r="I973">
        <v>1</v>
      </c>
    </row>
    <row r="974" spans="2:9">
      <c r="B974" t="e">
        <f t="shared" si="105"/>
        <v>#N/A</v>
      </c>
      <c r="C974" t="e">
        <f t="shared" si="106"/>
        <v>#N/A</v>
      </c>
      <c r="D974" t="e">
        <f t="shared" si="107"/>
        <v>#N/A</v>
      </c>
      <c r="E974" t="e">
        <f t="shared" si="108"/>
        <v>#N/A</v>
      </c>
      <c r="F974" t="e">
        <f t="shared" si="109"/>
        <v>#N/A</v>
      </c>
      <c r="G974" t="e">
        <f t="shared" si="110"/>
        <v>#N/A</v>
      </c>
      <c r="H974" t="e">
        <f t="shared" si="111"/>
        <v>#N/A</v>
      </c>
      <c r="I974">
        <v>1</v>
      </c>
    </row>
    <row r="975" spans="2:9">
      <c r="B975" t="e">
        <f t="shared" si="105"/>
        <v>#N/A</v>
      </c>
      <c r="C975" t="e">
        <f t="shared" si="106"/>
        <v>#N/A</v>
      </c>
      <c r="D975" t="e">
        <f t="shared" si="107"/>
        <v>#N/A</v>
      </c>
      <c r="E975" t="e">
        <f t="shared" si="108"/>
        <v>#N/A</v>
      </c>
      <c r="F975" t="e">
        <f t="shared" si="109"/>
        <v>#N/A</v>
      </c>
      <c r="G975" t="e">
        <f t="shared" si="110"/>
        <v>#N/A</v>
      </c>
      <c r="H975" t="e">
        <f t="shared" si="111"/>
        <v>#N/A</v>
      </c>
      <c r="I975">
        <v>1</v>
      </c>
    </row>
    <row r="976" spans="2:9">
      <c r="B976" t="e">
        <f t="shared" si="105"/>
        <v>#N/A</v>
      </c>
      <c r="C976" t="e">
        <f t="shared" si="106"/>
        <v>#N/A</v>
      </c>
      <c r="D976" t="e">
        <f t="shared" si="107"/>
        <v>#N/A</v>
      </c>
      <c r="E976" t="e">
        <f t="shared" si="108"/>
        <v>#N/A</v>
      </c>
      <c r="F976" t="e">
        <f t="shared" si="109"/>
        <v>#N/A</v>
      </c>
      <c r="G976" t="e">
        <f t="shared" si="110"/>
        <v>#N/A</v>
      </c>
      <c r="H976" t="e">
        <f t="shared" si="111"/>
        <v>#N/A</v>
      </c>
      <c r="I976">
        <v>1</v>
      </c>
    </row>
    <row r="977" spans="2:9">
      <c r="B977" t="e">
        <f t="shared" si="105"/>
        <v>#N/A</v>
      </c>
      <c r="C977" t="e">
        <f t="shared" si="106"/>
        <v>#N/A</v>
      </c>
      <c r="D977" t="e">
        <f t="shared" si="107"/>
        <v>#N/A</v>
      </c>
      <c r="E977" t="e">
        <f t="shared" si="108"/>
        <v>#N/A</v>
      </c>
      <c r="F977" t="e">
        <f t="shared" si="109"/>
        <v>#N/A</v>
      </c>
      <c r="G977" t="e">
        <f t="shared" si="110"/>
        <v>#N/A</v>
      </c>
      <c r="H977" t="e">
        <f t="shared" si="111"/>
        <v>#N/A</v>
      </c>
      <c r="I977">
        <v>1</v>
      </c>
    </row>
    <row r="978" spans="2:9">
      <c r="B978" t="e">
        <f t="shared" si="105"/>
        <v>#N/A</v>
      </c>
      <c r="C978" t="e">
        <f t="shared" si="106"/>
        <v>#N/A</v>
      </c>
      <c r="D978" t="e">
        <f t="shared" si="107"/>
        <v>#N/A</v>
      </c>
      <c r="E978" t="e">
        <f t="shared" si="108"/>
        <v>#N/A</v>
      </c>
      <c r="F978" t="e">
        <f t="shared" si="109"/>
        <v>#N/A</v>
      </c>
      <c r="G978" t="e">
        <f t="shared" si="110"/>
        <v>#N/A</v>
      </c>
      <c r="H978" t="e">
        <f t="shared" si="111"/>
        <v>#N/A</v>
      </c>
      <c r="I978">
        <v>1</v>
      </c>
    </row>
    <row r="979" spans="2:9">
      <c r="B979" t="e">
        <f t="shared" si="105"/>
        <v>#N/A</v>
      </c>
      <c r="C979" t="e">
        <f t="shared" si="106"/>
        <v>#N/A</v>
      </c>
      <c r="D979" t="e">
        <f t="shared" si="107"/>
        <v>#N/A</v>
      </c>
      <c r="E979" t="e">
        <f t="shared" si="108"/>
        <v>#N/A</v>
      </c>
      <c r="F979" t="e">
        <f t="shared" si="109"/>
        <v>#N/A</v>
      </c>
      <c r="G979" t="e">
        <f t="shared" si="110"/>
        <v>#N/A</v>
      </c>
      <c r="H979" t="e">
        <f t="shared" si="111"/>
        <v>#N/A</v>
      </c>
      <c r="I979">
        <v>1</v>
      </c>
    </row>
    <row r="980" spans="2:9">
      <c r="B980" t="e">
        <f t="shared" si="105"/>
        <v>#N/A</v>
      </c>
      <c r="C980" t="e">
        <f t="shared" si="106"/>
        <v>#N/A</v>
      </c>
      <c r="D980" t="e">
        <f t="shared" si="107"/>
        <v>#N/A</v>
      </c>
      <c r="E980" t="e">
        <f t="shared" si="108"/>
        <v>#N/A</v>
      </c>
      <c r="F980" t="e">
        <f t="shared" si="109"/>
        <v>#N/A</v>
      </c>
      <c r="G980" t="e">
        <f t="shared" si="110"/>
        <v>#N/A</v>
      </c>
      <c r="H980" t="e">
        <f t="shared" si="111"/>
        <v>#N/A</v>
      </c>
      <c r="I980">
        <v>1</v>
      </c>
    </row>
    <row r="981" spans="2:9">
      <c r="B981" t="e">
        <f t="shared" si="105"/>
        <v>#N/A</v>
      </c>
      <c r="C981" t="e">
        <f t="shared" si="106"/>
        <v>#N/A</v>
      </c>
      <c r="D981" t="e">
        <f t="shared" si="107"/>
        <v>#N/A</v>
      </c>
      <c r="E981" t="e">
        <f t="shared" si="108"/>
        <v>#N/A</v>
      </c>
      <c r="F981" t="e">
        <f t="shared" si="109"/>
        <v>#N/A</v>
      </c>
      <c r="G981" t="e">
        <f t="shared" si="110"/>
        <v>#N/A</v>
      </c>
      <c r="H981" t="e">
        <f t="shared" si="111"/>
        <v>#N/A</v>
      </c>
      <c r="I981">
        <v>1</v>
      </c>
    </row>
    <row r="982" spans="2:9">
      <c r="B982" t="e">
        <f t="shared" si="105"/>
        <v>#N/A</v>
      </c>
      <c r="C982" t="e">
        <f t="shared" si="106"/>
        <v>#N/A</v>
      </c>
      <c r="D982" t="e">
        <f t="shared" si="107"/>
        <v>#N/A</v>
      </c>
      <c r="E982" t="e">
        <f t="shared" si="108"/>
        <v>#N/A</v>
      </c>
      <c r="F982" t="e">
        <f t="shared" si="109"/>
        <v>#N/A</v>
      </c>
      <c r="G982" t="e">
        <f t="shared" si="110"/>
        <v>#N/A</v>
      </c>
      <c r="H982" t="e">
        <f t="shared" si="111"/>
        <v>#N/A</v>
      </c>
      <c r="I982">
        <v>1</v>
      </c>
    </row>
    <row r="983" spans="2:9">
      <c r="B983" t="e">
        <f t="shared" si="105"/>
        <v>#N/A</v>
      </c>
      <c r="C983" t="e">
        <f t="shared" si="106"/>
        <v>#N/A</v>
      </c>
      <c r="D983" t="e">
        <f t="shared" si="107"/>
        <v>#N/A</v>
      </c>
      <c r="E983" t="e">
        <f t="shared" si="108"/>
        <v>#N/A</v>
      </c>
      <c r="F983" t="e">
        <f t="shared" si="109"/>
        <v>#N/A</v>
      </c>
      <c r="G983" t="e">
        <f t="shared" si="110"/>
        <v>#N/A</v>
      </c>
      <c r="H983" t="e">
        <f t="shared" si="111"/>
        <v>#N/A</v>
      </c>
      <c r="I983">
        <v>1</v>
      </c>
    </row>
    <row r="984" spans="2:9">
      <c r="B984" t="e">
        <f t="shared" si="105"/>
        <v>#N/A</v>
      </c>
      <c r="C984" t="e">
        <f t="shared" si="106"/>
        <v>#N/A</v>
      </c>
      <c r="D984" t="e">
        <f t="shared" si="107"/>
        <v>#N/A</v>
      </c>
      <c r="E984" t="e">
        <f t="shared" si="108"/>
        <v>#N/A</v>
      </c>
      <c r="F984" t="e">
        <f t="shared" si="109"/>
        <v>#N/A</v>
      </c>
      <c r="G984" t="e">
        <f t="shared" si="110"/>
        <v>#N/A</v>
      </c>
      <c r="H984" t="e">
        <f t="shared" si="111"/>
        <v>#N/A</v>
      </c>
      <c r="I984">
        <v>1</v>
      </c>
    </row>
    <row r="985" spans="2:9">
      <c r="B985" t="e">
        <f t="shared" si="105"/>
        <v>#N/A</v>
      </c>
      <c r="C985" t="e">
        <f t="shared" si="106"/>
        <v>#N/A</v>
      </c>
      <c r="D985" t="e">
        <f t="shared" si="107"/>
        <v>#N/A</v>
      </c>
      <c r="E985" t="e">
        <f t="shared" si="108"/>
        <v>#N/A</v>
      </c>
      <c r="F985" t="e">
        <f t="shared" si="109"/>
        <v>#N/A</v>
      </c>
      <c r="G985" t="e">
        <f t="shared" si="110"/>
        <v>#N/A</v>
      </c>
      <c r="H985" t="e">
        <f t="shared" si="111"/>
        <v>#N/A</v>
      </c>
      <c r="I985">
        <v>1</v>
      </c>
    </row>
    <row r="986" spans="2:9">
      <c r="B986" t="e">
        <f t="shared" si="105"/>
        <v>#N/A</v>
      </c>
      <c r="C986" t="e">
        <f t="shared" si="106"/>
        <v>#N/A</v>
      </c>
      <c r="D986" t="e">
        <f t="shared" si="107"/>
        <v>#N/A</v>
      </c>
      <c r="E986" t="e">
        <f t="shared" si="108"/>
        <v>#N/A</v>
      </c>
      <c r="F986" t="e">
        <f t="shared" si="109"/>
        <v>#N/A</v>
      </c>
      <c r="G986" t="e">
        <f t="shared" si="110"/>
        <v>#N/A</v>
      </c>
      <c r="H986" t="e">
        <f t="shared" si="111"/>
        <v>#N/A</v>
      </c>
      <c r="I986">
        <v>1</v>
      </c>
    </row>
    <row r="987" spans="2:9">
      <c r="B987" t="e">
        <f t="shared" si="105"/>
        <v>#N/A</v>
      </c>
      <c r="C987" t="e">
        <f t="shared" si="106"/>
        <v>#N/A</v>
      </c>
      <c r="D987" t="e">
        <f t="shared" si="107"/>
        <v>#N/A</v>
      </c>
      <c r="E987" t="e">
        <f t="shared" si="108"/>
        <v>#N/A</v>
      </c>
      <c r="F987" t="e">
        <f t="shared" si="109"/>
        <v>#N/A</v>
      </c>
      <c r="G987" t="e">
        <f t="shared" si="110"/>
        <v>#N/A</v>
      </c>
      <c r="H987" t="e">
        <f t="shared" si="111"/>
        <v>#N/A</v>
      </c>
      <c r="I987">
        <v>1</v>
      </c>
    </row>
    <row r="988" spans="2:9">
      <c r="B988" t="e">
        <f t="shared" si="105"/>
        <v>#N/A</v>
      </c>
      <c r="C988" t="e">
        <f t="shared" si="106"/>
        <v>#N/A</v>
      </c>
      <c r="D988" t="e">
        <f t="shared" si="107"/>
        <v>#N/A</v>
      </c>
      <c r="E988" t="e">
        <f t="shared" si="108"/>
        <v>#N/A</v>
      </c>
      <c r="F988" t="e">
        <f t="shared" si="109"/>
        <v>#N/A</v>
      </c>
      <c r="G988" t="e">
        <f t="shared" si="110"/>
        <v>#N/A</v>
      </c>
      <c r="H988" t="e">
        <f t="shared" si="111"/>
        <v>#N/A</v>
      </c>
      <c r="I988">
        <v>1</v>
      </c>
    </row>
    <row r="989" spans="2:9">
      <c r="B989" t="e">
        <f t="shared" si="105"/>
        <v>#N/A</v>
      </c>
      <c r="C989" t="e">
        <f t="shared" si="106"/>
        <v>#N/A</v>
      </c>
      <c r="D989" t="e">
        <f t="shared" si="107"/>
        <v>#N/A</v>
      </c>
      <c r="E989" t="e">
        <f t="shared" si="108"/>
        <v>#N/A</v>
      </c>
      <c r="F989" t="e">
        <f t="shared" si="109"/>
        <v>#N/A</v>
      </c>
      <c r="G989" t="e">
        <f t="shared" si="110"/>
        <v>#N/A</v>
      </c>
      <c r="H989" t="e">
        <f t="shared" si="111"/>
        <v>#N/A</v>
      </c>
      <c r="I989">
        <v>1</v>
      </c>
    </row>
    <row r="990" spans="2:9">
      <c r="B990" t="e">
        <f t="shared" si="105"/>
        <v>#N/A</v>
      </c>
      <c r="C990" t="e">
        <f t="shared" si="106"/>
        <v>#N/A</v>
      </c>
      <c r="D990" t="e">
        <f t="shared" si="107"/>
        <v>#N/A</v>
      </c>
      <c r="E990" t="e">
        <f t="shared" si="108"/>
        <v>#N/A</v>
      </c>
      <c r="F990" t="e">
        <f t="shared" si="109"/>
        <v>#N/A</v>
      </c>
      <c r="G990" t="e">
        <f t="shared" si="110"/>
        <v>#N/A</v>
      </c>
      <c r="H990" t="e">
        <f t="shared" si="111"/>
        <v>#N/A</v>
      </c>
      <c r="I990">
        <v>1</v>
      </c>
    </row>
    <row r="991" spans="2:9">
      <c r="B991" t="e">
        <f t="shared" si="105"/>
        <v>#N/A</v>
      </c>
      <c r="C991" t="e">
        <f t="shared" si="106"/>
        <v>#N/A</v>
      </c>
      <c r="D991" t="e">
        <f t="shared" si="107"/>
        <v>#N/A</v>
      </c>
      <c r="E991" t="e">
        <f t="shared" si="108"/>
        <v>#N/A</v>
      </c>
      <c r="F991" t="e">
        <f t="shared" si="109"/>
        <v>#N/A</v>
      </c>
      <c r="G991" t="e">
        <f t="shared" si="110"/>
        <v>#N/A</v>
      </c>
      <c r="H991" t="e">
        <f t="shared" si="111"/>
        <v>#N/A</v>
      </c>
      <c r="I991">
        <v>1</v>
      </c>
    </row>
    <row r="992" spans="2:9">
      <c r="B992" t="e">
        <f t="shared" si="105"/>
        <v>#N/A</v>
      </c>
      <c r="C992" t="e">
        <f t="shared" si="106"/>
        <v>#N/A</v>
      </c>
      <c r="D992" t="e">
        <f t="shared" si="107"/>
        <v>#N/A</v>
      </c>
      <c r="E992" t="e">
        <f t="shared" si="108"/>
        <v>#N/A</v>
      </c>
      <c r="F992" t="e">
        <f t="shared" si="109"/>
        <v>#N/A</v>
      </c>
      <c r="G992" t="e">
        <f t="shared" si="110"/>
        <v>#N/A</v>
      </c>
      <c r="H992" t="e">
        <f t="shared" si="111"/>
        <v>#N/A</v>
      </c>
      <c r="I992">
        <v>1</v>
      </c>
    </row>
    <row r="993" spans="2:9">
      <c r="B993" t="e">
        <f t="shared" si="105"/>
        <v>#N/A</v>
      </c>
      <c r="C993" t="e">
        <f t="shared" si="106"/>
        <v>#N/A</v>
      </c>
      <c r="D993" t="e">
        <f t="shared" si="107"/>
        <v>#N/A</v>
      </c>
      <c r="E993" t="e">
        <f t="shared" si="108"/>
        <v>#N/A</v>
      </c>
      <c r="F993" t="e">
        <f t="shared" si="109"/>
        <v>#N/A</v>
      </c>
      <c r="G993" t="e">
        <f t="shared" si="110"/>
        <v>#N/A</v>
      </c>
      <c r="H993" t="e">
        <f t="shared" si="111"/>
        <v>#N/A</v>
      </c>
      <c r="I993">
        <v>1</v>
      </c>
    </row>
    <row r="994" spans="2:9">
      <c r="B994" t="e">
        <f t="shared" si="105"/>
        <v>#N/A</v>
      </c>
      <c r="C994" t="e">
        <f t="shared" si="106"/>
        <v>#N/A</v>
      </c>
      <c r="D994" t="e">
        <f t="shared" si="107"/>
        <v>#N/A</v>
      </c>
      <c r="E994" t="e">
        <f t="shared" si="108"/>
        <v>#N/A</v>
      </c>
      <c r="F994" t="e">
        <f t="shared" si="109"/>
        <v>#N/A</v>
      </c>
      <c r="G994" t="e">
        <f t="shared" si="110"/>
        <v>#N/A</v>
      </c>
      <c r="H994" t="e">
        <f t="shared" si="111"/>
        <v>#N/A</v>
      </c>
      <c r="I994">
        <v>1</v>
      </c>
    </row>
    <row r="995" spans="2:9">
      <c r="B995" t="e">
        <f t="shared" si="105"/>
        <v>#N/A</v>
      </c>
      <c r="C995" t="e">
        <f t="shared" si="106"/>
        <v>#N/A</v>
      </c>
      <c r="D995" t="e">
        <f t="shared" si="107"/>
        <v>#N/A</v>
      </c>
      <c r="E995" t="e">
        <f t="shared" si="108"/>
        <v>#N/A</v>
      </c>
      <c r="F995" t="e">
        <f t="shared" si="109"/>
        <v>#N/A</v>
      </c>
      <c r="G995" t="e">
        <f t="shared" si="110"/>
        <v>#N/A</v>
      </c>
      <c r="H995" t="e">
        <f t="shared" si="111"/>
        <v>#N/A</v>
      </c>
      <c r="I995">
        <v>1</v>
      </c>
    </row>
    <row r="996" spans="2:9">
      <c r="B996" t="e">
        <f t="shared" si="105"/>
        <v>#N/A</v>
      </c>
      <c r="C996" t="e">
        <f t="shared" si="106"/>
        <v>#N/A</v>
      </c>
      <c r="D996" t="e">
        <f t="shared" si="107"/>
        <v>#N/A</v>
      </c>
      <c r="E996" t="e">
        <f t="shared" si="108"/>
        <v>#N/A</v>
      </c>
      <c r="F996" t="e">
        <f t="shared" si="109"/>
        <v>#N/A</v>
      </c>
      <c r="G996" t="e">
        <f t="shared" si="110"/>
        <v>#N/A</v>
      </c>
      <c r="H996" t="e">
        <f t="shared" si="111"/>
        <v>#N/A</v>
      </c>
      <c r="I996">
        <v>1</v>
      </c>
    </row>
    <row r="997" spans="2:9">
      <c r="B997" t="e">
        <f t="shared" si="105"/>
        <v>#N/A</v>
      </c>
      <c r="C997" t="e">
        <f t="shared" si="106"/>
        <v>#N/A</v>
      </c>
      <c r="D997" t="e">
        <f t="shared" si="107"/>
        <v>#N/A</v>
      </c>
      <c r="E997" t="e">
        <f t="shared" si="108"/>
        <v>#N/A</v>
      </c>
      <c r="F997" t="e">
        <f t="shared" si="109"/>
        <v>#N/A</v>
      </c>
      <c r="G997" t="e">
        <f t="shared" si="110"/>
        <v>#N/A</v>
      </c>
      <c r="H997" t="e">
        <f t="shared" si="111"/>
        <v>#N/A</v>
      </c>
      <c r="I997">
        <v>1</v>
      </c>
    </row>
    <row r="998" spans="2:9">
      <c r="B998" t="e">
        <f t="shared" si="105"/>
        <v>#N/A</v>
      </c>
      <c r="C998" t="e">
        <f t="shared" si="106"/>
        <v>#N/A</v>
      </c>
      <c r="D998" t="e">
        <f t="shared" si="107"/>
        <v>#N/A</v>
      </c>
      <c r="E998" t="e">
        <f t="shared" si="108"/>
        <v>#N/A</v>
      </c>
      <c r="F998" t="e">
        <f t="shared" si="109"/>
        <v>#N/A</v>
      </c>
      <c r="G998" t="e">
        <f t="shared" si="110"/>
        <v>#N/A</v>
      </c>
      <c r="H998" t="e">
        <f t="shared" si="111"/>
        <v>#N/A</v>
      </c>
      <c r="I998">
        <v>1</v>
      </c>
    </row>
    <row r="999" spans="2:9">
      <c r="B999" t="e">
        <f t="shared" si="105"/>
        <v>#N/A</v>
      </c>
      <c r="C999" t="e">
        <f t="shared" si="106"/>
        <v>#N/A</v>
      </c>
      <c r="D999" t="e">
        <f t="shared" si="107"/>
        <v>#N/A</v>
      </c>
      <c r="E999" t="e">
        <f t="shared" si="108"/>
        <v>#N/A</v>
      </c>
      <c r="F999" t="e">
        <f t="shared" si="109"/>
        <v>#N/A</v>
      </c>
      <c r="G999" t="e">
        <f t="shared" si="110"/>
        <v>#N/A</v>
      </c>
      <c r="H999" t="e">
        <f t="shared" si="111"/>
        <v>#N/A</v>
      </c>
      <c r="I999">
        <v>1</v>
      </c>
    </row>
    <row r="1000" spans="2:9">
      <c r="B1000" t="e">
        <f t="shared" si="105"/>
        <v>#N/A</v>
      </c>
      <c r="C1000" t="e">
        <f t="shared" si="106"/>
        <v>#N/A</v>
      </c>
      <c r="D1000" t="e">
        <f t="shared" si="107"/>
        <v>#N/A</v>
      </c>
      <c r="E1000" t="e">
        <f t="shared" si="108"/>
        <v>#N/A</v>
      </c>
      <c r="F1000" t="e">
        <f t="shared" si="109"/>
        <v>#N/A</v>
      </c>
      <c r="G1000" t="e">
        <f t="shared" si="110"/>
        <v>#N/A</v>
      </c>
      <c r="H1000" t="e">
        <f t="shared" si="111"/>
        <v>#N/A</v>
      </c>
      <c r="I1000">
        <v>1</v>
      </c>
    </row>
  </sheetData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1-Table des matières</vt:lpstr>
      <vt:lpstr>2-Paramétrage</vt:lpstr>
      <vt:lpstr>3-Mode d'emploi</vt:lpstr>
      <vt:lpstr>4-Circuit fournisseurs</vt:lpstr>
      <vt:lpstr>5-Données Fournisseurs</vt:lpstr>
      <vt:lpstr>6-Base Articles</vt:lpstr>
      <vt:lpstr>7-Import</vt:lpstr>
      <vt:lpstr>9-Bon de commande</vt:lpstr>
      <vt:lpstr>10-Inventaire</vt:lpstr>
      <vt:lpstr>ImportV1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Vinie</dc:creator>
  <cp:lastModifiedBy>Utilisateur de Microsoft Office</cp:lastModifiedBy>
  <dcterms:created xsi:type="dcterms:W3CDTF">2015-11-26T21:27:20Z</dcterms:created>
  <dcterms:modified xsi:type="dcterms:W3CDTF">2016-01-09T22:41:30Z</dcterms:modified>
</cp:coreProperties>
</file>