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autoCompressPictures="0"/>
  <bookViews>
    <workbookView xWindow="795" yWindow="90" windowWidth="19560" windowHeight="9435" tabRatio="866"/>
  </bookViews>
  <sheets>
    <sheet name="Sortie régie trad" sheetId="1" r:id="rId1"/>
    <sheet name="Etat des stocks régie 2016" sheetId="3" r:id="rId2"/>
    <sheet name="Base de donnée régie 2016" sheetId="4" r:id="rId3"/>
  </sheets>
  <definedNames>
    <definedName name="listenico">'Base de donnée régie 2016'!#REF!</definedName>
    <definedName name="_xlnm.Print_Area" localSheetId="0">'Sortie régie trad'!$A$1:$J$33</definedName>
  </definedNames>
  <calcPr calcId="125725"/>
  <extLst xmlns:x15="http://schemas.microsoft.com/office/spreadsheetml/2010/11/main">
    <ext uri="{140A7094-0E35-4892-8432-C4D2E57EDEB5}">
      <x15:workbookPr chartTrackingRefBase="1"/>
    </ex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J32" i="1"/>
  <c r="J31"/>
  <c r="J30"/>
  <c r="J29"/>
  <c r="J28"/>
  <c r="J27"/>
  <c r="J26"/>
  <c r="J25"/>
  <c r="J24"/>
  <c r="J22"/>
  <c r="J21"/>
  <c r="J20"/>
  <c r="J19"/>
  <c r="J18"/>
  <c r="J16"/>
  <c r="J15"/>
  <c r="J14"/>
  <c r="J13"/>
  <c r="J12"/>
  <c r="E32"/>
  <c r="E31"/>
  <c r="E30"/>
  <c r="E29"/>
  <c r="E28"/>
  <c r="E27"/>
  <c r="E26"/>
  <c r="E25"/>
  <c r="E24"/>
  <c r="E22"/>
  <c r="E21"/>
  <c r="E20"/>
  <c r="E19"/>
  <c r="E18"/>
  <c r="E16"/>
  <c r="E15"/>
  <c r="E14"/>
  <c r="E13"/>
  <c r="E12"/>
  <c r="H16"/>
  <c r="H15"/>
  <c r="H14"/>
  <c r="H13"/>
  <c r="H12"/>
  <c r="H22"/>
  <c r="H21"/>
  <c r="H20"/>
  <c r="H19"/>
  <c r="H18"/>
  <c r="H32"/>
  <c r="H31"/>
  <c r="H30"/>
  <c r="H29"/>
  <c r="H28"/>
  <c r="H27"/>
  <c r="H26"/>
  <c r="H25"/>
  <c r="H24"/>
  <c r="C32"/>
  <c r="C31"/>
  <c r="C30"/>
  <c r="C29"/>
  <c r="C28"/>
  <c r="C27"/>
  <c r="C26"/>
  <c r="C25"/>
  <c r="C24"/>
  <c r="C22"/>
  <c r="C21"/>
  <c r="C20"/>
  <c r="C19"/>
  <c r="C18"/>
  <c r="C16"/>
  <c r="C15"/>
  <c r="C14"/>
  <c r="C13"/>
  <c r="C12" l="1"/>
  <c r="C24" i="3" l="1"/>
  <c r="E24" s="1"/>
  <c r="F24" s="1"/>
  <c r="E346"/>
  <c r="C7"/>
  <c r="E7" s="1"/>
  <c r="F7" s="1"/>
  <c r="C8"/>
  <c r="E8" s="1"/>
  <c r="F8" s="1"/>
  <c r="C9"/>
  <c r="E9" s="1"/>
  <c r="F9" s="1"/>
  <c r="C10"/>
  <c r="E10" s="1"/>
  <c r="F10" s="1"/>
  <c r="C11"/>
  <c r="E11" s="1"/>
  <c r="F11" s="1"/>
  <c r="C12"/>
  <c r="E12" s="1"/>
  <c r="F12" s="1"/>
  <c r="C13"/>
  <c r="E13" s="1"/>
  <c r="F13" s="1"/>
  <c r="C14"/>
  <c r="E14" s="1"/>
  <c r="F14" s="1"/>
  <c r="C15"/>
  <c r="E15" s="1"/>
  <c r="F15" s="1"/>
  <c r="C16"/>
  <c r="E16" s="1"/>
  <c r="F16" s="1"/>
  <c r="C17"/>
  <c r="E17" s="1"/>
  <c r="F17" s="1"/>
  <c r="C18"/>
  <c r="E18" s="1"/>
  <c r="F18" s="1"/>
  <c r="C19"/>
  <c r="E19" s="1"/>
  <c r="F19" s="1"/>
  <c r="C20"/>
  <c r="E20" s="1"/>
  <c r="F20" s="1"/>
  <c r="C21"/>
  <c r="E21" s="1"/>
  <c r="F21" s="1"/>
  <c r="C22"/>
  <c r="E22" s="1"/>
  <c r="F22" s="1"/>
  <c r="C23"/>
  <c r="E23" s="1"/>
  <c r="F23" s="1"/>
  <c r="C25"/>
  <c r="E25" s="1"/>
  <c r="F25" s="1"/>
  <c r="C26"/>
  <c r="E26" s="1"/>
  <c r="F26" s="1"/>
  <c r="C27"/>
  <c r="E27" s="1"/>
  <c r="F27" s="1"/>
  <c r="C28"/>
  <c r="E28" s="1"/>
  <c r="F28" s="1"/>
  <c r="C29"/>
  <c r="E29" s="1"/>
  <c r="F29" s="1"/>
  <c r="C30"/>
  <c r="E30" s="1"/>
  <c r="F30" s="1"/>
  <c r="C31"/>
  <c r="E31" s="1"/>
  <c r="F31" s="1"/>
  <c r="C32"/>
  <c r="E32" s="1"/>
  <c r="F32" s="1"/>
  <c r="C33"/>
  <c r="E33" s="1"/>
  <c r="F33" s="1"/>
  <c r="C34"/>
  <c r="E34" s="1"/>
  <c r="F34" s="1"/>
  <c r="C35"/>
  <c r="E35" s="1"/>
  <c r="F35" s="1"/>
  <c r="C36"/>
  <c r="E36" s="1"/>
  <c r="F36" s="1"/>
  <c r="C37"/>
  <c r="E37" s="1"/>
  <c r="C38"/>
  <c r="C39"/>
  <c r="F39" s="1"/>
  <c r="C40"/>
  <c r="E40" s="1"/>
  <c r="C41"/>
  <c r="E41" s="1"/>
  <c r="C42"/>
  <c r="C43"/>
  <c r="E43" s="1"/>
  <c r="C44"/>
  <c r="E44" s="1"/>
  <c r="C45"/>
  <c r="E45" s="1"/>
  <c r="C46"/>
  <c r="C47"/>
  <c r="F47" s="1"/>
  <c r="C48"/>
  <c r="E48" s="1"/>
  <c r="C49"/>
  <c r="E49" s="1"/>
  <c r="C50"/>
  <c r="C51"/>
  <c r="E51" s="1"/>
  <c r="C52"/>
  <c r="E52" s="1"/>
  <c r="C53"/>
  <c r="E53" s="1"/>
  <c r="C54"/>
  <c r="F54" s="1"/>
  <c r="C55"/>
  <c r="F55" s="1"/>
  <c r="C56"/>
  <c r="E56" s="1"/>
  <c r="C57"/>
  <c r="E57" s="1"/>
  <c r="C58"/>
  <c r="C59"/>
  <c r="E59" s="1"/>
  <c r="C60"/>
  <c r="E60" s="1"/>
  <c r="C61"/>
  <c r="E61" s="1"/>
  <c r="C62"/>
  <c r="C63"/>
  <c r="E63" s="1"/>
  <c r="C64"/>
  <c r="E64" s="1"/>
  <c r="C65"/>
  <c r="F65" s="1"/>
  <c r="C66"/>
  <c r="C67"/>
  <c r="E67" s="1"/>
  <c r="C68"/>
  <c r="E68" s="1"/>
  <c r="C69"/>
  <c r="E69" s="1"/>
  <c r="C70"/>
  <c r="C71"/>
  <c r="E71" s="1"/>
  <c r="C72"/>
  <c r="E72" s="1"/>
  <c r="C73"/>
  <c r="F73" s="1"/>
  <c r="C74"/>
  <c r="C75"/>
  <c r="E75" s="1"/>
  <c r="C76"/>
  <c r="E76" s="1"/>
  <c r="C77"/>
  <c r="E77" s="1"/>
  <c r="C78"/>
  <c r="C79"/>
  <c r="F79" s="1"/>
  <c r="C80"/>
  <c r="E80" s="1"/>
  <c r="C81"/>
  <c r="E81" s="1"/>
  <c r="C82"/>
  <c r="C83"/>
  <c r="E83" s="1"/>
  <c r="C84"/>
  <c r="E84" s="1"/>
  <c r="C85"/>
  <c r="E85" s="1"/>
  <c r="C86"/>
  <c r="C87"/>
  <c r="F87" s="1"/>
  <c r="C88"/>
  <c r="E88" s="1"/>
  <c r="C89"/>
  <c r="E89" s="1"/>
  <c r="C90"/>
  <c r="C91"/>
  <c r="E91" s="1"/>
  <c r="C92"/>
  <c r="E92" s="1"/>
  <c r="C93"/>
  <c r="E93" s="1"/>
  <c r="C94"/>
  <c r="C95"/>
  <c r="E95" s="1"/>
  <c r="C96"/>
  <c r="E96" s="1"/>
  <c r="C97"/>
  <c r="F97" s="1"/>
  <c r="C98"/>
  <c r="C99"/>
  <c r="E99" s="1"/>
  <c r="C100"/>
  <c r="E100" s="1"/>
  <c r="C101"/>
  <c r="E101" s="1"/>
  <c r="C102"/>
  <c r="C103"/>
  <c r="E103" s="1"/>
  <c r="C104"/>
  <c r="E104" s="1"/>
  <c r="C105"/>
  <c r="F105" s="1"/>
  <c r="C106"/>
  <c r="C107"/>
  <c r="E107" s="1"/>
  <c r="C108"/>
  <c r="E108" s="1"/>
  <c r="C109"/>
  <c r="E109" s="1"/>
  <c r="C110"/>
  <c r="C111"/>
  <c r="F111" s="1"/>
  <c r="C112"/>
  <c r="E112" s="1"/>
  <c r="C113"/>
  <c r="E113" s="1"/>
  <c r="C114"/>
  <c r="C115"/>
  <c r="E115" s="1"/>
  <c r="C116"/>
  <c r="E116" s="1"/>
  <c r="C117"/>
  <c r="E117" s="1"/>
  <c r="C118"/>
  <c r="C119"/>
  <c r="F119" s="1"/>
  <c r="C120"/>
  <c r="E120" s="1"/>
  <c r="C121"/>
  <c r="E121" s="1"/>
  <c r="C122"/>
  <c r="C123"/>
  <c r="E123" s="1"/>
  <c r="C124"/>
  <c r="E124" s="1"/>
  <c r="C125"/>
  <c r="E125" s="1"/>
  <c r="C126"/>
  <c r="C127"/>
  <c r="E127" s="1"/>
  <c r="C128"/>
  <c r="E128" s="1"/>
  <c r="C129"/>
  <c r="F129" s="1"/>
  <c r="C130"/>
  <c r="E130" s="1"/>
  <c r="C131"/>
  <c r="E131" s="1"/>
  <c r="C132"/>
  <c r="E132" s="1"/>
  <c r="C133"/>
  <c r="E133" s="1"/>
  <c r="C134"/>
  <c r="E134" s="1"/>
  <c r="C135"/>
  <c r="E135" s="1"/>
  <c r="C136"/>
  <c r="E136" s="1"/>
  <c r="C137"/>
  <c r="F137" s="1"/>
  <c r="C138"/>
  <c r="E138" s="1"/>
  <c r="C139"/>
  <c r="F139" s="1"/>
  <c r="C140"/>
  <c r="E140" s="1"/>
  <c r="C141"/>
  <c r="E141" s="1"/>
  <c r="C142"/>
  <c r="E142" s="1"/>
  <c r="C143"/>
  <c r="E143" s="1"/>
  <c r="C144"/>
  <c r="E144" s="1"/>
  <c r="C145"/>
  <c r="E145" s="1"/>
  <c r="C146"/>
  <c r="E146" s="1"/>
  <c r="C147"/>
  <c r="E147" s="1"/>
  <c r="C148"/>
  <c r="E148" s="1"/>
  <c r="C149"/>
  <c r="E149" s="1"/>
  <c r="C150"/>
  <c r="E150" s="1"/>
  <c r="C151"/>
  <c r="F151" s="1"/>
  <c r="C152"/>
  <c r="E152" s="1"/>
  <c r="C153"/>
  <c r="E153" s="1"/>
  <c r="C154"/>
  <c r="E154" s="1"/>
  <c r="C155"/>
  <c r="E155" s="1"/>
  <c r="C156"/>
  <c r="E156" s="1"/>
  <c r="C157"/>
  <c r="E157" s="1"/>
  <c r="C158"/>
  <c r="E158" s="1"/>
  <c r="C159"/>
  <c r="F159" s="1"/>
  <c r="C160"/>
  <c r="E160" s="1"/>
  <c r="C161"/>
  <c r="F161" s="1"/>
  <c r="C162"/>
  <c r="E162" s="1"/>
  <c r="C163"/>
  <c r="E163" s="1"/>
  <c r="C164"/>
  <c r="E164" s="1"/>
  <c r="C165"/>
  <c r="E165" s="1"/>
  <c r="C166"/>
  <c r="E166" s="1"/>
  <c r="C167"/>
  <c r="E167" s="1"/>
  <c r="C168"/>
  <c r="E168" s="1"/>
  <c r="C169"/>
  <c r="F169" s="1"/>
  <c r="C170"/>
  <c r="E170" s="1"/>
  <c r="C171"/>
  <c r="E171" s="1"/>
  <c r="C172"/>
  <c r="E172" s="1"/>
  <c r="C173"/>
  <c r="E173" s="1"/>
  <c r="C174"/>
  <c r="E174" s="1"/>
  <c r="C175"/>
  <c r="E175" s="1"/>
  <c r="C176"/>
  <c r="E176" s="1"/>
  <c r="C177"/>
  <c r="E177" s="1"/>
  <c r="C178"/>
  <c r="E178" s="1"/>
  <c r="C179"/>
  <c r="E179" s="1"/>
  <c r="C180"/>
  <c r="E180" s="1"/>
  <c r="C181"/>
  <c r="E181" s="1"/>
  <c r="C182"/>
  <c r="E182" s="1"/>
  <c r="C183"/>
  <c r="E183" s="1"/>
  <c r="C184"/>
  <c r="E184" s="1"/>
  <c r="C185"/>
  <c r="E185" s="1"/>
  <c r="C186"/>
  <c r="E186" s="1"/>
  <c r="C187"/>
  <c r="E187" s="1"/>
  <c r="C188"/>
  <c r="E188" s="1"/>
  <c r="C189"/>
  <c r="E189" s="1"/>
  <c r="C190"/>
  <c r="E190" s="1"/>
  <c r="C191"/>
  <c r="E191" s="1"/>
  <c r="C192"/>
  <c r="E192" s="1"/>
  <c r="C193"/>
  <c r="F193" s="1"/>
  <c r="C194"/>
  <c r="E194" s="1"/>
  <c r="C195"/>
  <c r="E195" s="1"/>
  <c r="C196"/>
  <c r="E196" s="1"/>
  <c r="C197"/>
  <c r="E197" s="1"/>
  <c r="C198"/>
  <c r="E198" s="1"/>
  <c r="C199"/>
  <c r="E199" s="1"/>
  <c r="C200"/>
  <c r="E200" s="1"/>
  <c r="C201"/>
  <c r="F201" s="1"/>
  <c r="C202"/>
  <c r="E202" s="1"/>
  <c r="C203"/>
  <c r="E203" s="1"/>
  <c r="C204"/>
  <c r="E204" s="1"/>
  <c r="C205"/>
  <c r="E205" s="1"/>
  <c r="C206"/>
  <c r="E206" s="1"/>
  <c r="C207"/>
  <c r="E207" s="1"/>
  <c r="C208"/>
  <c r="E208" s="1"/>
  <c r="C209"/>
  <c r="E209" s="1"/>
  <c r="C210"/>
  <c r="E210" s="1"/>
  <c r="C211"/>
  <c r="E211" s="1"/>
  <c r="C212"/>
  <c r="E212" s="1"/>
  <c r="C213"/>
  <c r="E213" s="1"/>
  <c r="C214"/>
  <c r="E214" s="1"/>
  <c r="C215"/>
  <c r="E215" s="1"/>
  <c r="C216"/>
  <c r="E216" s="1"/>
  <c r="C217"/>
  <c r="E217" s="1"/>
  <c r="C218"/>
  <c r="E218" s="1"/>
  <c r="C219"/>
  <c r="E219" s="1"/>
  <c r="C220"/>
  <c r="E220" s="1"/>
  <c r="C221"/>
  <c r="E221" s="1"/>
  <c r="C222"/>
  <c r="E222" s="1"/>
  <c r="C223"/>
  <c r="E223" s="1"/>
  <c r="C224"/>
  <c r="E224" s="1"/>
  <c r="C225"/>
  <c r="F225" s="1"/>
  <c r="C226"/>
  <c r="E226" s="1"/>
  <c r="C227"/>
  <c r="E227" s="1"/>
  <c r="C228"/>
  <c r="E228" s="1"/>
  <c r="C229"/>
  <c r="E229" s="1"/>
  <c r="C230"/>
  <c r="E230" s="1"/>
  <c r="C231"/>
  <c r="E231" s="1"/>
  <c r="C232"/>
  <c r="F232" s="1"/>
  <c r="C233"/>
  <c r="E233" s="1"/>
  <c r="C234"/>
  <c r="E234" s="1"/>
  <c r="C235"/>
  <c r="E235" s="1"/>
  <c r="C236"/>
  <c r="E236" s="1"/>
  <c r="C237"/>
  <c r="E237" s="1"/>
  <c r="C238"/>
  <c r="E238" s="1"/>
  <c r="C239"/>
  <c r="E239" s="1"/>
  <c r="C240"/>
  <c r="E240" s="1"/>
  <c r="C241"/>
  <c r="E241" s="1"/>
  <c r="C242"/>
  <c r="E242" s="1"/>
  <c r="C243"/>
  <c r="E243" s="1"/>
  <c r="C244"/>
  <c r="E244" s="1"/>
  <c r="C245"/>
  <c r="E245" s="1"/>
  <c r="C246"/>
  <c r="E246" s="1"/>
  <c r="C247"/>
  <c r="E247" s="1"/>
  <c r="C248"/>
  <c r="F248" s="1"/>
  <c r="C249"/>
  <c r="E249" s="1"/>
  <c r="C250"/>
  <c r="E250" s="1"/>
  <c r="C251"/>
  <c r="E251" s="1"/>
  <c r="C252"/>
  <c r="E252" s="1"/>
  <c r="C253"/>
  <c r="F253" s="1"/>
  <c r="C254"/>
  <c r="E254" s="1"/>
  <c r="C255"/>
  <c r="E255" s="1"/>
  <c r="C256"/>
  <c r="E256" s="1"/>
  <c r="C257"/>
  <c r="E257" s="1"/>
  <c r="C258"/>
  <c r="E258" s="1"/>
  <c r="C259"/>
  <c r="E259" s="1"/>
  <c r="C260"/>
  <c r="E260" s="1"/>
  <c r="C261"/>
  <c r="E261" s="1"/>
  <c r="C262"/>
  <c r="E262" s="1"/>
  <c r="C263"/>
  <c r="E263" s="1"/>
  <c r="C264"/>
  <c r="F264" s="1"/>
  <c r="C265"/>
  <c r="E265" s="1"/>
  <c r="C266"/>
  <c r="E266" s="1"/>
  <c r="C267"/>
  <c r="E267" s="1"/>
  <c r="C268"/>
  <c r="E268" s="1"/>
  <c r="C269"/>
  <c r="F269" s="1"/>
  <c r="C270"/>
  <c r="F270" s="1"/>
  <c r="C271"/>
  <c r="E271" s="1"/>
  <c r="C272"/>
  <c r="E272" s="1"/>
  <c r="C273"/>
  <c r="E273" s="1"/>
  <c r="C274"/>
  <c r="E274" s="1"/>
  <c r="C275"/>
  <c r="E275" s="1"/>
  <c r="C276"/>
  <c r="E276" s="1"/>
  <c r="C277"/>
  <c r="E277" s="1"/>
  <c r="C278"/>
  <c r="E278" s="1"/>
  <c r="C279"/>
  <c r="E279" s="1"/>
  <c r="C280"/>
  <c r="E280" s="1"/>
  <c r="C281"/>
  <c r="E281" s="1"/>
  <c r="C282"/>
  <c r="E282" s="1"/>
  <c r="C283"/>
  <c r="E283" s="1"/>
  <c r="C284"/>
  <c r="E284" s="1"/>
  <c r="C285"/>
  <c r="E285" s="1"/>
  <c r="C286"/>
  <c r="E286" s="1"/>
  <c r="C287"/>
  <c r="E287" s="1"/>
  <c r="C288"/>
  <c r="E288" s="1"/>
  <c r="C289"/>
  <c r="E289" s="1"/>
  <c r="C290"/>
  <c r="F290" s="1"/>
  <c r="C291"/>
  <c r="E291" s="1"/>
  <c r="C292"/>
  <c r="E292" s="1"/>
  <c r="C293"/>
  <c r="E293" s="1"/>
  <c r="C294"/>
  <c r="E294" s="1"/>
  <c r="C295"/>
  <c r="E295" s="1"/>
  <c r="C296"/>
  <c r="E296" s="1"/>
  <c r="C297"/>
  <c r="E297" s="1"/>
  <c r="C298"/>
  <c r="E298" s="1"/>
  <c r="C299"/>
  <c r="E299" s="1"/>
  <c r="C300"/>
  <c r="E300" s="1"/>
  <c r="C301"/>
  <c r="E301" s="1"/>
  <c r="C302"/>
  <c r="E302" s="1"/>
  <c r="C303"/>
  <c r="E303" s="1"/>
  <c r="C304"/>
  <c r="E304" s="1"/>
  <c r="C305"/>
  <c r="E305" s="1"/>
  <c r="C306"/>
  <c r="F306" s="1"/>
  <c r="C307"/>
  <c r="F307" s="1"/>
  <c r="C308"/>
  <c r="E308" s="1"/>
  <c r="C309"/>
  <c r="E309" s="1"/>
  <c r="C310"/>
  <c r="E310" s="1"/>
  <c r="C311"/>
  <c r="E311" s="1"/>
  <c r="C312"/>
  <c r="E312" s="1"/>
  <c r="C313"/>
  <c r="E313" s="1"/>
  <c r="C314"/>
  <c r="E314" s="1"/>
  <c r="C315"/>
  <c r="E315" s="1"/>
  <c r="C316"/>
  <c r="E316" s="1"/>
  <c r="C317"/>
  <c r="E317" s="1"/>
  <c r="C318"/>
  <c r="E318" s="1"/>
  <c r="C319"/>
  <c r="E319" s="1"/>
  <c r="C320"/>
  <c r="E320" s="1"/>
  <c r="C321"/>
  <c r="E321" s="1"/>
  <c r="C322"/>
  <c r="F322" s="1"/>
  <c r="C323"/>
  <c r="F323" s="1"/>
  <c r="C324"/>
  <c r="E324" s="1"/>
  <c r="C325"/>
  <c r="E325" s="1"/>
  <c r="C326"/>
  <c r="E326" s="1"/>
  <c r="C327"/>
  <c r="E327" s="1"/>
  <c r="C328"/>
  <c r="E328" s="1"/>
  <c r="C329"/>
  <c r="E329" s="1"/>
  <c r="C330"/>
  <c r="F330" s="1"/>
  <c r="C331"/>
  <c r="E331" s="1"/>
  <c r="C332"/>
  <c r="E332" s="1"/>
  <c r="C333"/>
  <c r="E333" s="1"/>
  <c r="C334"/>
  <c r="E334" s="1"/>
  <c r="C335"/>
  <c r="E335" s="1"/>
  <c r="C336"/>
  <c r="E336" s="1"/>
  <c r="C337"/>
  <c r="E337" s="1"/>
  <c r="C338"/>
  <c r="F338" s="1"/>
  <c r="C339"/>
  <c r="F339" s="1"/>
  <c r="C340"/>
  <c r="E340" s="1"/>
  <c r="C341"/>
  <c r="E341" s="1"/>
  <c r="C342"/>
  <c r="E342" s="1"/>
  <c r="C343"/>
  <c r="E343" s="1"/>
  <c r="C344"/>
  <c r="E344" s="1"/>
  <c r="C345"/>
  <c r="E345" s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F263"/>
  <c r="F142"/>
  <c r="F109"/>
  <c r="F77"/>
  <c r="F45"/>
  <c r="E307"/>
  <c r="E73"/>
  <c r="F251"/>
  <c r="F153"/>
  <c r="F117"/>
  <c r="F85"/>
  <c r="F53"/>
  <c r="E323"/>
  <c r="E105"/>
  <c r="F223"/>
  <c r="F158"/>
  <c r="F125"/>
  <c r="F93"/>
  <c r="F61"/>
  <c r="F291"/>
  <c r="F211"/>
  <c r="F101"/>
  <c r="F69"/>
  <c r="F37"/>
  <c r="F148"/>
  <c r="E159"/>
  <c r="E151"/>
  <c r="F143"/>
  <c r="F135"/>
  <c r="F123"/>
  <c r="E111"/>
  <c r="F103"/>
  <c r="F91"/>
  <c r="E79"/>
  <c r="F71"/>
  <c r="F59"/>
  <c r="F51"/>
  <c r="F43"/>
  <c r="F334"/>
  <c r="F326"/>
  <c r="F314"/>
  <c r="F310"/>
  <c r="F302"/>
  <c r="F298"/>
  <c r="F294"/>
  <c r="F286"/>
  <c r="F282"/>
  <c r="F278"/>
  <c r="F266"/>
  <c r="F262"/>
  <c r="F258"/>
  <c r="F254"/>
  <c r="F250"/>
  <c r="F246"/>
  <c r="F242"/>
  <c r="F238"/>
  <c r="F234"/>
  <c r="F230"/>
  <c r="F226"/>
  <c r="F222"/>
  <c r="F218"/>
  <c r="F214"/>
  <c r="F210"/>
  <c r="F206"/>
  <c r="F202"/>
  <c r="F198"/>
  <c r="F194"/>
  <c r="F190"/>
  <c r="F186"/>
  <c r="F182"/>
  <c r="F178"/>
  <c r="F174"/>
  <c r="F170"/>
  <c r="F166"/>
  <c r="F162"/>
  <c r="F157"/>
  <c r="F152"/>
  <c r="F146"/>
  <c r="F141"/>
  <c r="F136"/>
  <c r="F130"/>
  <c r="F124"/>
  <c r="F116"/>
  <c r="F108"/>
  <c r="F100"/>
  <c r="F92"/>
  <c r="F84"/>
  <c r="F76"/>
  <c r="F68"/>
  <c r="F60"/>
  <c r="F52"/>
  <c r="F44"/>
  <c r="E269"/>
  <c r="E248"/>
  <c r="E161"/>
  <c r="E129"/>
  <c r="E97"/>
  <c r="E65"/>
  <c r="F132"/>
  <c r="E232"/>
  <c r="F126"/>
  <c r="E126"/>
  <c r="E122"/>
  <c r="F122"/>
  <c r="F118"/>
  <c r="E118"/>
  <c r="E114"/>
  <c r="F114"/>
  <c r="F110"/>
  <c r="E110"/>
  <c r="E106"/>
  <c r="F106"/>
  <c r="F102"/>
  <c r="E102"/>
  <c r="E98"/>
  <c r="F98"/>
  <c r="F94"/>
  <c r="E94"/>
  <c r="E90"/>
  <c r="F90"/>
  <c r="F86"/>
  <c r="E86"/>
  <c r="E82"/>
  <c r="F82"/>
  <c r="F78"/>
  <c r="E78"/>
  <c r="E74"/>
  <c r="F74"/>
  <c r="F70"/>
  <c r="E70"/>
  <c r="E66"/>
  <c r="F66"/>
  <c r="E62"/>
  <c r="F62"/>
  <c r="E58"/>
  <c r="F58"/>
  <c r="F50"/>
  <c r="E50"/>
  <c r="E46"/>
  <c r="F46"/>
  <c r="E42"/>
  <c r="F42"/>
  <c r="F38"/>
  <c r="E38"/>
  <c r="F321"/>
  <c r="F301"/>
  <c r="F281"/>
  <c r="F249"/>
  <c r="F229"/>
  <c r="F213"/>
  <c r="F205"/>
  <c r="F189"/>
  <c r="F185"/>
  <c r="F181"/>
  <c r="F177"/>
  <c r="F173"/>
  <c r="F165"/>
  <c r="F156"/>
  <c r="F150"/>
  <c r="F145"/>
  <c r="F140"/>
  <c r="F134"/>
  <c r="F121"/>
  <c r="F113"/>
  <c r="F89"/>
  <c r="F81"/>
  <c r="F57"/>
  <c r="F49"/>
  <c r="F41"/>
  <c r="E264"/>
  <c r="E54"/>
  <c r="F340"/>
  <c r="F336"/>
  <c r="F332"/>
  <c r="F328"/>
  <c r="F324"/>
  <c r="F320"/>
  <c r="F316"/>
  <c r="F312"/>
  <c r="F308"/>
  <c r="F304"/>
  <c r="F300"/>
  <c r="F296"/>
  <c r="F292"/>
  <c r="F288"/>
  <c r="F284"/>
  <c r="F280"/>
  <c r="F276"/>
  <c r="F272"/>
  <c r="F268"/>
  <c r="F260"/>
  <c r="F256"/>
  <c r="F252"/>
  <c r="F244"/>
  <c r="F240"/>
  <c r="F236"/>
  <c r="F228"/>
  <c r="F224"/>
  <c r="F220"/>
  <c r="F216"/>
  <c r="F212"/>
  <c r="F208"/>
  <c r="F204"/>
  <c r="F200"/>
  <c r="F196"/>
  <c r="F192"/>
  <c r="F188"/>
  <c r="F184"/>
  <c r="F180"/>
  <c r="F176"/>
  <c r="F172"/>
  <c r="F168"/>
  <c r="F164"/>
  <c r="F160"/>
  <c r="F154"/>
  <c r="F149"/>
  <c r="F144"/>
  <c r="F138"/>
  <c r="F133"/>
  <c r="F128"/>
  <c r="F120"/>
  <c r="F112"/>
  <c r="F104"/>
  <c r="F96"/>
  <c r="F88"/>
  <c r="F80"/>
  <c r="F72"/>
  <c r="F64"/>
  <c r="F56"/>
  <c r="F48"/>
  <c r="F40"/>
  <c r="F197" l="1"/>
  <c r="F221"/>
  <c r="F245"/>
  <c r="F273"/>
  <c r="F297"/>
  <c r="F317"/>
  <c r="F337"/>
  <c r="E137"/>
  <c r="F241"/>
  <c r="F265"/>
  <c r="F289"/>
  <c r="F313"/>
  <c r="F333"/>
  <c r="E225"/>
  <c r="F209"/>
  <c r="F233"/>
  <c r="F261"/>
  <c r="F285"/>
  <c r="F305"/>
  <c r="F329"/>
  <c r="E169"/>
  <c r="F63"/>
  <c r="F83"/>
  <c r="F95"/>
  <c r="F115"/>
  <c r="F127"/>
  <c r="F155"/>
  <c r="F227"/>
  <c r="F255"/>
  <c r="F187"/>
  <c r="F267"/>
  <c r="F183"/>
  <c r="E39"/>
  <c r="E47"/>
  <c r="E55"/>
  <c r="F67"/>
  <c r="E87"/>
  <c r="F99"/>
  <c r="E119"/>
  <c r="F131"/>
  <c r="E139"/>
  <c r="F179"/>
  <c r="F275"/>
  <c r="F191"/>
  <c r="F219"/>
  <c r="F247"/>
  <c r="F75"/>
  <c r="F107"/>
  <c r="F147"/>
  <c r="F163"/>
  <c r="F243"/>
  <c r="E339"/>
  <c r="F271"/>
  <c r="F203"/>
  <c r="F283"/>
  <c r="F215"/>
  <c r="F318"/>
  <c r="F315"/>
  <c r="F335"/>
  <c r="F331"/>
  <c r="F327"/>
  <c r="E270"/>
  <c r="F319"/>
  <c r="F311"/>
  <c r="E338"/>
  <c r="E330"/>
  <c r="E322"/>
  <c r="E306"/>
  <c r="E290"/>
  <c r="F274"/>
  <c r="F207"/>
  <c r="F287"/>
  <c r="F199"/>
  <c r="F279"/>
  <c r="F217"/>
  <c r="F237"/>
  <c r="F257"/>
  <c r="F277"/>
  <c r="F293"/>
  <c r="F309"/>
  <c r="F325"/>
  <c r="F341"/>
  <c r="E193"/>
  <c r="F195"/>
  <c r="F259"/>
  <c r="F175"/>
  <c r="F239"/>
  <c r="F303"/>
  <c r="E253"/>
  <c r="F171"/>
  <c r="F235"/>
  <c r="F299"/>
  <c r="E201"/>
  <c r="F167"/>
  <c r="F231"/>
  <c r="F295"/>
</calcChain>
</file>

<file path=xl/sharedStrings.xml><?xml version="1.0" encoding="utf-8"?>
<sst xmlns="http://schemas.openxmlformats.org/spreadsheetml/2006/main" count="149" uniqueCount="78">
  <si>
    <t>Désignation</t>
  </si>
  <si>
    <t>Ref</t>
  </si>
  <si>
    <t>Sorties</t>
  </si>
  <si>
    <t>Stock initial</t>
  </si>
  <si>
    <t>Stock Final</t>
  </si>
  <si>
    <t>Article</t>
  </si>
  <si>
    <t>Type de véhicule :</t>
  </si>
  <si>
    <t>Sortie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</si>
  <si>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</si>
  <si>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</si>
  <si>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</si>
  <si>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</si>
  <si>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</si>
  <si>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</si>
  <si>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</si>
  <si>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</si>
  <si>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</si>
  <si>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</si>
  <si>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</si>
  <si>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</si>
  <si>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</si>
  <si>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</si>
  <si>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</si>
  <si>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</si>
  <si>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</si>
  <si>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</si>
  <si>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</si>
  <si>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</si>
  <si>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</si>
  <si>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</si>
  <si>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</si>
  <si>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</si>
  <si>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</si>
  <si>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</si>
  <si>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</si>
  <si>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</si>
  <si>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</si>
  <si>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</si>
  <si>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r>
      <t xml:space="preserve">Régie 110 lignes  </t>
    </r>
    <r>
      <rPr>
        <b/>
        <sz val="8"/>
        <rFont val="Arial"/>
        <family val="2"/>
      </rPr>
      <t>( fly JCO )</t>
    </r>
  </si>
  <si>
    <r>
      <t xml:space="preserve">Régie 60 lignes </t>
    </r>
    <r>
      <rPr>
        <b/>
        <sz val="8"/>
        <rFont val="Arial"/>
        <family val="2"/>
      </rPr>
      <t>( fly JCO )</t>
    </r>
  </si>
  <si>
    <r>
      <t xml:space="preserve">Régie 55 lignes </t>
    </r>
    <r>
      <rPr>
        <b/>
        <sz val="8"/>
        <rFont val="Arial"/>
        <family val="2"/>
      </rPr>
      <t>( fly JCO )</t>
    </r>
  </si>
  <si>
    <r>
      <t xml:space="preserve">Régie 40 lignes </t>
    </r>
    <r>
      <rPr>
        <b/>
        <sz val="8"/>
        <rFont val="Arial"/>
        <family val="2"/>
      </rPr>
      <t>( valise en bois )</t>
    </r>
  </si>
  <si>
    <r>
      <t xml:space="preserve">Régie 30 lignes </t>
    </r>
    <r>
      <rPr>
        <b/>
        <sz val="8"/>
        <rFont val="Arial"/>
        <family val="2"/>
      </rPr>
      <t>( valise alu )</t>
    </r>
  </si>
  <si>
    <t xml:space="preserve">pile 45 volts secours + cordon </t>
  </si>
  <si>
    <t>valise bijoute</t>
  </si>
  <si>
    <t>Testeur</t>
  </si>
  <si>
    <r>
      <t xml:space="preserve">câble régie 54 P </t>
    </r>
    <r>
      <rPr>
        <b/>
        <sz val="8"/>
        <color theme="1" tint="4.9989318521683403E-2"/>
        <rFont val="Arial"/>
        <family val="2"/>
      </rPr>
      <t xml:space="preserve">( bornier / prise )  2 m  </t>
    </r>
  </si>
  <si>
    <r>
      <t xml:space="preserve">câble régie 54 P </t>
    </r>
    <r>
      <rPr>
        <b/>
        <sz val="8"/>
        <color theme="1" tint="4.9989318521683403E-2"/>
        <rFont val="Arial"/>
        <family val="2"/>
      </rPr>
      <t xml:space="preserve">( bornier / prise )   50 m </t>
    </r>
  </si>
  <si>
    <r>
      <t xml:space="preserve">câble 54 P ( bornier / eclaté ) </t>
    </r>
    <r>
      <rPr>
        <b/>
        <sz val="8"/>
        <color theme="1" tint="4.9989318521683403E-2"/>
        <rFont val="Arial"/>
        <family val="2"/>
      </rPr>
      <t>100 m</t>
    </r>
    <r>
      <rPr>
        <sz val="10"/>
        <color theme="1" tint="4.9989318521683403E-2"/>
        <rFont val="Arial"/>
        <family val="2"/>
      </rPr>
      <t xml:space="preserve">  </t>
    </r>
  </si>
  <si>
    <r>
      <t xml:space="preserve">câble 54 P ( bornier / eclaté ) </t>
    </r>
    <r>
      <rPr>
        <b/>
        <sz val="8"/>
        <color theme="1" tint="4.9989318521683403E-2"/>
        <rFont val="Arial"/>
        <family val="2"/>
      </rPr>
      <t xml:space="preserve"> 50 m</t>
    </r>
    <r>
      <rPr>
        <sz val="10"/>
        <color theme="1" tint="4.9989318521683403E-2"/>
        <rFont val="Arial"/>
        <family val="2"/>
      </rPr>
      <t xml:space="preserve"> </t>
    </r>
  </si>
  <si>
    <r>
      <t xml:space="preserve">câble 54 P ( prise / prise ) </t>
    </r>
    <r>
      <rPr>
        <b/>
        <sz val="8"/>
        <color theme="1" tint="4.9989318521683403E-2"/>
        <rFont val="Arial"/>
        <family val="2"/>
      </rPr>
      <t>50 m</t>
    </r>
    <r>
      <rPr>
        <sz val="10"/>
        <color theme="1" tint="4.9989318521683403E-2"/>
        <rFont val="Arial"/>
        <family val="2"/>
      </rPr>
      <t xml:space="preserve"> </t>
    </r>
  </si>
  <si>
    <r>
      <t xml:space="preserve">câble 54 P ( prise / prise ) </t>
    </r>
    <r>
      <rPr>
        <b/>
        <sz val="8"/>
        <color theme="1" tint="4.9989318521683403E-2"/>
        <rFont val="Arial"/>
        <family val="2"/>
      </rPr>
      <t>100 m</t>
    </r>
    <r>
      <rPr>
        <sz val="10"/>
        <color theme="1" tint="4.9989318521683403E-2"/>
        <rFont val="Arial"/>
        <family val="2"/>
      </rPr>
      <t xml:space="preserve">  </t>
    </r>
  </si>
  <si>
    <r>
      <t xml:space="preserve">câble 54 P ( prise / prise )  </t>
    </r>
    <r>
      <rPr>
        <b/>
        <sz val="8"/>
        <color theme="1" tint="4.9989318521683403E-2"/>
        <rFont val="Arial"/>
        <family val="2"/>
      </rPr>
      <t>200 m</t>
    </r>
  </si>
  <si>
    <t>doublette 54 P ( 1 entrée / 2 sorties )</t>
  </si>
  <si>
    <t>triplette 54 P ( 1 entrée / 3 sorties )</t>
  </si>
  <si>
    <r>
      <t xml:space="preserve">câble 28 P ( bornier / eclaté ) </t>
    </r>
    <r>
      <rPr>
        <b/>
        <sz val="10"/>
        <color theme="1" tint="4.9989318521683403E-2"/>
        <rFont val="Arial"/>
        <family val="2"/>
      </rPr>
      <t>25 m</t>
    </r>
    <r>
      <rPr>
        <sz val="10"/>
        <color theme="1" tint="4.9989318521683403E-2"/>
        <rFont val="Arial"/>
        <family val="2"/>
      </rPr>
      <t xml:space="preserve">  Noire</t>
    </r>
  </si>
  <si>
    <r>
      <t xml:space="preserve">câble 28 P ( bornier / eclaté ) </t>
    </r>
    <r>
      <rPr>
        <b/>
        <sz val="10"/>
        <color theme="1" tint="4.9989318521683403E-2"/>
        <rFont val="Arial"/>
        <family val="2"/>
      </rPr>
      <t>50 m</t>
    </r>
    <r>
      <rPr>
        <sz val="10"/>
        <color theme="1" tint="4.9989318521683403E-2"/>
        <rFont val="Arial"/>
        <family val="2"/>
      </rPr>
      <t xml:space="preserve">  Noire</t>
    </r>
  </si>
  <si>
    <r>
      <t xml:space="preserve">câble 28 P ( bornier / eclaté ) </t>
    </r>
    <r>
      <rPr>
        <b/>
        <sz val="10"/>
        <color theme="1" tint="4.9989318521683403E-2"/>
        <rFont val="Arial"/>
        <family val="2"/>
      </rPr>
      <t>100 m</t>
    </r>
    <r>
      <rPr>
        <sz val="10"/>
        <color theme="1" tint="4.9989318521683403E-2"/>
        <rFont val="Arial"/>
        <family val="2"/>
      </rPr>
      <t xml:space="preserve">  Noire</t>
    </r>
  </si>
  <si>
    <r>
      <t xml:space="preserve">câble 28 P ( bornier / eclaté ) </t>
    </r>
    <r>
      <rPr>
        <b/>
        <sz val="10"/>
        <color theme="1" tint="4.9989318521683403E-2"/>
        <rFont val="Arial"/>
        <family val="2"/>
      </rPr>
      <t>150 m</t>
    </r>
    <r>
      <rPr>
        <sz val="10"/>
        <color theme="1" tint="4.9989318521683403E-2"/>
        <rFont val="Arial"/>
        <family val="2"/>
      </rPr>
      <t xml:space="preserve">  Noire</t>
    </r>
  </si>
  <si>
    <r>
      <t xml:space="preserve">câble 28 P ( bornier / eclaté ) </t>
    </r>
    <r>
      <rPr>
        <b/>
        <sz val="10"/>
        <color theme="1" tint="4.9989318521683403E-2"/>
        <rFont val="Arial"/>
        <family val="2"/>
      </rPr>
      <t xml:space="preserve">200 m </t>
    </r>
    <r>
      <rPr>
        <sz val="10"/>
        <color theme="1" tint="4.9989318521683403E-2"/>
        <rFont val="Arial"/>
        <family val="2"/>
      </rPr>
      <t xml:space="preserve"> Noire</t>
    </r>
  </si>
  <si>
    <r>
      <t xml:space="preserve">câble15 P ( éclaté / éclaté )   </t>
    </r>
    <r>
      <rPr>
        <b/>
        <sz val="10"/>
        <color theme="1" tint="4.9989318521683403E-2"/>
        <rFont val="Arial"/>
        <family val="2"/>
      </rPr>
      <t>25 m</t>
    </r>
  </si>
  <si>
    <r>
      <t xml:space="preserve">câble15 P ( éclaté / éclaté ) </t>
    </r>
    <r>
      <rPr>
        <b/>
        <sz val="10"/>
        <color theme="1" tint="4.9989318521683403E-2"/>
        <rFont val="Arial"/>
        <family val="2"/>
      </rPr>
      <t xml:space="preserve">50 m </t>
    </r>
  </si>
  <si>
    <r>
      <t xml:space="preserve">câble15 P ( éclaté / éclaté )  </t>
    </r>
    <r>
      <rPr>
        <b/>
        <sz val="10"/>
        <color theme="1" tint="4.9989318521683403E-2"/>
        <rFont val="Arial"/>
        <family val="2"/>
      </rPr>
      <t>100 m</t>
    </r>
  </si>
  <si>
    <t xml:space="preserve">Sortie Régie TRAD   </t>
  </si>
  <si>
    <t xml:space="preserve">N° </t>
  </si>
  <si>
    <t>Chef de tir :</t>
  </si>
  <si>
    <t>N°</t>
  </si>
  <si>
    <t>chrono</t>
  </si>
  <si>
    <r>
      <t xml:space="preserve">câble 28 P ( bornier / eclaté ) </t>
    </r>
    <r>
      <rPr>
        <b/>
        <sz val="10"/>
        <color theme="1" tint="4.9989318521683403E-2"/>
        <rFont val="Arial"/>
        <family val="2"/>
      </rPr>
      <t>25 m</t>
    </r>
    <r>
      <rPr>
        <sz val="10"/>
        <color theme="1" tint="4.9989318521683403E-2"/>
        <rFont val="Arial"/>
        <family val="2"/>
      </rPr>
      <t xml:space="preserve"> Gris </t>
    </r>
  </si>
  <si>
    <r>
      <t xml:space="preserve">câble 28 P ( bornier / eclaté ) </t>
    </r>
    <r>
      <rPr>
        <b/>
        <sz val="10"/>
        <color theme="1" tint="4.9989318521683403E-2"/>
        <rFont val="Arial"/>
        <family val="2"/>
      </rPr>
      <t>50 m</t>
    </r>
    <r>
      <rPr>
        <sz val="10"/>
        <color theme="1" tint="4.9989318521683403E-2"/>
        <rFont val="Arial"/>
        <family val="2"/>
      </rPr>
      <t xml:space="preserve"> Gris </t>
    </r>
  </si>
  <si>
    <r>
      <t xml:space="preserve">câble 28 P ( bornier / eclaté ) </t>
    </r>
    <r>
      <rPr>
        <b/>
        <sz val="10"/>
        <color theme="1" tint="4.9989318521683403E-2"/>
        <rFont val="Arial"/>
        <family val="2"/>
      </rPr>
      <t>100 m</t>
    </r>
    <r>
      <rPr>
        <sz val="10"/>
        <color theme="1" tint="4.9989318521683403E-2"/>
        <rFont val="Arial"/>
        <family val="2"/>
      </rPr>
      <t xml:space="preserve"> Gris </t>
    </r>
  </si>
  <si>
    <r>
      <t xml:space="preserve">câble 28 P ( bornier / eclaté ) </t>
    </r>
    <r>
      <rPr>
        <b/>
        <sz val="10"/>
        <color theme="1" tint="4.9989318521683403E-2"/>
        <rFont val="Arial"/>
        <family val="2"/>
      </rPr>
      <t>150 m</t>
    </r>
    <r>
      <rPr>
        <sz val="10"/>
        <color theme="1" tint="4.9989318521683403E-2"/>
        <rFont val="Arial"/>
        <family val="2"/>
      </rPr>
      <t xml:space="preserve"> Gris </t>
    </r>
  </si>
  <si>
    <r>
      <t xml:space="preserve">câble 28 P ( bornier / eclaté ) </t>
    </r>
    <r>
      <rPr>
        <b/>
        <sz val="10"/>
        <color theme="1" tint="4.9989318521683403E-2"/>
        <rFont val="Arial"/>
        <family val="2"/>
      </rPr>
      <t>200 m Gris</t>
    </r>
    <r>
      <rPr>
        <sz val="10"/>
        <color theme="1" tint="4.9989318521683403E-2"/>
        <rFont val="Arial"/>
        <family val="2"/>
      </rPr>
      <t xml:space="preserve"> </t>
    </r>
  </si>
  <si>
    <t xml:space="preserve">Pile 45 volts secours + cordon </t>
  </si>
  <si>
    <t xml:space="preserve">Date de départ : </t>
  </si>
  <si>
    <t>ville</t>
  </si>
  <si>
    <t>date</t>
  </si>
  <si>
    <t xml:space="preserve">Etat des stocks Régie 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</si>
</sst>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Verdana"/>
    </font>
    <font>
      <sz val="10"/>
      <name val="Arial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color theme="1"/>
      <name val="Arial Rounded MT Bold"/>
      <family val="2"/>
    </font>
    <font>
      <b/>
      <sz val="16"/>
      <color theme="0"/>
      <name val="Arial"/>
      <family val="2"/>
    </font>
    <font>
      <b/>
      <sz val="14"/>
      <color indexed="9"/>
      <name val="Calibri"/>
      <family val="2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sz val="9"/>
      <name val="Arial"/>
      <family val="2"/>
    </font>
    <font>
      <sz val="10"/>
      <color theme="1" tint="4.9989318521683403E-2"/>
      <name val="Arial"/>
      <family val="2"/>
    </font>
    <font>
      <b/>
      <sz val="8"/>
      <color theme="1" tint="4.9989318521683403E-2"/>
      <name val="Arial"/>
      <family val="2"/>
    </font>
    <font>
      <b/>
      <sz val="10"/>
      <color theme="1" tint="4.9989318521683403E-2"/>
      <name val="Arial"/>
      <family val="2"/>
    </font>
    <font>
      <sz val="16"/>
      <name val="Arial"/>
      <family val="2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Arial"/>
      <family val="2"/>
    </font>
    <font>
      <b/>
      <i/>
      <sz val="14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5" tint="-0.24994659260841701"/>
      </patternFill>
    </fill>
    <fill>
      <patternFill patternType="solid">
        <fgColor indexed="2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3" borderId="0" xfId="0" applyFill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1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0" fillId="3" borderId="0" xfId="0" applyFill="1" applyBorder="1"/>
    <xf numFmtId="0" fontId="2" fillId="3" borderId="0" xfId="0" applyFont="1" applyFill="1" applyBorder="1"/>
    <xf numFmtId="0" fontId="2" fillId="4" borderId="0" xfId="0" applyFont="1" applyFill="1" applyBorder="1"/>
    <xf numFmtId="0" fontId="0" fillId="3" borderId="2" xfId="0" applyFill="1" applyBorder="1"/>
    <xf numFmtId="0" fontId="0" fillId="7" borderId="0" xfId="0" applyFill="1"/>
    <xf numFmtId="0" fontId="6" fillId="7" borderId="0" xfId="0" applyFont="1" applyFill="1" applyBorder="1" applyAlignment="1">
      <alignment vertical="center"/>
    </xf>
    <xf numFmtId="0" fontId="0" fillId="7" borderId="0" xfId="0" applyFill="1" applyBorder="1"/>
    <xf numFmtId="0" fontId="5" fillId="7" borderId="0" xfId="0" applyFont="1" applyFill="1" applyBorder="1" applyAlignment="1">
      <alignment vertical="center"/>
    </xf>
    <xf numFmtId="0" fontId="0" fillId="7" borderId="5" xfId="0" applyFill="1" applyBorder="1" applyAlignment="1">
      <alignment horizontal="right" vertical="center"/>
    </xf>
    <xf numFmtId="0" fontId="4" fillId="3" borderId="0" xfId="0" applyFont="1" applyFill="1" applyBorder="1" applyAlignment="1">
      <alignment horizontal="left" vertical="center"/>
    </xf>
    <xf numFmtId="0" fontId="5" fillId="9" borderId="1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0" fillId="3" borderId="6" xfId="0" applyFill="1" applyBorder="1"/>
    <xf numFmtId="0" fontId="0" fillId="10" borderId="0" xfId="0" applyFill="1" applyBorder="1"/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0" fillId="10" borderId="0" xfId="0" applyFill="1"/>
    <xf numFmtId="0" fontId="5" fillId="5" borderId="9" xfId="0" applyFont="1" applyFill="1" applyBorder="1" applyAlignment="1">
      <alignment horizontal="center"/>
    </xf>
    <xf numFmtId="0" fontId="17" fillId="5" borderId="9" xfId="0" applyFont="1" applyFill="1" applyBorder="1" applyAlignment="1">
      <alignment horizontal="center"/>
    </xf>
    <xf numFmtId="0" fontId="0" fillId="3" borderId="0" xfId="0" applyFill="1" applyBorder="1" applyAlignment="1"/>
    <xf numFmtId="0" fontId="7" fillId="0" borderId="8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19" fillId="3" borderId="2" xfId="0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right" vertical="center"/>
    </xf>
    <xf numFmtId="0" fontId="11" fillId="3" borderId="0" xfId="0" applyFont="1" applyFill="1"/>
    <xf numFmtId="0" fontId="11" fillId="3" borderId="0" xfId="0" applyFont="1" applyFill="1" applyBorder="1"/>
    <xf numFmtId="0" fontId="22" fillId="0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/>
    </xf>
    <xf numFmtId="0" fontId="11" fillId="7" borderId="0" xfId="0" applyFont="1" applyFill="1"/>
    <xf numFmtId="0" fontId="11" fillId="3" borderId="12" xfId="0" applyFont="1" applyFill="1" applyBorder="1" applyAlignment="1"/>
    <xf numFmtId="0" fontId="11" fillId="0" borderId="0" xfId="0" applyFont="1"/>
    <xf numFmtId="0" fontId="7" fillId="3" borderId="0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18" fillId="7" borderId="0" xfId="0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21" fillId="8" borderId="0" xfId="0" applyFont="1" applyFill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/>
  <colors>
    <mruColors>
      <color rgb="FF0033CC"/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J38"/>
  <sheetViews>
    <sheetView tabSelected="1" view="pageBreakPreview" zoomScale="80" zoomScaleNormal="100" zoomScaleSheetLayoutView="80" workbookViewId="0">
      <selection activeCell="B6" sqref="B6:D6"/>
    </sheetView>
  </sheetViews>
  <sheetFormatPr baseColWidth="10" defaultColWidth="10.85546875" defaultRowHeight="15"/>
  <cols>
    <col min="1" max="1" width="40.7109375" style="1" customWidth="1"/>
    <col min="2" max="2" width="18.5703125" style="1" customWidth="1"/>
    <col min="3" max="3" width="1" style="34" customWidth="1"/>
    <col min="4" max="4" width="11.42578125" style="1" customWidth="1"/>
    <col min="5" max="5" width="3.5703125" style="34" customWidth="1"/>
    <col min="6" max="6" width="40.85546875" style="1" customWidth="1"/>
    <col min="7" max="7" width="18.5703125" style="1" customWidth="1"/>
    <col min="8" max="8" width="1" style="34" customWidth="1"/>
    <col min="9" max="9" width="11.42578125" style="1" customWidth="1"/>
    <col min="10" max="10" width="4.28515625" style="34" customWidth="1"/>
    <col min="11" max="16384" width="10.85546875" style="1"/>
  </cols>
  <sheetData>
    <row r="1" spans="1:10" customFormat="1" ht="9.75" customHeight="1">
      <c r="A1" s="46" t="s">
        <v>63</v>
      </c>
      <c r="B1" s="47"/>
      <c r="C1" s="47"/>
      <c r="D1" s="47"/>
      <c r="E1" s="47"/>
      <c r="F1" s="47"/>
      <c r="G1" s="47"/>
      <c r="H1" s="39"/>
      <c r="I1" s="11"/>
      <c r="J1" s="39"/>
    </row>
    <row r="2" spans="1:10" customFormat="1" ht="13.5" customHeight="1">
      <c r="A2" s="46"/>
      <c r="B2" s="47"/>
      <c r="C2" s="47"/>
      <c r="D2" s="47"/>
      <c r="E2" s="47"/>
      <c r="F2" s="47"/>
      <c r="G2" s="47"/>
      <c r="H2" s="39"/>
      <c r="I2" s="11"/>
      <c r="J2" s="39"/>
    </row>
    <row r="3" spans="1:10" ht="6.75" customHeight="1">
      <c r="F3" s="42"/>
      <c r="G3" s="43"/>
    </row>
    <row r="4" spans="1:10" customFormat="1" ht="24.75" customHeight="1">
      <c r="A4" s="17" t="s">
        <v>75</v>
      </c>
      <c r="B4" s="48" t="s">
        <v>76</v>
      </c>
      <c r="C4" s="48"/>
      <c r="D4" s="48"/>
      <c r="E4" s="36"/>
      <c r="F4" s="12"/>
      <c r="G4" s="11"/>
      <c r="H4" s="39"/>
      <c r="I4" s="11"/>
      <c r="J4" s="39"/>
    </row>
    <row r="5" spans="1:10" ht="9" customHeight="1">
      <c r="F5" s="42"/>
      <c r="G5" s="43"/>
    </row>
    <row r="6" spans="1:10" ht="24.75" customHeight="1">
      <c r="A6" s="33" t="s">
        <v>65</v>
      </c>
      <c r="B6" s="50"/>
      <c r="C6" s="50"/>
      <c r="D6" s="50"/>
      <c r="E6" s="37"/>
      <c r="F6" s="33"/>
      <c r="G6" s="31"/>
      <c r="H6" s="40"/>
      <c r="I6" s="28"/>
    </row>
    <row r="7" spans="1:10" ht="24.75" customHeight="1">
      <c r="A7" s="33" t="s">
        <v>6</v>
      </c>
      <c r="B7" s="50"/>
      <c r="C7" s="50"/>
      <c r="D7" s="50"/>
      <c r="E7" s="37"/>
      <c r="F7" s="33"/>
      <c r="G7" s="31"/>
      <c r="H7" s="40"/>
      <c r="I7" s="28"/>
    </row>
    <row r="8" spans="1:10" ht="24.75" customHeight="1">
      <c r="A8" s="33" t="s">
        <v>74</v>
      </c>
      <c r="B8" s="50"/>
      <c r="C8" s="50"/>
      <c r="D8" s="50"/>
      <c r="E8" s="38"/>
      <c r="F8" s="33"/>
      <c r="G8" s="31"/>
      <c r="H8" s="40"/>
      <c r="I8" s="28"/>
    </row>
    <row r="9" spans="1:10" ht="9" customHeight="1" thickBot="1"/>
    <row r="10" spans="1:10" customFormat="1" ht="21.75" customHeight="1" thickBot="1">
      <c r="A10" s="27" t="s">
        <v>0</v>
      </c>
      <c r="B10" s="26" t="s">
        <v>64</v>
      </c>
      <c r="C10" s="34"/>
      <c r="D10" s="18" t="s">
        <v>7</v>
      </c>
      <c r="E10" s="34"/>
      <c r="F10" s="27" t="s">
        <v>0</v>
      </c>
      <c r="G10" s="26" t="s">
        <v>64</v>
      </c>
      <c r="H10" s="34"/>
      <c r="I10" s="18" t="s">
        <v>7</v>
      </c>
      <c r="J10" s="41"/>
    </row>
    <row r="11" spans="1:10" ht="18.75" customHeight="1">
      <c r="F11" s="45"/>
      <c r="G11" s="45"/>
      <c r="H11" s="45"/>
      <c r="I11" s="45"/>
    </row>
    <row r="12" spans="1:10" ht="23.25" customHeight="1">
      <c r="A12" s="22" t="s">
        <v>38</v>
      </c>
      <c r="B12" s="29" t="s">
        <v>66</v>
      </c>
      <c r="C12" s="34">
        <f>D12*5</f>
        <v>0</v>
      </c>
      <c r="D12" s="32"/>
      <c r="E12" s="34">
        <f>D12*0.125</f>
        <v>0</v>
      </c>
      <c r="F12" s="23" t="s">
        <v>68</v>
      </c>
      <c r="G12" s="29" t="s">
        <v>66</v>
      </c>
      <c r="H12" s="34">
        <f t="shared" ref="H12:H16" si="0">I12*5</f>
        <v>0</v>
      </c>
      <c r="I12" s="32"/>
      <c r="J12" s="34">
        <f t="shared" ref="J12:J16" si="1">I12*0.125</f>
        <v>0</v>
      </c>
    </row>
    <row r="13" spans="1:10" ht="23.25" customHeight="1">
      <c r="A13" s="22" t="s">
        <v>39</v>
      </c>
      <c r="B13" s="30" t="s">
        <v>66</v>
      </c>
      <c r="C13" s="34">
        <f t="shared" ref="C13:C16" si="2">D13*5</f>
        <v>0</v>
      </c>
      <c r="D13" s="32"/>
      <c r="E13" s="34">
        <f t="shared" ref="E13:E16" si="3">D13*0.125</f>
        <v>0</v>
      </c>
      <c r="F13" s="23" t="s">
        <v>69</v>
      </c>
      <c r="G13" s="30" t="s">
        <v>66</v>
      </c>
      <c r="H13" s="34">
        <f t="shared" si="0"/>
        <v>0</v>
      </c>
      <c r="I13" s="32"/>
      <c r="J13" s="34">
        <f t="shared" si="1"/>
        <v>0</v>
      </c>
    </row>
    <row r="14" spans="1:10" ht="23.25" customHeight="1">
      <c r="A14" s="22" t="s">
        <v>40</v>
      </c>
      <c r="B14" s="30" t="s">
        <v>66</v>
      </c>
      <c r="C14" s="34">
        <f t="shared" si="2"/>
        <v>0</v>
      </c>
      <c r="D14" s="32"/>
      <c r="E14" s="34">
        <f t="shared" si="3"/>
        <v>0</v>
      </c>
      <c r="F14" s="23" t="s">
        <v>70</v>
      </c>
      <c r="G14" s="30" t="s">
        <v>66</v>
      </c>
      <c r="H14" s="34">
        <f t="shared" si="0"/>
        <v>0</v>
      </c>
      <c r="I14" s="32"/>
      <c r="J14" s="34">
        <f t="shared" si="1"/>
        <v>0</v>
      </c>
    </row>
    <row r="15" spans="1:10" ht="23.25" customHeight="1">
      <c r="A15" s="22" t="s">
        <v>41</v>
      </c>
      <c r="B15" s="30" t="s">
        <v>66</v>
      </c>
      <c r="C15" s="34">
        <f t="shared" si="2"/>
        <v>0</v>
      </c>
      <c r="D15" s="32"/>
      <c r="E15" s="34">
        <f t="shared" si="3"/>
        <v>0</v>
      </c>
      <c r="F15" s="23" t="s">
        <v>71</v>
      </c>
      <c r="G15" s="30" t="s">
        <v>66</v>
      </c>
      <c r="H15" s="34">
        <f t="shared" si="0"/>
        <v>0</v>
      </c>
      <c r="I15" s="32"/>
      <c r="J15" s="34">
        <f t="shared" si="1"/>
        <v>0</v>
      </c>
    </row>
    <row r="16" spans="1:10" ht="23.25" customHeight="1">
      <c r="A16" s="22" t="s">
        <v>42</v>
      </c>
      <c r="B16" s="30" t="s">
        <v>66</v>
      </c>
      <c r="C16" s="34">
        <f t="shared" si="2"/>
        <v>0</v>
      </c>
      <c r="D16" s="32"/>
      <c r="E16" s="34">
        <f t="shared" si="3"/>
        <v>0</v>
      </c>
      <c r="F16" s="23" t="s">
        <v>72</v>
      </c>
      <c r="G16" s="30" t="s">
        <v>66</v>
      </c>
      <c r="H16" s="34">
        <f t="shared" si="0"/>
        <v>0</v>
      </c>
      <c r="I16" s="32"/>
      <c r="J16" s="34">
        <f t="shared" si="1"/>
        <v>0</v>
      </c>
    </row>
    <row r="17" spans="1:10" ht="23.25" customHeight="1">
      <c r="A17" s="15"/>
      <c r="B17" s="14"/>
      <c r="C17" s="35"/>
      <c r="D17" s="13"/>
      <c r="E17" s="35"/>
      <c r="F17" s="45"/>
      <c r="G17" s="45"/>
      <c r="H17" s="45"/>
      <c r="I17" s="45"/>
      <c r="J17" s="35"/>
    </row>
    <row r="18" spans="1:10" ht="23.25" customHeight="1">
      <c r="A18" s="24" t="s">
        <v>73</v>
      </c>
      <c r="B18" s="29" t="s">
        <v>66</v>
      </c>
      <c r="C18" s="34">
        <f t="shared" ref="C18:C22" si="4">D18*5</f>
        <v>0</v>
      </c>
      <c r="D18" s="32"/>
      <c r="E18" s="34">
        <f t="shared" ref="E18:E22" si="5">D18*0.125</f>
        <v>0</v>
      </c>
      <c r="F18" s="23" t="s">
        <v>55</v>
      </c>
      <c r="G18" s="29" t="s">
        <v>66</v>
      </c>
      <c r="H18" s="34">
        <f t="shared" ref="H18:H22" si="6">I18*5</f>
        <v>0</v>
      </c>
      <c r="I18" s="32"/>
      <c r="J18" s="34">
        <f t="shared" ref="J18:J22" si="7">I18*0.125</f>
        <v>0</v>
      </c>
    </row>
    <row r="19" spans="1:10" ht="23.25" customHeight="1">
      <c r="A19" s="21" t="s">
        <v>67</v>
      </c>
      <c r="B19" s="30" t="s">
        <v>66</v>
      </c>
      <c r="C19" s="34">
        <f t="shared" si="4"/>
        <v>0</v>
      </c>
      <c r="D19" s="32"/>
      <c r="E19" s="34">
        <f t="shared" si="5"/>
        <v>0</v>
      </c>
      <c r="F19" s="23" t="s">
        <v>56</v>
      </c>
      <c r="G19" s="30" t="s">
        <v>66</v>
      </c>
      <c r="H19" s="34">
        <f t="shared" si="6"/>
        <v>0</v>
      </c>
      <c r="I19" s="32"/>
      <c r="J19" s="34">
        <f t="shared" si="7"/>
        <v>0</v>
      </c>
    </row>
    <row r="20" spans="1:10" ht="23.25" customHeight="1">
      <c r="A20" s="21" t="s">
        <v>44</v>
      </c>
      <c r="B20" s="30" t="s">
        <v>66</v>
      </c>
      <c r="C20" s="34">
        <f t="shared" si="4"/>
        <v>0</v>
      </c>
      <c r="D20" s="32"/>
      <c r="E20" s="34">
        <f t="shared" si="5"/>
        <v>0</v>
      </c>
      <c r="F20" s="23" t="s">
        <v>57</v>
      </c>
      <c r="G20" s="30" t="s">
        <v>66</v>
      </c>
      <c r="H20" s="34">
        <f t="shared" si="6"/>
        <v>0</v>
      </c>
      <c r="I20" s="32"/>
      <c r="J20" s="34">
        <f t="shared" si="7"/>
        <v>0</v>
      </c>
    </row>
    <row r="21" spans="1:10" ht="23.25" customHeight="1">
      <c r="A21" s="21" t="s">
        <v>45</v>
      </c>
      <c r="B21" s="30" t="s">
        <v>66</v>
      </c>
      <c r="C21" s="34">
        <f t="shared" si="4"/>
        <v>0</v>
      </c>
      <c r="D21" s="32"/>
      <c r="E21" s="34">
        <f t="shared" si="5"/>
        <v>0</v>
      </c>
      <c r="F21" s="23" t="s">
        <v>58</v>
      </c>
      <c r="G21" s="30" t="s">
        <v>66</v>
      </c>
      <c r="H21" s="34">
        <f t="shared" si="6"/>
        <v>0</v>
      </c>
      <c r="I21" s="32"/>
      <c r="J21" s="34">
        <f t="shared" si="7"/>
        <v>0</v>
      </c>
    </row>
    <row r="22" spans="1:10" ht="23.25" customHeight="1">
      <c r="A22" s="21"/>
      <c r="B22" s="30" t="s">
        <v>66</v>
      </c>
      <c r="C22" s="34">
        <f t="shared" si="4"/>
        <v>0</v>
      </c>
      <c r="D22" s="32"/>
      <c r="E22" s="34">
        <f t="shared" si="5"/>
        <v>0</v>
      </c>
      <c r="F22" s="23" t="s">
        <v>59</v>
      </c>
      <c r="G22" s="30" t="s">
        <v>66</v>
      </c>
      <c r="H22" s="34">
        <f t="shared" si="6"/>
        <v>0</v>
      </c>
      <c r="I22" s="32"/>
      <c r="J22" s="34">
        <f t="shared" si="7"/>
        <v>0</v>
      </c>
    </row>
    <row r="23" spans="1:10" ht="23.25" customHeight="1">
      <c r="A23" s="45"/>
      <c r="B23" s="45"/>
      <c r="C23" s="45"/>
      <c r="D23" s="45"/>
      <c r="E23" s="35"/>
      <c r="F23" s="45"/>
      <c r="G23" s="45"/>
      <c r="H23" s="45"/>
      <c r="I23" s="45"/>
      <c r="J23" s="35"/>
    </row>
    <row r="24" spans="1:10" ht="23.25" customHeight="1">
      <c r="A24" s="23" t="s">
        <v>46</v>
      </c>
      <c r="B24" s="29" t="s">
        <v>66</v>
      </c>
      <c r="C24" s="34">
        <f t="shared" ref="C24:C32" si="8">D24*5</f>
        <v>0</v>
      </c>
      <c r="D24" s="32"/>
      <c r="E24" s="34">
        <f>D24*0.125</f>
        <v>0</v>
      </c>
      <c r="F24" s="23" t="s">
        <v>60</v>
      </c>
      <c r="G24" s="29" t="s">
        <v>66</v>
      </c>
      <c r="H24" s="34">
        <f t="shared" ref="H24:H32" si="9">I24*5</f>
        <v>0</v>
      </c>
      <c r="I24" s="32"/>
      <c r="J24" s="34">
        <f t="shared" ref="J24:J32" si="10">I24*0.125</f>
        <v>0</v>
      </c>
    </row>
    <row r="25" spans="1:10" ht="23.25" customHeight="1">
      <c r="A25" s="23" t="s">
        <v>47</v>
      </c>
      <c r="B25" s="30" t="s">
        <v>66</v>
      </c>
      <c r="C25" s="34">
        <f t="shared" si="8"/>
        <v>0</v>
      </c>
      <c r="D25" s="32"/>
      <c r="E25" s="34">
        <f t="shared" ref="E25:E32" si="11">D25*0.125</f>
        <v>0</v>
      </c>
      <c r="F25" s="23" t="s">
        <v>61</v>
      </c>
      <c r="G25" s="30" t="s">
        <v>66</v>
      </c>
      <c r="H25" s="34">
        <f t="shared" si="9"/>
        <v>0</v>
      </c>
      <c r="I25" s="32"/>
      <c r="J25" s="34">
        <f t="shared" si="10"/>
        <v>0</v>
      </c>
    </row>
    <row r="26" spans="1:10" ht="23.25" customHeight="1">
      <c r="A26" s="23" t="s">
        <v>48</v>
      </c>
      <c r="B26" s="30" t="s">
        <v>66</v>
      </c>
      <c r="C26" s="34">
        <f t="shared" si="8"/>
        <v>0</v>
      </c>
      <c r="D26" s="32"/>
      <c r="E26" s="34">
        <f t="shared" si="11"/>
        <v>0</v>
      </c>
      <c r="F26" s="23" t="s">
        <v>62</v>
      </c>
      <c r="G26" s="30" t="s">
        <v>66</v>
      </c>
      <c r="H26" s="34">
        <f t="shared" si="9"/>
        <v>0</v>
      </c>
      <c r="I26" s="32"/>
      <c r="J26" s="34">
        <f t="shared" si="10"/>
        <v>0</v>
      </c>
    </row>
    <row r="27" spans="1:10" ht="23.25" customHeight="1">
      <c r="A27" s="23" t="s">
        <v>49</v>
      </c>
      <c r="B27" s="30" t="s">
        <v>66</v>
      </c>
      <c r="C27" s="34">
        <f t="shared" si="8"/>
        <v>0</v>
      </c>
      <c r="D27" s="32"/>
      <c r="E27" s="34">
        <f t="shared" si="11"/>
        <v>0</v>
      </c>
      <c r="F27" s="23"/>
      <c r="G27" s="30" t="s">
        <v>66</v>
      </c>
      <c r="H27" s="34">
        <f t="shared" si="9"/>
        <v>0</v>
      </c>
      <c r="I27" s="32"/>
      <c r="J27" s="34">
        <f t="shared" si="10"/>
        <v>0</v>
      </c>
    </row>
    <row r="28" spans="1:10" ht="23.25" customHeight="1">
      <c r="A28" s="23" t="s">
        <v>50</v>
      </c>
      <c r="B28" s="29" t="s">
        <v>66</v>
      </c>
      <c r="C28" s="34">
        <f t="shared" si="8"/>
        <v>0</v>
      </c>
      <c r="D28" s="32"/>
      <c r="E28" s="34">
        <f t="shared" si="11"/>
        <v>0</v>
      </c>
      <c r="F28" s="23"/>
      <c r="G28" s="29" t="s">
        <v>66</v>
      </c>
      <c r="H28" s="34">
        <f t="shared" si="9"/>
        <v>0</v>
      </c>
      <c r="I28" s="32"/>
      <c r="J28" s="34">
        <f t="shared" si="10"/>
        <v>0</v>
      </c>
    </row>
    <row r="29" spans="1:10" ht="23.25" customHeight="1">
      <c r="A29" s="23" t="s">
        <v>51</v>
      </c>
      <c r="B29" s="30" t="s">
        <v>66</v>
      </c>
      <c r="C29" s="34">
        <f t="shared" si="8"/>
        <v>0</v>
      </c>
      <c r="D29" s="32"/>
      <c r="E29" s="34">
        <f t="shared" si="11"/>
        <v>0</v>
      </c>
      <c r="F29" s="23"/>
      <c r="G29" s="30" t="s">
        <v>66</v>
      </c>
      <c r="H29" s="34">
        <f t="shared" si="9"/>
        <v>0</v>
      </c>
      <c r="I29" s="32"/>
      <c r="J29" s="34">
        <f t="shared" si="10"/>
        <v>0</v>
      </c>
    </row>
    <row r="30" spans="1:10" ht="23.25" customHeight="1">
      <c r="A30" s="23" t="s">
        <v>52</v>
      </c>
      <c r="B30" s="30" t="s">
        <v>66</v>
      </c>
      <c r="C30" s="34">
        <f t="shared" si="8"/>
        <v>0</v>
      </c>
      <c r="D30" s="32"/>
      <c r="E30" s="34">
        <f t="shared" si="11"/>
        <v>0</v>
      </c>
      <c r="F30" s="23"/>
      <c r="G30" s="30" t="s">
        <v>66</v>
      </c>
      <c r="H30" s="34">
        <f t="shared" si="9"/>
        <v>0</v>
      </c>
      <c r="I30" s="32"/>
      <c r="J30" s="34">
        <f t="shared" si="10"/>
        <v>0</v>
      </c>
    </row>
    <row r="31" spans="1:10" ht="23.25" customHeight="1">
      <c r="A31" s="23" t="s">
        <v>53</v>
      </c>
      <c r="B31" s="30" t="s">
        <v>66</v>
      </c>
      <c r="C31" s="34">
        <f t="shared" si="8"/>
        <v>0</v>
      </c>
      <c r="D31" s="32"/>
      <c r="E31" s="34">
        <f t="shared" si="11"/>
        <v>0</v>
      </c>
      <c r="F31" s="23"/>
      <c r="G31" s="30" t="s">
        <v>66</v>
      </c>
      <c r="H31" s="34">
        <f t="shared" si="9"/>
        <v>0</v>
      </c>
      <c r="I31" s="32"/>
      <c r="J31" s="34">
        <f t="shared" si="10"/>
        <v>0</v>
      </c>
    </row>
    <row r="32" spans="1:10" ht="23.25" customHeight="1">
      <c r="A32" s="23" t="s">
        <v>54</v>
      </c>
      <c r="B32" s="30" t="s">
        <v>66</v>
      </c>
      <c r="C32" s="34">
        <f t="shared" si="8"/>
        <v>0</v>
      </c>
      <c r="D32" s="32"/>
      <c r="E32" s="34">
        <f t="shared" si="11"/>
        <v>0</v>
      </c>
      <c r="F32" s="23"/>
      <c r="G32" s="30" t="s">
        <v>66</v>
      </c>
      <c r="H32" s="34">
        <f t="shared" si="9"/>
        <v>0</v>
      </c>
      <c r="I32" s="32"/>
      <c r="J32" s="34">
        <f t="shared" si="10"/>
        <v>0</v>
      </c>
    </row>
    <row r="33" spans="6:7">
      <c r="F33" s="42"/>
      <c r="G33" s="43"/>
    </row>
    <row r="36" spans="6:7">
      <c r="F36" s="42"/>
      <c r="G36" s="43"/>
    </row>
    <row r="37" spans="6:7">
      <c r="F37" s="44"/>
      <c r="G37" s="43"/>
    </row>
    <row r="38" spans="6:7">
      <c r="F38" s="16"/>
      <c r="G38" s="16"/>
    </row>
  </sheetData>
  <mergeCells count="14">
    <mergeCell ref="F17:I17"/>
    <mergeCell ref="F23:I23"/>
    <mergeCell ref="F36:G36"/>
    <mergeCell ref="F37:G37"/>
    <mergeCell ref="A23:D23"/>
    <mergeCell ref="F11:I11"/>
    <mergeCell ref="A1:G2"/>
    <mergeCell ref="B6:D6"/>
    <mergeCell ref="B4:D4"/>
    <mergeCell ref="B7:D7"/>
    <mergeCell ref="B8:D8"/>
    <mergeCell ref="F3:G3"/>
    <mergeCell ref="F5:G5"/>
    <mergeCell ref="F33:G33"/>
  </mergeCells>
  <phoneticPr fontId="3" type="noConversion"/>
  <conditionalFormatting sqref="A16 A12:B12 G12 A18:B18 G18 F32 A28:B28 F28:G28 G24 A24:B24 A32">
    <cfRule type="expression" dxfId="2" priority="7">
      <formula>LEN(TRIM(A12))&gt;0</formula>
    </cfRule>
  </conditionalFormatting>
  <printOptions horizontalCentered="1"/>
  <pageMargins left="0" right="0" top="0" bottom="0" header="0.31496062992125984" footer="0.31496062992125984"/>
  <pageSetup paperSize="9" scale="66" orientation="landscape" r:id="rId1"/>
  <rowBreaks count="1" manualBreakCount="1">
    <brk id="33" max="16383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de donnée régie 2016'!#REF!</xm:f>
          </x14:formula1>
          <xm:sqref>A476:A508</xm:sqref>
        </x14:dataValidation>
        <x14:dataValidation type="list" allowBlank="1" showInputMessage="1" showErrorMessage="1">
          <x14:formula1>
            <xm:f>'Base de donnée régie 2016'!#REF!</xm:f>
          </x14:formula1>
          <xm:sqref>A12:A475</xm:sqref>
        </x14:dataValidation>
      </x14:dataValidations>
    </ex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2:F346"/>
  <sheetViews>
    <sheetView workbookViewId="0">
      <selection activeCell="D12" sqref="D12"/>
    </sheetView>
  </sheetViews>
  <sheetFormatPr baseColWidth="10" defaultColWidth="10.85546875" defaultRowHeight="15"/>
  <cols>
    <col min="1" max="1" width="6.5703125" style="1" customWidth="1"/>
    <col min="2" max="2" width="9.85546875" style="1" customWidth="1"/>
    <col min="3" max="3" width="40.28515625" style="1" customWidth="1"/>
    <col min="4" max="4" width="18.140625" style="1" customWidth="1"/>
    <col min="5" max="5" width="13.85546875" style="1" customWidth="1"/>
    <col min="6" max="16384" width="10.85546875" style="1"/>
  </cols>
  <sheetData>
    <row r="2" spans="1:6">
      <c r="B2" s="49" t="s">
        <v>77</v>
      </c>
      <c r="C2" s="49"/>
      <c r="D2" s="49"/>
      <c r="E2" s="49"/>
      <c r="F2" s="49"/>
    </row>
    <row r="3" spans="1:6">
      <c r="B3" s="49"/>
      <c r="C3" s="49"/>
      <c r="D3" s="49"/>
      <c r="E3" s="49"/>
      <c r="F3" s="49"/>
    </row>
    <row r="6" spans="1:6">
      <c r="B6" s="5" t="s">
        <v>5</v>
      </c>
      <c r="C6" s="3" t="s">
        <v>1</v>
      </c>
      <c r="D6" s="2" t="s">
        <v>3</v>
      </c>
      <c r="E6" s="6" t="s">
        <v>2</v>
      </c>
      <c r="F6" s="3" t="s">
        <v>4</v>
      </c>
    </row>
    <row r="7" spans="1:6">
      <c r="A7" s="25"/>
      <c r="B7" s="7" t="str">
        <f>IF('Base de donnée régie 2016'!B8="","",'Base de donnée régie 2016'!B8)</f>
        <v>Article 68</v>
      </c>
      <c r="C7" s="7" t="str">
        <f>IF('Base de donnée régie 2016'!C8="","",'Base de donnée régie 2016'!C8)</f>
        <v>Régie 110 lignes  ( fly JCO )</v>
      </c>
      <c r="D7" s="10">
        <v>100</v>
      </c>
      <c r="E7" s="20">
        <f>IF(C7="","",SUMIFS('Sortie régie trad'!D$12:D$425,'Sortie régie trad'!A$12:A$425,C7)+SUMIFS('Sortie régie trad'!I$12:I$425,'Sortie régie trad'!F$12:F$425,C7))</f>
        <v>0</v>
      </c>
      <c r="F7" s="9">
        <f t="shared" ref="F7:F36" si="0">D7-E7</f>
        <v>100</v>
      </c>
    </row>
    <row r="8" spans="1:6">
      <c r="A8" s="25"/>
      <c r="B8" s="7" t="str">
        <f>IF('Base de donnée régie 2016'!B9="","",'Base de donnée régie 2016'!B9)</f>
        <v>Article 69</v>
      </c>
      <c r="C8" s="7" t="str">
        <f>IF('Base de donnée régie 2016'!C9="","",'Base de donnée régie 2016'!C9)</f>
        <v>Régie 60 lignes ( fly JCO )</v>
      </c>
      <c r="D8" s="10">
        <v>100</v>
      </c>
      <c r="E8" s="20">
        <f>IF(C8="","",SUMIFS('Sortie régie trad'!D$12:D$425,'Sortie régie trad'!A$12:A$425,C8)+SUMIFS('Sortie régie trad'!I$12:I$425,'Sortie régie trad'!F$12:F$425,C8))</f>
        <v>0</v>
      </c>
      <c r="F8" s="9">
        <f t="shared" si="0"/>
        <v>100</v>
      </c>
    </row>
    <row r="9" spans="1:6">
      <c r="A9" s="25"/>
      <c r="B9" s="7" t="str">
        <f>IF('Base de donnée régie 2016'!B10="","",'Base de donnée régie 2016'!B10)</f>
        <v>Article 70</v>
      </c>
      <c r="C9" s="7" t="str">
        <f>IF('Base de donnée régie 2016'!C10="","",'Base de donnée régie 2016'!C10)</f>
        <v>Régie 55 lignes ( fly JCO )</v>
      </c>
      <c r="D9" s="10">
        <v>100</v>
      </c>
      <c r="E9" s="20">
        <f>IF(C9="","",SUMIFS('Sortie régie trad'!D$12:D$425,'Sortie régie trad'!A$12:A$425,C9)+SUMIFS('Sortie régie trad'!I$12:I$425,'Sortie régie trad'!F$12:F$425,C9))</f>
        <v>0</v>
      </c>
      <c r="F9" s="9">
        <f t="shared" si="0"/>
        <v>100</v>
      </c>
    </row>
    <row r="10" spans="1:6">
      <c r="A10" s="25"/>
      <c r="B10" s="7" t="str">
        <f>IF('Base de donnée régie 2016'!B11="","",'Base de donnée régie 2016'!B11)</f>
        <v>Article 71</v>
      </c>
      <c r="C10" s="7" t="str">
        <f>IF('Base de donnée régie 2016'!C11="","",'Base de donnée régie 2016'!C11)</f>
        <v>Régie 40 lignes ( valise en bois )</v>
      </c>
      <c r="D10" s="10">
        <v>100</v>
      </c>
      <c r="E10" s="20">
        <f>IF(C10="","",SUMIFS('Sortie régie trad'!D$12:D$425,'Sortie régie trad'!A$12:A$425,C10)+SUMIFS('Sortie régie trad'!I$12:I$425,'Sortie régie trad'!F$12:F$425,C10))</f>
        <v>0</v>
      </c>
      <c r="F10" s="9">
        <f t="shared" si="0"/>
        <v>100</v>
      </c>
    </row>
    <row r="11" spans="1:6">
      <c r="A11" s="25"/>
      <c r="B11" s="7" t="str">
        <f>IF('Base de donnée régie 2016'!B12="","",'Base de donnée régie 2016'!B12)</f>
        <v>Article 72</v>
      </c>
      <c r="C11" s="7" t="str">
        <f>IF('Base de donnée régie 2016'!C12="","",'Base de donnée régie 2016'!C12)</f>
        <v>Régie 30 lignes ( valise alu )</v>
      </c>
      <c r="D11" s="10">
        <v>100</v>
      </c>
      <c r="E11" s="20">
        <f>IF(C11="","",SUMIFS('Sortie régie trad'!D$12:D$425,'Sortie régie trad'!A$12:A$425,C11)+SUMIFS('Sortie régie trad'!I$12:I$425,'Sortie régie trad'!F$12:F$425,C11))</f>
        <v>0</v>
      </c>
      <c r="F11" s="9">
        <f t="shared" si="0"/>
        <v>100</v>
      </c>
    </row>
    <row r="12" spans="1:6">
      <c r="A12" s="25"/>
      <c r="B12" s="7" t="str">
        <f>IF('Base de donnée régie 2016'!B13="","",'Base de donnée régie 2016'!B13)</f>
        <v>Article 73</v>
      </c>
      <c r="C12" s="7" t="str">
        <f>IF('Base de donnée régie 2016'!C13="","",'Base de donnée régie 2016'!C13)</f>
        <v xml:space="preserve">pile 45 volts secours + cordon </v>
      </c>
      <c r="D12" s="10">
        <v>100</v>
      </c>
      <c r="E12" s="20">
        <f>IF(C12="","",SUMIFS('Sortie régie trad'!D$12:D$425,'Sortie régie trad'!A$12:A$425,C12)+SUMIFS('Sortie régie trad'!I$12:I$425,'Sortie régie trad'!F$12:F$425,C12))</f>
        <v>0</v>
      </c>
      <c r="F12" s="9">
        <f t="shared" si="0"/>
        <v>100</v>
      </c>
    </row>
    <row r="13" spans="1:6">
      <c r="A13" s="25"/>
      <c r="B13" s="7" t="str">
        <f>IF('Base de donnée régie 2016'!B14="","",'Base de donnée régie 2016'!B14)</f>
        <v>Article 74</v>
      </c>
      <c r="C13" s="7" t="str">
        <f>IF('Base de donnée régie 2016'!C14="","",'Base de donnée régie 2016'!C14)</f>
        <v>valise bijoute</v>
      </c>
      <c r="D13" s="10">
        <v>100</v>
      </c>
      <c r="E13" s="20">
        <f>IF(C13="","",SUMIFS('Sortie régie trad'!D$12:D$425,'Sortie régie trad'!A$12:A$425,C13)+SUMIFS('Sortie régie trad'!I$12:I$425,'Sortie régie trad'!F$12:F$425,C13))</f>
        <v>0</v>
      </c>
      <c r="F13" s="9">
        <f t="shared" si="0"/>
        <v>100</v>
      </c>
    </row>
    <row r="14" spans="1:6">
      <c r="A14" s="25"/>
      <c r="B14" s="7" t="str">
        <f>IF('Base de donnée régie 2016'!B15="","",'Base de donnée régie 2016'!B15)</f>
        <v>Article 75</v>
      </c>
      <c r="C14" s="7" t="str">
        <f>IF('Base de donnée régie 2016'!C15="","",'Base de donnée régie 2016'!C15)</f>
        <v>Testeur</v>
      </c>
      <c r="D14" s="10">
        <v>100</v>
      </c>
      <c r="E14" s="20">
        <f>IF(C14="","",SUMIFS('Sortie régie trad'!D$12:D$425,'Sortie régie trad'!A$12:A$425,C14)+SUMIFS('Sortie régie trad'!I$12:I$425,'Sortie régie trad'!F$12:F$425,C14))</f>
        <v>0</v>
      </c>
      <c r="F14" s="9">
        <f t="shared" si="0"/>
        <v>100</v>
      </c>
    </row>
    <row r="15" spans="1:6">
      <c r="A15" s="25"/>
      <c r="B15" s="7" t="str">
        <f>IF('Base de donnée régie 2016'!B16="","",'Base de donnée régie 2016'!B16)</f>
        <v>Article 76</v>
      </c>
      <c r="C15" s="7" t="str">
        <f>IF('Base de donnée régie 2016'!C16="","",'Base de donnée régie 2016'!C16)</f>
        <v xml:space="preserve">câble régie 54 P ( bornier / prise )  2 m  </v>
      </c>
      <c r="D15" s="10">
        <v>100</v>
      </c>
      <c r="E15" s="20">
        <f>IF(C15="","",SUMIFS('Sortie régie trad'!D$12:D$425,'Sortie régie trad'!A$12:A$425,C15)+SUMIFS('Sortie régie trad'!I$12:I$425,'Sortie régie trad'!F$12:F$425,C15))</f>
        <v>0</v>
      </c>
      <c r="F15" s="9">
        <f t="shared" si="0"/>
        <v>100</v>
      </c>
    </row>
    <row r="16" spans="1:6">
      <c r="A16" s="25"/>
      <c r="B16" s="7" t="str">
        <f>IF('Base de donnée régie 2016'!B17="","",'Base de donnée régie 2016'!B17)</f>
        <v>Article 77</v>
      </c>
      <c r="C16" s="7" t="str">
        <f>IF('Base de donnée régie 2016'!C17="","",'Base de donnée régie 2016'!C17)</f>
        <v xml:space="preserve">câble régie 54 P ( bornier / prise )   50 m </v>
      </c>
      <c r="D16" s="10">
        <v>100</v>
      </c>
      <c r="E16" s="20">
        <f>IF(C16="","",SUMIFS('Sortie régie trad'!D$12:D$425,'Sortie régie trad'!A$12:A$425,C16)+SUMIFS('Sortie régie trad'!I$12:I$425,'Sortie régie trad'!F$12:F$425,C16))</f>
        <v>0</v>
      </c>
      <c r="F16" s="9">
        <f t="shared" si="0"/>
        <v>100</v>
      </c>
    </row>
    <row r="17" spans="1:6">
      <c r="A17" s="25"/>
      <c r="B17" s="7" t="str">
        <f>IF('Base de donnée régie 2016'!B18="","",'Base de donnée régie 2016'!B18)</f>
        <v>Article 78</v>
      </c>
      <c r="C17" s="7" t="str">
        <f>IF('Base de donnée régie 2016'!C18="","",'Base de donnée régie 2016'!C18)</f>
        <v xml:space="preserve">câble 54 P ( bornier / eclaté ) 100 m  </v>
      </c>
      <c r="D17" s="10">
        <v>100</v>
      </c>
      <c r="E17" s="20">
        <f>IF(C17="","",SUMIFS('Sortie régie trad'!D$12:D$425,'Sortie régie trad'!A$12:A$425,C17)+SUMIFS('Sortie régie trad'!I$12:I$425,'Sortie régie trad'!F$12:F$425,C17))</f>
        <v>0</v>
      </c>
      <c r="F17" s="9">
        <f t="shared" si="0"/>
        <v>100</v>
      </c>
    </row>
    <row r="18" spans="1:6">
      <c r="A18" s="25"/>
      <c r="B18" s="7" t="str">
        <f>IF('Base de donnée régie 2016'!B19="","",'Base de donnée régie 2016'!B19)</f>
        <v>Article 79</v>
      </c>
      <c r="C18" s="7" t="str">
        <f>IF('Base de donnée régie 2016'!C19="","",'Base de donnée régie 2016'!C19)</f>
        <v xml:space="preserve">câble 54 P ( bornier / eclaté )  50 m </v>
      </c>
      <c r="D18" s="10">
        <v>100</v>
      </c>
      <c r="E18" s="20">
        <f>IF(C18="","",SUMIFS('Sortie régie trad'!D$12:D$425,'Sortie régie trad'!A$12:A$425,C18)+SUMIFS('Sortie régie trad'!I$12:I$425,'Sortie régie trad'!F$12:F$425,C18))</f>
        <v>0</v>
      </c>
      <c r="F18" s="9">
        <f t="shared" si="0"/>
        <v>100</v>
      </c>
    </row>
    <row r="19" spans="1:6">
      <c r="A19" s="25"/>
      <c r="B19" s="7" t="str">
        <f>IF('Base de donnée régie 2016'!B20="","",'Base de donnée régie 2016'!B20)</f>
        <v>Article 80</v>
      </c>
      <c r="C19" s="7" t="str">
        <f>IF('Base de donnée régie 2016'!C20="","",'Base de donnée régie 2016'!C20)</f>
        <v xml:space="preserve">câble 54 P ( prise / prise ) 50 m </v>
      </c>
      <c r="D19" s="10">
        <v>100</v>
      </c>
      <c r="E19" s="20">
        <f>IF(C19="","",SUMIFS('Sortie régie trad'!D$12:D$425,'Sortie régie trad'!A$12:A$425,C19)+SUMIFS('Sortie régie trad'!I$12:I$425,'Sortie régie trad'!F$12:F$425,C19))</f>
        <v>0</v>
      </c>
      <c r="F19" s="9">
        <f t="shared" si="0"/>
        <v>100</v>
      </c>
    </row>
    <row r="20" spans="1:6">
      <c r="A20" s="25"/>
      <c r="B20" s="7" t="str">
        <f>IF('Base de donnée régie 2016'!B21="","",'Base de donnée régie 2016'!B21)</f>
        <v>Article 81</v>
      </c>
      <c r="C20" s="7" t="str">
        <f>IF('Base de donnée régie 2016'!C21="","",'Base de donnée régie 2016'!C21)</f>
        <v xml:space="preserve">câble 54 P ( prise / prise ) 100 m  </v>
      </c>
      <c r="D20" s="10">
        <v>100</v>
      </c>
      <c r="E20" s="20">
        <f>IF(C20="","",SUMIFS('Sortie régie trad'!D$12:D$425,'Sortie régie trad'!A$12:A$425,C20)+SUMIFS('Sortie régie trad'!I$12:I$425,'Sortie régie trad'!F$12:F$425,C20))</f>
        <v>0</v>
      </c>
      <c r="F20" s="9">
        <f t="shared" si="0"/>
        <v>100</v>
      </c>
    </row>
    <row r="21" spans="1:6">
      <c r="A21" s="25"/>
      <c r="B21" s="7" t="str">
        <f>IF('Base de donnée régie 2016'!B22="","",'Base de donnée régie 2016'!B22)</f>
        <v>Article 82</v>
      </c>
      <c r="C21" s="7" t="str">
        <f>IF('Base de donnée régie 2016'!C22="","",'Base de donnée régie 2016'!C22)</f>
        <v>câble 54 P ( prise / prise )  200 m</v>
      </c>
      <c r="D21" s="10">
        <v>100</v>
      </c>
      <c r="E21" s="20">
        <f>IF(C21="","",SUMIFS('Sortie régie trad'!D$12:D$425,'Sortie régie trad'!A$12:A$425,C21)+SUMIFS('Sortie régie trad'!I$12:I$425,'Sortie régie trad'!F$12:F$425,C21))</f>
        <v>0</v>
      </c>
      <c r="F21" s="9">
        <f t="shared" si="0"/>
        <v>100</v>
      </c>
    </row>
    <row r="22" spans="1:6">
      <c r="A22" s="25"/>
      <c r="B22" s="7" t="str">
        <f>IF('Base de donnée régie 2016'!B23="","",'Base de donnée régie 2016'!B23)</f>
        <v>Article 83</v>
      </c>
      <c r="C22" s="7" t="str">
        <f>IF('Base de donnée régie 2016'!C23="","",'Base de donnée régie 2016'!C23)</f>
        <v>doublette 54 P ( 1 entrée / 2 sorties )</v>
      </c>
      <c r="D22" s="10">
        <v>100</v>
      </c>
      <c r="E22" s="20">
        <f>IF(C22="","",SUMIFS('Sortie régie trad'!D$12:D$425,'Sortie régie trad'!A$12:A$425,C22)+SUMIFS('Sortie régie trad'!I$12:I$425,'Sortie régie trad'!F$12:F$425,C22))</f>
        <v>0</v>
      </c>
      <c r="F22" s="9">
        <f t="shared" si="0"/>
        <v>100</v>
      </c>
    </row>
    <row r="23" spans="1:6">
      <c r="A23" s="25"/>
      <c r="B23" s="7" t="str">
        <f>IF('Base de donnée régie 2016'!B24="","",'Base de donnée régie 2016'!B24)</f>
        <v>Article 84</v>
      </c>
      <c r="C23" s="7" t="str">
        <f>IF('Base de donnée régie 2016'!C24="","",'Base de donnée régie 2016'!C24)</f>
        <v>triplette 54 P ( 1 entrée / 3 sorties )</v>
      </c>
      <c r="D23" s="10">
        <v>100</v>
      </c>
      <c r="E23" s="20">
        <f>IF(C23="","",SUMIFS('Sortie régie trad'!D$12:D$425,'Sortie régie trad'!A$12:A$425,C23)+SUMIFS('Sortie régie trad'!I$12:I$425,'Sortie régie trad'!F$12:F$425,C23))</f>
        <v>0</v>
      </c>
      <c r="F23" s="9">
        <f t="shared" si="0"/>
        <v>100</v>
      </c>
    </row>
    <row r="24" spans="1:6">
      <c r="A24" s="25"/>
      <c r="B24" s="7" t="str">
        <f>IF('Base de donnée régie 2016'!B25="","",'Base de donnée régie 2016'!B25)</f>
        <v>Article 85</v>
      </c>
      <c r="C24" s="7" t="str">
        <f>IF('Base de donnée régie 2016'!C25="","",'Base de donnée régie 2016'!C25)</f>
        <v xml:space="preserve">câble 28 P ( bornier / eclaté ) 25 m Gris </v>
      </c>
      <c r="D24" s="10">
        <v>100</v>
      </c>
      <c r="E24" s="20">
        <f>IF(C24="","",SUMIFS('Sortie régie trad'!D$12:D$425,'Sortie régie trad'!A$12:A$425,C24)+SUMIFS('Sortie régie trad'!I$12:I$425,'Sortie régie trad'!F$12:F$425,C24))</f>
        <v>0</v>
      </c>
      <c r="F24" s="9">
        <f t="shared" si="0"/>
        <v>100</v>
      </c>
    </row>
    <row r="25" spans="1:6">
      <c r="A25" s="25"/>
      <c r="B25" s="7" t="str">
        <f>IF('Base de donnée régie 2016'!B26="","",'Base de donnée régie 2016'!B26)</f>
        <v>Article 86</v>
      </c>
      <c r="C25" s="7" t="str">
        <f>IF('Base de donnée régie 2016'!C26="","",'Base de donnée régie 2016'!C26)</f>
        <v xml:space="preserve">câble 28 P ( bornier / eclaté ) 50 m Gris </v>
      </c>
      <c r="D25" s="10">
        <v>100</v>
      </c>
      <c r="E25" s="20">
        <f>IF(C25="","",SUMIFS('Sortie régie trad'!D$12:D$425,'Sortie régie trad'!A$12:A$425,C25)+SUMIFS('Sortie régie trad'!I$12:I$425,'Sortie régie trad'!F$12:F$425,C25))</f>
        <v>0</v>
      </c>
      <c r="F25" s="9">
        <f t="shared" si="0"/>
        <v>100</v>
      </c>
    </row>
    <row r="26" spans="1:6">
      <c r="A26" s="25"/>
      <c r="B26" s="7" t="str">
        <f>IF('Base de donnée régie 2016'!B27="","",'Base de donnée régie 2016'!B27)</f>
        <v>Article 87</v>
      </c>
      <c r="C26" s="7" t="str">
        <f>IF('Base de donnée régie 2016'!C27="","",'Base de donnée régie 2016'!C27)</f>
        <v xml:space="preserve">câble 28 P ( bornier / eclaté ) 100 m Gris </v>
      </c>
      <c r="D26" s="10">
        <v>100</v>
      </c>
      <c r="E26" s="20">
        <f>IF(C26="","",SUMIFS('Sortie régie trad'!D$12:D$425,'Sortie régie trad'!A$12:A$425,C26)+SUMIFS('Sortie régie trad'!I$12:I$425,'Sortie régie trad'!F$12:F$425,C26))</f>
        <v>0</v>
      </c>
      <c r="F26" s="9">
        <f t="shared" si="0"/>
        <v>100</v>
      </c>
    </row>
    <row r="27" spans="1:6">
      <c r="A27" s="25"/>
      <c r="B27" s="7" t="str">
        <f>IF('Base de donnée régie 2016'!B28="","",'Base de donnée régie 2016'!B28)</f>
        <v>Article 88</v>
      </c>
      <c r="C27" s="7" t="str">
        <f>IF('Base de donnée régie 2016'!C28="","",'Base de donnée régie 2016'!C28)</f>
        <v xml:space="preserve">câble 28 P ( bornier / eclaté ) 150 m Gris </v>
      </c>
      <c r="D27" s="10">
        <v>100</v>
      </c>
      <c r="E27" s="20">
        <f>IF(C27="","",SUMIFS('Sortie régie trad'!D$12:D$425,'Sortie régie trad'!A$12:A$425,C27)+SUMIFS('Sortie régie trad'!I$12:I$425,'Sortie régie trad'!F$12:F$425,C27))</f>
        <v>0</v>
      </c>
      <c r="F27" s="9">
        <f t="shared" si="0"/>
        <v>100</v>
      </c>
    </row>
    <row r="28" spans="1:6">
      <c r="A28" s="25"/>
      <c r="B28" s="7" t="str">
        <f>IF('Base de donnée régie 2016'!B29="","",'Base de donnée régie 2016'!B29)</f>
        <v>Article 89</v>
      </c>
      <c r="C28" s="7" t="str">
        <f>IF('Base de donnée régie 2016'!C29="","",'Base de donnée régie 2016'!C29)</f>
        <v xml:space="preserve">câble 28 P ( bornier / eclaté ) 200 m Gris </v>
      </c>
      <c r="D28" s="10">
        <v>100</v>
      </c>
      <c r="E28" s="20">
        <f>IF(C28="","",SUMIFS('Sortie régie trad'!D$12:D$425,'Sortie régie trad'!A$12:A$425,C28)+SUMIFS('Sortie régie trad'!I$12:I$425,'Sortie régie trad'!F$12:F$425,C28))</f>
        <v>0</v>
      </c>
      <c r="F28" s="9">
        <f t="shared" si="0"/>
        <v>100</v>
      </c>
    </row>
    <row r="29" spans="1:6">
      <c r="A29" s="25"/>
      <c r="B29" s="7" t="str">
        <f>IF('Base de donnée régie 2016'!B30="","",'Base de donnée régie 2016'!B30)</f>
        <v>Article 90</v>
      </c>
      <c r="C29" s="7" t="str">
        <f>IF('Base de donnée régie 2016'!C30="","",'Base de donnée régie 2016'!C30)</f>
        <v>câble 28 P ( bornier / eclaté ) 25 m  Noire</v>
      </c>
      <c r="D29" s="10">
        <v>100</v>
      </c>
      <c r="E29" s="20">
        <f>IF(C29="","",SUMIFS('Sortie régie trad'!D$12:D$425,'Sortie régie trad'!A$12:A$425,C29)+SUMIFS('Sortie régie trad'!I$12:I$425,'Sortie régie trad'!F$12:F$425,C29))</f>
        <v>0</v>
      </c>
      <c r="F29" s="9">
        <f t="shared" si="0"/>
        <v>100</v>
      </c>
    </row>
    <row r="30" spans="1:6">
      <c r="A30" s="25"/>
      <c r="B30" s="7" t="str">
        <f>IF('Base de donnée régie 2016'!B31="","",'Base de donnée régie 2016'!B31)</f>
        <v>Article 91</v>
      </c>
      <c r="C30" s="7" t="str">
        <f>IF('Base de donnée régie 2016'!C31="","",'Base de donnée régie 2016'!C31)</f>
        <v>câble 28 P ( bornier / eclaté ) 50 m  Noire</v>
      </c>
      <c r="D30" s="10">
        <v>100</v>
      </c>
      <c r="E30" s="20">
        <f>IF(C30="","",SUMIFS('Sortie régie trad'!D$12:D$425,'Sortie régie trad'!A$12:A$425,C30)+SUMIFS('Sortie régie trad'!I$12:I$425,'Sortie régie trad'!F$12:F$425,C30))</f>
        <v>0</v>
      </c>
      <c r="F30" s="9">
        <f t="shared" si="0"/>
        <v>100</v>
      </c>
    </row>
    <row r="31" spans="1:6">
      <c r="A31" s="25"/>
      <c r="B31" s="7" t="str">
        <f>IF('Base de donnée régie 2016'!B32="","",'Base de donnée régie 2016'!B32)</f>
        <v>Article 92</v>
      </c>
      <c r="C31" s="7" t="str">
        <f>IF('Base de donnée régie 2016'!C32="","",'Base de donnée régie 2016'!C32)</f>
        <v>câble 28 P ( bornier / eclaté ) 100 m  Noire</v>
      </c>
      <c r="D31" s="10">
        <v>100</v>
      </c>
      <c r="E31" s="20">
        <f>IF(C31="","",SUMIFS('Sortie régie trad'!D$12:D$425,'Sortie régie trad'!A$12:A$425,C31)+SUMIFS('Sortie régie trad'!I$12:I$425,'Sortie régie trad'!F$12:F$425,C31))</f>
        <v>0</v>
      </c>
      <c r="F31" s="9">
        <f t="shared" si="0"/>
        <v>100</v>
      </c>
    </row>
    <row r="32" spans="1:6">
      <c r="A32" s="25"/>
      <c r="B32" s="7" t="str">
        <f>IF('Base de donnée régie 2016'!B33="","",'Base de donnée régie 2016'!B33)</f>
        <v>Article 93</v>
      </c>
      <c r="C32" s="7" t="str">
        <f>IF('Base de donnée régie 2016'!C33="","",'Base de donnée régie 2016'!C33)</f>
        <v>câble 28 P ( bornier / eclaté ) 150 m  Noire</v>
      </c>
      <c r="D32" s="10">
        <v>100</v>
      </c>
      <c r="E32" s="20">
        <f>IF(C32="","",SUMIFS('Sortie régie trad'!D$12:D$425,'Sortie régie trad'!A$12:A$425,C32)+SUMIFS('Sortie régie trad'!I$12:I$425,'Sortie régie trad'!F$12:F$425,C32))</f>
        <v>0</v>
      </c>
      <c r="F32" s="9">
        <f t="shared" si="0"/>
        <v>100</v>
      </c>
    </row>
    <row r="33" spans="1:6">
      <c r="A33" s="25"/>
      <c r="B33" s="7" t="str">
        <f>IF('Base de donnée régie 2016'!B34="","",'Base de donnée régie 2016'!B34)</f>
        <v>Article 94</v>
      </c>
      <c r="C33" s="7" t="str">
        <f>IF('Base de donnée régie 2016'!C34="","",'Base de donnée régie 2016'!C34)</f>
        <v>câble 28 P ( bornier / eclaté ) 200 m  Noire</v>
      </c>
      <c r="D33" s="10">
        <v>100</v>
      </c>
      <c r="E33" s="20">
        <f>IF(C33="","",SUMIFS('Sortie régie trad'!D$12:D$425,'Sortie régie trad'!A$12:A$425,C33)+SUMIFS('Sortie régie trad'!I$12:I$425,'Sortie régie trad'!F$12:F$425,C33))</f>
        <v>0</v>
      </c>
      <c r="F33" s="9">
        <f t="shared" si="0"/>
        <v>100</v>
      </c>
    </row>
    <row r="34" spans="1:6">
      <c r="A34" s="25"/>
      <c r="B34" s="7" t="str">
        <f>IF('Base de donnée régie 2016'!B35="","",'Base de donnée régie 2016'!B35)</f>
        <v>Article 95</v>
      </c>
      <c r="C34" s="7" t="str">
        <f>IF('Base de donnée régie 2016'!C35="","",'Base de donnée régie 2016'!C35)</f>
        <v>câble15 P ( éclaté / éclaté )   25 m</v>
      </c>
      <c r="D34" s="10">
        <v>100</v>
      </c>
      <c r="E34" s="20">
        <f>IF(C34="","",SUMIFS('Sortie régie trad'!D$12:D$425,'Sortie régie trad'!A$12:A$425,C34)+SUMIFS('Sortie régie trad'!I$12:I$425,'Sortie régie trad'!F$12:F$425,C34))</f>
        <v>0</v>
      </c>
      <c r="F34" s="9">
        <f t="shared" si="0"/>
        <v>100</v>
      </c>
    </row>
    <row r="35" spans="1:6">
      <c r="A35" s="25"/>
      <c r="B35" s="7" t="str">
        <f>IF('Base de donnée régie 2016'!B36="","",'Base de donnée régie 2016'!B36)</f>
        <v>Article 96</v>
      </c>
      <c r="C35" s="7" t="str">
        <f>IF('Base de donnée régie 2016'!C36="","",'Base de donnée régie 2016'!C36)</f>
        <v xml:space="preserve">câble15 P ( éclaté / éclaté ) 50 m </v>
      </c>
      <c r="D35" s="10">
        <v>100</v>
      </c>
      <c r="E35" s="20">
        <f>IF(C35="","",SUMIFS('Sortie régie trad'!D$12:D$425,'Sortie régie trad'!A$12:A$425,C35)+SUMIFS('Sortie régie trad'!I$12:I$425,'Sortie régie trad'!F$12:F$425,C35))</f>
        <v>0</v>
      </c>
      <c r="F35" s="9">
        <f t="shared" si="0"/>
        <v>100</v>
      </c>
    </row>
    <row r="36" spans="1:6">
      <c r="A36" s="25"/>
      <c r="B36" s="7" t="str">
        <f>IF('Base de donnée régie 2016'!B37="","",'Base de donnée régie 2016'!B37)</f>
        <v>Article 97</v>
      </c>
      <c r="C36" s="7" t="str">
        <f>IF('Base de donnée régie 2016'!C37="","",'Base de donnée régie 2016'!C37)</f>
        <v>câble15 P ( éclaté / éclaté )  100 m</v>
      </c>
      <c r="D36" s="10">
        <v>100</v>
      </c>
      <c r="E36" s="20">
        <f>IF(C36="","",SUMIFS('Sortie régie trad'!D$12:D$425,'Sortie régie trad'!A$12:A$425,C36)+SUMIFS('Sortie régie trad'!I$12:I$425,'Sortie régie trad'!F$12:F$425,C36))</f>
        <v>0</v>
      </c>
      <c r="F36" s="9">
        <f t="shared" si="0"/>
        <v>100</v>
      </c>
    </row>
    <row r="37" spans="1:6">
      <c r="B37" s="7" t="str">
        <f>IF('Base de donnée régie 2016'!B38="","",'Base de donnée régie 2016'!B38)</f>
        <v/>
      </c>
      <c r="C37" s="7" t="str">
        <f>IF('Base de donnée régie 2016'!C38="","",'Base de donnée régie 2016'!C38)</f>
        <v/>
      </c>
      <c r="E37" s="7" t="str">
        <f>IF(C37="","",SUMIFS('Sortie régie trad'!D$12:D$425,'Sortie régie trad'!A$12:A$425,C37))</f>
        <v/>
      </c>
      <c r="F37" s="8" t="str">
        <f>IF(C37="","",D37+#REF!-E37)</f>
        <v/>
      </c>
    </row>
    <row r="38" spans="1:6">
      <c r="B38" s="7" t="str">
        <f>IF('Base de donnée régie 2016'!B39="","",'Base de donnée régie 2016'!B39)</f>
        <v/>
      </c>
      <c r="C38" s="7" t="str">
        <f>IF('Base de donnée régie 2016'!C39="","",'Base de donnée régie 2016'!C39)</f>
        <v/>
      </c>
      <c r="E38" s="7" t="str">
        <f>IF(C38="","",SUMIFS('Sortie régie trad'!D$12:D$425,'Sortie régie trad'!A$12:A$425,C38))</f>
        <v/>
      </c>
      <c r="F38" s="8" t="str">
        <f>IF(C38="","",D38+#REF!-E38)</f>
        <v/>
      </c>
    </row>
    <row r="39" spans="1:6">
      <c r="B39" s="7" t="str">
        <f>IF('Base de donnée régie 2016'!B40="","",'Base de donnée régie 2016'!B40)</f>
        <v/>
      </c>
      <c r="C39" s="7" t="str">
        <f>IF('Base de donnée régie 2016'!C40="","",'Base de donnée régie 2016'!C40)</f>
        <v/>
      </c>
      <c r="E39" s="7" t="str">
        <f>IF(C39="","",SUMIFS('Sortie régie trad'!D$12:D$425,'Sortie régie trad'!A$12:A$425,C39))</f>
        <v/>
      </c>
      <c r="F39" s="8" t="str">
        <f>IF(C39="","",D39+#REF!-E39)</f>
        <v/>
      </c>
    </row>
    <row r="40" spans="1:6">
      <c r="B40" s="7" t="str">
        <f>IF('Base de donnée régie 2016'!B41="","",'Base de donnée régie 2016'!B41)</f>
        <v/>
      </c>
      <c r="C40" s="7" t="str">
        <f>IF('Base de donnée régie 2016'!C41="","",'Base de donnée régie 2016'!C41)</f>
        <v/>
      </c>
      <c r="E40" s="7" t="str">
        <f>IF(C40="","",SUMIFS('Sortie régie trad'!D$12:D$425,'Sortie régie trad'!A$12:A$425,C40))</f>
        <v/>
      </c>
      <c r="F40" s="8" t="str">
        <f>IF(C40="","",D40+#REF!-E40)</f>
        <v/>
      </c>
    </row>
    <row r="41" spans="1:6">
      <c r="B41" s="7" t="str">
        <f>IF('Base de donnée régie 2016'!B42="","",'Base de donnée régie 2016'!B42)</f>
        <v/>
      </c>
      <c r="C41" s="7" t="str">
        <f>IF('Base de donnée régie 2016'!C42="","",'Base de donnée régie 2016'!C42)</f>
        <v/>
      </c>
      <c r="E41" s="7" t="str">
        <f>IF(C41="","",SUMIFS('Sortie régie trad'!D$12:D$425,'Sortie régie trad'!A$12:A$425,C41))</f>
        <v/>
      </c>
      <c r="F41" s="8" t="str">
        <f>IF(C41="","",D41+#REF!-E41)</f>
        <v/>
      </c>
    </row>
    <row r="42" spans="1:6">
      <c r="B42" s="7" t="str">
        <f>IF('Base de donnée régie 2016'!B43="","",'Base de donnée régie 2016'!B43)</f>
        <v/>
      </c>
      <c r="C42" s="7" t="str">
        <f>IF('Base de donnée régie 2016'!C43="","",'Base de donnée régie 2016'!C43)</f>
        <v/>
      </c>
      <c r="E42" s="7" t="str">
        <f>IF(C42="","",SUMIFS('Sortie régie trad'!D$12:D$425,'Sortie régie trad'!A$12:A$425,C42))</f>
        <v/>
      </c>
      <c r="F42" s="8" t="str">
        <f>IF(C42="","",D42+#REF!-E42)</f>
        <v/>
      </c>
    </row>
    <row r="43" spans="1:6">
      <c r="B43" s="7" t="str">
        <f>IF('Base de donnée régie 2016'!B44="","",'Base de donnée régie 2016'!B44)</f>
        <v/>
      </c>
      <c r="C43" s="7" t="str">
        <f>IF('Base de donnée régie 2016'!C44="","",'Base de donnée régie 2016'!C44)</f>
        <v/>
      </c>
      <c r="E43" s="7" t="str">
        <f>IF(C43="","",SUMIFS('Sortie régie trad'!D$12:D$425,'Sortie régie trad'!A$12:A$425,C43))</f>
        <v/>
      </c>
      <c r="F43" s="8" t="str">
        <f>IF(C43="","",D43+#REF!-E43)</f>
        <v/>
      </c>
    </row>
    <row r="44" spans="1:6">
      <c r="B44" s="7" t="str">
        <f>IF('Base de donnée régie 2016'!B45="","",'Base de donnée régie 2016'!B45)</f>
        <v/>
      </c>
      <c r="C44" s="7" t="str">
        <f>IF('Base de donnée régie 2016'!C45="","",'Base de donnée régie 2016'!C45)</f>
        <v/>
      </c>
      <c r="E44" s="7" t="str">
        <f>IF(C44="","",SUMIFS('Sortie régie trad'!D$12:D$425,'Sortie régie trad'!A$12:A$425,C44))</f>
        <v/>
      </c>
      <c r="F44" s="8" t="str">
        <f>IF(C44="","",D44+#REF!-E44)</f>
        <v/>
      </c>
    </row>
    <row r="45" spans="1:6">
      <c r="B45" s="7" t="str">
        <f>IF('Base de donnée régie 2016'!B46="","",'Base de donnée régie 2016'!B46)</f>
        <v/>
      </c>
      <c r="C45" s="7" t="str">
        <f>IF('Base de donnée régie 2016'!C46="","",'Base de donnée régie 2016'!C46)</f>
        <v/>
      </c>
      <c r="E45" s="7" t="str">
        <f>IF(C45="","",SUMIFS('Sortie régie trad'!D$12:D$425,'Sortie régie trad'!A$12:A$425,C45))</f>
        <v/>
      </c>
      <c r="F45" s="8" t="str">
        <f>IF(C45="","",D45+#REF!-E45)</f>
        <v/>
      </c>
    </row>
    <row r="46" spans="1:6">
      <c r="B46" s="7" t="str">
        <f>IF('Base de donnée régie 2016'!B47="","",'Base de donnée régie 2016'!B47)</f>
        <v/>
      </c>
      <c r="C46" s="7" t="str">
        <f>IF('Base de donnée régie 2016'!C47="","",'Base de donnée régie 2016'!C47)</f>
        <v/>
      </c>
      <c r="E46" s="7" t="str">
        <f>IF(C46="","",SUMIFS('Sortie régie trad'!D$12:D$425,'Sortie régie trad'!A$12:A$425,C46))</f>
        <v/>
      </c>
      <c r="F46" s="8" t="str">
        <f>IF(C46="","",D46+#REF!-E46)</f>
        <v/>
      </c>
    </row>
    <row r="47" spans="1:6">
      <c r="B47" s="7" t="str">
        <f>IF('Base de donnée régie 2016'!B48="","",'Base de donnée régie 2016'!B48)</f>
        <v/>
      </c>
      <c r="C47" s="7" t="str">
        <f>IF('Base de donnée régie 2016'!C48="","",'Base de donnée régie 2016'!C48)</f>
        <v/>
      </c>
      <c r="E47" s="7" t="str">
        <f>IF(C47="","",SUMIFS('Sortie régie trad'!D$12:D$425,'Sortie régie trad'!A$12:A$425,C47))</f>
        <v/>
      </c>
      <c r="F47" s="8" t="str">
        <f>IF(C47="","",D47+#REF!-E47)</f>
        <v/>
      </c>
    </row>
    <row r="48" spans="1:6">
      <c r="B48" s="7" t="str">
        <f>IF('Base de donnée régie 2016'!B49="","",'Base de donnée régie 2016'!B49)</f>
        <v/>
      </c>
      <c r="C48" s="7" t="str">
        <f>IF('Base de donnée régie 2016'!C49="","",'Base de donnée régie 2016'!C49)</f>
        <v/>
      </c>
      <c r="E48" s="7" t="str">
        <f>IF(C48="","",SUMIFS('Sortie régie trad'!D$12:D$425,'Sortie régie trad'!A$12:A$425,C48))</f>
        <v/>
      </c>
      <c r="F48" s="8" t="str">
        <f>IF(C48="","",D48+#REF!-E48)</f>
        <v/>
      </c>
    </row>
    <row r="49" spans="2:6">
      <c r="B49" s="7" t="str">
        <f>IF('Base de donnée régie 2016'!B50="","",'Base de donnée régie 2016'!B50)</f>
        <v/>
      </c>
      <c r="C49" s="7" t="str">
        <f>IF('Base de donnée régie 2016'!C50="","",'Base de donnée régie 2016'!C50)</f>
        <v/>
      </c>
      <c r="E49" s="7" t="str">
        <f>IF(C49="","",SUMIFS('Sortie régie trad'!D$12:D$425,'Sortie régie trad'!A$12:A$425,C49))</f>
        <v/>
      </c>
      <c r="F49" s="8" t="str">
        <f>IF(C49="","",D49+#REF!-E49)</f>
        <v/>
      </c>
    </row>
    <row r="50" spans="2:6">
      <c r="B50" s="7" t="str">
        <f>IF('Base de donnée régie 2016'!B51="","",'Base de donnée régie 2016'!B51)</f>
        <v/>
      </c>
      <c r="C50" s="7" t="str">
        <f>IF('Base de donnée régie 2016'!C51="","",'Base de donnée régie 2016'!C51)</f>
        <v/>
      </c>
      <c r="E50" s="7" t="str">
        <f>IF(C50="","",SUMIFS('Sortie régie trad'!D$12:D$425,'Sortie régie trad'!A$12:A$425,C50))</f>
        <v/>
      </c>
      <c r="F50" s="8" t="str">
        <f>IF(C50="","",D50+#REF!-E50)</f>
        <v/>
      </c>
    </row>
    <row r="51" spans="2:6">
      <c r="B51" s="7" t="str">
        <f>IF('Base de donnée régie 2016'!B52="","",'Base de donnée régie 2016'!B52)</f>
        <v/>
      </c>
      <c r="C51" s="7" t="str">
        <f>IF('Base de donnée régie 2016'!C52="","",'Base de donnée régie 2016'!C52)</f>
        <v/>
      </c>
      <c r="E51" s="7" t="str">
        <f>IF(C51="","",SUMIFS('Sortie régie trad'!D$12:D$425,'Sortie régie trad'!A$12:A$425,C51))</f>
        <v/>
      </c>
      <c r="F51" s="8" t="str">
        <f>IF(C51="","",D51+#REF!-E51)</f>
        <v/>
      </c>
    </row>
    <row r="52" spans="2:6">
      <c r="B52" s="7" t="str">
        <f>IF('Base de donnée régie 2016'!B53="","",'Base de donnée régie 2016'!B53)</f>
        <v/>
      </c>
      <c r="C52" s="7" t="str">
        <f>IF('Base de donnée régie 2016'!C53="","",'Base de donnée régie 2016'!C53)</f>
        <v/>
      </c>
      <c r="E52" s="7" t="str">
        <f>IF(C52="","",SUMIFS('Sortie régie trad'!D$12:D$425,'Sortie régie trad'!A$12:A$425,C52))</f>
        <v/>
      </c>
      <c r="F52" s="8" t="str">
        <f>IF(C52="","",D52+#REF!-E52)</f>
        <v/>
      </c>
    </row>
    <row r="53" spans="2:6">
      <c r="B53" s="7" t="str">
        <f>IF('Base de donnée régie 2016'!B54="","",'Base de donnée régie 2016'!B54)</f>
        <v/>
      </c>
      <c r="C53" s="7" t="str">
        <f>IF('Base de donnée régie 2016'!C54="","",'Base de donnée régie 2016'!C54)</f>
        <v/>
      </c>
      <c r="E53" s="7" t="str">
        <f>IF(C53="","",SUMIFS('Sortie régie trad'!D$12:D$425,'Sortie régie trad'!A$12:A$425,C53))</f>
        <v/>
      </c>
      <c r="F53" s="8" t="str">
        <f>IF(C53="","",D53+#REF!-E53)</f>
        <v/>
      </c>
    </row>
    <row r="54" spans="2:6">
      <c r="B54" s="7" t="str">
        <f>IF('Base de donnée régie 2016'!B55="","",'Base de donnée régie 2016'!B55)</f>
        <v/>
      </c>
      <c r="C54" s="7" t="str">
        <f>IF('Base de donnée régie 2016'!C55="","",'Base de donnée régie 2016'!C55)</f>
        <v/>
      </c>
      <c r="E54" s="7" t="str">
        <f>IF(C54="","",SUMIFS('Sortie régie trad'!D$12:D$425,'Sortie régie trad'!A$12:A$425,C54))</f>
        <v/>
      </c>
      <c r="F54" s="8" t="str">
        <f>IF(C54="","",D54+#REF!-E54)</f>
        <v/>
      </c>
    </row>
    <row r="55" spans="2:6">
      <c r="B55" s="7" t="str">
        <f>IF('Base de donnée régie 2016'!B56="","",'Base de donnée régie 2016'!B56)</f>
        <v/>
      </c>
      <c r="C55" s="7" t="str">
        <f>IF('Base de donnée régie 2016'!C56="","",'Base de donnée régie 2016'!C56)</f>
        <v/>
      </c>
      <c r="E55" s="7" t="str">
        <f>IF(C55="","",SUMIFS('Sortie régie trad'!D$12:D$425,'Sortie régie trad'!A$12:A$425,C55))</f>
        <v/>
      </c>
      <c r="F55" s="8" t="str">
        <f>IF(C55="","",D55+#REF!-E55)</f>
        <v/>
      </c>
    </row>
    <row r="56" spans="2:6">
      <c r="B56" s="7" t="str">
        <f>IF('Base de donnée régie 2016'!B57="","",'Base de donnée régie 2016'!B57)</f>
        <v/>
      </c>
      <c r="C56" s="7" t="str">
        <f>IF('Base de donnée régie 2016'!C57="","",'Base de donnée régie 2016'!C57)</f>
        <v/>
      </c>
      <c r="E56" s="7" t="str">
        <f>IF(C56="","",SUMIFS('Sortie régie trad'!D$12:D$425,'Sortie régie trad'!A$12:A$425,C56))</f>
        <v/>
      </c>
      <c r="F56" s="8" t="str">
        <f>IF(C56="","",D56+#REF!-E56)</f>
        <v/>
      </c>
    </row>
    <row r="57" spans="2:6">
      <c r="B57" s="7" t="str">
        <f>IF('Base de donnée régie 2016'!B58="","",'Base de donnée régie 2016'!B58)</f>
        <v/>
      </c>
      <c r="C57" s="7" t="str">
        <f>IF('Base de donnée régie 2016'!C58="","",'Base de donnée régie 2016'!C58)</f>
        <v/>
      </c>
      <c r="E57" s="7" t="str">
        <f>IF(C57="","",SUMIFS('Sortie régie trad'!D$12:D$425,'Sortie régie trad'!A$12:A$425,C57))</f>
        <v/>
      </c>
      <c r="F57" s="8" t="str">
        <f>IF(C57="","",D57+#REF!-E57)</f>
        <v/>
      </c>
    </row>
    <row r="58" spans="2:6">
      <c r="B58" s="7" t="str">
        <f>IF('Base de donnée régie 2016'!B59="","",'Base de donnée régie 2016'!B59)</f>
        <v/>
      </c>
      <c r="C58" s="7" t="str">
        <f>IF('Base de donnée régie 2016'!C59="","",'Base de donnée régie 2016'!C59)</f>
        <v/>
      </c>
      <c r="E58" s="7" t="str">
        <f>IF(C58="","",SUMIFS('Sortie régie trad'!D$12:D$425,'Sortie régie trad'!A$12:A$425,C58))</f>
        <v/>
      </c>
      <c r="F58" s="8" t="str">
        <f>IF(C58="","",D58+#REF!-E58)</f>
        <v/>
      </c>
    </row>
    <row r="59" spans="2:6">
      <c r="B59" s="7" t="str">
        <f>IF('Base de donnée régie 2016'!B60="","",'Base de donnée régie 2016'!B60)</f>
        <v/>
      </c>
      <c r="C59" s="7" t="str">
        <f>IF('Base de donnée régie 2016'!C60="","",'Base de donnée régie 2016'!C60)</f>
        <v/>
      </c>
      <c r="E59" s="7" t="str">
        <f>IF(C59="","",SUMIFS('Sortie régie trad'!D$12:D$425,'Sortie régie trad'!A$12:A$425,C59))</f>
        <v/>
      </c>
      <c r="F59" s="8" t="str">
        <f>IF(C59="","",D59+#REF!-E59)</f>
        <v/>
      </c>
    </row>
    <row r="60" spans="2:6">
      <c r="B60" s="7" t="str">
        <f>IF('Base de donnée régie 2016'!B61="","",'Base de donnée régie 2016'!B61)</f>
        <v/>
      </c>
      <c r="C60" s="7" t="str">
        <f>IF('Base de donnée régie 2016'!C61="","",'Base de donnée régie 2016'!C61)</f>
        <v/>
      </c>
      <c r="E60" s="7" t="str">
        <f>IF(C60="","",SUMIFS('Sortie régie trad'!D$12:D$425,'Sortie régie trad'!A$12:A$425,C60))</f>
        <v/>
      </c>
      <c r="F60" s="8" t="str">
        <f>IF(C60="","",D60+#REF!-E60)</f>
        <v/>
      </c>
    </row>
    <row r="61" spans="2:6">
      <c r="B61" s="7" t="str">
        <f>IF('Base de donnée régie 2016'!B62="","",'Base de donnée régie 2016'!B62)</f>
        <v/>
      </c>
      <c r="C61" s="7" t="str">
        <f>IF('Base de donnée régie 2016'!C62="","",'Base de donnée régie 2016'!C62)</f>
        <v/>
      </c>
      <c r="E61" s="7" t="str">
        <f>IF(C61="","",SUMIFS('Sortie régie trad'!D$12:D$425,'Sortie régie trad'!A$12:A$425,C61))</f>
        <v/>
      </c>
      <c r="F61" s="8" t="str">
        <f>IF(C61="","",D61+#REF!-E61)</f>
        <v/>
      </c>
    </row>
    <row r="62" spans="2:6">
      <c r="B62" s="7" t="str">
        <f>IF('Base de donnée régie 2016'!B63="","",'Base de donnée régie 2016'!B63)</f>
        <v/>
      </c>
      <c r="C62" s="7" t="str">
        <f>IF('Base de donnée régie 2016'!C63="","",'Base de donnée régie 2016'!C63)</f>
        <v/>
      </c>
      <c r="E62" s="7" t="str">
        <f>IF(C62="","",SUMIFS('Sortie régie trad'!D$12:D$425,'Sortie régie trad'!A$12:A$425,C62))</f>
        <v/>
      </c>
      <c r="F62" s="8" t="str">
        <f>IF(C62="","",D62+#REF!-E62)</f>
        <v/>
      </c>
    </row>
    <row r="63" spans="2:6">
      <c r="B63" s="7" t="str">
        <f>IF('Base de donnée régie 2016'!B64="","",'Base de donnée régie 2016'!B64)</f>
        <v/>
      </c>
      <c r="C63" s="7" t="str">
        <f>IF('Base de donnée régie 2016'!C64="","",'Base de donnée régie 2016'!C64)</f>
        <v/>
      </c>
      <c r="E63" s="7" t="str">
        <f>IF(C63="","",SUMIFS('Sortie régie trad'!D$12:D$425,'Sortie régie trad'!A$12:A$425,C63))</f>
        <v/>
      </c>
      <c r="F63" s="8" t="str">
        <f>IF(C63="","",D63+#REF!-E63)</f>
        <v/>
      </c>
    </row>
    <row r="64" spans="2:6">
      <c r="B64" s="7" t="str">
        <f>IF('Base de donnée régie 2016'!B65="","",'Base de donnée régie 2016'!B65)</f>
        <v/>
      </c>
      <c r="C64" s="7" t="str">
        <f>IF('Base de donnée régie 2016'!C65="","",'Base de donnée régie 2016'!C65)</f>
        <v/>
      </c>
      <c r="E64" s="7" t="str">
        <f>IF(C64="","",SUMIFS('Sortie régie trad'!D$12:D$425,'Sortie régie trad'!A$12:A$425,C64))</f>
        <v/>
      </c>
      <c r="F64" s="8" t="str">
        <f>IF(C64="","",D64+#REF!-E64)</f>
        <v/>
      </c>
    </row>
    <row r="65" spans="2:6">
      <c r="B65" s="7" t="str">
        <f>IF('Base de donnée régie 2016'!B66="","",'Base de donnée régie 2016'!B66)</f>
        <v/>
      </c>
      <c r="C65" s="7" t="str">
        <f>IF('Base de donnée régie 2016'!C66="","",'Base de donnée régie 2016'!C66)</f>
        <v/>
      </c>
      <c r="E65" s="7" t="str">
        <f>IF(C65="","",SUMIFS('Sortie régie trad'!D$12:D$425,'Sortie régie trad'!A$12:A$425,C65))</f>
        <v/>
      </c>
      <c r="F65" s="8" t="str">
        <f>IF(C65="","",D65+#REF!-E65)</f>
        <v/>
      </c>
    </row>
    <row r="66" spans="2:6">
      <c r="B66" s="7" t="str">
        <f>IF('Base de donnée régie 2016'!B67="","",'Base de donnée régie 2016'!B67)</f>
        <v/>
      </c>
      <c r="C66" s="7" t="str">
        <f>IF('Base de donnée régie 2016'!C67="","",'Base de donnée régie 2016'!C67)</f>
        <v/>
      </c>
      <c r="E66" s="7" t="str">
        <f>IF(C66="","",SUMIFS('Sortie régie trad'!D$12:D$425,'Sortie régie trad'!A$12:A$425,C66))</f>
        <v/>
      </c>
      <c r="F66" s="8" t="str">
        <f>IF(C66="","",D66+#REF!-E66)</f>
        <v/>
      </c>
    </row>
    <row r="67" spans="2:6">
      <c r="B67" s="7" t="str">
        <f>IF('Base de donnée régie 2016'!B68="","",'Base de donnée régie 2016'!B68)</f>
        <v/>
      </c>
      <c r="C67" s="7" t="str">
        <f>IF('Base de donnée régie 2016'!C68="","",'Base de donnée régie 2016'!C68)</f>
        <v/>
      </c>
      <c r="E67" s="7" t="str">
        <f>IF(C67="","",SUMIFS('Sortie régie trad'!D$12:D$425,'Sortie régie trad'!A$12:A$425,C67))</f>
        <v/>
      </c>
      <c r="F67" s="8" t="str">
        <f>IF(C67="","",D67+#REF!-E67)</f>
        <v/>
      </c>
    </row>
    <row r="68" spans="2:6">
      <c r="B68" s="7" t="str">
        <f>IF('Base de donnée régie 2016'!B69="","",'Base de donnée régie 2016'!B69)</f>
        <v/>
      </c>
      <c r="C68" s="7" t="str">
        <f>IF('Base de donnée régie 2016'!C69="","",'Base de donnée régie 2016'!C69)</f>
        <v/>
      </c>
      <c r="E68" s="7" t="str">
        <f>IF(C68="","",SUMIFS('Sortie régie trad'!D$12:D$425,'Sortie régie trad'!A$12:A$425,C68))</f>
        <v/>
      </c>
      <c r="F68" s="8" t="str">
        <f>IF(C68="","",D68+#REF!-E68)</f>
        <v/>
      </c>
    </row>
    <row r="69" spans="2:6">
      <c r="B69" s="7" t="str">
        <f>IF('Base de donnée régie 2016'!B70="","",'Base de donnée régie 2016'!B70)</f>
        <v/>
      </c>
      <c r="C69" s="7" t="str">
        <f>IF('Base de donnée régie 2016'!C70="","",'Base de donnée régie 2016'!C70)</f>
        <v/>
      </c>
      <c r="E69" s="7" t="str">
        <f>IF(C69="","",SUMIFS('Sortie régie trad'!D$12:D$425,'Sortie régie trad'!A$12:A$425,C69))</f>
        <v/>
      </c>
      <c r="F69" s="8" t="str">
        <f>IF(C69="","",D69+#REF!-E69)</f>
        <v/>
      </c>
    </row>
    <row r="70" spans="2:6">
      <c r="B70" s="7" t="str">
        <f>IF('Base de donnée régie 2016'!B71="","",'Base de donnée régie 2016'!B71)</f>
        <v/>
      </c>
      <c r="C70" s="7" t="str">
        <f>IF('Base de donnée régie 2016'!C71="","",'Base de donnée régie 2016'!C71)</f>
        <v/>
      </c>
      <c r="E70" s="7" t="str">
        <f>IF(C70="","",SUMIFS('Sortie régie trad'!D$12:D$425,'Sortie régie trad'!A$12:A$425,C70))</f>
        <v/>
      </c>
      <c r="F70" s="8" t="str">
        <f>IF(C70="","",D70+#REF!-E70)</f>
        <v/>
      </c>
    </row>
    <row r="71" spans="2:6">
      <c r="B71" s="7" t="str">
        <f>IF('Base de donnée régie 2016'!B72="","",'Base de donnée régie 2016'!B72)</f>
        <v/>
      </c>
      <c r="C71" s="7" t="str">
        <f>IF('Base de donnée régie 2016'!C72="","",'Base de donnée régie 2016'!C72)</f>
        <v/>
      </c>
      <c r="E71" s="7" t="str">
        <f>IF(C71="","",SUMIFS('Sortie régie trad'!D$12:D$425,'Sortie régie trad'!A$12:A$425,C71))</f>
        <v/>
      </c>
      <c r="F71" s="8" t="str">
        <f>IF(C71="","",D71+#REF!-E71)</f>
        <v/>
      </c>
    </row>
    <row r="72" spans="2:6">
      <c r="B72" s="7" t="str">
        <f>IF('Base de donnée régie 2016'!B73="","",'Base de donnée régie 2016'!B73)</f>
        <v/>
      </c>
      <c r="C72" s="7" t="str">
        <f>IF('Base de donnée régie 2016'!C73="","",'Base de donnée régie 2016'!C73)</f>
        <v/>
      </c>
      <c r="E72" s="7" t="str">
        <f>IF(C72="","",SUMIFS('Sortie régie trad'!D$12:D$425,'Sortie régie trad'!A$12:A$425,C72))</f>
        <v/>
      </c>
      <c r="F72" s="8" t="str">
        <f>IF(C72="","",D72+#REF!-E72)</f>
        <v/>
      </c>
    </row>
    <row r="73" spans="2:6">
      <c r="B73" s="7" t="str">
        <f>IF('Base de donnée régie 2016'!B74="","",'Base de donnée régie 2016'!B74)</f>
        <v/>
      </c>
      <c r="C73" s="7" t="str">
        <f>IF('Base de donnée régie 2016'!C74="","",'Base de donnée régie 2016'!C74)</f>
        <v/>
      </c>
      <c r="E73" s="7" t="str">
        <f>IF(C73="","",SUMIFS('Sortie régie trad'!D$12:D$425,'Sortie régie trad'!A$12:A$425,C73))</f>
        <v/>
      </c>
      <c r="F73" s="8" t="str">
        <f>IF(C73="","",D73+#REF!-E73)</f>
        <v/>
      </c>
    </row>
    <row r="74" spans="2:6">
      <c r="B74" s="7" t="str">
        <f>IF('Base de donnée régie 2016'!B75="","",'Base de donnée régie 2016'!B75)</f>
        <v/>
      </c>
      <c r="C74" s="7" t="str">
        <f>IF('Base de donnée régie 2016'!C75="","",'Base de donnée régie 2016'!C75)</f>
        <v/>
      </c>
      <c r="E74" s="7" t="str">
        <f>IF(C74="","",SUMIFS('Sortie régie trad'!D$12:D$425,'Sortie régie trad'!A$12:A$425,C74))</f>
        <v/>
      </c>
      <c r="F74" s="8" t="str">
        <f>IF(C74="","",D74+#REF!-E74)</f>
        <v/>
      </c>
    </row>
    <row r="75" spans="2:6">
      <c r="B75" s="7" t="str">
        <f>IF('Base de donnée régie 2016'!B76="","",'Base de donnée régie 2016'!B76)</f>
        <v/>
      </c>
      <c r="C75" s="7" t="str">
        <f>IF('Base de donnée régie 2016'!C76="","",'Base de donnée régie 2016'!C76)</f>
        <v/>
      </c>
      <c r="E75" s="7" t="str">
        <f>IF(C75="","",SUMIFS('Sortie régie trad'!D$12:D$425,'Sortie régie trad'!A$12:A$425,C75))</f>
        <v/>
      </c>
      <c r="F75" s="8" t="str">
        <f>IF(C75="","",D75+#REF!-E75)</f>
        <v/>
      </c>
    </row>
    <row r="76" spans="2:6">
      <c r="B76" s="7" t="str">
        <f>IF('Base de donnée régie 2016'!B77="","",'Base de donnée régie 2016'!B77)</f>
        <v/>
      </c>
      <c r="C76" s="7" t="str">
        <f>IF('Base de donnée régie 2016'!C77="","",'Base de donnée régie 2016'!C77)</f>
        <v/>
      </c>
      <c r="E76" s="7" t="str">
        <f>IF(C76="","",SUMIFS('Sortie régie trad'!D$12:D$425,'Sortie régie trad'!A$12:A$425,C76))</f>
        <v/>
      </c>
      <c r="F76" s="8" t="str">
        <f>IF(C76="","",D76+#REF!-E76)</f>
        <v/>
      </c>
    </row>
    <row r="77" spans="2:6">
      <c r="B77" s="7" t="str">
        <f>IF('Base de donnée régie 2016'!B78="","",'Base de donnée régie 2016'!B78)</f>
        <v/>
      </c>
      <c r="C77" s="7" t="str">
        <f>IF('Base de donnée régie 2016'!C78="","",'Base de donnée régie 2016'!C78)</f>
        <v/>
      </c>
      <c r="E77" s="7" t="str">
        <f>IF(C77="","",SUMIFS('Sortie régie trad'!D$12:D$425,'Sortie régie trad'!A$12:A$425,C77))</f>
        <v/>
      </c>
      <c r="F77" s="8" t="str">
        <f>IF(C77="","",D77+#REF!-E77)</f>
        <v/>
      </c>
    </row>
    <row r="78" spans="2:6">
      <c r="B78" s="7" t="str">
        <f>IF('Base de donnée régie 2016'!B79="","",'Base de donnée régie 2016'!B79)</f>
        <v/>
      </c>
      <c r="C78" s="7" t="str">
        <f>IF('Base de donnée régie 2016'!C79="","",'Base de donnée régie 2016'!C79)</f>
        <v/>
      </c>
      <c r="E78" s="7" t="str">
        <f>IF(C78="","",SUMIFS('Sortie régie trad'!D$12:D$425,'Sortie régie trad'!A$12:A$425,C78))</f>
        <v/>
      </c>
      <c r="F78" s="8" t="str">
        <f>IF(C78="","",D78+#REF!-E78)</f>
        <v/>
      </c>
    </row>
    <row r="79" spans="2:6">
      <c r="B79" s="7" t="str">
        <f>IF('Base de donnée régie 2016'!B80="","",'Base de donnée régie 2016'!B80)</f>
        <v/>
      </c>
      <c r="C79" s="7" t="str">
        <f>IF('Base de donnée régie 2016'!C80="","",'Base de donnée régie 2016'!C80)</f>
        <v/>
      </c>
      <c r="E79" s="7" t="str">
        <f>IF(C79="","",SUMIFS('Sortie régie trad'!D$12:D$425,'Sortie régie trad'!A$12:A$425,C79))</f>
        <v/>
      </c>
      <c r="F79" s="8" t="str">
        <f>IF(C79="","",D79+#REF!-E79)</f>
        <v/>
      </c>
    </row>
    <row r="80" spans="2:6">
      <c r="C80" s="7" t="str">
        <f>IF('Base de donnée régie 2016'!C81="","",'Base de donnée régie 2016'!C81)</f>
        <v/>
      </c>
      <c r="E80" s="7" t="str">
        <f>IF(C80="","",SUMIFS('Sortie régie trad'!D$12:D$425,'Sortie régie trad'!A$12:A$425,C80))</f>
        <v/>
      </c>
      <c r="F80" s="8" t="str">
        <f>IF(C80="","",D80+#REF!-E80)</f>
        <v/>
      </c>
    </row>
    <row r="81" spans="3:6">
      <c r="C81" s="7" t="str">
        <f>IF('Base de donnée régie 2016'!C82="","",'Base de donnée régie 2016'!C82)</f>
        <v/>
      </c>
      <c r="E81" s="7" t="str">
        <f>IF(C81="","",SUMIFS('Sortie régie trad'!D$12:D$425,'Sortie régie trad'!A$12:A$425,C81))</f>
        <v/>
      </c>
      <c r="F81" s="8" t="str">
        <f>IF(C81="","",D81+#REF!-E81)</f>
        <v/>
      </c>
    </row>
    <row r="82" spans="3:6">
      <c r="C82" s="7" t="str">
        <f>IF('Base de donnée régie 2016'!C83="","",'Base de donnée régie 2016'!C83)</f>
        <v/>
      </c>
      <c r="E82" s="7" t="str">
        <f>IF(C82="","",SUMIFS('Sortie régie trad'!D$12:D$425,'Sortie régie trad'!A$12:A$425,C82))</f>
        <v/>
      </c>
      <c r="F82" s="8" t="str">
        <f>IF(C82="","",D82+#REF!-E82)</f>
        <v/>
      </c>
    </row>
    <row r="83" spans="3:6">
      <c r="C83" s="7" t="str">
        <f>IF('Base de donnée régie 2016'!C84="","",'Base de donnée régie 2016'!C84)</f>
        <v/>
      </c>
      <c r="E83" s="7" t="str">
        <f>IF(C83="","",SUMIFS('Sortie régie trad'!D$12:D$425,'Sortie régie trad'!A$12:A$425,C83))</f>
        <v/>
      </c>
      <c r="F83" s="8" t="str">
        <f>IF(C83="","",D83+#REF!-E83)</f>
        <v/>
      </c>
    </row>
    <row r="84" spans="3:6">
      <c r="C84" s="7" t="str">
        <f>IF('Base de donnée régie 2016'!C85="","",'Base de donnée régie 2016'!C85)</f>
        <v/>
      </c>
      <c r="E84" s="7" t="str">
        <f>IF(C84="","",SUMIFS('Sortie régie trad'!D$12:D$425,'Sortie régie trad'!A$12:A$425,C84))</f>
        <v/>
      </c>
      <c r="F84" s="8" t="str">
        <f>IF(C84="","",D84+#REF!-E84)</f>
        <v/>
      </c>
    </row>
    <row r="85" spans="3:6">
      <c r="C85" s="7" t="str">
        <f>IF('Base de donnée régie 2016'!C86="","",'Base de donnée régie 2016'!C86)</f>
        <v/>
      </c>
      <c r="E85" s="7" t="str">
        <f>IF(C85="","",SUMIFS('Sortie régie trad'!D$12:D$425,'Sortie régie trad'!A$12:A$425,C85))</f>
        <v/>
      </c>
      <c r="F85" s="8" t="str">
        <f>IF(C85="","",D85+#REF!-E85)</f>
        <v/>
      </c>
    </row>
    <row r="86" spans="3:6">
      <c r="C86" s="7" t="str">
        <f>IF('Base de donnée régie 2016'!C87="","",'Base de donnée régie 2016'!C87)</f>
        <v/>
      </c>
      <c r="E86" s="7" t="str">
        <f>IF(C86="","",SUMIFS('Sortie régie trad'!D$12:D$425,'Sortie régie trad'!A$12:A$425,C86))</f>
        <v/>
      </c>
      <c r="F86" s="8" t="str">
        <f>IF(C86="","",D86+#REF!-E86)</f>
        <v/>
      </c>
    </row>
    <row r="87" spans="3:6">
      <c r="C87" s="7" t="str">
        <f>IF('Base de donnée régie 2016'!C88="","",'Base de donnée régie 2016'!C88)</f>
        <v/>
      </c>
      <c r="E87" s="7" t="str">
        <f>IF(C87="","",SUMIFS('Sortie régie trad'!D$12:D$425,'Sortie régie trad'!A$12:A$425,C87))</f>
        <v/>
      </c>
      <c r="F87" s="8" t="str">
        <f>IF(C87="","",D87+#REF!-E87)</f>
        <v/>
      </c>
    </row>
    <row r="88" spans="3:6">
      <c r="C88" s="7" t="str">
        <f>IF('Base de donnée régie 2016'!C89="","",'Base de donnée régie 2016'!C89)</f>
        <v/>
      </c>
      <c r="E88" s="7" t="str">
        <f>IF(C88="","",SUMIFS('Sortie régie trad'!D$12:D$425,'Sortie régie trad'!A$12:A$425,C88))</f>
        <v/>
      </c>
      <c r="F88" s="8" t="str">
        <f>IF(C88="","",D88+#REF!-E88)</f>
        <v/>
      </c>
    </row>
    <row r="89" spans="3:6">
      <c r="C89" s="7" t="str">
        <f>IF('Base de donnée régie 2016'!C90="","",'Base de donnée régie 2016'!C90)</f>
        <v/>
      </c>
      <c r="E89" s="7" t="str">
        <f>IF(C89="","",SUMIFS('Sortie régie trad'!D$12:D$425,'Sortie régie trad'!A$12:A$425,C89))</f>
        <v/>
      </c>
      <c r="F89" s="8" t="str">
        <f>IF(C89="","",D89+#REF!-E89)</f>
        <v/>
      </c>
    </row>
    <row r="90" spans="3:6">
      <c r="C90" s="7" t="str">
        <f>IF('Base de donnée régie 2016'!C91="","",'Base de donnée régie 2016'!C91)</f>
        <v/>
      </c>
      <c r="E90" s="7" t="str">
        <f>IF(C90="","",SUMIFS('Sortie régie trad'!D$12:D$425,'Sortie régie trad'!A$12:A$425,C90))</f>
        <v/>
      </c>
      <c r="F90" s="8" t="str">
        <f>IF(C90="","",D90+#REF!-E90)</f>
        <v/>
      </c>
    </row>
    <row r="91" spans="3:6">
      <c r="C91" s="7" t="str">
        <f>IF('Base de donnée régie 2016'!C92="","",'Base de donnée régie 2016'!C92)</f>
        <v/>
      </c>
      <c r="E91" s="7" t="str">
        <f>IF(C91="","",SUMIFS('Sortie régie trad'!D$12:D$425,'Sortie régie trad'!A$12:A$425,C91))</f>
        <v/>
      </c>
      <c r="F91" s="8" t="str">
        <f>IF(C91="","",D91+#REF!-E91)</f>
        <v/>
      </c>
    </row>
    <row r="92" spans="3:6">
      <c r="C92" s="7" t="str">
        <f>IF('Base de donnée régie 2016'!C93="","",'Base de donnée régie 2016'!C93)</f>
        <v/>
      </c>
      <c r="E92" s="7" t="str">
        <f>IF(C92="","",SUMIFS('Sortie régie trad'!D$12:D$425,'Sortie régie trad'!A$12:A$425,C92))</f>
        <v/>
      </c>
      <c r="F92" s="8" t="str">
        <f>IF(C92="","",D92+#REF!-E92)</f>
        <v/>
      </c>
    </row>
    <row r="93" spans="3:6">
      <c r="C93" s="7" t="str">
        <f>IF('Base de donnée régie 2016'!C94="","",'Base de donnée régie 2016'!C94)</f>
        <v/>
      </c>
      <c r="E93" s="7" t="str">
        <f>IF(C93="","",SUMIFS('Sortie régie trad'!D$12:D$425,'Sortie régie trad'!A$12:A$425,C93))</f>
        <v/>
      </c>
      <c r="F93" s="8" t="str">
        <f>IF(C93="","",D93+#REF!-E93)</f>
        <v/>
      </c>
    </row>
    <row r="94" spans="3:6">
      <c r="C94" s="7" t="str">
        <f>IF('Base de donnée régie 2016'!C95="","",'Base de donnée régie 2016'!C95)</f>
        <v/>
      </c>
      <c r="E94" s="7" t="str">
        <f>IF(C94="","",SUMIFS('Sortie régie trad'!D$12:D$425,'Sortie régie trad'!A$12:A$425,C94))</f>
        <v/>
      </c>
      <c r="F94" s="8" t="str">
        <f>IF(C94="","",D94+#REF!-E94)</f>
        <v/>
      </c>
    </row>
    <row r="95" spans="3:6">
      <c r="C95" s="7" t="str">
        <f>IF('Base de donnée régie 2016'!C96="","",'Base de donnée régie 2016'!C96)</f>
        <v/>
      </c>
      <c r="E95" s="7" t="str">
        <f>IF(C95="","",SUMIFS('Sortie régie trad'!D$12:D$425,'Sortie régie trad'!A$12:A$425,C95))</f>
        <v/>
      </c>
      <c r="F95" s="8" t="str">
        <f>IF(C95="","",D95+#REF!-E95)</f>
        <v/>
      </c>
    </row>
    <row r="96" spans="3:6">
      <c r="C96" s="7" t="str">
        <f>IF('Base de donnée régie 2016'!C97="","",'Base de donnée régie 2016'!C97)</f>
        <v/>
      </c>
      <c r="E96" s="7" t="str">
        <f>IF(C96="","",SUMIFS('Sortie régie trad'!D$12:D$425,'Sortie régie trad'!A$12:A$425,C96))</f>
        <v/>
      </c>
      <c r="F96" s="8" t="str">
        <f>IF(C96="","",D96+#REF!-E96)</f>
        <v/>
      </c>
    </row>
    <row r="97" spans="3:6">
      <c r="C97" s="7" t="str">
        <f>IF('Base de donnée régie 2016'!C98="","",'Base de donnée régie 2016'!C98)</f>
        <v/>
      </c>
      <c r="E97" s="7" t="str">
        <f>IF(C97="","",SUMIFS('Sortie régie trad'!D$12:D$425,'Sortie régie trad'!A$12:A$425,C97))</f>
        <v/>
      </c>
      <c r="F97" s="8" t="str">
        <f>IF(C97="","",D97+#REF!-E97)</f>
        <v/>
      </c>
    </row>
    <row r="98" spans="3:6">
      <c r="C98" s="7" t="str">
        <f>IF('Base de donnée régie 2016'!C99="","",'Base de donnée régie 2016'!C99)</f>
        <v/>
      </c>
      <c r="E98" s="7" t="str">
        <f>IF(C98="","",SUMIFS('Sortie régie trad'!D$12:D$425,'Sortie régie trad'!A$12:A$425,C98))</f>
        <v/>
      </c>
      <c r="F98" s="8" t="str">
        <f>IF(C98="","",D98+#REF!-E98)</f>
        <v/>
      </c>
    </row>
    <row r="99" spans="3:6">
      <c r="C99" s="7" t="str">
        <f>IF('Base de donnée régie 2016'!C100="","",'Base de donnée régie 2016'!C100)</f>
        <v/>
      </c>
      <c r="E99" s="7" t="str">
        <f>IF(C99="","",SUMIFS('Sortie régie trad'!D$12:D$425,'Sortie régie trad'!A$12:A$425,C99))</f>
        <v/>
      </c>
      <c r="F99" s="8" t="str">
        <f>IF(C99="","",D99+#REF!-E99)</f>
        <v/>
      </c>
    </row>
    <row r="100" spans="3:6">
      <c r="C100" s="7" t="str">
        <f>IF('Base de donnée régie 2016'!C101="","",'Base de donnée régie 2016'!C101)</f>
        <v/>
      </c>
      <c r="E100" s="7" t="str">
        <f>IF(C100="","",SUMIFS('Sortie régie trad'!D$12:D$425,'Sortie régie trad'!A$12:A$425,C100))</f>
        <v/>
      </c>
      <c r="F100" s="8" t="str">
        <f>IF(C100="","",D100+#REF!-E100)</f>
        <v/>
      </c>
    </row>
    <row r="101" spans="3:6">
      <c r="C101" s="7" t="str">
        <f>IF('Base de donnée régie 2016'!C102="","",'Base de donnée régie 2016'!C102)</f>
        <v/>
      </c>
      <c r="E101" s="7" t="str">
        <f>IF(C101="","",SUMIFS('Sortie régie trad'!D$12:D$425,'Sortie régie trad'!A$12:A$425,C101))</f>
        <v/>
      </c>
      <c r="F101" s="8" t="str">
        <f>IF(C101="","",D101+#REF!-E101)</f>
        <v/>
      </c>
    </row>
    <row r="102" spans="3:6">
      <c r="C102" s="7" t="str">
        <f>IF('Base de donnée régie 2016'!C103="","",'Base de donnée régie 2016'!C103)</f>
        <v/>
      </c>
      <c r="E102" s="7" t="str">
        <f>IF(C102="","",SUMIFS('Sortie régie trad'!D$12:D$425,'Sortie régie trad'!A$12:A$425,C102))</f>
        <v/>
      </c>
      <c r="F102" s="8" t="str">
        <f>IF(C102="","",D102+#REF!-E102)</f>
        <v/>
      </c>
    </row>
    <row r="103" spans="3:6">
      <c r="C103" s="7" t="str">
        <f>IF('Base de donnée régie 2016'!C104="","",'Base de donnée régie 2016'!C104)</f>
        <v/>
      </c>
      <c r="E103" s="7" t="str">
        <f>IF(C103="","",SUMIFS('Sortie régie trad'!D$12:D$425,'Sortie régie trad'!A$12:A$425,C103))</f>
        <v/>
      </c>
      <c r="F103" s="8" t="str">
        <f>IF(C103="","",D103+#REF!-E103)</f>
        <v/>
      </c>
    </row>
    <row r="104" spans="3:6">
      <c r="C104" s="7" t="str">
        <f>IF('Base de donnée régie 2016'!C105="","",'Base de donnée régie 2016'!C105)</f>
        <v/>
      </c>
      <c r="E104" s="7" t="str">
        <f>IF(C104="","",SUMIFS('Sortie régie trad'!D$12:D$425,'Sortie régie trad'!A$12:A$425,C104))</f>
        <v/>
      </c>
      <c r="F104" s="8" t="str">
        <f>IF(C104="","",D104+#REF!-E104)</f>
        <v/>
      </c>
    </row>
    <row r="105" spans="3:6">
      <c r="C105" s="7" t="str">
        <f>IF('Base de donnée régie 2016'!C106="","",'Base de donnée régie 2016'!C106)</f>
        <v/>
      </c>
      <c r="E105" s="7" t="str">
        <f>IF(C105="","",SUMIFS('Sortie régie trad'!D$12:D$425,'Sortie régie trad'!A$12:A$425,C105))</f>
        <v/>
      </c>
      <c r="F105" s="8" t="str">
        <f>IF(C105="","",D105+#REF!-E105)</f>
        <v/>
      </c>
    </row>
    <row r="106" spans="3:6">
      <c r="C106" s="7" t="str">
        <f>IF('Base de donnée régie 2016'!C107="","",'Base de donnée régie 2016'!C107)</f>
        <v/>
      </c>
      <c r="E106" s="7" t="str">
        <f>IF(C106="","",SUMIFS('Sortie régie trad'!D$12:D$425,'Sortie régie trad'!A$12:A$425,C106))</f>
        <v/>
      </c>
      <c r="F106" s="8" t="str">
        <f>IF(C106="","",D106+#REF!-E106)</f>
        <v/>
      </c>
    </row>
    <row r="107" spans="3:6">
      <c r="C107" s="7" t="str">
        <f>IF('Base de donnée régie 2016'!C108="","",'Base de donnée régie 2016'!C108)</f>
        <v/>
      </c>
      <c r="E107" s="7" t="str">
        <f>IF(C107="","",SUMIFS('Sortie régie trad'!D$12:D$425,'Sortie régie trad'!A$12:A$425,C107))</f>
        <v/>
      </c>
      <c r="F107" s="8" t="str">
        <f>IF(C107="","",D107+#REF!-E107)</f>
        <v/>
      </c>
    </row>
    <row r="108" spans="3:6">
      <c r="C108" s="7" t="str">
        <f>IF('Base de donnée régie 2016'!C109="","",'Base de donnée régie 2016'!C109)</f>
        <v/>
      </c>
      <c r="E108" s="7" t="str">
        <f>IF(C108="","",SUMIFS('Sortie régie trad'!D$12:D$425,'Sortie régie trad'!A$12:A$425,C108))</f>
        <v/>
      </c>
      <c r="F108" s="8" t="str">
        <f>IF(C108="","",D108+#REF!-E108)</f>
        <v/>
      </c>
    </row>
    <row r="109" spans="3:6">
      <c r="C109" s="7" t="str">
        <f>IF('Base de donnée régie 2016'!C110="","",'Base de donnée régie 2016'!C110)</f>
        <v/>
      </c>
      <c r="E109" s="7" t="str">
        <f>IF(C109="","",SUMIFS('Sortie régie trad'!D$12:D$425,'Sortie régie trad'!A$12:A$425,C109))</f>
        <v/>
      </c>
      <c r="F109" s="8" t="str">
        <f>IF(C109="","",D109+#REF!-E109)</f>
        <v/>
      </c>
    </row>
    <row r="110" spans="3:6">
      <c r="C110" s="7" t="str">
        <f>IF('Base de donnée régie 2016'!C111="","",'Base de donnée régie 2016'!C111)</f>
        <v/>
      </c>
      <c r="E110" s="7" t="str">
        <f>IF(C110="","",SUMIFS('Sortie régie trad'!D$12:D$425,'Sortie régie trad'!A$12:A$425,C110))</f>
        <v/>
      </c>
      <c r="F110" s="8" t="str">
        <f>IF(C110="","",D110+#REF!-E110)</f>
        <v/>
      </c>
    </row>
    <row r="111" spans="3:6">
      <c r="C111" s="7" t="str">
        <f>IF('Base de donnée régie 2016'!C112="","",'Base de donnée régie 2016'!C112)</f>
        <v/>
      </c>
      <c r="E111" s="7" t="str">
        <f>IF(C111="","",SUMIFS('Sortie régie trad'!D$12:D$425,'Sortie régie trad'!A$12:A$425,C111))</f>
        <v/>
      </c>
      <c r="F111" s="8" t="str">
        <f>IF(C111="","",D111+#REF!-E111)</f>
        <v/>
      </c>
    </row>
    <row r="112" spans="3:6">
      <c r="C112" s="7" t="str">
        <f>IF('Base de donnée régie 2016'!C113="","",'Base de donnée régie 2016'!C113)</f>
        <v/>
      </c>
      <c r="E112" s="7" t="str">
        <f>IF(C112="","",SUMIFS('Sortie régie trad'!D$12:D$425,'Sortie régie trad'!A$12:A$425,C112))</f>
        <v/>
      </c>
      <c r="F112" s="8" t="str">
        <f>IF(C112="","",D112+#REF!-E112)</f>
        <v/>
      </c>
    </row>
    <row r="113" spans="3:6">
      <c r="C113" s="7" t="str">
        <f>IF('Base de donnée régie 2016'!C114="","",'Base de donnée régie 2016'!C114)</f>
        <v/>
      </c>
      <c r="E113" s="7" t="str">
        <f>IF(C113="","",SUMIFS('Sortie régie trad'!D$12:D$425,'Sortie régie trad'!A$12:A$425,C113))</f>
        <v/>
      </c>
      <c r="F113" s="8" t="str">
        <f>IF(C113="","",D113+#REF!-E113)</f>
        <v/>
      </c>
    </row>
    <row r="114" spans="3:6">
      <c r="C114" s="7" t="str">
        <f>IF('Base de donnée régie 2016'!C115="","",'Base de donnée régie 2016'!C115)</f>
        <v/>
      </c>
      <c r="E114" s="7" t="str">
        <f>IF(C114="","",SUMIFS('Sortie régie trad'!D$12:D$425,'Sortie régie trad'!A$12:A$425,C114))</f>
        <v/>
      </c>
      <c r="F114" s="8" t="str">
        <f>IF(C114="","",D114+#REF!-E114)</f>
        <v/>
      </c>
    </row>
    <row r="115" spans="3:6">
      <c r="C115" s="7" t="str">
        <f>IF('Base de donnée régie 2016'!C116="","",'Base de donnée régie 2016'!C116)</f>
        <v/>
      </c>
      <c r="E115" s="7" t="str">
        <f>IF(C115="","",SUMIFS('Sortie régie trad'!D$12:D$425,'Sortie régie trad'!A$12:A$425,C115))</f>
        <v/>
      </c>
      <c r="F115" s="8" t="str">
        <f>IF(C115="","",D115+#REF!-E115)</f>
        <v/>
      </c>
    </row>
    <row r="116" spans="3:6">
      <c r="C116" s="7" t="str">
        <f>IF('Base de donnée régie 2016'!C117="","",'Base de donnée régie 2016'!C117)</f>
        <v/>
      </c>
      <c r="E116" s="7" t="str">
        <f>IF(C116="","",SUMIFS('Sortie régie trad'!D$12:D$425,'Sortie régie trad'!A$12:A$425,C116))</f>
        <v/>
      </c>
      <c r="F116" s="8" t="str">
        <f>IF(C116="","",D116+#REF!-E116)</f>
        <v/>
      </c>
    </row>
    <row r="117" spans="3:6">
      <c r="C117" s="7" t="str">
        <f>IF('Base de donnée régie 2016'!C118="","",'Base de donnée régie 2016'!C118)</f>
        <v/>
      </c>
      <c r="E117" s="7" t="str">
        <f>IF(C117="","",SUMIFS('Sortie régie trad'!D$12:D$425,'Sortie régie trad'!A$12:A$425,C117))</f>
        <v/>
      </c>
      <c r="F117" s="8" t="str">
        <f>IF(C117="","",D117+#REF!-E117)</f>
        <v/>
      </c>
    </row>
    <row r="118" spans="3:6">
      <c r="C118" s="7" t="str">
        <f>IF('Base de donnée régie 2016'!C119="","",'Base de donnée régie 2016'!C119)</f>
        <v/>
      </c>
      <c r="E118" s="7" t="str">
        <f>IF(C118="","",SUMIFS('Sortie régie trad'!D$12:D$425,'Sortie régie trad'!A$12:A$425,C118))</f>
        <v/>
      </c>
      <c r="F118" s="8" t="str">
        <f>IF(C118="","",D118+#REF!-E118)</f>
        <v/>
      </c>
    </row>
    <row r="119" spans="3:6">
      <c r="C119" s="7" t="str">
        <f>IF('Base de donnée régie 2016'!C120="","",'Base de donnée régie 2016'!C120)</f>
        <v/>
      </c>
      <c r="E119" s="7" t="str">
        <f>IF(C119="","",SUMIFS('Sortie régie trad'!D$12:D$425,'Sortie régie trad'!A$12:A$425,C119))</f>
        <v/>
      </c>
      <c r="F119" s="8" t="str">
        <f>IF(C119="","",D119+#REF!-E119)</f>
        <v/>
      </c>
    </row>
    <row r="120" spans="3:6">
      <c r="C120" s="7" t="str">
        <f>IF('Base de donnée régie 2016'!C121="","",'Base de donnée régie 2016'!C121)</f>
        <v/>
      </c>
      <c r="E120" s="7" t="str">
        <f>IF(C120="","",SUMIFS('Sortie régie trad'!D$12:D$425,'Sortie régie trad'!A$12:A$425,C120))</f>
        <v/>
      </c>
      <c r="F120" s="8" t="str">
        <f>IF(C120="","",D120+#REF!-E120)</f>
        <v/>
      </c>
    </row>
    <row r="121" spans="3:6">
      <c r="C121" s="7" t="str">
        <f>IF('Base de donnée régie 2016'!C122="","",'Base de donnée régie 2016'!C122)</f>
        <v/>
      </c>
      <c r="E121" s="7" t="str">
        <f>IF(C121="","",SUMIFS('Sortie régie trad'!D$12:D$425,'Sortie régie trad'!A$12:A$425,C121))</f>
        <v/>
      </c>
      <c r="F121" s="8" t="str">
        <f>IF(C121="","",D121+#REF!-E121)</f>
        <v/>
      </c>
    </row>
    <row r="122" spans="3:6">
      <c r="C122" s="7" t="str">
        <f>IF('Base de donnée régie 2016'!C123="","",'Base de donnée régie 2016'!C123)</f>
        <v/>
      </c>
      <c r="E122" s="7" t="str">
        <f>IF(C122="","",SUMIFS('Sortie régie trad'!D$12:D$425,'Sortie régie trad'!A$12:A$425,C122))</f>
        <v/>
      </c>
      <c r="F122" s="8" t="str">
        <f>IF(C122="","",D122+#REF!-E122)</f>
        <v/>
      </c>
    </row>
    <row r="123" spans="3:6">
      <c r="C123" s="7" t="str">
        <f>IF('Base de donnée régie 2016'!C124="","",'Base de donnée régie 2016'!C124)</f>
        <v/>
      </c>
      <c r="E123" s="7" t="str">
        <f>IF(C123="","",SUMIFS('Sortie régie trad'!D$12:D$425,'Sortie régie trad'!A$12:A$425,C123))</f>
        <v/>
      </c>
      <c r="F123" s="8" t="str">
        <f>IF(C123="","",D123+#REF!-E123)</f>
        <v/>
      </c>
    </row>
    <row r="124" spans="3:6">
      <c r="C124" s="7" t="str">
        <f>IF('Base de donnée régie 2016'!C125="","",'Base de donnée régie 2016'!C125)</f>
        <v/>
      </c>
      <c r="E124" s="7" t="str">
        <f>IF(C124="","",SUMIFS('Sortie régie trad'!D$12:D$425,'Sortie régie trad'!A$12:A$425,C124))</f>
        <v/>
      </c>
      <c r="F124" s="8" t="str">
        <f>IF(C124="","",D124+#REF!-E124)</f>
        <v/>
      </c>
    </row>
    <row r="125" spans="3:6">
      <c r="C125" s="7" t="str">
        <f>IF('Base de donnée régie 2016'!C126="","",'Base de donnée régie 2016'!C126)</f>
        <v/>
      </c>
      <c r="E125" s="7" t="str">
        <f>IF(C125="","",SUMIFS('Sortie régie trad'!D$12:D$425,'Sortie régie trad'!A$12:A$425,C125))</f>
        <v/>
      </c>
      <c r="F125" s="8" t="str">
        <f>IF(C125="","",D125+#REF!-E125)</f>
        <v/>
      </c>
    </row>
    <row r="126" spans="3:6">
      <c r="C126" s="7" t="str">
        <f>IF('Base de donnée régie 2016'!C127="","",'Base de donnée régie 2016'!C127)</f>
        <v/>
      </c>
      <c r="E126" s="7" t="str">
        <f>IF(C126="","",SUMIFS('Sortie régie trad'!D$12:D$425,'Sortie régie trad'!A$12:A$425,C126))</f>
        <v/>
      </c>
      <c r="F126" s="8" t="str">
        <f>IF(C126="","",D126+#REF!-E126)</f>
        <v/>
      </c>
    </row>
    <row r="127" spans="3:6">
      <c r="C127" s="7" t="str">
        <f>IF('Base de donnée régie 2016'!C128="","",'Base de donnée régie 2016'!C128)</f>
        <v/>
      </c>
      <c r="E127" s="7" t="str">
        <f>IF(C127="","",SUMIFS('Sortie régie trad'!D$12:D$425,'Sortie régie trad'!A$12:A$425,C127))</f>
        <v/>
      </c>
      <c r="F127" s="8" t="str">
        <f>IF(C127="","",D127+#REF!-E127)</f>
        <v/>
      </c>
    </row>
    <row r="128" spans="3:6">
      <c r="C128" s="7" t="str">
        <f>IF('Base de donnée régie 2016'!C129="","",'Base de donnée régie 2016'!C129)</f>
        <v/>
      </c>
      <c r="E128" s="7" t="str">
        <f>IF(C128="","",SUMIFS('Sortie régie trad'!D$12:D$425,'Sortie régie trad'!A$12:A$425,C128))</f>
        <v/>
      </c>
      <c r="F128" s="8" t="str">
        <f>IF(C128="","",D128+#REF!-E128)</f>
        <v/>
      </c>
    </row>
    <row r="129" spans="3:6">
      <c r="C129" s="7" t="str">
        <f>IF('Base de donnée régie 2016'!C130="","",'Base de donnée régie 2016'!C130)</f>
        <v/>
      </c>
      <c r="E129" s="7" t="str">
        <f>IF(C129="","",SUMIFS('Sortie régie trad'!D$12:D$425,'Sortie régie trad'!A$12:A$425,C129))</f>
        <v/>
      </c>
      <c r="F129" s="8" t="str">
        <f>IF(C129="","",D129+#REF!-E129)</f>
        <v/>
      </c>
    </row>
    <row r="130" spans="3:6">
      <c r="C130" s="7" t="str">
        <f>IF('Base de donnée régie 2016'!C131="","",'Base de donnée régie 2016'!C131)</f>
        <v/>
      </c>
      <c r="E130" s="7" t="str">
        <f>IF(C130="","",SUMIFS('Sortie régie trad'!D$12:D$425,'Sortie régie trad'!A$12:A$425,C130))</f>
        <v/>
      </c>
      <c r="F130" s="8" t="str">
        <f>IF(C130="","",D130+#REF!-E130)</f>
        <v/>
      </c>
    </row>
    <row r="131" spans="3:6">
      <c r="C131" s="7" t="str">
        <f>IF('Base de donnée régie 2016'!C132="","",'Base de donnée régie 2016'!C132)</f>
        <v/>
      </c>
      <c r="E131" s="7" t="str">
        <f>IF(C131="","",SUMIFS('Sortie régie trad'!D$12:D$425,'Sortie régie trad'!A$12:A$425,C131))</f>
        <v/>
      </c>
      <c r="F131" s="8" t="str">
        <f>IF(C131="","",D131+#REF!-E131)</f>
        <v/>
      </c>
    </row>
    <row r="132" spans="3:6">
      <c r="C132" s="7" t="str">
        <f>IF('Base de donnée régie 2016'!C133="","",'Base de donnée régie 2016'!C133)</f>
        <v/>
      </c>
      <c r="E132" s="7" t="str">
        <f>IF(C132="","",SUMIFS('Sortie régie trad'!D$12:D$425,'Sortie régie trad'!A$12:A$425,C132))</f>
        <v/>
      </c>
      <c r="F132" s="8" t="str">
        <f>IF(C132="","",D132+#REF!-E132)</f>
        <v/>
      </c>
    </row>
    <row r="133" spans="3:6">
      <c r="C133" s="7" t="str">
        <f>IF('Base de donnée régie 2016'!C134="","",'Base de donnée régie 2016'!C134)</f>
        <v/>
      </c>
      <c r="E133" s="7" t="str">
        <f>IF(C133="","",SUMIFS('Sortie régie trad'!D$12:D$425,'Sortie régie trad'!A$12:A$425,C133))</f>
        <v/>
      </c>
      <c r="F133" s="8" t="str">
        <f>IF(C133="","",D133+#REF!-E133)</f>
        <v/>
      </c>
    </row>
    <row r="134" spans="3:6">
      <c r="C134" s="7" t="str">
        <f>IF('Base de donnée régie 2016'!C135="","",'Base de donnée régie 2016'!C135)</f>
        <v/>
      </c>
      <c r="E134" s="7" t="str">
        <f>IF(C134="","",SUMIFS('Sortie régie trad'!D$12:D$425,'Sortie régie trad'!A$12:A$425,C134))</f>
        <v/>
      </c>
      <c r="F134" s="8" t="str">
        <f>IF(C134="","",D134+#REF!-E134)</f>
        <v/>
      </c>
    </row>
    <row r="135" spans="3:6">
      <c r="C135" s="7" t="str">
        <f>IF('Base de donnée régie 2016'!C136="","",'Base de donnée régie 2016'!C136)</f>
        <v/>
      </c>
      <c r="E135" s="7" t="str">
        <f>IF(C135="","",SUMIFS('Sortie régie trad'!D$12:D$425,'Sortie régie trad'!A$12:A$425,C135))</f>
        <v/>
      </c>
      <c r="F135" s="8" t="str">
        <f>IF(C135="","",D135+#REF!-E135)</f>
        <v/>
      </c>
    </row>
    <row r="136" spans="3:6">
      <c r="C136" s="7" t="str">
        <f>IF('Base de donnée régie 2016'!C137="","",'Base de donnée régie 2016'!C137)</f>
        <v/>
      </c>
      <c r="E136" s="7" t="str">
        <f>IF(C136="","",SUMIFS('Sortie régie trad'!D$12:D$425,'Sortie régie trad'!A$12:A$425,C136))</f>
        <v/>
      </c>
      <c r="F136" s="8" t="str">
        <f>IF(C136="","",D136+#REF!-E136)</f>
        <v/>
      </c>
    </row>
    <row r="137" spans="3:6">
      <c r="C137" s="7" t="str">
        <f>IF('Base de donnée régie 2016'!C138="","",'Base de donnée régie 2016'!C138)</f>
        <v/>
      </c>
      <c r="E137" s="7" t="str">
        <f>IF(C137="","",SUMIFS('Sortie régie trad'!D$12:D$425,'Sortie régie trad'!A$12:A$425,C137))</f>
        <v/>
      </c>
      <c r="F137" s="8" t="str">
        <f>IF(C137="","",D137+#REF!-E137)</f>
        <v/>
      </c>
    </row>
    <row r="138" spans="3:6">
      <c r="C138" s="7" t="str">
        <f>IF('Base de donnée régie 2016'!C139="","",'Base de donnée régie 2016'!C139)</f>
        <v/>
      </c>
      <c r="E138" s="7" t="str">
        <f>IF(C138="","",SUMIFS('Sortie régie trad'!D$12:D$425,'Sortie régie trad'!A$12:A$425,C138))</f>
        <v/>
      </c>
      <c r="F138" s="8" t="str">
        <f>IF(C138="","",D138+#REF!-E138)</f>
        <v/>
      </c>
    </row>
    <row r="139" spans="3:6">
      <c r="C139" s="7" t="str">
        <f>IF('Base de donnée régie 2016'!C140="","",'Base de donnée régie 2016'!C140)</f>
        <v/>
      </c>
      <c r="E139" s="7" t="str">
        <f>IF(C139="","",SUMIFS('Sortie régie trad'!D$12:D$425,'Sortie régie trad'!A$12:A$425,C139))</f>
        <v/>
      </c>
      <c r="F139" s="8" t="str">
        <f>IF(C139="","",D139+#REF!-E139)</f>
        <v/>
      </c>
    </row>
    <row r="140" spans="3:6">
      <c r="C140" s="7" t="str">
        <f>IF('Base de donnée régie 2016'!C141="","",'Base de donnée régie 2016'!C141)</f>
        <v/>
      </c>
      <c r="E140" s="7" t="str">
        <f>IF(C140="","",SUMIFS('Sortie régie trad'!D$12:D$425,'Sortie régie trad'!A$12:A$425,C140))</f>
        <v/>
      </c>
      <c r="F140" s="8" t="str">
        <f>IF(C140="","",D140+#REF!-E140)</f>
        <v/>
      </c>
    </row>
    <row r="141" spans="3:6">
      <c r="C141" s="7" t="str">
        <f>IF('Base de donnée régie 2016'!C142="","",'Base de donnée régie 2016'!C142)</f>
        <v/>
      </c>
      <c r="E141" s="7" t="str">
        <f>IF(C141="","",SUMIFS('Sortie régie trad'!D$12:D$425,'Sortie régie trad'!A$12:A$425,C141))</f>
        <v/>
      </c>
      <c r="F141" s="8" t="str">
        <f>IF(C141="","",D141+#REF!-E141)</f>
        <v/>
      </c>
    </row>
    <row r="142" spans="3:6">
      <c r="C142" s="7" t="str">
        <f>IF('Base de donnée régie 2016'!C143="","",'Base de donnée régie 2016'!C143)</f>
        <v/>
      </c>
      <c r="E142" s="7" t="str">
        <f>IF(C142="","",SUMIFS('Sortie régie trad'!D$12:D$425,'Sortie régie trad'!A$12:A$425,C142))</f>
        <v/>
      </c>
      <c r="F142" s="8" t="str">
        <f>IF(C142="","",D142+#REF!-E142)</f>
        <v/>
      </c>
    </row>
    <row r="143" spans="3:6">
      <c r="C143" s="7" t="str">
        <f>IF('Base de donnée régie 2016'!C144="","",'Base de donnée régie 2016'!C144)</f>
        <v/>
      </c>
      <c r="E143" s="7" t="str">
        <f>IF(C143="","",SUMIFS('Sortie régie trad'!D$12:D$425,'Sortie régie trad'!A$12:A$425,C143))</f>
        <v/>
      </c>
      <c r="F143" s="8" t="str">
        <f>IF(C143="","",D143+#REF!-E143)</f>
        <v/>
      </c>
    </row>
    <row r="144" spans="3:6">
      <c r="C144" s="7" t="str">
        <f>IF('Base de donnée régie 2016'!C145="","",'Base de donnée régie 2016'!C145)</f>
        <v/>
      </c>
      <c r="E144" s="7" t="str">
        <f>IF(C144="","",SUMIFS('Sortie régie trad'!D$12:D$425,'Sortie régie trad'!A$12:A$425,C144))</f>
        <v/>
      </c>
      <c r="F144" s="8" t="str">
        <f>IF(C144="","",D144+#REF!-E144)</f>
        <v/>
      </c>
    </row>
    <row r="145" spans="3:6">
      <c r="C145" s="7" t="str">
        <f>IF('Base de donnée régie 2016'!C146="","",'Base de donnée régie 2016'!C146)</f>
        <v/>
      </c>
      <c r="E145" s="7" t="str">
        <f>IF(C145="","",SUMIFS('Sortie régie trad'!D$12:D$425,'Sortie régie trad'!A$12:A$425,C145))</f>
        <v/>
      </c>
      <c r="F145" s="8" t="str">
        <f>IF(C145="","",D145+#REF!-E145)</f>
        <v/>
      </c>
    </row>
    <row r="146" spans="3:6">
      <c r="C146" s="7" t="str">
        <f>IF('Base de donnée régie 2016'!C147="","",'Base de donnée régie 2016'!C147)</f>
        <v/>
      </c>
      <c r="E146" s="7" t="str">
        <f>IF(C146="","",SUMIFS('Sortie régie trad'!D$12:D$425,'Sortie régie trad'!A$12:A$425,C146))</f>
        <v/>
      </c>
      <c r="F146" s="8" t="str">
        <f>IF(C146="","",D146+#REF!-E146)</f>
        <v/>
      </c>
    </row>
    <row r="147" spans="3:6">
      <c r="C147" s="7" t="str">
        <f>IF('Base de donnée régie 2016'!C148="","",'Base de donnée régie 2016'!C148)</f>
        <v/>
      </c>
      <c r="E147" s="7" t="str">
        <f>IF(C147="","",SUMIFS('Sortie régie trad'!D$12:D$425,'Sortie régie trad'!A$12:A$425,C147))</f>
        <v/>
      </c>
      <c r="F147" s="8" t="str">
        <f>IF(C147="","",D147+#REF!-E147)</f>
        <v/>
      </c>
    </row>
    <row r="148" spans="3:6">
      <c r="C148" s="7" t="str">
        <f>IF('Base de donnée régie 2016'!C149="","",'Base de donnée régie 2016'!C149)</f>
        <v/>
      </c>
      <c r="E148" s="7" t="str">
        <f>IF(C148="","",SUMIFS('Sortie régie trad'!D$12:D$425,'Sortie régie trad'!A$12:A$425,C148))</f>
        <v/>
      </c>
      <c r="F148" s="8" t="str">
        <f>IF(C148="","",D148+#REF!-E148)</f>
        <v/>
      </c>
    </row>
    <row r="149" spans="3:6">
      <c r="C149" s="7" t="str">
        <f>IF('Base de donnée régie 2016'!C150="","",'Base de donnée régie 2016'!C150)</f>
        <v/>
      </c>
      <c r="E149" s="7" t="str">
        <f>IF(C149="","",SUMIFS('Sortie régie trad'!D$12:D$425,'Sortie régie trad'!A$12:A$425,C149))</f>
        <v/>
      </c>
      <c r="F149" s="8" t="str">
        <f>IF(C149="","",D149+#REF!-E149)</f>
        <v/>
      </c>
    </row>
    <row r="150" spans="3:6">
      <c r="C150" s="7" t="str">
        <f>IF('Base de donnée régie 2016'!C151="","",'Base de donnée régie 2016'!C151)</f>
        <v/>
      </c>
      <c r="E150" s="7" t="str">
        <f>IF(C150="","",SUMIFS('Sortie régie trad'!D$12:D$425,'Sortie régie trad'!A$12:A$425,C150))</f>
        <v/>
      </c>
      <c r="F150" s="8" t="str">
        <f>IF(C150="","",D150+#REF!-E150)</f>
        <v/>
      </c>
    </row>
    <row r="151" spans="3:6">
      <c r="C151" s="7" t="str">
        <f>IF('Base de donnée régie 2016'!C152="","",'Base de donnée régie 2016'!C152)</f>
        <v/>
      </c>
      <c r="E151" s="7" t="str">
        <f>IF(C151="","",SUMIFS('Sortie régie trad'!D$12:D$425,'Sortie régie trad'!A$12:A$425,C151))</f>
        <v/>
      </c>
      <c r="F151" s="8" t="str">
        <f>IF(C151="","",D151+#REF!-E151)</f>
        <v/>
      </c>
    </row>
    <row r="152" spans="3:6">
      <c r="C152" s="7" t="str">
        <f>IF('Base de donnée régie 2016'!C153="","",'Base de donnée régie 2016'!C153)</f>
        <v/>
      </c>
      <c r="E152" s="7" t="str">
        <f>IF(C152="","",SUMIFS('Sortie régie trad'!D$12:D$425,'Sortie régie trad'!A$12:A$425,C152))</f>
        <v/>
      </c>
      <c r="F152" s="8" t="str">
        <f>IF(C152="","",D152+#REF!-E152)</f>
        <v/>
      </c>
    </row>
    <row r="153" spans="3:6">
      <c r="C153" s="7" t="str">
        <f>IF('Base de donnée régie 2016'!C154="","",'Base de donnée régie 2016'!C154)</f>
        <v/>
      </c>
      <c r="E153" s="7" t="str">
        <f>IF(C153="","",SUMIFS('Sortie régie trad'!D$12:D$425,'Sortie régie trad'!A$12:A$425,C153))</f>
        <v/>
      </c>
      <c r="F153" s="8" t="str">
        <f>IF(C153="","",D153+#REF!-E153)</f>
        <v/>
      </c>
    </row>
    <row r="154" spans="3:6">
      <c r="C154" s="7" t="str">
        <f>IF('Base de donnée régie 2016'!C155="","",'Base de donnée régie 2016'!C155)</f>
        <v/>
      </c>
      <c r="E154" s="7" t="str">
        <f>IF(C154="","",SUMIFS('Sortie régie trad'!D$12:D$425,'Sortie régie trad'!A$12:A$425,C154))</f>
        <v/>
      </c>
      <c r="F154" s="8" t="str">
        <f>IF(C154="","",D154+#REF!-E154)</f>
        <v/>
      </c>
    </row>
    <row r="155" spans="3:6">
      <c r="C155" s="7" t="str">
        <f>IF('Base de donnée régie 2016'!C156="","",'Base de donnée régie 2016'!C156)</f>
        <v/>
      </c>
      <c r="E155" s="7" t="str">
        <f>IF(C155="","",SUMIFS('Sortie régie trad'!D$12:D$425,'Sortie régie trad'!A$12:A$425,C155))</f>
        <v/>
      </c>
      <c r="F155" s="8" t="str">
        <f>IF(C155="","",D155+#REF!-E155)</f>
        <v/>
      </c>
    </row>
    <row r="156" spans="3:6">
      <c r="C156" s="7" t="str">
        <f>IF('Base de donnée régie 2016'!C157="","",'Base de donnée régie 2016'!C157)</f>
        <v/>
      </c>
      <c r="E156" s="7" t="str">
        <f>IF(C156="","",SUMIFS('Sortie régie trad'!D$12:D$425,'Sortie régie trad'!A$12:A$425,C156))</f>
        <v/>
      </c>
      <c r="F156" s="8" t="str">
        <f>IF(C156="","",D156+#REF!-E156)</f>
        <v/>
      </c>
    </row>
    <row r="157" spans="3:6">
      <c r="C157" s="7" t="str">
        <f>IF('Base de donnée régie 2016'!C158="","",'Base de donnée régie 2016'!C158)</f>
        <v/>
      </c>
      <c r="E157" s="7" t="str">
        <f>IF(C157="","",SUMIFS('Sortie régie trad'!D$12:D$425,'Sortie régie trad'!A$12:A$425,C157))</f>
        <v/>
      </c>
      <c r="F157" s="8" t="str">
        <f>IF(C157="","",D157+#REF!-E157)</f>
        <v/>
      </c>
    </row>
    <row r="158" spans="3:6">
      <c r="C158" s="7" t="str">
        <f>IF('Base de donnée régie 2016'!C159="","",'Base de donnée régie 2016'!C159)</f>
        <v/>
      </c>
      <c r="E158" s="7" t="str">
        <f>IF(C158="","",SUMIFS('Sortie régie trad'!D$12:D$425,'Sortie régie trad'!A$12:A$425,C158))</f>
        <v/>
      </c>
      <c r="F158" s="8" t="str">
        <f>IF(C158="","",D158+#REF!-E158)</f>
        <v/>
      </c>
    </row>
    <row r="159" spans="3:6">
      <c r="C159" s="7" t="str">
        <f>IF('Base de donnée régie 2016'!C160="","",'Base de donnée régie 2016'!C160)</f>
        <v/>
      </c>
      <c r="E159" s="7" t="str">
        <f>IF(C159="","",SUMIFS('Sortie régie trad'!D$12:D$425,'Sortie régie trad'!A$12:A$425,C159))</f>
        <v/>
      </c>
      <c r="F159" s="8" t="str">
        <f>IF(C159="","",D159+#REF!-E159)</f>
        <v/>
      </c>
    </row>
    <row r="160" spans="3:6">
      <c r="C160" s="7" t="str">
        <f>IF('Base de donnée régie 2016'!C161="","",'Base de donnée régie 2016'!C161)</f>
        <v/>
      </c>
      <c r="E160" s="7" t="str">
        <f>IF(C160="","",SUMIFS('Sortie régie trad'!D$12:D$425,'Sortie régie trad'!A$12:A$425,C160))</f>
        <v/>
      </c>
      <c r="F160" s="8" t="str">
        <f>IF(C160="","",D160+#REF!-E160)</f>
        <v/>
      </c>
    </row>
    <row r="161" spans="3:6">
      <c r="C161" s="7" t="str">
        <f>IF('Base de donnée régie 2016'!C162="","",'Base de donnée régie 2016'!C162)</f>
        <v/>
      </c>
      <c r="E161" s="7" t="str">
        <f>IF(C161="","",SUMIFS('Sortie régie trad'!D$12:D$425,'Sortie régie trad'!A$12:A$425,C161))</f>
        <v/>
      </c>
      <c r="F161" s="8" t="str">
        <f>IF(C161="","",D161+#REF!-E161)</f>
        <v/>
      </c>
    </row>
    <row r="162" spans="3:6">
      <c r="C162" s="7" t="str">
        <f>IF('Base de donnée régie 2016'!C163="","",'Base de donnée régie 2016'!C163)</f>
        <v/>
      </c>
      <c r="E162" s="7" t="str">
        <f>IF(C162="","",SUMIFS('Sortie régie trad'!D$12:D$425,'Sortie régie trad'!A$12:A$425,C162))</f>
        <v/>
      </c>
      <c r="F162" s="8" t="str">
        <f>IF(C162="","",D162+#REF!-E162)</f>
        <v/>
      </c>
    </row>
    <row r="163" spans="3:6">
      <c r="C163" s="7" t="str">
        <f>IF('Base de donnée régie 2016'!C164="","",'Base de donnée régie 2016'!C164)</f>
        <v/>
      </c>
      <c r="E163" s="7" t="str">
        <f>IF(C163="","",SUMIFS('Sortie régie trad'!D$12:D$425,'Sortie régie trad'!A$12:A$425,C163))</f>
        <v/>
      </c>
      <c r="F163" s="8" t="str">
        <f>IF(C163="","",D163+#REF!-E163)</f>
        <v/>
      </c>
    </row>
    <row r="164" spans="3:6">
      <c r="C164" s="7" t="str">
        <f>IF('Base de donnée régie 2016'!C165="","",'Base de donnée régie 2016'!C165)</f>
        <v/>
      </c>
      <c r="E164" s="7" t="str">
        <f>IF(C164="","",SUMIFS('Sortie régie trad'!D$12:D$425,'Sortie régie trad'!A$12:A$425,C164))</f>
        <v/>
      </c>
      <c r="F164" s="8" t="str">
        <f>IF(C164="","",D164+#REF!-E164)</f>
        <v/>
      </c>
    </row>
    <row r="165" spans="3:6">
      <c r="C165" s="7" t="str">
        <f>IF('Base de donnée régie 2016'!C166="","",'Base de donnée régie 2016'!C166)</f>
        <v/>
      </c>
      <c r="E165" s="7" t="str">
        <f>IF(C165="","",SUMIFS('Sortie régie trad'!D$12:D$425,'Sortie régie trad'!A$12:A$425,C165))</f>
        <v/>
      </c>
      <c r="F165" s="8" t="str">
        <f>IF(C165="","",D165+#REF!-E165)</f>
        <v/>
      </c>
    </row>
    <row r="166" spans="3:6">
      <c r="C166" s="7" t="str">
        <f>IF('Base de donnée régie 2016'!C167="","",'Base de donnée régie 2016'!C167)</f>
        <v/>
      </c>
      <c r="E166" s="7" t="str">
        <f>IF(C166="","",SUMIFS('Sortie régie trad'!D$12:D$425,'Sortie régie trad'!A$12:A$425,C166))</f>
        <v/>
      </c>
      <c r="F166" s="8" t="str">
        <f>IF(C166="","",D166+#REF!-E166)</f>
        <v/>
      </c>
    </row>
    <row r="167" spans="3:6">
      <c r="C167" s="7" t="str">
        <f>IF('Base de donnée régie 2016'!C168="","",'Base de donnée régie 2016'!C168)</f>
        <v/>
      </c>
      <c r="E167" s="7" t="str">
        <f>IF(C167="","",SUMIFS('Sortie régie trad'!D$12:D$425,'Sortie régie trad'!A$12:A$425,C167))</f>
        <v/>
      </c>
      <c r="F167" s="8" t="str">
        <f>IF(C167="","",D167+#REF!-E167)</f>
        <v/>
      </c>
    </row>
    <row r="168" spans="3:6">
      <c r="C168" s="7" t="str">
        <f>IF('Base de donnée régie 2016'!C169="","",'Base de donnée régie 2016'!C169)</f>
        <v/>
      </c>
      <c r="E168" s="7" t="str">
        <f>IF(C168="","",SUMIFS('Sortie régie trad'!D$12:D$425,'Sortie régie trad'!A$12:A$425,C168))</f>
        <v/>
      </c>
      <c r="F168" s="8" t="str">
        <f>IF(C168="","",D168+#REF!-E168)</f>
        <v/>
      </c>
    </row>
    <row r="169" spans="3:6">
      <c r="C169" s="7" t="str">
        <f>IF('Base de donnée régie 2016'!C170="","",'Base de donnée régie 2016'!C170)</f>
        <v/>
      </c>
      <c r="E169" s="7" t="str">
        <f>IF(C169="","",SUMIFS('Sortie régie trad'!D$12:D$425,'Sortie régie trad'!A$12:A$425,C169))</f>
        <v/>
      </c>
      <c r="F169" s="8" t="str">
        <f>IF(C169="","",D169+#REF!-E169)</f>
        <v/>
      </c>
    </row>
    <row r="170" spans="3:6">
      <c r="C170" s="7" t="str">
        <f>IF('Base de donnée régie 2016'!C171="","",'Base de donnée régie 2016'!C171)</f>
        <v/>
      </c>
      <c r="E170" s="7" t="str">
        <f>IF(C170="","",SUMIFS('Sortie régie trad'!D$12:D$425,'Sortie régie trad'!A$12:A$425,C170))</f>
        <v/>
      </c>
      <c r="F170" s="8" t="str">
        <f>IF(C170="","",D170+#REF!-E170)</f>
        <v/>
      </c>
    </row>
    <row r="171" spans="3:6">
      <c r="C171" s="7" t="str">
        <f>IF('Base de donnée régie 2016'!C172="","",'Base de donnée régie 2016'!C172)</f>
        <v/>
      </c>
      <c r="E171" s="7" t="str">
        <f>IF(C171="","",SUMIFS('Sortie régie trad'!D$12:D$425,'Sortie régie trad'!A$12:A$425,C171))</f>
        <v/>
      </c>
      <c r="F171" s="8" t="str">
        <f>IF(C171="","",D171+#REF!-E171)</f>
        <v/>
      </c>
    </row>
    <row r="172" spans="3:6">
      <c r="C172" s="7" t="str">
        <f>IF('Base de donnée régie 2016'!C173="","",'Base de donnée régie 2016'!C173)</f>
        <v/>
      </c>
      <c r="E172" s="7" t="str">
        <f>IF(C172="","",SUMIFS('Sortie régie trad'!D$12:D$425,'Sortie régie trad'!A$12:A$425,C172))</f>
        <v/>
      </c>
      <c r="F172" s="8" t="str">
        <f>IF(C172="","",D172+#REF!-E172)</f>
        <v/>
      </c>
    </row>
    <row r="173" spans="3:6">
      <c r="C173" s="7" t="str">
        <f>IF('Base de donnée régie 2016'!C174="","",'Base de donnée régie 2016'!C174)</f>
        <v/>
      </c>
      <c r="E173" s="7" t="str">
        <f>IF(C173="","",SUMIFS('Sortie régie trad'!D$12:D$425,'Sortie régie trad'!A$12:A$425,C173))</f>
        <v/>
      </c>
      <c r="F173" s="8" t="str">
        <f>IF(C173="","",D173+#REF!-E173)</f>
        <v/>
      </c>
    </row>
    <row r="174" spans="3:6">
      <c r="C174" s="7" t="str">
        <f>IF('Base de donnée régie 2016'!C175="","",'Base de donnée régie 2016'!C175)</f>
        <v/>
      </c>
      <c r="E174" s="7" t="str">
        <f>IF(C174="","",SUMIFS('Sortie régie trad'!D$12:D$425,'Sortie régie trad'!A$12:A$425,C174))</f>
        <v/>
      </c>
      <c r="F174" s="8" t="str">
        <f>IF(C174="","",D174+#REF!-E174)</f>
        <v/>
      </c>
    </row>
    <row r="175" spans="3:6">
      <c r="C175" s="7" t="str">
        <f>IF('Base de donnée régie 2016'!C176="","",'Base de donnée régie 2016'!C176)</f>
        <v/>
      </c>
      <c r="E175" s="7" t="str">
        <f>IF(C175="","",SUMIFS('Sortie régie trad'!D$12:D$425,'Sortie régie trad'!A$12:A$425,C175))</f>
        <v/>
      </c>
      <c r="F175" s="8" t="str">
        <f>IF(C175="","",D175+#REF!-E175)</f>
        <v/>
      </c>
    </row>
    <row r="176" spans="3:6">
      <c r="C176" s="7" t="str">
        <f>IF('Base de donnée régie 2016'!C177="","",'Base de donnée régie 2016'!C177)</f>
        <v/>
      </c>
      <c r="E176" s="7" t="str">
        <f>IF(C176="","",SUMIFS('Sortie régie trad'!D$12:D$425,'Sortie régie trad'!A$12:A$425,C176))</f>
        <v/>
      </c>
      <c r="F176" s="8" t="str">
        <f>IF(C176="","",D176+#REF!-E176)</f>
        <v/>
      </c>
    </row>
    <row r="177" spans="3:6">
      <c r="C177" s="7" t="str">
        <f>IF('Base de donnée régie 2016'!C178="","",'Base de donnée régie 2016'!C178)</f>
        <v/>
      </c>
      <c r="E177" s="7" t="str">
        <f>IF(C177="","",SUMIFS('Sortie régie trad'!D$12:D$425,'Sortie régie trad'!A$12:A$425,C177))</f>
        <v/>
      </c>
      <c r="F177" s="8" t="str">
        <f>IF(C177="","",D177+#REF!-E177)</f>
        <v/>
      </c>
    </row>
    <row r="178" spans="3:6">
      <c r="C178" s="7" t="str">
        <f>IF('Base de donnée régie 2016'!C179="","",'Base de donnée régie 2016'!C179)</f>
        <v/>
      </c>
      <c r="E178" s="7" t="str">
        <f>IF(C178="","",SUMIFS('Sortie régie trad'!D$12:D$425,'Sortie régie trad'!A$12:A$425,C178))</f>
        <v/>
      </c>
      <c r="F178" s="8" t="str">
        <f>IF(C178="","",D178+#REF!-E178)</f>
        <v/>
      </c>
    </row>
    <row r="179" spans="3:6">
      <c r="C179" s="7" t="str">
        <f>IF('Base de donnée régie 2016'!C180="","",'Base de donnée régie 2016'!C180)</f>
        <v/>
      </c>
      <c r="E179" s="7" t="str">
        <f>IF(C179="","",SUMIFS('Sortie régie trad'!D$12:D$425,'Sortie régie trad'!A$12:A$425,C179))</f>
        <v/>
      </c>
      <c r="F179" s="8" t="str">
        <f>IF(C179="","",D179+#REF!-E179)</f>
        <v/>
      </c>
    </row>
    <row r="180" spans="3:6">
      <c r="C180" s="7" t="str">
        <f>IF('Base de donnée régie 2016'!C181="","",'Base de donnée régie 2016'!C181)</f>
        <v/>
      </c>
      <c r="E180" s="7" t="str">
        <f>IF(C180="","",SUMIFS('Sortie régie trad'!D$12:D$425,'Sortie régie trad'!A$12:A$425,C180))</f>
        <v/>
      </c>
      <c r="F180" s="8" t="str">
        <f>IF(C180="","",D180+#REF!-E180)</f>
        <v/>
      </c>
    </row>
    <row r="181" spans="3:6">
      <c r="C181" s="7" t="str">
        <f>IF('Base de donnée régie 2016'!C182="","",'Base de donnée régie 2016'!C182)</f>
        <v/>
      </c>
      <c r="E181" s="7" t="str">
        <f>IF(C181="","",SUMIFS('Sortie régie trad'!D$12:D$425,'Sortie régie trad'!A$12:A$425,C181))</f>
        <v/>
      </c>
      <c r="F181" s="8" t="str">
        <f>IF(C181="","",D181+#REF!-E181)</f>
        <v/>
      </c>
    </row>
    <row r="182" spans="3:6">
      <c r="C182" s="7" t="str">
        <f>IF('Base de donnée régie 2016'!C183="","",'Base de donnée régie 2016'!C183)</f>
        <v/>
      </c>
      <c r="E182" s="7" t="str">
        <f>IF(C182="","",SUMIFS('Sortie régie trad'!D$12:D$425,'Sortie régie trad'!A$12:A$425,C182))</f>
        <v/>
      </c>
      <c r="F182" s="8" t="str">
        <f>IF(C182="","",D182+#REF!-E182)</f>
        <v/>
      </c>
    </row>
    <row r="183" spans="3:6">
      <c r="C183" s="7" t="str">
        <f>IF('Base de donnée régie 2016'!C184="","",'Base de donnée régie 2016'!C184)</f>
        <v/>
      </c>
      <c r="E183" s="7" t="str">
        <f>IF(C183="","",SUMIFS('Sortie régie trad'!D$12:D$425,'Sortie régie trad'!A$12:A$425,C183))</f>
        <v/>
      </c>
      <c r="F183" s="8" t="str">
        <f>IF(C183="","",D183+#REF!-E183)</f>
        <v/>
      </c>
    </row>
    <row r="184" spans="3:6">
      <c r="C184" s="7" t="str">
        <f>IF('Base de donnée régie 2016'!C185="","",'Base de donnée régie 2016'!C185)</f>
        <v/>
      </c>
      <c r="E184" s="7" t="str">
        <f>IF(C184="","",SUMIFS('Sortie régie trad'!D$12:D$425,'Sortie régie trad'!A$12:A$425,C184))</f>
        <v/>
      </c>
      <c r="F184" s="8" t="str">
        <f>IF(C184="","",D184+#REF!-E184)</f>
        <v/>
      </c>
    </row>
    <row r="185" spans="3:6">
      <c r="C185" s="7" t="str">
        <f>IF('Base de donnée régie 2016'!C186="","",'Base de donnée régie 2016'!C186)</f>
        <v/>
      </c>
      <c r="E185" s="7" t="str">
        <f>IF(C185="","",SUMIFS('Sortie régie trad'!D$12:D$425,'Sortie régie trad'!A$12:A$425,C185))</f>
        <v/>
      </c>
      <c r="F185" s="8" t="str">
        <f>IF(C185="","",D185+#REF!-E185)</f>
        <v/>
      </c>
    </row>
    <row r="186" spans="3:6">
      <c r="C186" s="7" t="str">
        <f>IF('Base de donnée régie 2016'!C187="","",'Base de donnée régie 2016'!C187)</f>
        <v/>
      </c>
      <c r="E186" s="7" t="str">
        <f>IF(C186="","",SUMIFS('Sortie régie trad'!D$12:D$425,'Sortie régie trad'!A$12:A$425,C186))</f>
        <v/>
      </c>
      <c r="F186" s="8" t="str">
        <f>IF(C186="","",D186+#REF!-E186)</f>
        <v/>
      </c>
    </row>
    <row r="187" spans="3:6">
      <c r="C187" s="7" t="str">
        <f>IF('Base de donnée régie 2016'!C188="","",'Base de donnée régie 2016'!C188)</f>
        <v/>
      </c>
      <c r="E187" s="7" t="str">
        <f>IF(C187="","",SUMIFS('Sortie régie trad'!D$12:D$425,'Sortie régie trad'!A$12:A$425,C187))</f>
        <v/>
      </c>
      <c r="F187" s="8" t="str">
        <f>IF(C187="","",D187+#REF!-E187)</f>
        <v/>
      </c>
    </row>
    <row r="188" spans="3:6">
      <c r="C188" s="7" t="str">
        <f>IF('Base de donnée régie 2016'!C189="","",'Base de donnée régie 2016'!C189)</f>
        <v/>
      </c>
      <c r="E188" s="7" t="str">
        <f>IF(C188="","",SUMIFS('Sortie régie trad'!D$12:D$425,'Sortie régie trad'!A$12:A$425,C188))</f>
        <v/>
      </c>
      <c r="F188" s="8" t="str">
        <f>IF(C188="","",D188+#REF!-E188)</f>
        <v/>
      </c>
    </row>
    <row r="189" spans="3:6">
      <c r="C189" s="7" t="str">
        <f>IF('Base de donnée régie 2016'!C190="","",'Base de donnée régie 2016'!C190)</f>
        <v/>
      </c>
      <c r="E189" s="7" t="str">
        <f>IF(C189="","",SUMIFS('Sortie régie trad'!D$12:D$425,'Sortie régie trad'!A$12:A$425,C189))</f>
        <v/>
      </c>
      <c r="F189" s="8" t="str">
        <f>IF(C189="","",D189+#REF!-E189)</f>
        <v/>
      </c>
    </row>
    <row r="190" spans="3:6">
      <c r="C190" s="7" t="str">
        <f>IF('Base de donnée régie 2016'!C191="","",'Base de donnée régie 2016'!C191)</f>
        <v/>
      </c>
      <c r="E190" s="7" t="str">
        <f>IF(C190="","",SUMIFS('Sortie régie trad'!D$12:D$425,'Sortie régie trad'!A$12:A$425,C190))</f>
        <v/>
      </c>
      <c r="F190" s="8" t="str">
        <f>IF(C190="","",D190+#REF!-E190)</f>
        <v/>
      </c>
    </row>
    <row r="191" spans="3:6">
      <c r="C191" s="7" t="str">
        <f>IF('Base de donnée régie 2016'!C192="","",'Base de donnée régie 2016'!C192)</f>
        <v/>
      </c>
      <c r="E191" s="7" t="str">
        <f>IF(C191="","",SUMIFS('Sortie régie trad'!D$12:D$425,'Sortie régie trad'!A$12:A$425,C191))</f>
        <v/>
      </c>
      <c r="F191" s="8" t="str">
        <f>IF(C191="","",D191+#REF!-E191)</f>
        <v/>
      </c>
    </row>
    <row r="192" spans="3:6">
      <c r="C192" s="7" t="str">
        <f>IF('Base de donnée régie 2016'!C193="","",'Base de donnée régie 2016'!C193)</f>
        <v/>
      </c>
      <c r="E192" s="7" t="str">
        <f>IF(C192="","",SUMIFS('Sortie régie trad'!D$12:D$425,'Sortie régie trad'!A$12:A$425,C192))</f>
        <v/>
      </c>
      <c r="F192" s="8" t="str">
        <f>IF(C192="","",D192+#REF!-E192)</f>
        <v/>
      </c>
    </row>
    <row r="193" spans="3:6">
      <c r="C193" s="7" t="str">
        <f>IF('Base de donnée régie 2016'!C194="","",'Base de donnée régie 2016'!C194)</f>
        <v/>
      </c>
      <c r="E193" s="7" t="str">
        <f>IF(C193="","",SUMIFS('Sortie régie trad'!D$12:D$425,'Sortie régie trad'!A$12:A$425,C193))</f>
        <v/>
      </c>
      <c r="F193" s="8" t="str">
        <f>IF(C193="","",D193+#REF!-E193)</f>
        <v/>
      </c>
    </row>
    <row r="194" spans="3:6">
      <c r="C194" s="7" t="str">
        <f>IF('Base de donnée régie 2016'!C195="","",'Base de donnée régie 2016'!C195)</f>
        <v/>
      </c>
      <c r="E194" s="7" t="str">
        <f>IF(C194="","",SUMIFS('Sortie régie trad'!D$12:D$425,'Sortie régie trad'!A$12:A$425,C194))</f>
        <v/>
      </c>
      <c r="F194" s="8" t="str">
        <f>IF(C194="","",D194+#REF!-E194)</f>
        <v/>
      </c>
    </row>
    <row r="195" spans="3:6">
      <c r="C195" s="7" t="str">
        <f>IF('Base de donnée régie 2016'!C196="","",'Base de donnée régie 2016'!C196)</f>
        <v/>
      </c>
      <c r="E195" s="7" t="str">
        <f>IF(C195="","",SUMIFS('Sortie régie trad'!D$12:D$425,'Sortie régie trad'!A$12:A$425,C195))</f>
        <v/>
      </c>
      <c r="F195" s="8" t="str">
        <f>IF(C195="","",D195+#REF!-E195)</f>
        <v/>
      </c>
    </row>
    <row r="196" spans="3:6">
      <c r="C196" s="7" t="str">
        <f>IF('Base de donnée régie 2016'!C197="","",'Base de donnée régie 2016'!C197)</f>
        <v/>
      </c>
      <c r="E196" s="7" t="str">
        <f>IF(C196="","",SUMIFS('Sortie régie trad'!D$12:D$425,'Sortie régie trad'!A$12:A$425,C196))</f>
        <v/>
      </c>
      <c r="F196" s="8" t="str">
        <f>IF(C196="","",D196+#REF!-E196)</f>
        <v/>
      </c>
    </row>
    <row r="197" spans="3:6">
      <c r="C197" s="7" t="str">
        <f>IF('Base de donnée régie 2016'!C198="","",'Base de donnée régie 2016'!C198)</f>
        <v/>
      </c>
      <c r="E197" s="7" t="str">
        <f>IF(C197="","",SUMIFS('Sortie régie trad'!D$12:D$425,'Sortie régie trad'!A$12:A$425,C197))</f>
        <v/>
      </c>
      <c r="F197" s="8" t="str">
        <f>IF(C197="","",D197+#REF!-E197)</f>
        <v/>
      </c>
    </row>
    <row r="198" spans="3:6">
      <c r="C198" s="7" t="str">
        <f>IF('Base de donnée régie 2016'!C199="","",'Base de donnée régie 2016'!C199)</f>
        <v/>
      </c>
      <c r="E198" s="7" t="str">
        <f>IF(C198="","",SUMIFS('Sortie régie trad'!D$12:D$425,'Sortie régie trad'!A$12:A$425,C198))</f>
        <v/>
      </c>
      <c r="F198" s="8" t="str">
        <f>IF(C198="","",D198+#REF!-E198)</f>
        <v/>
      </c>
    </row>
    <row r="199" spans="3:6">
      <c r="C199" s="7" t="str">
        <f>IF('Base de donnée régie 2016'!C200="","",'Base de donnée régie 2016'!C200)</f>
        <v/>
      </c>
      <c r="E199" s="7" t="str">
        <f>IF(C199="","",SUMIFS('Sortie régie trad'!D$12:D$425,'Sortie régie trad'!A$12:A$425,C199))</f>
        <v/>
      </c>
      <c r="F199" s="8" t="str">
        <f>IF(C199="","",D199+#REF!-E199)</f>
        <v/>
      </c>
    </row>
    <row r="200" spans="3:6">
      <c r="C200" s="7" t="str">
        <f>IF('Base de donnée régie 2016'!C201="","",'Base de donnée régie 2016'!C201)</f>
        <v/>
      </c>
      <c r="E200" s="7" t="str">
        <f>IF(C200="","",SUMIFS('Sortie régie trad'!D$12:D$425,'Sortie régie trad'!A$12:A$425,C200))</f>
        <v/>
      </c>
      <c r="F200" s="8" t="str">
        <f>IF(C200="","",D200+#REF!-E200)</f>
        <v/>
      </c>
    </row>
    <row r="201" spans="3:6">
      <c r="C201" s="7" t="str">
        <f>IF('Base de donnée régie 2016'!C202="","",'Base de donnée régie 2016'!C202)</f>
        <v/>
      </c>
      <c r="E201" s="7" t="str">
        <f>IF(C201="","",SUMIFS('Sortie régie trad'!D$12:D$425,'Sortie régie trad'!A$12:A$425,C201))</f>
        <v/>
      </c>
      <c r="F201" s="8" t="str">
        <f>IF(C201="","",D201+#REF!-E201)</f>
        <v/>
      </c>
    </row>
    <row r="202" spans="3:6">
      <c r="C202" s="7" t="str">
        <f>IF('Base de donnée régie 2016'!C203="","",'Base de donnée régie 2016'!C203)</f>
        <v/>
      </c>
      <c r="E202" s="7" t="str">
        <f>IF(C202="","",SUMIFS('Sortie régie trad'!D$12:D$425,'Sortie régie trad'!A$12:A$425,C202))</f>
        <v/>
      </c>
      <c r="F202" s="8" t="str">
        <f>IF(C202="","",D202+#REF!-E202)</f>
        <v/>
      </c>
    </row>
    <row r="203" spans="3:6">
      <c r="C203" s="7" t="str">
        <f>IF('Base de donnée régie 2016'!C204="","",'Base de donnée régie 2016'!C204)</f>
        <v/>
      </c>
      <c r="E203" s="7" t="str">
        <f>IF(C203="","",SUMIFS('Sortie régie trad'!D$12:D$425,'Sortie régie trad'!A$12:A$425,C203))</f>
        <v/>
      </c>
      <c r="F203" s="8" t="str">
        <f>IF(C203="","",D203+#REF!-E203)</f>
        <v/>
      </c>
    </row>
    <row r="204" spans="3:6">
      <c r="C204" s="7" t="str">
        <f>IF('Base de donnée régie 2016'!C205="","",'Base de donnée régie 2016'!C205)</f>
        <v/>
      </c>
      <c r="E204" s="7" t="str">
        <f>IF(C204="","",SUMIFS('Sortie régie trad'!D$12:D$425,'Sortie régie trad'!A$12:A$425,C204))</f>
        <v/>
      </c>
      <c r="F204" s="8" t="str">
        <f>IF(C204="","",D204+#REF!-E204)</f>
        <v/>
      </c>
    </row>
    <row r="205" spans="3:6">
      <c r="C205" s="7" t="str">
        <f>IF('Base de donnée régie 2016'!C206="","",'Base de donnée régie 2016'!C206)</f>
        <v/>
      </c>
      <c r="E205" s="7" t="str">
        <f>IF(C205="","",SUMIFS('Sortie régie trad'!D$12:D$425,'Sortie régie trad'!A$12:A$425,C205))</f>
        <v/>
      </c>
      <c r="F205" s="8" t="str">
        <f>IF(C205="","",D205+#REF!-E205)</f>
        <v/>
      </c>
    </row>
    <row r="206" spans="3:6">
      <c r="C206" s="7" t="str">
        <f>IF('Base de donnée régie 2016'!C207="","",'Base de donnée régie 2016'!C207)</f>
        <v/>
      </c>
      <c r="E206" s="7" t="str">
        <f>IF(C206="","",SUMIFS('Sortie régie trad'!D$12:D$425,'Sortie régie trad'!A$12:A$425,C206))</f>
        <v/>
      </c>
      <c r="F206" s="8" t="str">
        <f>IF(C206="","",D206+#REF!-E206)</f>
        <v/>
      </c>
    </row>
    <row r="207" spans="3:6">
      <c r="C207" s="7" t="str">
        <f>IF('Base de donnée régie 2016'!C208="","",'Base de donnée régie 2016'!C208)</f>
        <v/>
      </c>
      <c r="E207" s="7" t="str">
        <f>IF(C207="","",SUMIFS('Sortie régie trad'!D$12:D$425,'Sortie régie trad'!A$12:A$425,C207))</f>
        <v/>
      </c>
      <c r="F207" s="8" t="str">
        <f>IF(C207="","",D207+#REF!-E207)</f>
        <v/>
      </c>
    </row>
    <row r="208" spans="3:6">
      <c r="C208" s="7" t="str">
        <f>IF('Base de donnée régie 2016'!C209="","",'Base de donnée régie 2016'!C209)</f>
        <v/>
      </c>
      <c r="E208" s="7" t="str">
        <f>IF(C208="","",SUMIFS('Sortie régie trad'!D$12:D$425,'Sortie régie trad'!A$12:A$425,C208))</f>
        <v/>
      </c>
      <c r="F208" s="8" t="str">
        <f>IF(C208="","",D208+#REF!-E208)</f>
        <v/>
      </c>
    </row>
    <row r="209" spans="3:6">
      <c r="C209" s="7" t="str">
        <f>IF('Base de donnée régie 2016'!C210="","",'Base de donnée régie 2016'!C210)</f>
        <v/>
      </c>
      <c r="E209" s="7" t="str">
        <f>IF(C209="","",SUMIFS('Sortie régie trad'!D$12:D$425,'Sortie régie trad'!A$12:A$425,C209))</f>
        <v/>
      </c>
      <c r="F209" s="8" t="str">
        <f>IF(C209="","",D209+#REF!-E209)</f>
        <v/>
      </c>
    </row>
    <row r="210" spans="3:6">
      <c r="C210" s="7" t="str">
        <f>IF('Base de donnée régie 2016'!C211="","",'Base de donnée régie 2016'!C211)</f>
        <v/>
      </c>
      <c r="E210" s="7" t="str">
        <f>IF(C210="","",SUMIFS('Sortie régie trad'!D$12:D$425,'Sortie régie trad'!A$12:A$425,C210))</f>
        <v/>
      </c>
      <c r="F210" s="8" t="str">
        <f>IF(C210="","",D210+#REF!-E210)</f>
        <v/>
      </c>
    </row>
    <row r="211" spans="3:6">
      <c r="C211" s="7" t="str">
        <f>IF('Base de donnée régie 2016'!C212="","",'Base de donnée régie 2016'!C212)</f>
        <v/>
      </c>
      <c r="E211" s="7" t="str">
        <f>IF(C211="","",SUMIFS('Sortie régie trad'!D$12:D$425,'Sortie régie trad'!A$12:A$425,C211))</f>
        <v/>
      </c>
      <c r="F211" s="8" t="str">
        <f>IF(C211="","",D211+#REF!-E211)</f>
        <v/>
      </c>
    </row>
    <row r="212" spans="3:6">
      <c r="C212" s="7" t="str">
        <f>IF('Base de donnée régie 2016'!C213="","",'Base de donnée régie 2016'!C213)</f>
        <v/>
      </c>
      <c r="E212" s="7" t="str">
        <f>IF(C212="","",SUMIFS('Sortie régie trad'!D$12:D$425,'Sortie régie trad'!A$12:A$425,C212))</f>
        <v/>
      </c>
      <c r="F212" s="8" t="str">
        <f>IF(C212="","",D212+#REF!-E212)</f>
        <v/>
      </c>
    </row>
    <row r="213" spans="3:6">
      <c r="C213" s="7" t="str">
        <f>IF('Base de donnée régie 2016'!C214="","",'Base de donnée régie 2016'!C214)</f>
        <v/>
      </c>
      <c r="E213" s="7" t="str">
        <f>IF(C213="","",SUMIFS('Sortie régie trad'!D$12:D$425,'Sortie régie trad'!A$12:A$425,C213))</f>
        <v/>
      </c>
      <c r="F213" s="8" t="str">
        <f>IF(C213="","",D213+#REF!-E213)</f>
        <v/>
      </c>
    </row>
    <row r="214" spans="3:6">
      <c r="C214" s="7" t="str">
        <f>IF('Base de donnée régie 2016'!C215="","",'Base de donnée régie 2016'!C215)</f>
        <v/>
      </c>
      <c r="E214" s="7" t="str">
        <f>IF(C214="","",SUMIFS('Sortie régie trad'!D$12:D$425,'Sortie régie trad'!A$12:A$425,C214))</f>
        <v/>
      </c>
      <c r="F214" s="8" t="str">
        <f>IF(C214="","",D214+#REF!-E214)</f>
        <v/>
      </c>
    </row>
    <row r="215" spans="3:6">
      <c r="C215" s="7" t="str">
        <f>IF('Base de donnée régie 2016'!C216="","",'Base de donnée régie 2016'!C216)</f>
        <v/>
      </c>
      <c r="E215" s="7" t="str">
        <f>IF(C215="","",SUMIFS('Sortie régie trad'!D$12:D$425,'Sortie régie trad'!A$12:A$425,C215))</f>
        <v/>
      </c>
      <c r="F215" s="8" t="str">
        <f>IF(C215="","",D215+#REF!-E215)</f>
        <v/>
      </c>
    </row>
    <row r="216" spans="3:6">
      <c r="C216" s="7" t="str">
        <f>IF('Base de donnée régie 2016'!C217="","",'Base de donnée régie 2016'!C217)</f>
        <v/>
      </c>
      <c r="E216" s="7" t="str">
        <f>IF(C216="","",SUMIFS('Sortie régie trad'!D$12:D$425,'Sortie régie trad'!A$12:A$425,C216))</f>
        <v/>
      </c>
      <c r="F216" s="8" t="str">
        <f>IF(C216="","",D216+#REF!-E216)</f>
        <v/>
      </c>
    </row>
    <row r="217" spans="3:6">
      <c r="C217" s="7" t="str">
        <f>IF('Base de donnée régie 2016'!C218="","",'Base de donnée régie 2016'!C218)</f>
        <v/>
      </c>
      <c r="E217" s="7" t="str">
        <f>IF(C217="","",SUMIFS('Sortie régie trad'!D$12:D$425,'Sortie régie trad'!A$12:A$425,C217))</f>
        <v/>
      </c>
      <c r="F217" s="8" t="str">
        <f>IF(C217="","",D217+#REF!-E217)</f>
        <v/>
      </c>
    </row>
    <row r="218" spans="3:6">
      <c r="C218" s="7" t="str">
        <f>IF('Base de donnée régie 2016'!C219="","",'Base de donnée régie 2016'!C219)</f>
        <v/>
      </c>
      <c r="E218" s="7" t="str">
        <f>IF(C218="","",SUMIFS('Sortie régie trad'!D$12:D$425,'Sortie régie trad'!A$12:A$425,C218))</f>
        <v/>
      </c>
      <c r="F218" s="8" t="str">
        <f>IF(C218="","",D218+#REF!-E218)</f>
        <v/>
      </c>
    </row>
    <row r="219" spans="3:6">
      <c r="C219" s="7" t="str">
        <f>IF('Base de donnée régie 2016'!C220="","",'Base de donnée régie 2016'!C220)</f>
        <v/>
      </c>
      <c r="E219" s="7" t="str">
        <f>IF(C219="","",SUMIFS('Sortie régie trad'!D$12:D$425,'Sortie régie trad'!A$12:A$425,C219))</f>
        <v/>
      </c>
      <c r="F219" s="8" t="str">
        <f>IF(C219="","",D219+#REF!-E219)</f>
        <v/>
      </c>
    </row>
    <row r="220" spans="3:6">
      <c r="C220" s="7" t="str">
        <f>IF('Base de donnée régie 2016'!C221="","",'Base de donnée régie 2016'!C221)</f>
        <v/>
      </c>
      <c r="E220" s="7" t="str">
        <f>IF(C220="","",SUMIFS('Sortie régie trad'!D$12:D$425,'Sortie régie trad'!A$12:A$425,C220))</f>
        <v/>
      </c>
      <c r="F220" s="8" t="str">
        <f>IF(C220="","",D220+#REF!-E220)</f>
        <v/>
      </c>
    </row>
    <row r="221" spans="3:6">
      <c r="C221" s="7" t="str">
        <f>IF('Base de donnée régie 2016'!C222="","",'Base de donnée régie 2016'!C222)</f>
        <v/>
      </c>
      <c r="E221" s="7" t="str">
        <f>IF(C221="","",SUMIFS('Sortie régie trad'!D$12:D$425,'Sortie régie trad'!A$12:A$425,C221))</f>
        <v/>
      </c>
      <c r="F221" s="8" t="str">
        <f>IF(C221="","",D221+#REF!-E221)</f>
        <v/>
      </c>
    </row>
    <row r="222" spans="3:6">
      <c r="C222" s="7" t="str">
        <f>IF('Base de donnée régie 2016'!C223="","",'Base de donnée régie 2016'!C223)</f>
        <v/>
      </c>
      <c r="E222" s="7" t="str">
        <f>IF(C222="","",SUMIFS('Sortie régie trad'!D$12:D$425,'Sortie régie trad'!A$12:A$425,C222))</f>
        <v/>
      </c>
      <c r="F222" s="8" t="str">
        <f>IF(C222="","",D222+#REF!-E222)</f>
        <v/>
      </c>
    </row>
    <row r="223" spans="3:6">
      <c r="C223" s="7" t="str">
        <f>IF('Base de donnée régie 2016'!C224="","",'Base de donnée régie 2016'!C224)</f>
        <v/>
      </c>
      <c r="E223" s="7" t="str">
        <f>IF(C223="","",SUMIFS('Sortie régie trad'!D$12:D$425,'Sortie régie trad'!A$12:A$425,C223))</f>
        <v/>
      </c>
      <c r="F223" s="8" t="str">
        <f>IF(C223="","",D223+#REF!-E223)</f>
        <v/>
      </c>
    </row>
    <row r="224" spans="3:6">
      <c r="C224" s="7" t="str">
        <f>IF('Base de donnée régie 2016'!C225="","",'Base de donnée régie 2016'!C225)</f>
        <v/>
      </c>
      <c r="E224" s="7" t="str">
        <f>IF(C224="","",SUMIFS('Sortie régie trad'!D$12:D$425,'Sortie régie trad'!A$12:A$425,C224))</f>
        <v/>
      </c>
      <c r="F224" s="8" t="str">
        <f>IF(C224="","",D224+#REF!-E224)</f>
        <v/>
      </c>
    </row>
    <row r="225" spans="3:6">
      <c r="C225" s="7" t="str">
        <f>IF('Base de donnée régie 2016'!C226="","",'Base de donnée régie 2016'!C226)</f>
        <v/>
      </c>
      <c r="E225" s="7" t="str">
        <f>IF(C225="","",SUMIFS('Sortie régie trad'!D$12:D$425,'Sortie régie trad'!A$12:A$425,C225))</f>
        <v/>
      </c>
      <c r="F225" s="8" t="str">
        <f>IF(C225="","",D225+#REF!-E225)</f>
        <v/>
      </c>
    </row>
    <row r="226" spans="3:6">
      <c r="C226" s="7" t="str">
        <f>IF('Base de donnée régie 2016'!C227="","",'Base de donnée régie 2016'!C227)</f>
        <v/>
      </c>
      <c r="E226" s="7" t="str">
        <f>IF(C226="","",SUMIFS('Sortie régie trad'!D$12:D$425,'Sortie régie trad'!A$12:A$425,C226))</f>
        <v/>
      </c>
      <c r="F226" s="8" t="str">
        <f>IF(C226="","",D226+#REF!-E226)</f>
        <v/>
      </c>
    </row>
    <row r="227" spans="3:6">
      <c r="C227" s="7" t="str">
        <f>IF('Base de donnée régie 2016'!C228="","",'Base de donnée régie 2016'!C228)</f>
        <v/>
      </c>
      <c r="E227" s="7" t="str">
        <f>IF(C227="","",SUMIFS('Sortie régie trad'!D$12:D$425,'Sortie régie trad'!A$12:A$425,C227))</f>
        <v/>
      </c>
      <c r="F227" s="8" t="str">
        <f>IF(C227="","",D227+#REF!-E227)</f>
        <v/>
      </c>
    </row>
    <row r="228" spans="3:6">
      <c r="C228" s="7" t="str">
        <f>IF('Base de donnée régie 2016'!C229="","",'Base de donnée régie 2016'!C229)</f>
        <v/>
      </c>
      <c r="E228" s="7" t="str">
        <f>IF(C228="","",SUMIFS('Sortie régie trad'!D$12:D$425,'Sortie régie trad'!A$12:A$425,C228))</f>
        <v/>
      </c>
      <c r="F228" s="8" t="str">
        <f>IF(C228="","",D228+#REF!-E228)</f>
        <v/>
      </c>
    </row>
    <row r="229" spans="3:6">
      <c r="C229" s="7" t="str">
        <f>IF('Base de donnée régie 2016'!C230="","",'Base de donnée régie 2016'!C230)</f>
        <v/>
      </c>
      <c r="E229" s="7" t="str">
        <f>IF(C229="","",SUMIFS('Sortie régie trad'!D$12:D$425,'Sortie régie trad'!A$12:A$425,C229))</f>
        <v/>
      </c>
      <c r="F229" s="8" t="str">
        <f>IF(C229="","",D229+#REF!-E229)</f>
        <v/>
      </c>
    </row>
    <row r="230" spans="3:6">
      <c r="C230" s="7" t="str">
        <f>IF('Base de donnée régie 2016'!C231="","",'Base de donnée régie 2016'!C231)</f>
        <v/>
      </c>
      <c r="E230" s="7" t="str">
        <f>IF(C230="","",SUMIFS('Sortie régie trad'!D$12:D$425,'Sortie régie trad'!A$12:A$425,C230))</f>
        <v/>
      </c>
      <c r="F230" s="8" t="str">
        <f>IF(C230="","",D230+#REF!-E230)</f>
        <v/>
      </c>
    </row>
    <row r="231" spans="3:6">
      <c r="C231" s="7" t="str">
        <f>IF('Base de donnée régie 2016'!C232="","",'Base de donnée régie 2016'!C232)</f>
        <v/>
      </c>
      <c r="E231" s="7" t="str">
        <f>IF(C231="","",SUMIFS('Sortie régie trad'!D$12:D$425,'Sortie régie trad'!A$12:A$425,C231))</f>
        <v/>
      </c>
      <c r="F231" s="8" t="str">
        <f>IF(C231="","",D231+#REF!-E231)</f>
        <v/>
      </c>
    </row>
    <row r="232" spans="3:6">
      <c r="C232" s="7" t="str">
        <f>IF('Base de donnée régie 2016'!C233="","",'Base de donnée régie 2016'!C233)</f>
        <v/>
      </c>
      <c r="E232" s="7" t="str">
        <f>IF(C232="","",SUMIFS('Sortie régie trad'!D$12:D$425,'Sortie régie trad'!A$12:A$425,C232))</f>
        <v/>
      </c>
      <c r="F232" s="8" t="str">
        <f>IF(C232="","",D232+#REF!-E232)</f>
        <v/>
      </c>
    </row>
    <row r="233" spans="3:6">
      <c r="C233" s="7" t="str">
        <f>IF('Base de donnée régie 2016'!C234="","",'Base de donnée régie 2016'!C234)</f>
        <v/>
      </c>
      <c r="E233" s="7" t="str">
        <f>IF(C233="","",SUMIFS('Sortie régie trad'!D$12:D$425,'Sortie régie trad'!A$12:A$425,C233))</f>
        <v/>
      </c>
      <c r="F233" s="8" t="str">
        <f>IF(C233="","",D233+#REF!-E233)</f>
        <v/>
      </c>
    </row>
    <row r="234" spans="3:6">
      <c r="C234" s="7" t="str">
        <f>IF('Base de donnée régie 2016'!C235="","",'Base de donnée régie 2016'!C235)</f>
        <v/>
      </c>
      <c r="E234" s="7" t="str">
        <f>IF(C234="","",SUMIFS('Sortie régie trad'!D$12:D$425,'Sortie régie trad'!A$12:A$425,C234))</f>
        <v/>
      </c>
      <c r="F234" s="8" t="str">
        <f>IF(C234="","",D234+#REF!-E234)</f>
        <v/>
      </c>
    </row>
    <row r="235" spans="3:6">
      <c r="C235" s="7" t="str">
        <f>IF('Base de donnée régie 2016'!C236="","",'Base de donnée régie 2016'!C236)</f>
        <v/>
      </c>
      <c r="E235" s="7" t="str">
        <f>IF(C235="","",SUMIFS('Sortie régie trad'!D$12:D$425,'Sortie régie trad'!A$12:A$425,C235))</f>
        <v/>
      </c>
      <c r="F235" s="8" t="str">
        <f>IF(C235="","",D235+#REF!-E235)</f>
        <v/>
      </c>
    </row>
    <row r="236" spans="3:6">
      <c r="C236" s="7" t="str">
        <f>IF('Base de donnée régie 2016'!C237="","",'Base de donnée régie 2016'!C237)</f>
        <v/>
      </c>
      <c r="E236" s="7" t="str">
        <f>IF(C236="","",SUMIFS('Sortie régie trad'!D$12:D$425,'Sortie régie trad'!A$12:A$425,C236))</f>
        <v/>
      </c>
      <c r="F236" s="8" t="str">
        <f>IF(C236="","",D236+#REF!-E236)</f>
        <v/>
      </c>
    </row>
    <row r="237" spans="3:6">
      <c r="C237" s="7" t="str">
        <f>IF('Base de donnée régie 2016'!C238="","",'Base de donnée régie 2016'!C238)</f>
        <v/>
      </c>
      <c r="E237" s="7" t="str">
        <f>IF(C237="","",SUMIFS('Sortie régie trad'!D$12:D$425,'Sortie régie trad'!A$12:A$425,C237))</f>
        <v/>
      </c>
      <c r="F237" s="8" t="str">
        <f>IF(C237="","",D237+#REF!-E237)</f>
        <v/>
      </c>
    </row>
    <row r="238" spans="3:6">
      <c r="C238" s="7" t="str">
        <f>IF('Base de donnée régie 2016'!C239="","",'Base de donnée régie 2016'!C239)</f>
        <v/>
      </c>
      <c r="E238" s="7" t="str">
        <f>IF(C238="","",SUMIFS('Sortie régie trad'!D$12:D$425,'Sortie régie trad'!A$12:A$425,C238))</f>
        <v/>
      </c>
      <c r="F238" s="8" t="str">
        <f>IF(C238="","",D238+#REF!-E238)</f>
        <v/>
      </c>
    </row>
    <row r="239" spans="3:6">
      <c r="C239" s="7" t="str">
        <f>IF('Base de donnée régie 2016'!C240="","",'Base de donnée régie 2016'!C240)</f>
        <v/>
      </c>
      <c r="E239" s="7" t="str">
        <f>IF(C239="","",SUMIFS('Sortie régie trad'!D$12:D$425,'Sortie régie trad'!A$12:A$425,C239))</f>
        <v/>
      </c>
      <c r="F239" s="8" t="str">
        <f>IF(C239="","",D239+#REF!-E239)</f>
        <v/>
      </c>
    </row>
    <row r="240" spans="3:6">
      <c r="C240" s="7" t="str">
        <f>IF('Base de donnée régie 2016'!C241="","",'Base de donnée régie 2016'!C241)</f>
        <v/>
      </c>
      <c r="E240" s="7" t="str">
        <f>IF(C240="","",SUMIFS('Sortie régie trad'!D$12:D$425,'Sortie régie trad'!A$12:A$425,C240))</f>
        <v/>
      </c>
      <c r="F240" s="8" t="str">
        <f>IF(C240="","",D240+#REF!-E240)</f>
        <v/>
      </c>
    </row>
    <row r="241" spans="3:6">
      <c r="C241" s="7" t="str">
        <f>IF('Base de donnée régie 2016'!C242="","",'Base de donnée régie 2016'!C242)</f>
        <v/>
      </c>
      <c r="E241" s="7" t="str">
        <f>IF(C241="","",SUMIFS('Sortie régie trad'!D$12:D$425,'Sortie régie trad'!A$12:A$425,C241))</f>
        <v/>
      </c>
      <c r="F241" s="8" t="str">
        <f>IF(C241="","",D241+#REF!-E241)</f>
        <v/>
      </c>
    </row>
    <row r="242" spans="3:6">
      <c r="C242" s="7" t="str">
        <f>IF('Base de donnée régie 2016'!C243="","",'Base de donnée régie 2016'!C243)</f>
        <v/>
      </c>
      <c r="E242" s="7" t="str">
        <f>IF(C242="","",SUMIFS('Sortie régie trad'!D$12:D$425,'Sortie régie trad'!A$12:A$425,C242))</f>
        <v/>
      </c>
      <c r="F242" s="8" t="str">
        <f>IF(C242="","",D242+#REF!-E242)</f>
        <v/>
      </c>
    </row>
    <row r="243" spans="3:6">
      <c r="C243" s="7" t="str">
        <f>IF('Base de donnée régie 2016'!C244="","",'Base de donnée régie 2016'!C244)</f>
        <v/>
      </c>
      <c r="E243" s="7" t="str">
        <f>IF(C243="","",SUMIFS('Sortie régie trad'!D$12:D$425,'Sortie régie trad'!A$12:A$425,C243))</f>
        <v/>
      </c>
      <c r="F243" s="8" t="str">
        <f>IF(C243="","",D243+#REF!-E243)</f>
        <v/>
      </c>
    </row>
    <row r="244" spans="3:6">
      <c r="C244" s="7" t="str">
        <f>IF('Base de donnée régie 2016'!C245="","",'Base de donnée régie 2016'!C245)</f>
        <v/>
      </c>
      <c r="E244" s="7" t="str">
        <f>IF(C244="","",SUMIFS('Sortie régie trad'!D$12:D$425,'Sortie régie trad'!A$12:A$425,C244))</f>
        <v/>
      </c>
      <c r="F244" s="8" t="str">
        <f>IF(C244="","",D244+#REF!-E244)</f>
        <v/>
      </c>
    </row>
    <row r="245" spans="3:6">
      <c r="C245" s="7" t="str">
        <f>IF('Base de donnée régie 2016'!C246="","",'Base de donnée régie 2016'!C246)</f>
        <v/>
      </c>
      <c r="E245" s="7" t="str">
        <f>IF(C245="","",SUMIFS('Sortie régie trad'!D$12:D$425,'Sortie régie trad'!A$12:A$425,C245))</f>
        <v/>
      </c>
      <c r="F245" s="8" t="str">
        <f>IF(C245="","",D245+#REF!-E245)</f>
        <v/>
      </c>
    </row>
    <row r="246" spans="3:6">
      <c r="C246" s="7" t="str">
        <f>IF('Base de donnée régie 2016'!C247="","",'Base de donnée régie 2016'!C247)</f>
        <v/>
      </c>
      <c r="E246" s="7" t="str">
        <f>IF(C246="","",SUMIFS('Sortie régie trad'!D$12:D$425,'Sortie régie trad'!A$12:A$425,C246))</f>
        <v/>
      </c>
      <c r="F246" s="8" t="str">
        <f>IF(C246="","",D246+#REF!-E246)</f>
        <v/>
      </c>
    </row>
    <row r="247" spans="3:6">
      <c r="C247" s="7" t="str">
        <f>IF('Base de donnée régie 2016'!C248="","",'Base de donnée régie 2016'!C248)</f>
        <v/>
      </c>
      <c r="E247" s="7" t="str">
        <f>IF(C247="","",SUMIFS('Sortie régie trad'!D$12:D$425,'Sortie régie trad'!A$12:A$425,C247))</f>
        <v/>
      </c>
      <c r="F247" s="8" t="str">
        <f>IF(C247="","",D247+#REF!-E247)</f>
        <v/>
      </c>
    </row>
    <row r="248" spans="3:6">
      <c r="C248" s="7" t="str">
        <f>IF('Base de donnée régie 2016'!C249="","",'Base de donnée régie 2016'!C249)</f>
        <v/>
      </c>
      <c r="E248" s="7" t="str">
        <f>IF(C248="","",SUMIFS('Sortie régie trad'!D$12:D$425,'Sortie régie trad'!A$12:A$425,C248))</f>
        <v/>
      </c>
      <c r="F248" s="8" t="str">
        <f>IF(C248="","",D248+#REF!-E248)</f>
        <v/>
      </c>
    </row>
    <row r="249" spans="3:6">
      <c r="C249" s="7" t="str">
        <f>IF('Base de donnée régie 2016'!C250="","",'Base de donnée régie 2016'!C250)</f>
        <v/>
      </c>
      <c r="E249" s="7" t="str">
        <f>IF(C249="","",SUMIFS('Sortie régie trad'!D$12:D$425,'Sortie régie trad'!A$12:A$425,C249))</f>
        <v/>
      </c>
      <c r="F249" s="8" t="str">
        <f>IF(C249="","",D249+#REF!-E249)</f>
        <v/>
      </c>
    </row>
    <row r="250" spans="3:6">
      <c r="C250" s="7" t="str">
        <f>IF('Base de donnée régie 2016'!C251="","",'Base de donnée régie 2016'!C251)</f>
        <v/>
      </c>
      <c r="E250" s="7" t="str">
        <f>IF(C250="","",SUMIFS('Sortie régie trad'!D$12:D$425,'Sortie régie trad'!A$12:A$425,C250))</f>
        <v/>
      </c>
      <c r="F250" s="8" t="str">
        <f>IF(C250="","",D250+#REF!-E250)</f>
        <v/>
      </c>
    </row>
    <row r="251" spans="3:6">
      <c r="C251" s="7" t="str">
        <f>IF('Base de donnée régie 2016'!C252="","",'Base de donnée régie 2016'!C252)</f>
        <v/>
      </c>
      <c r="E251" s="7" t="str">
        <f>IF(C251="","",SUMIFS('Sortie régie trad'!D$12:D$425,'Sortie régie trad'!A$12:A$425,C251))</f>
        <v/>
      </c>
      <c r="F251" s="8" t="str">
        <f>IF(C251="","",D251+#REF!-E251)</f>
        <v/>
      </c>
    </row>
    <row r="252" spans="3:6">
      <c r="C252" s="7" t="str">
        <f>IF('Base de donnée régie 2016'!C253="","",'Base de donnée régie 2016'!C253)</f>
        <v/>
      </c>
      <c r="E252" s="7" t="str">
        <f>IF(C252="","",SUMIFS('Sortie régie trad'!D$12:D$425,'Sortie régie trad'!A$12:A$425,C252))</f>
        <v/>
      </c>
      <c r="F252" s="8" t="str">
        <f>IF(C252="","",D252+#REF!-E252)</f>
        <v/>
      </c>
    </row>
    <row r="253" spans="3:6">
      <c r="C253" s="7" t="str">
        <f>IF('Base de donnée régie 2016'!C254="","",'Base de donnée régie 2016'!C254)</f>
        <v/>
      </c>
      <c r="E253" s="7" t="str">
        <f>IF(C253="","",SUMIFS('Sortie régie trad'!D$12:D$425,'Sortie régie trad'!A$12:A$425,C253))</f>
        <v/>
      </c>
      <c r="F253" s="8" t="str">
        <f>IF(C253="","",D253+#REF!-E253)</f>
        <v/>
      </c>
    </row>
    <row r="254" spans="3:6">
      <c r="C254" s="7" t="str">
        <f>IF('Base de donnée régie 2016'!C255="","",'Base de donnée régie 2016'!C255)</f>
        <v/>
      </c>
      <c r="E254" s="7" t="str">
        <f>IF(C254="","",SUMIFS('Sortie régie trad'!D$12:D$425,'Sortie régie trad'!A$12:A$425,C254))</f>
        <v/>
      </c>
      <c r="F254" s="8" t="str">
        <f>IF(C254="","",D254+#REF!-E254)</f>
        <v/>
      </c>
    </row>
    <row r="255" spans="3:6">
      <c r="C255" s="7" t="str">
        <f>IF('Base de donnée régie 2016'!C256="","",'Base de donnée régie 2016'!C256)</f>
        <v/>
      </c>
      <c r="E255" s="7" t="str">
        <f>IF(C255="","",SUMIFS('Sortie régie trad'!D$12:D$425,'Sortie régie trad'!A$12:A$425,C255))</f>
        <v/>
      </c>
      <c r="F255" s="8" t="str">
        <f>IF(C255="","",D255+#REF!-E255)</f>
        <v/>
      </c>
    </row>
    <row r="256" spans="3:6">
      <c r="C256" s="7" t="str">
        <f>IF('Base de donnée régie 2016'!C257="","",'Base de donnée régie 2016'!C257)</f>
        <v/>
      </c>
      <c r="E256" s="7" t="str">
        <f>IF(C256="","",SUMIFS('Sortie régie trad'!D$12:D$425,'Sortie régie trad'!A$12:A$425,C256))</f>
        <v/>
      </c>
      <c r="F256" s="8" t="str">
        <f>IF(C256="","",D256+#REF!-E256)</f>
        <v/>
      </c>
    </row>
    <row r="257" spans="3:6">
      <c r="C257" s="7" t="str">
        <f>IF('Base de donnée régie 2016'!C258="","",'Base de donnée régie 2016'!C258)</f>
        <v/>
      </c>
      <c r="E257" s="7" t="str">
        <f>IF(C257="","",SUMIFS('Sortie régie trad'!D$12:D$425,'Sortie régie trad'!A$12:A$425,C257))</f>
        <v/>
      </c>
      <c r="F257" s="8" t="str">
        <f>IF(C257="","",D257+#REF!-E257)</f>
        <v/>
      </c>
    </row>
    <row r="258" spans="3:6">
      <c r="C258" s="7" t="str">
        <f>IF('Base de donnée régie 2016'!C259="","",'Base de donnée régie 2016'!C259)</f>
        <v/>
      </c>
      <c r="E258" s="7" t="str">
        <f>IF(C258="","",SUMIFS('Sortie régie trad'!D$12:D$425,'Sortie régie trad'!A$12:A$425,C258))</f>
        <v/>
      </c>
      <c r="F258" s="8" t="str">
        <f>IF(C258="","",D258+#REF!-E258)</f>
        <v/>
      </c>
    </row>
    <row r="259" spans="3:6">
      <c r="C259" s="7" t="str">
        <f>IF('Base de donnée régie 2016'!C260="","",'Base de donnée régie 2016'!C260)</f>
        <v/>
      </c>
      <c r="E259" s="7" t="str">
        <f>IF(C259="","",SUMIFS('Sortie régie trad'!D$12:D$425,'Sortie régie trad'!A$12:A$425,C259))</f>
        <v/>
      </c>
      <c r="F259" s="8" t="str">
        <f>IF(C259="","",D259+#REF!-E259)</f>
        <v/>
      </c>
    </row>
    <row r="260" spans="3:6">
      <c r="C260" s="7" t="str">
        <f>IF('Base de donnée régie 2016'!C261="","",'Base de donnée régie 2016'!C261)</f>
        <v/>
      </c>
      <c r="E260" s="7" t="str">
        <f>IF(C260="","",SUMIFS('Sortie régie trad'!D$12:D$425,'Sortie régie trad'!A$12:A$425,C260))</f>
        <v/>
      </c>
      <c r="F260" s="8" t="str">
        <f>IF(C260="","",D260+#REF!-E260)</f>
        <v/>
      </c>
    </row>
    <row r="261" spans="3:6">
      <c r="C261" s="7" t="str">
        <f>IF('Base de donnée régie 2016'!C262="","",'Base de donnée régie 2016'!C262)</f>
        <v/>
      </c>
      <c r="E261" s="7" t="str">
        <f>IF(C261="","",SUMIFS('Sortie régie trad'!D$12:D$425,'Sortie régie trad'!A$12:A$425,C261))</f>
        <v/>
      </c>
      <c r="F261" s="8" t="str">
        <f>IF(C261="","",D261+#REF!-E261)</f>
        <v/>
      </c>
    </row>
    <row r="262" spans="3:6">
      <c r="C262" s="7" t="str">
        <f>IF('Base de donnée régie 2016'!C263="","",'Base de donnée régie 2016'!C263)</f>
        <v/>
      </c>
      <c r="E262" s="7" t="str">
        <f>IF(C262="","",SUMIFS('Sortie régie trad'!D$12:D$425,'Sortie régie trad'!A$12:A$425,C262))</f>
        <v/>
      </c>
      <c r="F262" s="8" t="str">
        <f>IF(C262="","",D262+#REF!-E262)</f>
        <v/>
      </c>
    </row>
    <row r="263" spans="3:6">
      <c r="C263" s="7" t="str">
        <f>IF('Base de donnée régie 2016'!C264="","",'Base de donnée régie 2016'!C264)</f>
        <v/>
      </c>
      <c r="E263" s="7" t="str">
        <f>IF(C263="","",SUMIFS('Sortie régie trad'!D$12:D$425,'Sortie régie trad'!A$12:A$425,C263))</f>
        <v/>
      </c>
      <c r="F263" s="8" t="str">
        <f>IF(C263="","",D263+#REF!-E263)</f>
        <v/>
      </c>
    </row>
    <row r="264" spans="3:6">
      <c r="C264" s="7" t="str">
        <f>IF('Base de donnée régie 2016'!C265="","",'Base de donnée régie 2016'!C265)</f>
        <v/>
      </c>
      <c r="E264" s="7" t="str">
        <f>IF(C264="","",SUMIFS('Sortie régie trad'!D$12:D$425,'Sortie régie trad'!A$12:A$425,C264))</f>
        <v/>
      </c>
      <c r="F264" s="8" t="str">
        <f>IF(C264="","",D264+#REF!-E264)</f>
        <v/>
      </c>
    </row>
    <row r="265" spans="3:6">
      <c r="C265" s="7" t="str">
        <f>IF('Base de donnée régie 2016'!C266="","",'Base de donnée régie 2016'!C266)</f>
        <v/>
      </c>
      <c r="E265" s="7" t="str">
        <f>IF(C265="","",SUMIFS('Sortie régie trad'!D$12:D$425,'Sortie régie trad'!A$12:A$425,C265))</f>
        <v/>
      </c>
      <c r="F265" s="8" t="str">
        <f>IF(C265="","",D265+#REF!-E265)</f>
        <v/>
      </c>
    </row>
    <row r="266" spans="3:6">
      <c r="C266" s="7" t="str">
        <f>IF('Base de donnée régie 2016'!C267="","",'Base de donnée régie 2016'!C267)</f>
        <v/>
      </c>
      <c r="E266" s="7" t="str">
        <f>IF(C266="","",SUMIFS('Sortie régie trad'!D$12:D$425,'Sortie régie trad'!A$12:A$425,C266))</f>
        <v/>
      </c>
      <c r="F266" s="8" t="str">
        <f>IF(C266="","",D266+#REF!-E266)</f>
        <v/>
      </c>
    </row>
    <row r="267" spans="3:6">
      <c r="C267" s="7" t="str">
        <f>IF('Base de donnée régie 2016'!C268="","",'Base de donnée régie 2016'!C268)</f>
        <v/>
      </c>
      <c r="E267" s="7" t="str">
        <f>IF(C267="","",SUMIFS('Sortie régie trad'!D$12:D$425,'Sortie régie trad'!A$12:A$425,C267))</f>
        <v/>
      </c>
      <c r="F267" s="8" t="str">
        <f>IF(C267="","",D267+#REF!-E267)</f>
        <v/>
      </c>
    </row>
    <row r="268" spans="3:6">
      <c r="C268" s="7" t="str">
        <f>IF('Base de donnée régie 2016'!C269="","",'Base de donnée régie 2016'!C269)</f>
        <v/>
      </c>
      <c r="E268" s="7" t="str">
        <f>IF(C268="","",SUMIFS('Sortie régie trad'!D$12:D$425,'Sortie régie trad'!A$12:A$425,C268))</f>
        <v/>
      </c>
      <c r="F268" s="8" t="str">
        <f>IF(C268="","",D268+#REF!-E268)</f>
        <v/>
      </c>
    </row>
    <row r="269" spans="3:6">
      <c r="C269" s="7" t="str">
        <f>IF('Base de donnée régie 2016'!C270="","",'Base de donnée régie 2016'!C270)</f>
        <v/>
      </c>
      <c r="E269" s="7" t="str">
        <f>IF(C269="","",SUMIFS('Sortie régie trad'!D$12:D$425,'Sortie régie trad'!A$12:A$425,C269))</f>
        <v/>
      </c>
      <c r="F269" s="8" t="str">
        <f>IF(C269="","",D269+#REF!-E269)</f>
        <v/>
      </c>
    </row>
    <row r="270" spans="3:6">
      <c r="C270" s="7" t="str">
        <f>IF('Base de donnée régie 2016'!C271="","",'Base de donnée régie 2016'!C271)</f>
        <v/>
      </c>
      <c r="E270" s="7" t="str">
        <f>IF(C270="","",SUMIFS('Sortie régie trad'!D$12:D$425,'Sortie régie trad'!A$12:A$425,C270))</f>
        <v/>
      </c>
      <c r="F270" s="8" t="str">
        <f>IF(C270="","",D270+#REF!-E270)</f>
        <v/>
      </c>
    </row>
    <row r="271" spans="3:6">
      <c r="C271" s="7" t="str">
        <f>IF('Base de donnée régie 2016'!C272="","",'Base de donnée régie 2016'!C272)</f>
        <v/>
      </c>
      <c r="E271" s="7" t="str">
        <f>IF(C271="","",SUMIFS('Sortie régie trad'!D$12:D$425,'Sortie régie trad'!A$12:A$425,C271))</f>
        <v/>
      </c>
      <c r="F271" s="8" t="str">
        <f>IF(C271="","",D271+#REF!-E271)</f>
        <v/>
      </c>
    </row>
    <row r="272" spans="3:6">
      <c r="C272" s="7" t="str">
        <f>IF('Base de donnée régie 2016'!C273="","",'Base de donnée régie 2016'!C273)</f>
        <v/>
      </c>
      <c r="E272" s="7" t="str">
        <f>IF(C272="","",SUMIFS('Sortie régie trad'!D$12:D$425,'Sortie régie trad'!A$12:A$425,C272))</f>
        <v/>
      </c>
      <c r="F272" s="8" t="str">
        <f>IF(C272="","",D272+#REF!-E272)</f>
        <v/>
      </c>
    </row>
    <row r="273" spans="3:6">
      <c r="C273" s="7" t="str">
        <f>IF('Base de donnée régie 2016'!C274="","",'Base de donnée régie 2016'!C274)</f>
        <v/>
      </c>
      <c r="E273" s="7" t="str">
        <f>IF(C273="","",SUMIFS('Sortie régie trad'!D$12:D$425,'Sortie régie trad'!A$12:A$425,C273))</f>
        <v/>
      </c>
      <c r="F273" s="8" t="str">
        <f>IF(C273="","",D273+#REF!-E273)</f>
        <v/>
      </c>
    </row>
    <row r="274" spans="3:6">
      <c r="C274" s="7" t="str">
        <f>IF('Base de donnée régie 2016'!C275="","",'Base de donnée régie 2016'!C275)</f>
        <v/>
      </c>
      <c r="E274" s="7" t="str">
        <f>IF(C274="","",SUMIFS('Sortie régie trad'!D$12:D$425,'Sortie régie trad'!A$12:A$425,C274))</f>
        <v/>
      </c>
      <c r="F274" s="8" t="str">
        <f>IF(C274="","",D274+#REF!-E274)</f>
        <v/>
      </c>
    </row>
    <row r="275" spans="3:6">
      <c r="C275" s="7" t="str">
        <f>IF('Base de donnée régie 2016'!C276="","",'Base de donnée régie 2016'!C276)</f>
        <v/>
      </c>
      <c r="E275" s="7" t="str">
        <f>IF(C275="","",SUMIFS('Sortie régie trad'!D$12:D$425,'Sortie régie trad'!A$12:A$425,C275))</f>
        <v/>
      </c>
      <c r="F275" s="8" t="str">
        <f>IF(C275="","",D275+#REF!-E275)</f>
        <v/>
      </c>
    </row>
    <row r="276" spans="3:6">
      <c r="C276" s="7" t="str">
        <f>IF('Base de donnée régie 2016'!C277="","",'Base de donnée régie 2016'!C277)</f>
        <v/>
      </c>
      <c r="E276" s="7" t="str">
        <f>IF(C276="","",SUMIFS('Sortie régie trad'!D$12:D$425,'Sortie régie trad'!A$12:A$425,C276))</f>
        <v/>
      </c>
      <c r="F276" s="8" t="str">
        <f>IF(C276="","",D276+#REF!-E276)</f>
        <v/>
      </c>
    </row>
    <row r="277" spans="3:6">
      <c r="C277" s="7" t="str">
        <f>IF('Base de donnée régie 2016'!C278="","",'Base de donnée régie 2016'!C278)</f>
        <v/>
      </c>
      <c r="E277" s="7" t="str">
        <f>IF(C277="","",SUMIFS('Sortie régie trad'!D$12:D$425,'Sortie régie trad'!A$12:A$425,C277))</f>
        <v/>
      </c>
      <c r="F277" s="8" t="str">
        <f>IF(C277="","",D277+#REF!-E277)</f>
        <v/>
      </c>
    </row>
    <row r="278" spans="3:6">
      <c r="C278" s="7" t="str">
        <f>IF('Base de donnée régie 2016'!C279="","",'Base de donnée régie 2016'!C279)</f>
        <v/>
      </c>
      <c r="E278" s="7" t="str">
        <f>IF(C278="","",SUMIFS('Sortie régie trad'!D$12:D$425,'Sortie régie trad'!A$12:A$425,C278))</f>
        <v/>
      </c>
      <c r="F278" s="8" t="str">
        <f>IF(C278="","",D278+#REF!-E278)</f>
        <v/>
      </c>
    </row>
    <row r="279" spans="3:6">
      <c r="C279" s="7" t="str">
        <f>IF('Base de donnée régie 2016'!C280="","",'Base de donnée régie 2016'!C280)</f>
        <v/>
      </c>
      <c r="E279" s="7" t="str">
        <f>IF(C279="","",SUMIFS('Sortie régie trad'!D$12:D$425,'Sortie régie trad'!A$12:A$425,C279))</f>
        <v/>
      </c>
      <c r="F279" s="8" t="str">
        <f>IF(C279="","",D279+#REF!-E279)</f>
        <v/>
      </c>
    </row>
    <row r="280" spans="3:6">
      <c r="C280" s="7" t="str">
        <f>IF('Base de donnée régie 2016'!C281="","",'Base de donnée régie 2016'!C281)</f>
        <v/>
      </c>
      <c r="E280" s="7" t="str">
        <f>IF(C280="","",SUMIFS('Sortie régie trad'!D$12:D$425,'Sortie régie trad'!A$12:A$425,C280))</f>
        <v/>
      </c>
      <c r="F280" s="8" t="str">
        <f>IF(C280="","",D280+#REF!-E280)</f>
        <v/>
      </c>
    </row>
    <row r="281" spans="3:6">
      <c r="C281" s="7" t="str">
        <f>IF('Base de donnée régie 2016'!C282="","",'Base de donnée régie 2016'!C282)</f>
        <v/>
      </c>
      <c r="E281" s="7" t="str">
        <f>IF(C281="","",SUMIFS('Sortie régie trad'!D$12:D$425,'Sortie régie trad'!A$12:A$425,C281))</f>
        <v/>
      </c>
      <c r="F281" s="8" t="str">
        <f>IF(C281="","",D281+#REF!-E281)</f>
        <v/>
      </c>
    </row>
    <row r="282" spans="3:6">
      <c r="C282" s="7" t="str">
        <f>IF('Base de donnée régie 2016'!C283="","",'Base de donnée régie 2016'!C283)</f>
        <v/>
      </c>
      <c r="E282" s="7" t="str">
        <f>IF(C282="","",SUMIFS('Sortie régie trad'!D$12:D$425,'Sortie régie trad'!A$12:A$425,C282))</f>
        <v/>
      </c>
      <c r="F282" s="8" t="str">
        <f>IF(C282="","",D282+#REF!-E282)</f>
        <v/>
      </c>
    </row>
    <row r="283" spans="3:6">
      <c r="C283" s="7" t="str">
        <f>IF('Base de donnée régie 2016'!C284="","",'Base de donnée régie 2016'!C284)</f>
        <v/>
      </c>
      <c r="E283" s="7" t="str">
        <f>IF(C283="","",SUMIFS('Sortie régie trad'!D$12:D$425,'Sortie régie trad'!A$12:A$425,C283))</f>
        <v/>
      </c>
      <c r="F283" s="8" t="str">
        <f>IF(C283="","",D283+#REF!-E283)</f>
        <v/>
      </c>
    </row>
    <row r="284" spans="3:6">
      <c r="C284" s="7" t="str">
        <f>IF('Base de donnée régie 2016'!C285="","",'Base de donnée régie 2016'!C285)</f>
        <v/>
      </c>
      <c r="E284" s="7" t="str">
        <f>IF(C284="","",SUMIFS('Sortie régie trad'!D$12:D$425,'Sortie régie trad'!A$12:A$425,C284))</f>
        <v/>
      </c>
      <c r="F284" s="8" t="str">
        <f>IF(C284="","",D284+#REF!-E284)</f>
        <v/>
      </c>
    </row>
    <row r="285" spans="3:6">
      <c r="C285" s="7" t="str">
        <f>IF('Base de donnée régie 2016'!C286="","",'Base de donnée régie 2016'!C286)</f>
        <v/>
      </c>
      <c r="E285" s="7" t="str">
        <f>IF(C285="","",SUMIFS('Sortie régie trad'!D$12:D$425,'Sortie régie trad'!A$12:A$425,C285))</f>
        <v/>
      </c>
      <c r="F285" s="8" t="str">
        <f>IF(C285="","",D285+#REF!-E285)</f>
        <v/>
      </c>
    </row>
    <row r="286" spans="3:6">
      <c r="C286" s="7" t="str">
        <f>IF('Base de donnée régie 2016'!C287="","",'Base de donnée régie 2016'!C287)</f>
        <v/>
      </c>
      <c r="E286" s="7" t="str">
        <f>IF(C286="","",SUMIFS('Sortie régie trad'!D$12:D$425,'Sortie régie trad'!A$12:A$425,C286))</f>
        <v/>
      </c>
      <c r="F286" s="8" t="str">
        <f>IF(C286="","",D286+#REF!-E286)</f>
        <v/>
      </c>
    </row>
    <row r="287" spans="3:6">
      <c r="C287" s="7" t="str">
        <f>IF('Base de donnée régie 2016'!C288="","",'Base de donnée régie 2016'!C288)</f>
        <v/>
      </c>
      <c r="E287" s="7" t="str">
        <f>IF(C287="","",SUMIFS('Sortie régie trad'!D$12:D$425,'Sortie régie trad'!A$12:A$425,C287))</f>
        <v/>
      </c>
      <c r="F287" s="8" t="str">
        <f>IF(C287="","",D287+#REF!-E287)</f>
        <v/>
      </c>
    </row>
    <row r="288" spans="3:6">
      <c r="C288" s="7" t="str">
        <f>IF('Base de donnée régie 2016'!C289="","",'Base de donnée régie 2016'!C289)</f>
        <v/>
      </c>
      <c r="E288" s="7" t="str">
        <f>IF(C288="","",SUMIFS('Sortie régie trad'!D$12:D$425,'Sortie régie trad'!A$12:A$425,C288))</f>
        <v/>
      </c>
      <c r="F288" s="8" t="str">
        <f>IF(C288="","",D288+#REF!-E288)</f>
        <v/>
      </c>
    </row>
    <row r="289" spans="3:6">
      <c r="C289" s="7" t="str">
        <f>IF('Base de donnée régie 2016'!C290="","",'Base de donnée régie 2016'!C290)</f>
        <v/>
      </c>
      <c r="E289" s="7" t="str">
        <f>IF(C289="","",SUMIFS('Sortie régie trad'!D$12:D$425,'Sortie régie trad'!A$12:A$425,C289))</f>
        <v/>
      </c>
      <c r="F289" s="8" t="str">
        <f>IF(C289="","",D289+#REF!-E289)</f>
        <v/>
      </c>
    </row>
    <row r="290" spans="3:6">
      <c r="C290" s="7" t="str">
        <f>IF('Base de donnée régie 2016'!C291="","",'Base de donnée régie 2016'!C291)</f>
        <v/>
      </c>
      <c r="E290" s="7" t="str">
        <f>IF(C290="","",SUMIFS('Sortie régie trad'!D$12:D$425,'Sortie régie trad'!A$12:A$425,C290))</f>
        <v/>
      </c>
      <c r="F290" s="8" t="str">
        <f>IF(C290="","",D290+#REF!-E290)</f>
        <v/>
      </c>
    </row>
    <row r="291" spans="3:6">
      <c r="C291" s="7" t="str">
        <f>IF('Base de donnée régie 2016'!C292="","",'Base de donnée régie 2016'!C292)</f>
        <v/>
      </c>
      <c r="E291" s="7" t="str">
        <f>IF(C291="","",SUMIFS('Sortie régie trad'!D$12:D$425,'Sortie régie trad'!A$12:A$425,C291))</f>
        <v/>
      </c>
      <c r="F291" s="8" t="str">
        <f>IF(C291="","",D291+#REF!-E291)</f>
        <v/>
      </c>
    </row>
    <row r="292" spans="3:6">
      <c r="C292" s="7" t="str">
        <f>IF('Base de donnée régie 2016'!C293="","",'Base de donnée régie 2016'!C293)</f>
        <v/>
      </c>
      <c r="E292" s="7" t="str">
        <f>IF(C292="","",SUMIFS('Sortie régie trad'!D$12:D$425,'Sortie régie trad'!A$12:A$425,C292))</f>
        <v/>
      </c>
      <c r="F292" s="8" t="str">
        <f>IF(C292="","",D292+#REF!-E292)</f>
        <v/>
      </c>
    </row>
    <row r="293" spans="3:6">
      <c r="C293" s="7" t="str">
        <f>IF('Base de donnée régie 2016'!C294="","",'Base de donnée régie 2016'!C294)</f>
        <v/>
      </c>
      <c r="E293" s="7" t="str">
        <f>IF(C293="","",SUMIFS('Sortie régie trad'!D$12:D$425,'Sortie régie trad'!A$12:A$425,C293))</f>
        <v/>
      </c>
      <c r="F293" s="8" t="str">
        <f>IF(C293="","",D293+#REF!-E293)</f>
        <v/>
      </c>
    </row>
    <row r="294" spans="3:6">
      <c r="C294" s="7" t="str">
        <f>IF('Base de donnée régie 2016'!C295="","",'Base de donnée régie 2016'!C295)</f>
        <v/>
      </c>
      <c r="E294" s="7" t="str">
        <f>IF(C294="","",SUMIFS('Sortie régie trad'!D$12:D$425,'Sortie régie trad'!A$12:A$425,C294))</f>
        <v/>
      </c>
      <c r="F294" s="8" t="str">
        <f>IF(C294="","",D294+#REF!-E294)</f>
        <v/>
      </c>
    </row>
    <row r="295" spans="3:6">
      <c r="C295" s="7" t="str">
        <f>IF('Base de donnée régie 2016'!C296="","",'Base de donnée régie 2016'!C296)</f>
        <v/>
      </c>
      <c r="E295" s="7" t="str">
        <f>IF(C295="","",SUMIFS('Sortie régie trad'!D$12:D$425,'Sortie régie trad'!A$12:A$425,C295))</f>
        <v/>
      </c>
      <c r="F295" s="8" t="str">
        <f>IF(C295="","",D295+#REF!-E295)</f>
        <v/>
      </c>
    </row>
    <row r="296" spans="3:6">
      <c r="C296" s="7" t="str">
        <f>IF('Base de donnée régie 2016'!C297="","",'Base de donnée régie 2016'!C297)</f>
        <v/>
      </c>
      <c r="E296" s="7" t="str">
        <f>IF(C296="","",SUMIFS('Sortie régie trad'!D$12:D$425,'Sortie régie trad'!A$12:A$425,C296))</f>
        <v/>
      </c>
      <c r="F296" s="8" t="str">
        <f>IF(C296="","",D296+#REF!-E296)</f>
        <v/>
      </c>
    </row>
    <row r="297" spans="3:6">
      <c r="C297" s="7" t="str">
        <f>IF('Base de donnée régie 2016'!C298="","",'Base de donnée régie 2016'!C298)</f>
        <v/>
      </c>
      <c r="E297" s="7" t="str">
        <f>IF(C297="","",SUMIFS('Sortie régie trad'!D$12:D$425,'Sortie régie trad'!A$12:A$425,C297))</f>
        <v/>
      </c>
      <c r="F297" s="8" t="str">
        <f>IF(C297="","",D297+#REF!-E297)</f>
        <v/>
      </c>
    </row>
    <row r="298" spans="3:6">
      <c r="C298" s="7" t="str">
        <f>IF('Base de donnée régie 2016'!C299="","",'Base de donnée régie 2016'!C299)</f>
        <v/>
      </c>
      <c r="E298" s="7" t="str">
        <f>IF(C298="","",SUMIFS('Sortie régie trad'!D$12:D$425,'Sortie régie trad'!A$12:A$425,C298))</f>
        <v/>
      </c>
      <c r="F298" s="8" t="str">
        <f>IF(C298="","",D298+#REF!-E298)</f>
        <v/>
      </c>
    </row>
    <row r="299" spans="3:6">
      <c r="C299" s="7" t="str">
        <f>IF('Base de donnée régie 2016'!C300="","",'Base de donnée régie 2016'!C300)</f>
        <v/>
      </c>
      <c r="E299" s="7" t="str">
        <f>IF(C299="","",SUMIFS('Sortie régie trad'!D$12:D$425,'Sortie régie trad'!A$12:A$425,C299))</f>
        <v/>
      </c>
      <c r="F299" s="8" t="str">
        <f>IF(C299="","",D299+#REF!-E299)</f>
        <v/>
      </c>
    </row>
    <row r="300" spans="3:6">
      <c r="C300" s="7" t="str">
        <f>IF('Base de donnée régie 2016'!C301="","",'Base de donnée régie 2016'!C301)</f>
        <v/>
      </c>
      <c r="E300" s="7" t="str">
        <f>IF(C300="","",SUMIFS('Sortie régie trad'!D$12:D$425,'Sortie régie trad'!A$12:A$425,C300))</f>
        <v/>
      </c>
      <c r="F300" s="8" t="str">
        <f>IF(C300="","",D300+#REF!-E300)</f>
        <v/>
      </c>
    </row>
    <row r="301" spans="3:6">
      <c r="C301" s="7" t="str">
        <f>IF('Base de donnée régie 2016'!C302="","",'Base de donnée régie 2016'!C302)</f>
        <v/>
      </c>
      <c r="E301" s="7" t="str">
        <f>IF(C301="","",SUMIFS('Sortie régie trad'!D$12:D$425,'Sortie régie trad'!A$12:A$425,C301))</f>
        <v/>
      </c>
      <c r="F301" s="8" t="str">
        <f>IF(C301="","",D301+#REF!-E301)</f>
        <v/>
      </c>
    </row>
    <row r="302" spans="3:6">
      <c r="C302" s="7" t="str">
        <f>IF('Base de donnée régie 2016'!C303="","",'Base de donnée régie 2016'!C303)</f>
        <v/>
      </c>
      <c r="E302" s="7" t="str">
        <f>IF(C302="","",SUMIFS('Sortie régie trad'!D$12:D$425,'Sortie régie trad'!A$12:A$425,C302))</f>
        <v/>
      </c>
      <c r="F302" s="8" t="str">
        <f>IF(C302="","",D302+#REF!-E302)</f>
        <v/>
      </c>
    </row>
    <row r="303" spans="3:6">
      <c r="C303" s="7" t="str">
        <f>IF('Base de donnée régie 2016'!C304="","",'Base de donnée régie 2016'!C304)</f>
        <v/>
      </c>
      <c r="E303" s="7" t="str">
        <f>IF(C303="","",SUMIFS('Sortie régie trad'!D$12:D$425,'Sortie régie trad'!A$12:A$425,C303))</f>
        <v/>
      </c>
      <c r="F303" s="8" t="str">
        <f>IF(C303="","",D303+#REF!-E303)</f>
        <v/>
      </c>
    </row>
    <row r="304" spans="3:6">
      <c r="C304" s="7" t="str">
        <f>IF('Base de donnée régie 2016'!C305="","",'Base de donnée régie 2016'!C305)</f>
        <v/>
      </c>
      <c r="E304" s="7" t="str">
        <f>IF(C304="","",SUMIFS('Sortie régie trad'!D$12:D$425,'Sortie régie trad'!A$12:A$425,C304))</f>
        <v/>
      </c>
      <c r="F304" s="8" t="str">
        <f>IF(C304="","",D304+#REF!-E304)</f>
        <v/>
      </c>
    </row>
    <row r="305" spans="3:6">
      <c r="C305" s="7" t="str">
        <f>IF('Base de donnée régie 2016'!C306="","",'Base de donnée régie 2016'!C306)</f>
        <v/>
      </c>
      <c r="E305" s="7" t="str">
        <f>IF(C305="","",SUMIFS('Sortie régie trad'!D$12:D$425,'Sortie régie trad'!A$12:A$425,C305))</f>
        <v/>
      </c>
      <c r="F305" s="8" t="str">
        <f>IF(C305="","",D305+#REF!-E305)</f>
        <v/>
      </c>
    </row>
    <row r="306" spans="3:6">
      <c r="C306" s="7" t="str">
        <f>IF('Base de donnée régie 2016'!C307="","",'Base de donnée régie 2016'!C307)</f>
        <v/>
      </c>
      <c r="E306" s="7" t="str">
        <f>IF(C306="","",SUMIFS('Sortie régie trad'!D$12:D$425,'Sortie régie trad'!A$12:A$425,C306))</f>
        <v/>
      </c>
      <c r="F306" s="8" t="str">
        <f>IF(C306="","",D306+#REF!-E306)</f>
        <v/>
      </c>
    </row>
    <row r="307" spans="3:6">
      <c r="C307" s="7" t="str">
        <f>IF('Base de donnée régie 2016'!C308="","",'Base de donnée régie 2016'!C308)</f>
        <v/>
      </c>
      <c r="E307" s="7" t="str">
        <f>IF(C307="","",SUMIFS('Sortie régie trad'!D$12:D$425,'Sortie régie trad'!A$12:A$425,C307))</f>
        <v/>
      </c>
      <c r="F307" s="8" t="str">
        <f>IF(C307="","",D307+#REF!-E307)</f>
        <v/>
      </c>
    </row>
    <row r="308" spans="3:6">
      <c r="C308" s="7" t="str">
        <f>IF('Base de donnée régie 2016'!C309="","",'Base de donnée régie 2016'!C309)</f>
        <v/>
      </c>
      <c r="E308" s="7" t="str">
        <f>IF(C308="","",SUMIFS('Sortie régie trad'!D$12:D$425,'Sortie régie trad'!A$12:A$425,C308))</f>
        <v/>
      </c>
      <c r="F308" s="8" t="str">
        <f>IF(C308="","",D308+#REF!-E308)</f>
        <v/>
      </c>
    </row>
    <row r="309" spans="3:6">
      <c r="C309" s="7" t="str">
        <f>IF('Base de donnée régie 2016'!C310="","",'Base de donnée régie 2016'!C310)</f>
        <v/>
      </c>
      <c r="E309" s="7" t="str">
        <f>IF(C309="","",SUMIFS('Sortie régie trad'!D$12:D$425,'Sortie régie trad'!A$12:A$425,C309))</f>
        <v/>
      </c>
      <c r="F309" s="8" t="str">
        <f>IF(C309="","",D309+#REF!-E309)</f>
        <v/>
      </c>
    </row>
    <row r="310" spans="3:6">
      <c r="C310" s="7" t="str">
        <f>IF('Base de donnée régie 2016'!C311="","",'Base de donnée régie 2016'!C311)</f>
        <v/>
      </c>
      <c r="E310" s="7" t="str">
        <f>IF(C310="","",SUMIFS('Sortie régie trad'!D$12:D$425,'Sortie régie trad'!A$12:A$425,C310))</f>
        <v/>
      </c>
      <c r="F310" s="8" t="str">
        <f>IF(C310="","",D310+#REF!-E310)</f>
        <v/>
      </c>
    </row>
    <row r="311" spans="3:6">
      <c r="C311" s="7" t="str">
        <f>IF('Base de donnée régie 2016'!C312="","",'Base de donnée régie 2016'!C312)</f>
        <v/>
      </c>
      <c r="E311" s="7" t="str">
        <f>IF(C311="","",SUMIFS('Sortie régie trad'!D$12:D$425,'Sortie régie trad'!A$12:A$425,C311))</f>
        <v/>
      </c>
      <c r="F311" s="8" t="str">
        <f>IF(C311="","",D311+#REF!-E311)</f>
        <v/>
      </c>
    </row>
    <row r="312" spans="3:6">
      <c r="C312" s="7" t="str">
        <f>IF('Base de donnée régie 2016'!C313="","",'Base de donnée régie 2016'!C313)</f>
        <v/>
      </c>
      <c r="E312" s="7" t="str">
        <f>IF(C312="","",SUMIFS('Sortie régie trad'!D$12:D$425,'Sortie régie trad'!A$12:A$425,C312))</f>
        <v/>
      </c>
      <c r="F312" s="8" t="str">
        <f>IF(C312="","",D312+#REF!-E312)</f>
        <v/>
      </c>
    </row>
    <row r="313" spans="3:6">
      <c r="C313" s="7" t="str">
        <f>IF('Base de donnée régie 2016'!C314="","",'Base de donnée régie 2016'!C314)</f>
        <v/>
      </c>
      <c r="E313" s="7" t="str">
        <f>IF(C313="","",SUMIFS('Sortie régie trad'!D$12:D$425,'Sortie régie trad'!A$12:A$425,C313))</f>
        <v/>
      </c>
      <c r="F313" s="8" t="str">
        <f>IF(C313="","",D313+#REF!-E313)</f>
        <v/>
      </c>
    </row>
    <row r="314" spans="3:6">
      <c r="C314" s="7" t="str">
        <f>IF('Base de donnée régie 2016'!C315="","",'Base de donnée régie 2016'!C315)</f>
        <v/>
      </c>
      <c r="E314" s="7" t="str">
        <f>IF(C314="","",SUMIFS('Sortie régie trad'!D$12:D$425,'Sortie régie trad'!A$12:A$425,C314))</f>
        <v/>
      </c>
      <c r="F314" s="8" t="str">
        <f>IF(C314="","",D314+#REF!-E314)</f>
        <v/>
      </c>
    </row>
    <row r="315" spans="3:6">
      <c r="C315" s="7" t="str">
        <f>IF('Base de donnée régie 2016'!C316="","",'Base de donnée régie 2016'!C316)</f>
        <v/>
      </c>
      <c r="E315" s="7" t="str">
        <f>IF(C315="","",SUMIFS('Sortie régie trad'!D$12:D$425,'Sortie régie trad'!A$12:A$425,C315))</f>
        <v/>
      </c>
      <c r="F315" s="8" t="str">
        <f>IF(C315="","",D315+#REF!-E315)</f>
        <v/>
      </c>
    </row>
    <row r="316" spans="3:6">
      <c r="C316" s="7" t="str">
        <f>IF('Base de donnée régie 2016'!C317="","",'Base de donnée régie 2016'!C317)</f>
        <v/>
      </c>
      <c r="E316" s="7" t="str">
        <f>IF(C316="","",SUMIFS('Sortie régie trad'!D$12:D$425,'Sortie régie trad'!A$12:A$425,C316))</f>
        <v/>
      </c>
      <c r="F316" s="8" t="str">
        <f>IF(C316="","",D316+#REF!-E316)</f>
        <v/>
      </c>
    </row>
    <row r="317" spans="3:6">
      <c r="C317" s="7" t="str">
        <f>IF('Base de donnée régie 2016'!C318="","",'Base de donnée régie 2016'!C318)</f>
        <v/>
      </c>
      <c r="E317" s="7" t="str">
        <f>IF(C317="","",SUMIFS('Sortie régie trad'!D$12:D$425,'Sortie régie trad'!A$12:A$425,C317))</f>
        <v/>
      </c>
      <c r="F317" s="8" t="str">
        <f>IF(C317="","",D317+#REF!-E317)</f>
        <v/>
      </c>
    </row>
    <row r="318" spans="3:6">
      <c r="C318" s="7" t="str">
        <f>IF('Base de donnée régie 2016'!C319="","",'Base de donnée régie 2016'!C319)</f>
        <v/>
      </c>
      <c r="E318" s="7" t="str">
        <f>IF(C318="","",SUMIFS('Sortie régie trad'!D$12:D$425,'Sortie régie trad'!A$12:A$425,C318))</f>
        <v/>
      </c>
      <c r="F318" s="8" t="str">
        <f>IF(C318="","",D318+#REF!-E318)</f>
        <v/>
      </c>
    </row>
    <row r="319" spans="3:6">
      <c r="C319" s="7" t="str">
        <f>IF('Base de donnée régie 2016'!C320="","",'Base de donnée régie 2016'!C320)</f>
        <v/>
      </c>
      <c r="E319" s="7" t="str">
        <f>IF(C319="","",SUMIFS('Sortie régie trad'!D$12:D$425,'Sortie régie trad'!A$12:A$425,C319))</f>
        <v/>
      </c>
      <c r="F319" s="8" t="str">
        <f>IF(C319="","",D319+#REF!-E319)</f>
        <v/>
      </c>
    </row>
    <row r="320" spans="3:6">
      <c r="C320" s="7" t="str">
        <f>IF('Base de donnée régie 2016'!C321="","",'Base de donnée régie 2016'!C321)</f>
        <v/>
      </c>
      <c r="E320" s="7" t="str">
        <f>IF(C320="","",SUMIFS('Sortie régie trad'!D$12:D$425,'Sortie régie trad'!A$12:A$425,C320))</f>
        <v/>
      </c>
      <c r="F320" s="8" t="str">
        <f>IF(C320="","",D320+#REF!-E320)</f>
        <v/>
      </c>
    </row>
    <row r="321" spans="3:6">
      <c r="C321" s="7" t="str">
        <f>IF('Base de donnée régie 2016'!C322="","",'Base de donnée régie 2016'!C322)</f>
        <v/>
      </c>
      <c r="E321" s="7" t="str">
        <f>IF(C321="","",SUMIFS('Sortie régie trad'!D$12:D$425,'Sortie régie trad'!A$12:A$425,C321))</f>
        <v/>
      </c>
      <c r="F321" s="8" t="str">
        <f>IF(C321="","",D321+#REF!-E321)</f>
        <v/>
      </c>
    </row>
    <row r="322" spans="3:6">
      <c r="C322" s="7" t="str">
        <f>IF('Base de donnée régie 2016'!C323="","",'Base de donnée régie 2016'!C323)</f>
        <v/>
      </c>
      <c r="E322" s="7" t="str">
        <f>IF(C322="","",SUMIFS('Sortie régie trad'!D$12:D$425,'Sortie régie trad'!A$12:A$425,C322))</f>
        <v/>
      </c>
      <c r="F322" s="8" t="str">
        <f>IF(C322="","",D322+#REF!-E322)</f>
        <v/>
      </c>
    </row>
    <row r="323" spans="3:6">
      <c r="C323" s="7" t="str">
        <f>IF('Base de donnée régie 2016'!C324="","",'Base de donnée régie 2016'!C324)</f>
        <v/>
      </c>
      <c r="E323" s="7" t="str">
        <f>IF(C323="","",SUMIFS('Sortie régie trad'!D$12:D$425,'Sortie régie trad'!A$12:A$425,C323))</f>
        <v/>
      </c>
      <c r="F323" s="8" t="str">
        <f>IF(C323="","",D323+#REF!-E323)</f>
        <v/>
      </c>
    </row>
    <row r="324" spans="3:6">
      <c r="C324" s="7" t="str">
        <f>IF('Base de donnée régie 2016'!C325="","",'Base de donnée régie 2016'!C325)</f>
        <v/>
      </c>
      <c r="E324" s="7" t="str">
        <f>IF(C324="","",SUMIFS('Sortie régie trad'!D$12:D$425,'Sortie régie trad'!A$12:A$425,C324))</f>
        <v/>
      </c>
      <c r="F324" s="8" t="str">
        <f>IF(C324="","",D324+#REF!-E324)</f>
        <v/>
      </c>
    </row>
    <row r="325" spans="3:6">
      <c r="C325" s="7" t="str">
        <f>IF('Base de donnée régie 2016'!C326="","",'Base de donnée régie 2016'!C326)</f>
        <v/>
      </c>
      <c r="E325" s="7" t="str">
        <f>IF(C325="","",SUMIFS('Sortie régie trad'!D$12:D$425,'Sortie régie trad'!A$12:A$425,C325))</f>
        <v/>
      </c>
      <c r="F325" s="8" t="str">
        <f>IF(C325="","",D325+#REF!-E325)</f>
        <v/>
      </c>
    </row>
    <row r="326" spans="3:6">
      <c r="C326" s="7" t="str">
        <f>IF('Base de donnée régie 2016'!C327="","",'Base de donnée régie 2016'!C327)</f>
        <v/>
      </c>
      <c r="E326" s="7" t="str">
        <f>IF(C326="","",SUMIFS('Sortie régie trad'!D$12:D$425,'Sortie régie trad'!A$12:A$425,C326))</f>
        <v/>
      </c>
      <c r="F326" s="8" t="str">
        <f>IF(C326="","",D326+#REF!-E326)</f>
        <v/>
      </c>
    </row>
    <row r="327" spans="3:6">
      <c r="C327" s="7" t="str">
        <f>IF('Base de donnée régie 2016'!C328="","",'Base de donnée régie 2016'!C328)</f>
        <v/>
      </c>
      <c r="E327" s="7" t="str">
        <f>IF(C327="","",SUMIFS('Sortie régie trad'!D$12:D$425,'Sortie régie trad'!A$12:A$425,C327))</f>
        <v/>
      </c>
      <c r="F327" s="8" t="str">
        <f>IF(C327="","",D327+#REF!-E327)</f>
        <v/>
      </c>
    </row>
    <row r="328" spans="3:6">
      <c r="C328" s="7" t="str">
        <f>IF('Base de donnée régie 2016'!C329="","",'Base de donnée régie 2016'!C329)</f>
        <v/>
      </c>
      <c r="E328" s="7" t="str">
        <f>IF(C328="","",SUMIFS('Sortie régie trad'!D$12:D$425,'Sortie régie trad'!A$12:A$425,C328))</f>
        <v/>
      </c>
      <c r="F328" s="8" t="str">
        <f>IF(C328="","",D328+#REF!-E328)</f>
        <v/>
      </c>
    </row>
    <row r="329" spans="3:6">
      <c r="C329" s="7" t="str">
        <f>IF('Base de donnée régie 2016'!C330="","",'Base de donnée régie 2016'!C330)</f>
        <v/>
      </c>
      <c r="E329" s="7" t="str">
        <f>IF(C329="","",SUMIFS('Sortie régie trad'!D$12:D$425,'Sortie régie trad'!A$12:A$425,C329))</f>
        <v/>
      </c>
      <c r="F329" s="8" t="str">
        <f>IF(C329="","",D329+#REF!-E329)</f>
        <v/>
      </c>
    </row>
    <row r="330" spans="3:6">
      <c r="C330" s="7" t="str">
        <f>IF('Base de donnée régie 2016'!C331="","",'Base de donnée régie 2016'!C331)</f>
        <v/>
      </c>
      <c r="E330" s="7" t="str">
        <f>IF(C330="","",SUMIFS('Sortie régie trad'!D$12:D$425,'Sortie régie trad'!A$12:A$425,C330))</f>
        <v/>
      </c>
      <c r="F330" s="8" t="str">
        <f>IF(C330="","",D330+#REF!-E330)</f>
        <v/>
      </c>
    </row>
    <row r="331" spans="3:6">
      <c r="C331" s="7" t="str">
        <f>IF('Base de donnée régie 2016'!C332="","",'Base de donnée régie 2016'!C332)</f>
        <v/>
      </c>
      <c r="E331" s="7" t="str">
        <f>IF(C331="","",SUMIFS('Sortie régie trad'!D$12:D$425,'Sortie régie trad'!A$12:A$425,C331))</f>
        <v/>
      </c>
      <c r="F331" s="8" t="str">
        <f>IF(C331="","",D331+#REF!-E331)</f>
        <v/>
      </c>
    </row>
    <row r="332" spans="3:6">
      <c r="C332" s="7" t="str">
        <f>IF('Base de donnée régie 2016'!C333="","",'Base de donnée régie 2016'!C333)</f>
        <v/>
      </c>
      <c r="E332" s="7" t="str">
        <f>IF(C332="","",SUMIFS('Sortie régie trad'!D$12:D$425,'Sortie régie trad'!A$12:A$425,C332))</f>
        <v/>
      </c>
      <c r="F332" s="8" t="str">
        <f>IF(C332="","",D332+#REF!-E332)</f>
        <v/>
      </c>
    </row>
    <row r="333" spans="3:6">
      <c r="C333" s="7" t="str">
        <f>IF('Base de donnée régie 2016'!C334="","",'Base de donnée régie 2016'!C334)</f>
        <v/>
      </c>
      <c r="E333" s="7" t="str">
        <f>IF(C333="","",SUMIFS('Sortie régie trad'!D$12:D$425,'Sortie régie trad'!A$12:A$425,C333))</f>
        <v/>
      </c>
      <c r="F333" s="8" t="str">
        <f>IF(C333="","",D333+#REF!-E333)</f>
        <v/>
      </c>
    </row>
    <row r="334" spans="3:6">
      <c r="C334" s="7" t="str">
        <f>IF('Base de donnée régie 2016'!C335="","",'Base de donnée régie 2016'!C335)</f>
        <v/>
      </c>
      <c r="E334" s="7" t="str">
        <f>IF(C334="","",SUMIFS('Sortie régie trad'!D$12:D$425,'Sortie régie trad'!A$12:A$425,C334))</f>
        <v/>
      </c>
      <c r="F334" s="8" t="str">
        <f>IF(C334="","",D334+#REF!-E334)</f>
        <v/>
      </c>
    </row>
    <row r="335" spans="3:6">
      <c r="C335" s="7" t="str">
        <f>IF('Base de donnée régie 2016'!C336="","",'Base de donnée régie 2016'!C336)</f>
        <v/>
      </c>
      <c r="E335" s="7" t="str">
        <f>IF(C335="","",SUMIFS('Sortie régie trad'!D$12:D$425,'Sortie régie trad'!A$12:A$425,C335))</f>
        <v/>
      </c>
      <c r="F335" s="8" t="str">
        <f>IF(C335="","",D335+#REF!-E335)</f>
        <v/>
      </c>
    </row>
    <row r="336" spans="3:6">
      <c r="C336" s="7" t="str">
        <f>IF('Base de donnée régie 2016'!C337="","",'Base de donnée régie 2016'!C337)</f>
        <v/>
      </c>
      <c r="E336" s="7" t="str">
        <f>IF(C336="","",SUMIFS('Sortie régie trad'!D$12:D$425,'Sortie régie trad'!A$12:A$425,C336))</f>
        <v/>
      </c>
      <c r="F336" s="8" t="str">
        <f>IF(C336="","",D336+#REF!-E336)</f>
        <v/>
      </c>
    </row>
    <row r="337" spans="3:6">
      <c r="C337" s="7" t="str">
        <f>IF('Base de donnée régie 2016'!C338="","",'Base de donnée régie 2016'!C338)</f>
        <v/>
      </c>
      <c r="E337" s="7" t="str">
        <f>IF(C337="","",SUMIFS('Sortie régie trad'!D$12:D$425,'Sortie régie trad'!A$12:A$425,C337))</f>
        <v/>
      </c>
      <c r="F337" s="8" t="str">
        <f>IF(C337="","",D337+#REF!-E337)</f>
        <v/>
      </c>
    </row>
    <row r="338" spans="3:6">
      <c r="C338" s="7" t="str">
        <f>IF('Base de donnée régie 2016'!C339="","",'Base de donnée régie 2016'!C339)</f>
        <v/>
      </c>
      <c r="E338" s="7" t="str">
        <f>IF(C338="","",SUMIFS('Sortie régie trad'!D$12:D$425,'Sortie régie trad'!A$12:A$425,C338))</f>
        <v/>
      </c>
      <c r="F338" s="8" t="str">
        <f>IF(C338="","",D338+#REF!-E338)</f>
        <v/>
      </c>
    </row>
    <row r="339" spans="3:6">
      <c r="C339" s="7" t="str">
        <f>IF('Base de donnée régie 2016'!C340="","",'Base de donnée régie 2016'!C340)</f>
        <v/>
      </c>
      <c r="E339" s="7" t="str">
        <f>IF(C339="","",SUMIFS('Sortie régie trad'!D$12:D$425,'Sortie régie trad'!A$12:A$425,C339))</f>
        <v/>
      </c>
      <c r="F339" s="8" t="str">
        <f>IF(C339="","",D339+#REF!-E339)</f>
        <v/>
      </c>
    </row>
    <row r="340" spans="3:6">
      <c r="C340" s="7" t="str">
        <f>IF('Base de donnée régie 2016'!C341="","",'Base de donnée régie 2016'!C341)</f>
        <v/>
      </c>
      <c r="E340" s="7" t="str">
        <f>IF(C340="","",SUMIFS('Sortie régie trad'!D$12:D$425,'Sortie régie trad'!A$12:A$425,C340))</f>
        <v/>
      </c>
      <c r="F340" s="8" t="str">
        <f>IF(C340="","",D340+#REF!-E340)</f>
        <v/>
      </c>
    </row>
    <row r="341" spans="3:6">
      <c r="C341" s="7" t="str">
        <f>IF('Base de donnée régie 2016'!C342="","",'Base de donnée régie 2016'!C342)</f>
        <v/>
      </c>
      <c r="E341" s="7" t="str">
        <f>IF(C341="","",SUMIFS('Sortie régie trad'!D$12:D$425,'Sortie régie trad'!A$12:A$425,C341))</f>
        <v/>
      </c>
      <c r="F341" s="8" t="str">
        <f>IF(C341="","",D341+#REF!-E341)</f>
        <v/>
      </c>
    </row>
    <row r="342" spans="3:6">
      <c r="C342" s="7" t="str">
        <f>IF('Base de donnée régie 2016'!C343="","",'Base de donnée régie 2016'!C343)</f>
        <v/>
      </c>
      <c r="E342" s="7" t="str">
        <f>IF(C342="","",SUMIFS('Sortie régie trad'!D$12:D$425,'Sortie régie trad'!A$12:A$425,C342))</f>
        <v/>
      </c>
    </row>
    <row r="343" spans="3:6">
      <c r="C343" s="7" t="str">
        <f>IF('Base de donnée régie 2016'!C344="","",'Base de donnée régie 2016'!C344)</f>
        <v/>
      </c>
      <c r="E343" s="7" t="str">
        <f>IF(C343="","",SUMIFS('Sortie régie trad'!D$12:D$425,'Sortie régie trad'!A$12:A$425,C343))</f>
        <v/>
      </c>
    </row>
    <row r="344" spans="3:6">
      <c r="C344" s="7" t="str">
        <f>IF('Base de donnée régie 2016'!C345="","",'Base de donnée régie 2016'!C345)</f>
        <v/>
      </c>
      <c r="E344" s="7" t="str">
        <f>IF(C344="","",SUMIFS('Sortie régie trad'!D$12:D$425,'Sortie régie trad'!A$12:A$425,C344))</f>
        <v/>
      </c>
    </row>
    <row r="345" spans="3:6">
      <c r="C345" s="7" t="str">
        <f>IF('Base de donnée régie 2016'!C346="","",'Base de donnée régie 2016'!C346)</f>
        <v/>
      </c>
      <c r="E345" s="7" t="str">
        <f>IF(C345="","",SUMIFS('Sortie régie trad'!D$12:D$425,'Sortie régie trad'!A$12:A$425,C345))</f>
        <v/>
      </c>
    </row>
    <row r="346" spans="3:6">
      <c r="E346" s="7" t="str">
        <f>IF(C346="","",SUMIFS('Sortie régie trad'!D$12:D$425,'Sortie régie trad'!A$12:A$425,C346))</f>
        <v/>
      </c>
    </row>
  </sheetData>
  <mergeCells count="1">
    <mergeCell ref="B2:F3"/>
  </mergeCells>
  <phoneticPr fontId="3" type="noConversion"/>
  <conditionalFormatting sqref="C37:C345 B37:B79 B7:D36 F7:F341 E7:E346">
    <cfRule type="expression" dxfId="1" priority="4" stopIfTrue="1">
      <formula>LEN(TRIM(B7))&gt;0</formula>
    </cfRule>
  </conditionalFormatting>
  <pageMargins left="0.7" right="0.7" top="0.75" bottom="0.75" header="0.3" footer="0.3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7:C37"/>
  <sheetViews>
    <sheetView topLeftCell="A28" workbookViewId="0">
      <selection activeCell="B3" sqref="B3"/>
    </sheetView>
  </sheetViews>
  <sheetFormatPr baseColWidth="10" defaultColWidth="10.85546875" defaultRowHeight="15"/>
  <cols>
    <col min="1" max="1" width="10.85546875" style="7"/>
    <col min="2" max="2" width="13.140625" style="1" customWidth="1"/>
    <col min="3" max="3" width="41.7109375" style="1" customWidth="1"/>
    <col min="4" max="16384" width="10.85546875" style="1"/>
  </cols>
  <sheetData>
    <row r="7" spans="1:3">
      <c r="A7" s="19"/>
      <c r="B7" s="4" t="s">
        <v>5</v>
      </c>
      <c r="C7" s="2" t="s">
        <v>1</v>
      </c>
    </row>
    <row r="8" spans="1:3">
      <c r="A8" s="25"/>
      <c r="B8" s="1" t="s">
        <v>8</v>
      </c>
      <c r="C8" s="22" t="s">
        <v>38</v>
      </c>
    </row>
    <row r="9" spans="1:3">
      <c r="A9" s="25"/>
      <c r="B9" s="1" t="s">
        <v>9</v>
      </c>
      <c r="C9" s="22" t="s">
        <v>39</v>
      </c>
    </row>
    <row r="10" spans="1:3">
      <c r="A10" s="25"/>
      <c r="B10" s="1" t="s">
        <v>10</v>
      </c>
      <c r="C10" s="22" t="s">
        <v>40</v>
      </c>
    </row>
    <row r="11" spans="1:3">
      <c r="A11" s="25"/>
      <c r="B11" s="1" t="s">
        <v>11</v>
      </c>
      <c r="C11" s="22" t="s">
        <v>41</v>
      </c>
    </row>
    <row r="12" spans="1:3">
      <c r="A12" s="25"/>
      <c r="B12" s="1" t="s">
        <v>12</v>
      </c>
      <c r="C12" s="22" t="s">
        <v>42</v>
      </c>
    </row>
    <row r="13" spans="1:3">
      <c r="A13" s="25"/>
      <c r="B13" s="1" t="s">
        <v>13</v>
      </c>
      <c r="C13" s="24" t="s">
        <v>43</v>
      </c>
    </row>
    <row r="14" spans="1:3">
      <c r="A14" s="25"/>
      <c r="B14" s="1" t="s">
        <v>14</v>
      </c>
      <c r="C14" s="21" t="s">
        <v>44</v>
      </c>
    </row>
    <row r="15" spans="1:3">
      <c r="A15" s="25"/>
      <c r="B15" s="1" t="s">
        <v>15</v>
      </c>
      <c r="C15" s="21" t="s">
        <v>45</v>
      </c>
    </row>
    <row r="16" spans="1:3">
      <c r="A16" s="25"/>
      <c r="B16" s="1" t="s">
        <v>16</v>
      </c>
      <c r="C16" s="23" t="s">
        <v>46</v>
      </c>
    </row>
    <row r="17" spans="1:3">
      <c r="A17" s="25"/>
      <c r="B17" s="1" t="s">
        <v>17</v>
      </c>
      <c r="C17" s="23" t="s">
        <v>47</v>
      </c>
    </row>
    <row r="18" spans="1:3">
      <c r="A18" s="25"/>
      <c r="B18" s="1" t="s">
        <v>18</v>
      </c>
      <c r="C18" s="23" t="s">
        <v>48</v>
      </c>
    </row>
    <row r="19" spans="1:3">
      <c r="A19" s="25"/>
      <c r="B19" s="1" t="s">
        <v>19</v>
      </c>
      <c r="C19" s="23" t="s">
        <v>49</v>
      </c>
    </row>
    <row r="20" spans="1:3">
      <c r="A20" s="25"/>
      <c r="B20" s="1" t="s">
        <v>20</v>
      </c>
      <c r="C20" s="23" t="s">
        <v>50</v>
      </c>
    </row>
    <row r="21" spans="1:3">
      <c r="A21" s="25"/>
      <c r="B21" s="1" t="s">
        <v>21</v>
      </c>
      <c r="C21" s="23" t="s">
        <v>51</v>
      </c>
    </row>
    <row r="22" spans="1:3">
      <c r="A22" s="25"/>
      <c r="B22" s="1" t="s">
        <v>22</v>
      </c>
      <c r="C22" s="23" t="s">
        <v>52</v>
      </c>
    </row>
    <row r="23" spans="1:3">
      <c r="A23" s="25"/>
      <c r="B23" s="1" t="s">
        <v>23</v>
      </c>
      <c r="C23" s="23" t="s">
        <v>53</v>
      </c>
    </row>
    <row r="24" spans="1:3">
      <c r="A24" s="25"/>
      <c r="B24" s="1" t="s">
        <v>24</v>
      </c>
      <c r="C24" s="23" t="s">
        <v>54</v>
      </c>
    </row>
    <row r="25" spans="1:3">
      <c r="A25" s="25"/>
      <c r="B25" s="1" t="s">
        <v>25</v>
      </c>
      <c r="C25" s="23" t="s">
        <v>68</v>
      </c>
    </row>
    <row r="26" spans="1:3">
      <c r="A26" s="25"/>
      <c r="B26" s="1" t="s">
        <v>26</v>
      </c>
      <c r="C26" s="23" t="s">
        <v>69</v>
      </c>
    </row>
    <row r="27" spans="1:3">
      <c r="A27" s="25"/>
      <c r="B27" s="1" t="s">
        <v>27</v>
      </c>
      <c r="C27" s="23" t="s">
        <v>70</v>
      </c>
    </row>
    <row r="28" spans="1:3">
      <c r="A28" s="25"/>
      <c r="B28" s="1" t="s">
        <v>28</v>
      </c>
      <c r="C28" s="23" t="s">
        <v>71</v>
      </c>
    </row>
    <row r="29" spans="1:3">
      <c r="A29" s="25"/>
      <c r="B29" s="1" t="s">
        <v>29</v>
      </c>
      <c r="C29" s="23" t="s">
        <v>72</v>
      </c>
    </row>
    <row r="30" spans="1:3">
      <c r="A30" s="25"/>
      <c r="B30" s="1" t="s">
        <v>30</v>
      </c>
      <c r="C30" s="23" t="s">
        <v>55</v>
      </c>
    </row>
    <row r="31" spans="1:3">
      <c r="A31" s="25"/>
      <c r="B31" s="1" t="s">
        <v>31</v>
      </c>
      <c r="C31" s="23" t="s">
        <v>56</v>
      </c>
    </row>
    <row r="32" spans="1:3">
      <c r="A32" s="25"/>
      <c r="B32" s="1" t="s">
        <v>32</v>
      </c>
      <c r="C32" s="23" t="s">
        <v>57</v>
      </c>
    </row>
    <row r="33" spans="1:3">
      <c r="A33" s="25"/>
      <c r="B33" s="1" t="s">
        <v>33</v>
      </c>
      <c r="C33" s="23" t="s">
        <v>58</v>
      </c>
    </row>
    <row r="34" spans="1:3">
      <c r="A34" s="25"/>
      <c r="B34" s="1" t="s">
        <v>34</v>
      </c>
      <c r="C34" s="23" t="s">
        <v>59</v>
      </c>
    </row>
    <row r="35" spans="1:3">
      <c r="A35" s="25"/>
      <c r="B35" s="1" t="s">
        <v>35</v>
      </c>
      <c r="C35" s="23" t="s">
        <v>60</v>
      </c>
    </row>
    <row r="36" spans="1:3">
      <c r="A36" s="25"/>
      <c r="B36" s="1" t="s">
        <v>36</v>
      </c>
      <c r="C36" s="23" t="s">
        <v>61</v>
      </c>
    </row>
    <row r="37" spans="1:3">
      <c r="A37" s="25"/>
      <c r="B37" s="1" t="s">
        <v>37</v>
      </c>
      <c r="C37" s="23" t="s">
        <v>62</v>
      </c>
    </row>
  </sheetData>
  <phoneticPr fontId="3" type="noConversion"/>
  <conditionalFormatting sqref="B8:B37">
    <cfRule type="expression" dxfId="0" priority="1">
      <formula>LEN(TRIM(B8))&gt;0</formula>
    </cfRule>
  </conditionalFormatting>
  <pageMargins left="0.7" right="0.7" top="0.75" bottom="0.75" header="0.3" footer="0.3"/>
  <pageSetup paperSize="10" orientation="portrait" horizontalDpi="4294967292" verticalDpi="4294967292"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Sortie régie trad</vt:lpstr>
      <vt:lpstr>Etat des stocks régie 2016</vt:lpstr>
      <vt:lpstr>Base de donnée régie 2016</vt:lpstr>
      <vt:lpstr>'Sortie régie trad'!Zone_d_impression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 </cp:lastModifiedBy>
  <cp:lastPrinted>2016-01-07T14:35:23Z</cp:lastPrinted>
  <dcterms:created xsi:type="dcterms:W3CDTF">2015-08-05T11:02:55Z</dcterms:created>
  <dcterms:modified xsi:type="dcterms:W3CDTF">2016-01-07T16:50:40Z</dcterms:modified>
</cp:coreProperties>
</file>