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0" windowWidth="9240" windowHeight="11550" activeTab="5"/>
  </bookViews>
  <sheets>
    <sheet name="tableaux" sheetId="1" r:id="rId1"/>
    <sheet name="objets mouvements" sheetId="2" r:id="rId2"/>
    <sheet name="gie" sheetId="3" r:id="rId3"/>
    <sheet name="bénévent" sheetId="8" r:id="rId4"/>
    <sheet name="prébenoit" sheetId="4" r:id="rId5"/>
    <sheet name="la bourboule" sheetId="5" r:id="rId6"/>
    <sheet name="ahun" sheetId="6" r:id="rId7"/>
    <sheet name="particulier" sheetId="7" r:id="rId8"/>
  </sheets>
  <externalReferences>
    <externalReference r:id="rId9"/>
    <externalReference r:id="rId10"/>
  </externalReferences>
  <definedNames>
    <definedName name="_xlnm._FilterDatabase" localSheetId="1" hidden="1">'objets mouvements'!$A$12:$N$505</definedName>
    <definedName name="BOIS">tableaux!$D$5:$D$66</definedName>
    <definedName name="cola">OFFSET('objets mouvements'!$A$13,,,MATCH("z^z",'objets mouvements'!$K:$K)-12)</definedName>
    <definedName name="colb">OFFSET('objets mouvements'!$B$13,,,MATCH("z^z",'objets mouvements'!$K:$K)-12)</definedName>
    <definedName name="colc">OFFSET('objets mouvements'!$C$13,,,MATCH("z^z",'objets mouvements'!$K:$K)-12)</definedName>
    <definedName name="cold">OFFSET('objets mouvements'!$D$13,,,MATCH("z^z",'objets mouvements'!$K:$K)-12)</definedName>
    <definedName name="cole">OFFSET('objets mouvements'!$E$13,,,MATCH("z^z",'objets mouvements'!$K:$K)-12)</definedName>
    <definedName name="colf">OFFSET('objets mouvements'!$F$13,,,MATCH("z^z",'objets mouvements'!$K:$K)-12)</definedName>
    <definedName name="colg">OFFSET('objets mouvements'!$G$13,,,MATCH("z^z",'objets mouvements'!$K:$K)-12)</definedName>
    <definedName name="colh">OFFSET('objets mouvements'!$H$13,,,MATCH("z^z",'objets mouvements'!$K:$K)-12)</definedName>
    <definedName name="coli">OFFSET('objets mouvements'!$I$13,,,MATCH("z^z",'objets mouvements'!$K:$K)-12)</definedName>
    <definedName name="colj">OFFSET('objets mouvements'!$J$13,,,MATCH("z^z",'objets mouvements'!$K:$K)-12)</definedName>
    <definedName name="colk">OFFSET('objets mouvements'!$K$13,,,MATCH("z^z",'objets mouvements'!$K:$K)-12)</definedName>
    <definedName name="coll">OFFSET('objets mouvements'!$L$13,,,MATCH("z^z",'objets mouvements'!$K:$K)-12)</definedName>
    <definedName name="colm">OFFSET('objets mouvements'!$M$13,,,MATCH("z^z",'objets mouvements'!$K:$K)-12)</definedName>
    <definedName name="coln">OFFSET('objets mouvements'!$N$13,,,MATCH("z^z",'objets mouvements'!$K:$K)-12)</definedName>
    <definedName name="DEPOTS">tableaux!$G$5:$G$15</definedName>
    <definedName name="OBJET">tableaux!$A$5:$A$112</definedName>
  </definedNames>
  <calcPr calcId="125725"/>
</workbook>
</file>

<file path=xl/calcChain.xml><?xml version="1.0" encoding="utf-8"?>
<calcChain xmlns="http://schemas.openxmlformats.org/spreadsheetml/2006/main">
  <c r="D14" i="2"/>
  <c r="D15"/>
  <c r="D16"/>
  <c r="D17"/>
  <c r="D18"/>
  <c r="D19"/>
  <c r="D20"/>
  <c r="D21"/>
  <c r="D22"/>
  <c r="D23"/>
  <c r="D24"/>
  <c r="D25"/>
  <c r="D13"/>
  <c r="H17"/>
  <c r="H18"/>
  <c r="H19"/>
  <c r="H20"/>
  <c r="H21"/>
  <c r="H22"/>
  <c r="H23"/>
  <c r="H24"/>
  <c r="H25"/>
  <c r="H26"/>
  <c r="J26" s="1"/>
  <c r="H27"/>
  <c r="H28"/>
  <c r="H29"/>
  <c r="H30"/>
  <c r="H31"/>
  <c r="H14"/>
  <c r="H15"/>
  <c r="H16"/>
  <c r="H13"/>
  <c r="D26"/>
  <c r="L26"/>
  <c r="N26"/>
  <c r="D27"/>
  <c r="J27"/>
  <c r="L27"/>
  <c r="M27"/>
  <c r="N27"/>
  <c r="G17" i="5"/>
  <c r="F19" i="3"/>
  <c r="F18" i="7"/>
  <c r="G17"/>
  <c r="F18" i="6"/>
  <c r="G13"/>
  <c r="A13" i="8"/>
  <c r="G13"/>
  <c r="G10" i="2"/>
  <c r="H46"/>
  <c r="J46" s="1"/>
  <c r="N46"/>
  <c r="H47"/>
  <c r="J47" s="1"/>
  <c r="N47"/>
  <c r="H48"/>
  <c r="J48" s="1"/>
  <c r="N48"/>
  <c r="H49"/>
  <c r="J49" s="1"/>
  <c r="N49"/>
  <c r="H50"/>
  <c r="J50" s="1"/>
  <c r="N50"/>
  <c r="H51"/>
  <c r="J51" s="1"/>
  <c r="N51"/>
  <c r="G13" i="5"/>
  <c r="G14"/>
  <c r="A43"/>
  <c r="B43"/>
  <c r="C43"/>
  <c r="D43"/>
  <c r="E43"/>
  <c r="F43"/>
  <c r="G43"/>
  <c r="H43"/>
  <c r="I43"/>
  <c r="J43"/>
  <c r="K43"/>
  <c r="L43"/>
  <c r="A44"/>
  <c r="B44"/>
  <c r="C44"/>
  <c r="D44"/>
  <c r="E44"/>
  <c r="F44"/>
  <c r="G44"/>
  <c r="H44"/>
  <c r="I44"/>
  <c r="J44"/>
  <c r="K44"/>
  <c r="L44"/>
  <c r="A45"/>
  <c r="B45"/>
  <c r="C45"/>
  <c r="D45"/>
  <c r="E45"/>
  <c r="F45"/>
  <c r="G45"/>
  <c r="H45"/>
  <c r="I45"/>
  <c r="J45"/>
  <c r="K45"/>
  <c r="L45"/>
  <c r="A46"/>
  <c r="B46"/>
  <c r="C46"/>
  <c r="D46"/>
  <c r="E46"/>
  <c r="F46"/>
  <c r="G46"/>
  <c r="H46"/>
  <c r="I46"/>
  <c r="J46"/>
  <c r="K46"/>
  <c r="L46"/>
  <c r="A47"/>
  <c r="B47"/>
  <c r="C47"/>
  <c r="D47"/>
  <c r="E47"/>
  <c r="F47"/>
  <c r="G47"/>
  <c r="H47"/>
  <c r="I47"/>
  <c r="J47"/>
  <c r="K47"/>
  <c r="L47"/>
  <c r="A48"/>
  <c r="B48"/>
  <c r="C48"/>
  <c r="D48"/>
  <c r="E48"/>
  <c r="F48"/>
  <c r="G48"/>
  <c r="H48"/>
  <c r="I48"/>
  <c r="J48"/>
  <c r="K48"/>
  <c r="L48"/>
  <c r="A49"/>
  <c r="B49"/>
  <c r="C49"/>
  <c r="D49"/>
  <c r="E49"/>
  <c r="F49"/>
  <c r="G49"/>
  <c r="H49"/>
  <c r="I49"/>
  <c r="J49"/>
  <c r="K49"/>
  <c r="L49"/>
  <c r="A50"/>
  <c r="B50"/>
  <c r="C50"/>
  <c r="D50"/>
  <c r="E50"/>
  <c r="F50"/>
  <c r="G50"/>
  <c r="H50"/>
  <c r="I50"/>
  <c r="J50"/>
  <c r="K50"/>
  <c r="L50"/>
  <c r="A51"/>
  <c r="B51"/>
  <c r="C51"/>
  <c r="D51"/>
  <c r="E51"/>
  <c r="F51"/>
  <c r="G51"/>
  <c r="H51"/>
  <c r="I51"/>
  <c r="J51"/>
  <c r="K51"/>
  <c r="L51"/>
  <c r="A52"/>
  <c r="B52"/>
  <c r="C52"/>
  <c r="D52"/>
  <c r="E52"/>
  <c r="F52"/>
  <c r="G52"/>
  <c r="H52"/>
  <c r="I52"/>
  <c r="J52"/>
  <c r="K52"/>
  <c r="L52"/>
  <c r="A53"/>
  <c r="B53"/>
  <c r="C53"/>
  <c r="D53"/>
  <c r="E53"/>
  <c r="F53"/>
  <c r="G53"/>
  <c r="H53"/>
  <c r="I53"/>
  <c r="J53"/>
  <c r="K53"/>
  <c r="L53"/>
  <c r="A54"/>
  <c r="B54"/>
  <c r="C54"/>
  <c r="D54"/>
  <c r="E54"/>
  <c r="F54"/>
  <c r="G54"/>
  <c r="H54"/>
  <c r="I54"/>
  <c r="J54"/>
  <c r="K54"/>
  <c r="L54"/>
  <c r="A55"/>
  <c r="B55"/>
  <c r="C55"/>
  <c r="D55"/>
  <c r="E55"/>
  <c r="F55"/>
  <c r="G55"/>
  <c r="H55"/>
  <c r="I55"/>
  <c r="J55"/>
  <c r="K55"/>
  <c r="L55"/>
  <c r="A56"/>
  <c r="B56"/>
  <c r="C56"/>
  <c r="D56"/>
  <c r="E56"/>
  <c r="F56"/>
  <c r="G56"/>
  <c r="H56"/>
  <c r="I56"/>
  <c r="J56"/>
  <c r="K56"/>
  <c r="L56"/>
  <c r="A57"/>
  <c r="B57"/>
  <c r="C57"/>
  <c r="D57"/>
  <c r="E57"/>
  <c r="F57"/>
  <c r="G57"/>
  <c r="H57"/>
  <c r="I57"/>
  <c r="J57"/>
  <c r="K57"/>
  <c r="L57"/>
  <c r="A58"/>
  <c r="B58"/>
  <c r="C58"/>
  <c r="D58"/>
  <c r="E58"/>
  <c r="F58"/>
  <c r="G58"/>
  <c r="H58"/>
  <c r="I58"/>
  <c r="J58"/>
  <c r="K58"/>
  <c r="L58"/>
  <c r="A59"/>
  <c r="B59"/>
  <c r="C59"/>
  <c r="D59"/>
  <c r="E59"/>
  <c r="F59"/>
  <c r="G59"/>
  <c r="H59"/>
  <c r="I59"/>
  <c r="J59"/>
  <c r="K59"/>
  <c r="L59"/>
  <c r="A60"/>
  <c r="B60"/>
  <c r="C60"/>
  <c r="D60"/>
  <c r="E60"/>
  <c r="F60"/>
  <c r="G60"/>
  <c r="H60"/>
  <c r="I60"/>
  <c r="J60"/>
  <c r="K60"/>
  <c r="L60"/>
  <c r="A61"/>
  <c r="B61"/>
  <c r="C61"/>
  <c r="D61"/>
  <c r="E61"/>
  <c r="F61"/>
  <c r="G61"/>
  <c r="H61"/>
  <c r="I61"/>
  <c r="J61"/>
  <c r="K61"/>
  <c r="L61"/>
  <c r="A62"/>
  <c r="B62"/>
  <c r="C62"/>
  <c r="D62"/>
  <c r="E62"/>
  <c r="F62"/>
  <c r="G62"/>
  <c r="H62"/>
  <c r="I62"/>
  <c r="J62"/>
  <c r="K62"/>
  <c r="L62"/>
  <c r="A63"/>
  <c r="B63"/>
  <c r="C63"/>
  <c r="D63"/>
  <c r="E63"/>
  <c r="F63"/>
  <c r="G63"/>
  <c r="H63"/>
  <c r="I63"/>
  <c r="J63"/>
  <c r="K63"/>
  <c r="L63"/>
  <c r="A64"/>
  <c r="B64"/>
  <c r="C64"/>
  <c r="D64"/>
  <c r="E64"/>
  <c r="F64"/>
  <c r="G64"/>
  <c r="H64"/>
  <c r="I64"/>
  <c r="J64"/>
  <c r="K64"/>
  <c r="L64"/>
  <c r="A65"/>
  <c r="B65"/>
  <c r="C65"/>
  <c r="D65"/>
  <c r="E65"/>
  <c r="F65"/>
  <c r="G65"/>
  <c r="H65"/>
  <c r="I65"/>
  <c r="J65"/>
  <c r="K65"/>
  <c r="L65"/>
  <c r="A66"/>
  <c r="B66"/>
  <c r="C66"/>
  <c r="D66"/>
  <c r="E66"/>
  <c r="F66"/>
  <c r="G66"/>
  <c r="H66"/>
  <c r="I66"/>
  <c r="J66"/>
  <c r="K66"/>
  <c r="L66"/>
  <c r="A67"/>
  <c r="B67"/>
  <c r="C67"/>
  <c r="D67"/>
  <c r="E67"/>
  <c r="F67"/>
  <c r="G67"/>
  <c r="H67"/>
  <c r="I67"/>
  <c r="J67"/>
  <c r="K67"/>
  <c r="L67"/>
  <c r="A68"/>
  <c r="B68"/>
  <c r="C68"/>
  <c r="D68"/>
  <c r="E68"/>
  <c r="F68"/>
  <c r="G68"/>
  <c r="H68"/>
  <c r="I68"/>
  <c r="J68"/>
  <c r="K68"/>
  <c r="L68"/>
  <c r="A69"/>
  <c r="B69"/>
  <c r="C69"/>
  <c r="D69"/>
  <c r="E69"/>
  <c r="F69"/>
  <c r="G69"/>
  <c r="H69"/>
  <c r="I69"/>
  <c r="J69"/>
  <c r="K69"/>
  <c r="L69"/>
  <c r="A70"/>
  <c r="B70"/>
  <c r="C70"/>
  <c r="D70"/>
  <c r="E70"/>
  <c r="F70"/>
  <c r="G70"/>
  <c r="H70"/>
  <c r="I70"/>
  <c r="J70"/>
  <c r="K70"/>
  <c r="L70"/>
  <c r="A71"/>
  <c r="B71"/>
  <c r="C71"/>
  <c r="D71"/>
  <c r="E71"/>
  <c r="F71"/>
  <c r="G71"/>
  <c r="H71"/>
  <c r="I71"/>
  <c r="J71"/>
  <c r="K71"/>
  <c r="L71"/>
  <c r="A72"/>
  <c r="B72"/>
  <c r="C72"/>
  <c r="D72"/>
  <c r="E72"/>
  <c r="F72"/>
  <c r="G72"/>
  <c r="H72"/>
  <c r="I72"/>
  <c r="J72"/>
  <c r="K72"/>
  <c r="L72"/>
  <c r="A73"/>
  <c r="B73"/>
  <c r="C73"/>
  <c r="D73"/>
  <c r="E73"/>
  <c r="F73"/>
  <c r="G73"/>
  <c r="H73"/>
  <c r="I73"/>
  <c r="J73"/>
  <c r="K73"/>
  <c r="L73"/>
  <c r="A74"/>
  <c r="B74"/>
  <c r="C74"/>
  <c r="D74"/>
  <c r="E74"/>
  <c r="F74"/>
  <c r="G74"/>
  <c r="H74"/>
  <c r="I74"/>
  <c r="J74"/>
  <c r="K74"/>
  <c r="L74"/>
  <c r="A75"/>
  <c r="B75"/>
  <c r="C75"/>
  <c r="D75"/>
  <c r="E75"/>
  <c r="F75"/>
  <c r="G75"/>
  <c r="H75"/>
  <c r="I75"/>
  <c r="J75"/>
  <c r="K75"/>
  <c r="L75"/>
  <c r="A76"/>
  <c r="B76"/>
  <c r="C76"/>
  <c r="D76"/>
  <c r="E76"/>
  <c r="F76"/>
  <c r="G76"/>
  <c r="H76"/>
  <c r="I76"/>
  <c r="J76"/>
  <c r="K76"/>
  <c r="L76"/>
  <c r="A77"/>
  <c r="B77"/>
  <c r="C77"/>
  <c r="D77"/>
  <c r="E77"/>
  <c r="F77"/>
  <c r="G77"/>
  <c r="H77"/>
  <c r="I77"/>
  <c r="J77"/>
  <c r="K77"/>
  <c r="L77"/>
  <c r="A78"/>
  <c r="B78"/>
  <c r="C78"/>
  <c r="D78"/>
  <c r="E78"/>
  <c r="F78"/>
  <c r="G78"/>
  <c r="H78"/>
  <c r="I78"/>
  <c r="J78"/>
  <c r="K78"/>
  <c r="L78"/>
  <c r="A79"/>
  <c r="B79"/>
  <c r="C79"/>
  <c r="D79"/>
  <c r="E79"/>
  <c r="F79"/>
  <c r="G79"/>
  <c r="H79"/>
  <c r="I79"/>
  <c r="J79"/>
  <c r="K79"/>
  <c r="L79"/>
  <c r="A80"/>
  <c r="B80"/>
  <c r="C80"/>
  <c r="D80"/>
  <c r="E80"/>
  <c r="F80"/>
  <c r="G80"/>
  <c r="H80"/>
  <c r="I80"/>
  <c r="J80"/>
  <c r="K80"/>
  <c r="L80"/>
  <c r="A81"/>
  <c r="B81"/>
  <c r="C81"/>
  <c r="D81"/>
  <c r="E81"/>
  <c r="F81"/>
  <c r="G81"/>
  <c r="H81"/>
  <c r="I81"/>
  <c r="J81"/>
  <c r="K81"/>
  <c r="L81"/>
  <c r="A82"/>
  <c r="B82"/>
  <c r="C82"/>
  <c r="D82"/>
  <c r="E82"/>
  <c r="F82"/>
  <c r="G82"/>
  <c r="H82"/>
  <c r="I82"/>
  <c r="J82"/>
  <c r="K82"/>
  <c r="L82"/>
  <c r="A83"/>
  <c r="B83"/>
  <c r="C83"/>
  <c r="D83"/>
  <c r="E83"/>
  <c r="F83"/>
  <c r="G83"/>
  <c r="H83"/>
  <c r="I83"/>
  <c r="J83"/>
  <c r="K83"/>
  <c r="L83"/>
  <c r="A84"/>
  <c r="B84"/>
  <c r="C84"/>
  <c r="D84"/>
  <c r="E84"/>
  <c r="F84"/>
  <c r="G84"/>
  <c r="H84"/>
  <c r="I84"/>
  <c r="J84"/>
  <c r="K84"/>
  <c r="L84"/>
  <c r="A85"/>
  <c r="B85"/>
  <c r="C85"/>
  <c r="D85"/>
  <c r="E85"/>
  <c r="F85"/>
  <c r="G85"/>
  <c r="H85"/>
  <c r="I85"/>
  <c r="J85"/>
  <c r="K85"/>
  <c r="L85"/>
  <c r="A86"/>
  <c r="B86"/>
  <c r="C86"/>
  <c r="D86"/>
  <c r="E86"/>
  <c r="F86"/>
  <c r="G86"/>
  <c r="H86"/>
  <c r="I86"/>
  <c r="J86"/>
  <c r="K86"/>
  <c r="L86"/>
  <c r="A87"/>
  <c r="B87"/>
  <c r="C87"/>
  <c r="D87"/>
  <c r="E87"/>
  <c r="F87"/>
  <c r="G87"/>
  <c r="H87"/>
  <c r="I87"/>
  <c r="J87"/>
  <c r="K87"/>
  <c r="L87"/>
  <c r="A88"/>
  <c r="B88"/>
  <c r="C88"/>
  <c r="D88"/>
  <c r="E88"/>
  <c r="F88"/>
  <c r="G88"/>
  <c r="H88"/>
  <c r="I88"/>
  <c r="J88"/>
  <c r="K88"/>
  <c r="L88"/>
  <c r="A89"/>
  <c r="B89"/>
  <c r="C89"/>
  <c r="D89"/>
  <c r="E89"/>
  <c r="F89"/>
  <c r="G89"/>
  <c r="H89"/>
  <c r="I89"/>
  <c r="J89"/>
  <c r="K89"/>
  <c r="L89"/>
  <c r="A90"/>
  <c r="B90"/>
  <c r="C90"/>
  <c r="D90"/>
  <c r="E90"/>
  <c r="F90"/>
  <c r="G90"/>
  <c r="H90"/>
  <c r="I90"/>
  <c r="J90"/>
  <c r="K90"/>
  <c r="L90"/>
  <c r="A91"/>
  <c r="B91"/>
  <c r="C91"/>
  <c r="D91"/>
  <c r="E91"/>
  <c r="F91"/>
  <c r="G91"/>
  <c r="H91"/>
  <c r="I91"/>
  <c r="J91"/>
  <c r="K91"/>
  <c r="L91"/>
  <c r="A92"/>
  <c r="B92"/>
  <c r="C92"/>
  <c r="D92"/>
  <c r="E92"/>
  <c r="F92"/>
  <c r="G92"/>
  <c r="H92"/>
  <c r="I92"/>
  <c r="J92"/>
  <c r="K92"/>
  <c r="L92"/>
  <c r="A93"/>
  <c r="B93"/>
  <c r="C93"/>
  <c r="D93"/>
  <c r="E93"/>
  <c r="F93"/>
  <c r="G93"/>
  <c r="H93"/>
  <c r="I93"/>
  <c r="J93"/>
  <c r="K93"/>
  <c r="L93"/>
  <c r="A94"/>
  <c r="B94"/>
  <c r="C94"/>
  <c r="D94"/>
  <c r="E94"/>
  <c r="F94"/>
  <c r="G94"/>
  <c r="H94"/>
  <c r="I94"/>
  <c r="J94"/>
  <c r="K94"/>
  <c r="L94"/>
  <c r="A95"/>
  <c r="B95"/>
  <c r="C95"/>
  <c r="D95"/>
  <c r="E95"/>
  <c r="F95"/>
  <c r="G95"/>
  <c r="H95"/>
  <c r="I95"/>
  <c r="J95"/>
  <c r="K95"/>
  <c r="L95"/>
  <c r="A96"/>
  <c r="B96"/>
  <c r="C96"/>
  <c r="D96"/>
  <c r="E96"/>
  <c r="F96"/>
  <c r="G96"/>
  <c r="H96"/>
  <c r="I96"/>
  <c r="J96"/>
  <c r="K96"/>
  <c r="L96"/>
  <c r="A97"/>
  <c r="B97"/>
  <c r="C97"/>
  <c r="D97"/>
  <c r="E97"/>
  <c r="F97"/>
  <c r="G97"/>
  <c r="H97"/>
  <c r="I97"/>
  <c r="J97"/>
  <c r="K97"/>
  <c r="L97"/>
  <c r="A98"/>
  <c r="B98"/>
  <c r="C98"/>
  <c r="D98"/>
  <c r="E98"/>
  <c r="F98"/>
  <c r="G98"/>
  <c r="H98"/>
  <c r="I98"/>
  <c r="J98"/>
  <c r="K98"/>
  <c r="L98"/>
  <c r="A99"/>
  <c r="B99"/>
  <c r="C99"/>
  <c r="D99"/>
  <c r="E99"/>
  <c r="F99"/>
  <c r="G99"/>
  <c r="H99"/>
  <c r="I99"/>
  <c r="J99"/>
  <c r="K99"/>
  <c r="L99"/>
  <c r="A100"/>
  <c r="B100"/>
  <c r="C100"/>
  <c r="D100"/>
  <c r="E100"/>
  <c r="F100"/>
  <c r="G100"/>
  <c r="H100"/>
  <c r="I100"/>
  <c r="J100"/>
  <c r="K100"/>
  <c r="L100"/>
  <c r="A101"/>
  <c r="B101"/>
  <c r="C101"/>
  <c r="D101"/>
  <c r="E101"/>
  <c r="F101"/>
  <c r="G101"/>
  <c r="H101"/>
  <c r="I101"/>
  <c r="J101"/>
  <c r="K101"/>
  <c r="L101"/>
  <c r="A102"/>
  <c r="B102"/>
  <c r="C102"/>
  <c r="D102"/>
  <c r="E102"/>
  <c r="F102"/>
  <c r="G102"/>
  <c r="H102"/>
  <c r="I102"/>
  <c r="J102"/>
  <c r="K102"/>
  <c r="L102"/>
  <c r="A103"/>
  <c r="B103"/>
  <c r="C103"/>
  <c r="D103"/>
  <c r="E103"/>
  <c r="F103"/>
  <c r="G103"/>
  <c r="H103"/>
  <c r="I103"/>
  <c r="J103"/>
  <c r="K103"/>
  <c r="L103"/>
  <c r="A104"/>
  <c r="B104"/>
  <c r="C104"/>
  <c r="D104"/>
  <c r="E104"/>
  <c r="F104"/>
  <c r="G104"/>
  <c r="H104"/>
  <c r="I104"/>
  <c r="J104"/>
  <c r="K104"/>
  <c r="L104"/>
  <c r="A105"/>
  <c r="B105"/>
  <c r="C105"/>
  <c r="D105"/>
  <c r="E105"/>
  <c r="F105"/>
  <c r="G105"/>
  <c r="H105"/>
  <c r="I105"/>
  <c r="J105"/>
  <c r="K105"/>
  <c r="L105"/>
  <c r="A106"/>
  <c r="B106"/>
  <c r="C106"/>
  <c r="D106"/>
  <c r="E106"/>
  <c r="F106"/>
  <c r="G106"/>
  <c r="H106"/>
  <c r="I106"/>
  <c r="J106"/>
  <c r="K106"/>
  <c r="L106"/>
  <c r="A107"/>
  <c r="B107"/>
  <c r="C107"/>
  <c r="D107"/>
  <c r="E107"/>
  <c r="F107"/>
  <c r="G107"/>
  <c r="H107"/>
  <c r="I107"/>
  <c r="J107"/>
  <c r="K107"/>
  <c r="L107"/>
  <c r="A108"/>
  <c r="B108"/>
  <c r="C108"/>
  <c r="D108"/>
  <c r="E108"/>
  <c r="F108"/>
  <c r="G108"/>
  <c r="H108"/>
  <c r="I108"/>
  <c r="J108"/>
  <c r="K108"/>
  <c r="L108"/>
  <c r="A109"/>
  <c r="B109"/>
  <c r="C109"/>
  <c r="D109"/>
  <c r="E109"/>
  <c r="F109"/>
  <c r="G109"/>
  <c r="H109"/>
  <c r="I109"/>
  <c r="J109"/>
  <c r="K109"/>
  <c r="L109"/>
  <c r="A110"/>
  <c r="B110"/>
  <c r="C110"/>
  <c r="D110"/>
  <c r="E110"/>
  <c r="F110"/>
  <c r="G110"/>
  <c r="H110"/>
  <c r="I110"/>
  <c r="J110"/>
  <c r="K110"/>
  <c r="L110"/>
  <c r="A111"/>
  <c r="B111"/>
  <c r="C111"/>
  <c r="D111"/>
  <c r="E111"/>
  <c r="F111"/>
  <c r="G111"/>
  <c r="H111"/>
  <c r="I111"/>
  <c r="J111"/>
  <c r="K111"/>
  <c r="L111"/>
  <c r="A112"/>
  <c r="B112"/>
  <c r="C112"/>
  <c r="D112"/>
  <c r="E112"/>
  <c r="F112"/>
  <c r="G112"/>
  <c r="H112"/>
  <c r="I112"/>
  <c r="J112"/>
  <c r="K112"/>
  <c r="L112"/>
  <c r="A113"/>
  <c r="B113"/>
  <c r="C113"/>
  <c r="D113"/>
  <c r="E113"/>
  <c r="F113"/>
  <c r="G113"/>
  <c r="H113"/>
  <c r="I113"/>
  <c r="J113"/>
  <c r="K113"/>
  <c r="L113"/>
  <c r="A114"/>
  <c r="B114"/>
  <c r="C114"/>
  <c r="D114"/>
  <c r="E114"/>
  <c r="F114"/>
  <c r="G114"/>
  <c r="H114"/>
  <c r="I114"/>
  <c r="J114"/>
  <c r="K114"/>
  <c r="L114"/>
  <c r="A115"/>
  <c r="B115"/>
  <c r="C115"/>
  <c r="D115"/>
  <c r="E115"/>
  <c r="F115"/>
  <c r="G115"/>
  <c r="H115"/>
  <c r="I115"/>
  <c r="J115"/>
  <c r="K115"/>
  <c r="L115"/>
  <c r="A116"/>
  <c r="B116"/>
  <c r="C116"/>
  <c r="D116"/>
  <c r="E116"/>
  <c r="F116"/>
  <c r="G116"/>
  <c r="H116"/>
  <c r="I116"/>
  <c r="J116"/>
  <c r="K116"/>
  <c r="L116"/>
  <c r="A117"/>
  <c r="B117"/>
  <c r="C117"/>
  <c r="D117"/>
  <c r="E117"/>
  <c r="F117"/>
  <c r="G117"/>
  <c r="H117"/>
  <c r="I117"/>
  <c r="J117"/>
  <c r="K117"/>
  <c r="L117"/>
  <c r="A118"/>
  <c r="B118"/>
  <c r="C118"/>
  <c r="D118"/>
  <c r="E118"/>
  <c r="F118"/>
  <c r="G118"/>
  <c r="H118"/>
  <c r="I118"/>
  <c r="J118"/>
  <c r="K118"/>
  <c r="L118"/>
  <c r="A119"/>
  <c r="B119"/>
  <c r="C119"/>
  <c r="D119"/>
  <c r="E119"/>
  <c r="F119"/>
  <c r="G119"/>
  <c r="H119"/>
  <c r="I119"/>
  <c r="J119"/>
  <c r="K119"/>
  <c r="L119"/>
  <c r="A120"/>
  <c r="B120"/>
  <c r="C120"/>
  <c r="D120"/>
  <c r="E120"/>
  <c r="F120"/>
  <c r="G120"/>
  <c r="H120"/>
  <c r="I120"/>
  <c r="J120"/>
  <c r="K120"/>
  <c r="L120"/>
  <c r="A121"/>
  <c r="B121"/>
  <c r="C121"/>
  <c r="D121"/>
  <c r="E121"/>
  <c r="F121"/>
  <c r="G121"/>
  <c r="H121"/>
  <c r="I121"/>
  <c r="J121"/>
  <c r="K121"/>
  <c r="L121"/>
  <c r="A122"/>
  <c r="B122"/>
  <c r="C122"/>
  <c r="D122"/>
  <c r="E122"/>
  <c r="F122"/>
  <c r="G122"/>
  <c r="H122"/>
  <c r="I122"/>
  <c r="J122"/>
  <c r="K122"/>
  <c r="L122"/>
  <c r="A123"/>
  <c r="B123"/>
  <c r="C123"/>
  <c r="D123"/>
  <c r="E123"/>
  <c r="F123"/>
  <c r="G123"/>
  <c r="H123"/>
  <c r="I123"/>
  <c r="J123"/>
  <c r="K123"/>
  <c r="L123"/>
  <c r="A124"/>
  <c r="B124"/>
  <c r="C124"/>
  <c r="D124"/>
  <c r="E124"/>
  <c r="F124"/>
  <c r="G124"/>
  <c r="H124"/>
  <c r="I124"/>
  <c r="J124"/>
  <c r="K124"/>
  <c r="L124"/>
  <c r="A125"/>
  <c r="B125"/>
  <c r="C125"/>
  <c r="D125"/>
  <c r="E125"/>
  <c r="F125"/>
  <c r="G125"/>
  <c r="H125"/>
  <c r="I125"/>
  <c r="J125"/>
  <c r="K125"/>
  <c r="L125"/>
  <c r="A126"/>
  <c r="B126"/>
  <c r="C126"/>
  <c r="D126"/>
  <c r="E126"/>
  <c r="F126"/>
  <c r="G126"/>
  <c r="H126"/>
  <c r="I126"/>
  <c r="J126"/>
  <c r="K126"/>
  <c r="L126"/>
  <c r="A127"/>
  <c r="B127"/>
  <c r="C127"/>
  <c r="D127"/>
  <c r="E127"/>
  <c r="F127"/>
  <c r="G127"/>
  <c r="H127"/>
  <c r="I127"/>
  <c r="J127"/>
  <c r="K127"/>
  <c r="L127"/>
  <c r="A128"/>
  <c r="B128"/>
  <c r="C128"/>
  <c r="D128"/>
  <c r="E128"/>
  <c r="F128"/>
  <c r="G128"/>
  <c r="H128"/>
  <c r="I128"/>
  <c r="J128"/>
  <c r="K128"/>
  <c r="L128"/>
  <c r="A129"/>
  <c r="B129"/>
  <c r="C129"/>
  <c r="D129"/>
  <c r="E129"/>
  <c r="F129"/>
  <c r="G129"/>
  <c r="H129"/>
  <c r="I129"/>
  <c r="J129"/>
  <c r="K129"/>
  <c r="L129"/>
  <c r="A130"/>
  <c r="B130"/>
  <c r="C130"/>
  <c r="D130"/>
  <c r="E130"/>
  <c r="F130"/>
  <c r="G130"/>
  <c r="H130"/>
  <c r="I130"/>
  <c r="J130"/>
  <c r="K130"/>
  <c r="L130"/>
  <c r="A131"/>
  <c r="B131"/>
  <c r="C131"/>
  <c r="D131"/>
  <c r="E131"/>
  <c r="F131"/>
  <c r="G131"/>
  <c r="H131"/>
  <c r="I131"/>
  <c r="J131"/>
  <c r="K131"/>
  <c r="L131"/>
  <c r="A132"/>
  <c r="B132"/>
  <c r="C132"/>
  <c r="D132"/>
  <c r="E132"/>
  <c r="F132"/>
  <c r="G132"/>
  <c r="H132"/>
  <c r="I132"/>
  <c r="J132"/>
  <c r="K132"/>
  <c r="L132"/>
  <c r="A133"/>
  <c r="B133"/>
  <c r="C133"/>
  <c r="D133"/>
  <c r="E133"/>
  <c r="F133"/>
  <c r="G133"/>
  <c r="H133"/>
  <c r="I133"/>
  <c r="J133"/>
  <c r="K133"/>
  <c r="L133"/>
  <c r="A134"/>
  <c r="B134"/>
  <c r="C134"/>
  <c r="D134"/>
  <c r="E134"/>
  <c r="F134"/>
  <c r="G134"/>
  <c r="H134"/>
  <c r="I134"/>
  <c r="J134"/>
  <c r="K134"/>
  <c r="L134"/>
  <c r="A135"/>
  <c r="B135"/>
  <c r="C135"/>
  <c r="D135"/>
  <c r="E135"/>
  <c r="F135"/>
  <c r="G135"/>
  <c r="H135"/>
  <c r="I135"/>
  <c r="J135"/>
  <c r="K135"/>
  <c r="L135"/>
  <c r="A136"/>
  <c r="B136"/>
  <c r="C136"/>
  <c r="D136"/>
  <c r="E136"/>
  <c r="F136"/>
  <c r="G136"/>
  <c r="H136"/>
  <c r="I136"/>
  <c r="J136"/>
  <c r="K136"/>
  <c r="L136"/>
  <c r="A137"/>
  <c r="B137"/>
  <c r="C137"/>
  <c r="D137"/>
  <c r="E137"/>
  <c r="F137"/>
  <c r="G137"/>
  <c r="H137"/>
  <c r="I137"/>
  <c r="J137"/>
  <c r="K137"/>
  <c r="L137"/>
  <c r="A138"/>
  <c r="B138"/>
  <c r="C138"/>
  <c r="D138"/>
  <c r="E138"/>
  <c r="F138"/>
  <c r="G138"/>
  <c r="H138"/>
  <c r="I138"/>
  <c r="J138"/>
  <c r="K138"/>
  <c r="L138"/>
  <c r="A139"/>
  <c r="B139"/>
  <c r="C139"/>
  <c r="D139"/>
  <c r="E139"/>
  <c r="F139"/>
  <c r="G139"/>
  <c r="H139"/>
  <c r="I139"/>
  <c r="J139"/>
  <c r="K139"/>
  <c r="L139"/>
  <c r="A140"/>
  <c r="B140"/>
  <c r="C140"/>
  <c r="D140"/>
  <c r="E140"/>
  <c r="F140"/>
  <c r="G140"/>
  <c r="H140"/>
  <c r="I140"/>
  <c r="J140"/>
  <c r="K140"/>
  <c r="L140"/>
  <c r="A141"/>
  <c r="B141"/>
  <c r="C141"/>
  <c r="D141"/>
  <c r="E141"/>
  <c r="F141"/>
  <c r="G141"/>
  <c r="H141"/>
  <c r="I141"/>
  <c r="J141"/>
  <c r="K141"/>
  <c r="L141"/>
  <c r="A142"/>
  <c r="B142"/>
  <c r="C142"/>
  <c r="D142"/>
  <c r="E142"/>
  <c r="F142"/>
  <c r="G142"/>
  <c r="H142"/>
  <c r="I142"/>
  <c r="J142"/>
  <c r="K142"/>
  <c r="L142"/>
  <c r="A143"/>
  <c r="B143"/>
  <c r="C143"/>
  <c r="D143"/>
  <c r="E143"/>
  <c r="F143"/>
  <c r="G143"/>
  <c r="H143"/>
  <c r="I143"/>
  <c r="J143"/>
  <c r="K143"/>
  <c r="L143"/>
  <c r="A144"/>
  <c r="B144"/>
  <c r="C144"/>
  <c r="D144"/>
  <c r="E144"/>
  <c r="F144"/>
  <c r="G144"/>
  <c r="H144"/>
  <c r="I144"/>
  <c r="J144"/>
  <c r="K144"/>
  <c r="L144"/>
  <c r="A145"/>
  <c r="B145"/>
  <c r="C145"/>
  <c r="D145"/>
  <c r="E145"/>
  <c r="F145"/>
  <c r="G145"/>
  <c r="H145"/>
  <c r="I145"/>
  <c r="J145"/>
  <c r="K145"/>
  <c r="L145"/>
  <c r="A146"/>
  <c r="B146"/>
  <c r="C146"/>
  <c r="D146"/>
  <c r="E146"/>
  <c r="F146"/>
  <c r="G146"/>
  <c r="H146"/>
  <c r="I146"/>
  <c r="J146"/>
  <c r="K146"/>
  <c r="L146"/>
  <c r="A147"/>
  <c r="B147"/>
  <c r="C147"/>
  <c r="D147"/>
  <c r="E147"/>
  <c r="F147"/>
  <c r="G147"/>
  <c r="H147"/>
  <c r="I147"/>
  <c r="J147"/>
  <c r="K147"/>
  <c r="L147"/>
  <c r="A148"/>
  <c r="B148"/>
  <c r="C148"/>
  <c r="D148"/>
  <c r="E148"/>
  <c r="F148"/>
  <c r="G148"/>
  <c r="H148"/>
  <c r="I148"/>
  <c r="J148"/>
  <c r="K148"/>
  <c r="L148"/>
  <c r="A149"/>
  <c r="B149"/>
  <c r="C149"/>
  <c r="D149"/>
  <c r="E149"/>
  <c r="F149"/>
  <c r="G149"/>
  <c r="H149"/>
  <c r="I149"/>
  <c r="J149"/>
  <c r="K149"/>
  <c r="L149"/>
  <c r="A150"/>
  <c r="B150"/>
  <c r="C150"/>
  <c r="D150"/>
  <c r="E150"/>
  <c r="F150"/>
  <c r="G150"/>
  <c r="H150"/>
  <c r="I150"/>
  <c r="J150"/>
  <c r="K150"/>
  <c r="L150"/>
  <c r="A37"/>
  <c r="B37"/>
  <c r="C37"/>
  <c r="E37"/>
  <c r="F37"/>
  <c r="G37"/>
  <c r="I37"/>
  <c r="J37"/>
  <c r="A38"/>
  <c r="B38"/>
  <c r="C38"/>
  <c r="E38"/>
  <c r="F38"/>
  <c r="G38"/>
  <c r="I38"/>
  <c r="J38"/>
  <c r="A39"/>
  <c r="B39"/>
  <c r="C39"/>
  <c r="E39"/>
  <c r="F39"/>
  <c r="G39"/>
  <c r="I39"/>
  <c r="J39"/>
  <c r="A40"/>
  <c r="B40"/>
  <c r="C40"/>
  <c r="E40"/>
  <c r="F40"/>
  <c r="G40"/>
  <c r="I40"/>
  <c r="J40"/>
  <c r="A41"/>
  <c r="B41"/>
  <c r="C41"/>
  <c r="E41"/>
  <c r="F41"/>
  <c r="G41"/>
  <c r="I41"/>
  <c r="J41"/>
  <c r="A42"/>
  <c r="B42"/>
  <c r="C42"/>
  <c r="D42"/>
  <c r="E42"/>
  <c r="F42"/>
  <c r="G42"/>
  <c r="H42"/>
  <c r="I42"/>
  <c r="J42"/>
  <c r="K42"/>
  <c r="L42"/>
  <c r="H257" i="2"/>
  <c r="L257"/>
  <c r="N257"/>
  <c r="H277"/>
  <c r="L277"/>
  <c r="N277"/>
  <c r="H278"/>
  <c r="J278" s="1"/>
  <c r="L278"/>
  <c r="N278"/>
  <c r="A14" i="8"/>
  <c r="B14"/>
  <c r="C14"/>
  <c r="E14"/>
  <c r="F14"/>
  <c r="G14"/>
  <c r="J14"/>
  <c r="A15"/>
  <c r="B15"/>
  <c r="C15"/>
  <c r="E15"/>
  <c r="F15"/>
  <c r="G15"/>
  <c r="J15"/>
  <c r="A16"/>
  <c r="B16"/>
  <c r="C16"/>
  <c r="E16"/>
  <c r="F16"/>
  <c r="G16"/>
  <c r="J16"/>
  <c r="A17"/>
  <c r="B17"/>
  <c r="C17"/>
  <c r="E17"/>
  <c r="F17"/>
  <c r="G17"/>
  <c r="J17"/>
  <c r="A18"/>
  <c r="B18"/>
  <c r="C18"/>
  <c r="E18"/>
  <c r="F18"/>
  <c r="G18"/>
  <c r="J18"/>
  <c r="A19"/>
  <c r="B19"/>
  <c r="C19"/>
  <c r="E19"/>
  <c r="F19"/>
  <c r="G19"/>
  <c r="J19"/>
  <c r="A20"/>
  <c r="B20"/>
  <c r="C20"/>
  <c r="E20"/>
  <c r="F20"/>
  <c r="G20"/>
  <c r="J20"/>
  <c r="A21"/>
  <c r="B21"/>
  <c r="C21"/>
  <c r="E21"/>
  <c r="F21"/>
  <c r="G21"/>
  <c r="J21"/>
  <c r="A22"/>
  <c r="B22"/>
  <c r="C22"/>
  <c r="E22"/>
  <c r="F22"/>
  <c r="G22"/>
  <c r="J22"/>
  <c r="A23"/>
  <c r="B23"/>
  <c r="C23"/>
  <c r="E23"/>
  <c r="F23"/>
  <c r="G23"/>
  <c r="J23"/>
  <c r="A24"/>
  <c r="B24"/>
  <c r="C24"/>
  <c r="D24"/>
  <c r="E24"/>
  <c r="F24"/>
  <c r="G24"/>
  <c r="H24"/>
  <c r="J24"/>
  <c r="K24"/>
  <c r="L24"/>
  <c r="A25"/>
  <c r="B25"/>
  <c r="C25"/>
  <c r="D25"/>
  <c r="E25"/>
  <c r="F25"/>
  <c r="G25"/>
  <c r="H25"/>
  <c r="J25"/>
  <c r="K25"/>
  <c r="L25"/>
  <c r="A26"/>
  <c r="B26"/>
  <c r="C26"/>
  <c r="D26"/>
  <c r="E26"/>
  <c r="F26"/>
  <c r="G26"/>
  <c r="H26"/>
  <c r="J26"/>
  <c r="K26"/>
  <c r="L26"/>
  <c r="A27"/>
  <c r="B27"/>
  <c r="C27"/>
  <c r="D27"/>
  <c r="E27"/>
  <c r="F27"/>
  <c r="G27"/>
  <c r="H27"/>
  <c r="J27"/>
  <c r="K27"/>
  <c r="L27"/>
  <c r="A28"/>
  <c r="B28"/>
  <c r="C28"/>
  <c r="D28"/>
  <c r="E28"/>
  <c r="F28"/>
  <c r="G28"/>
  <c r="H28"/>
  <c r="J28"/>
  <c r="K28"/>
  <c r="L28"/>
  <c r="A29"/>
  <c r="B29"/>
  <c r="C29"/>
  <c r="D29"/>
  <c r="E29"/>
  <c r="F29"/>
  <c r="G29"/>
  <c r="H29"/>
  <c r="J29"/>
  <c r="K29"/>
  <c r="L29"/>
  <c r="A30"/>
  <c r="B30"/>
  <c r="C30"/>
  <c r="D30"/>
  <c r="E30"/>
  <c r="F30"/>
  <c r="G30"/>
  <c r="H30"/>
  <c r="J30"/>
  <c r="K30"/>
  <c r="L30"/>
  <c r="A31"/>
  <c r="B31"/>
  <c r="C31"/>
  <c r="D31"/>
  <c r="E31"/>
  <c r="F31"/>
  <c r="G31"/>
  <c r="H31"/>
  <c r="J31"/>
  <c r="K31"/>
  <c r="L31"/>
  <c r="A32"/>
  <c r="B32"/>
  <c r="C32"/>
  <c r="D32"/>
  <c r="E32"/>
  <c r="F32"/>
  <c r="G32"/>
  <c r="H32"/>
  <c r="J32"/>
  <c r="K32"/>
  <c r="L32"/>
  <c r="A33"/>
  <c r="B33"/>
  <c r="C33"/>
  <c r="D33"/>
  <c r="E33"/>
  <c r="F33"/>
  <c r="G33"/>
  <c r="H33"/>
  <c r="J33"/>
  <c r="K33"/>
  <c r="L33"/>
  <c r="A34"/>
  <c r="B34"/>
  <c r="C34"/>
  <c r="D34"/>
  <c r="E34"/>
  <c r="F34"/>
  <c r="G34"/>
  <c r="H34"/>
  <c r="J34"/>
  <c r="K34"/>
  <c r="L34"/>
  <c r="A35"/>
  <c r="B35"/>
  <c r="C35"/>
  <c r="D35"/>
  <c r="E35"/>
  <c r="F35"/>
  <c r="G35"/>
  <c r="H35"/>
  <c r="J35"/>
  <c r="K35"/>
  <c r="L35"/>
  <c r="J13"/>
  <c r="F13"/>
  <c r="E13"/>
  <c r="C13"/>
  <c r="B13"/>
  <c r="A13" i="6"/>
  <c r="A14"/>
  <c r="A15"/>
  <c r="A16"/>
  <c r="A17"/>
  <c r="A18"/>
  <c r="A19"/>
  <c r="E14" i="5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13"/>
  <c r="L103" i="2"/>
  <c r="L104"/>
  <c r="L105"/>
  <c r="L106"/>
  <c r="N103"/>
  <c r="N104"/>
  <c r="N105"/>
  <c r="N106"/>
  <c r="H102"/>
  <c r="J102" s="1"/>
  <c r="H103"/>
  <c r="H104"/>
  <c r="J104" s="1"/>
  <c r="H105"/>
  <c r="J105" s="1"/>
  <c r="H106"/>
  <c r="J106" s="1"/>
  <c r="A38" i="6"/>
  <c r="B38"/>
  <c r="C38"/>
  <c r="E38"/>
  <c r="F38"/>
  <c r="G38"/>
  <c r="I38"/>
  <c r="K38"/>
  <c r="A39"/>
  <c r="B39"/>
  <c r="C39"/>
  <c r="E39"/>
  <c r="F39"/>
  <c r="G39"/>
  <c r="I39"/>
  <c r="K39"/>
  <c r="N39"/>
  <c r="A40"/>
  <c r="B40"/>
  <c r="C40"/>
  <c r="E40"/>
  <c r="F40"/>
  <c r="G40"/>
  <c r="I40"/>
  <c r="K40"/>
  <c r="N40"/>
  <c r="A41"/>
  <c r="B41"/>
  <c r="C41"/>
  <c r="E41"/>
  <c r="F41"/>
  <c r="G41"/>
  <c r="I41"/>
  <c r="K41"/>
  <c r="N41"/>
  <c r="A42"/>
  <c r="B42"/>
  <c r="C42"/>
  <c r="E42"/>
  <c r="F42"/>
  <c r="G42"/>
  <c r="I42"/>
  <c r="K42"/>
  <c r="A43"/>
  <c r="B43"/>
  <c r="C43"/>
  <c r="E43"/>
  <c r="F43"/>
  <c r="G43"/>
  <c r="I43"/>
  <c r="K43"/>
  <c r="N43"/>
  <c r="A44"/>
  <c r="B44"/>
  <c r="C44"/>
  <c r="E44"/>
  <c r="F44"/>
  <c r="G44"/>
  <c r="I44"/>
  <c r="K44"/>
  <c r="N44"/>
  <c r="A45"/>
  <c r="B45"/>
  <c r="C45"/>
  <c r="E45"/>
  <c r="F45"/>
  <c r="G45"/>
  <c r="I45"/>
  <c r="K45"/>
  <c r="N45"/>
  <c r="A46"/>
  <c r="B46"/>
  <c r="C46"/>
  <c r="E46"/>
  <c r="F46"/>
  <c r="G46"/>
  <c r="I46"/>
  <c r="K46"/>
  <c r="N46"/>
  <c r="A47"/>
  <c r="B47"/>
  <c r="C47"/>
  <c r="E47"/>
  <c r="F47"/>
  <c r="G47"/>
  <c r="I47"/>
  <c r="K47"/>
  <c r="A48"/>
  <c r="B48"/>
  <c r="C48"/>
  <c r="E48"/>
  <c r="F48"/>
  <c r="G48"/>
  <c r="I48"/>
  <c r="K48"/>
  <c r="N48"/>
  <c r="A49"/>
  <c r="B49"/>
  <c r="C49"/>
  <c r="E49"/>
  <c r="F49"/>
  <c r="G49"/>
  <c r="I49"/>
  <c r="K49"/>
  <c r="N49"/>
  <c r="A50"/>
  <c r="B50"/>
  <c r="C50"/>
  <c r="E50"/>
  <c r="F50"/>
  <c r="G50"/>
  <c r="I50"/>
  <c r="K50"/>
  <c r="N50"/>
  <c r="A51"/>
  <c r="B51"/>
  <c r="C51"/>
  <c r="E51"/>
  <c r="F51"/>
  <c r="G51"/>
  <c r="I51"/>
  <c r="K51"/>
  <c r="N51"/>
  <c r="A52"/>
  <c r="B52"/>
  <c r="C52"/>
  <c r="E52"/>
  <c r="F52"/>
  <c r="G52"/>
  <c r="I52"/>
  <c r="K52"/>
  <c r="N52"/>
  <c r="A53"/>
  <c r="B53"/>
  <c r="C53"/>
  <c r="E53"/>
  <c r="F53"/>
  <c r="G53"/>
  <c r="I53"/>
  <c r="K53"/>
  <c r="N53"/>
  <c r="A54"/>
  <c r="B54"/>
  <c r="C54"/>
  <c r="E54"/>
  <c r="F54"/>
  <c r="G54"/>
  <c r="I54"/>
  <c r="K54"/>
  <c r="N54"/>
  <c r="A55"/>
  <c r="B55"/>
  <c r="C55"/>
  <c r="E55"/>
  <c r="F55"/>
  <c r="G55"/>
  <c r="I55"/>
  <c r="K55"/>
  <c r="N55"/>
  <c r="A56"/>
  <c r="B56"/>
  <c r="C56"/>
  <c r="D56"/>
  <c r="E56"/>
  <c r="F56"/>
  <c r="G56"/>
  <c r="H56"/>
  <c r="I56"/>
  <c r="J56"/>
  <c r="K56"/>
  <c r="L56"/>
  <c r="M56"/>
  <c r="N56"/>
  <c r="A57"/>
  <c r="B57"/>
  <c r="C57"/>
  <c r="D57"/>
  <c r="E57"/>
  <c r="F57"/>
  <c r="G57"/>
  <c r="H57"/>
  <c r="I57"/>
  <c r="J57"/>
  <c r="K57"/>
  <c r="L57"/>
  <c r="M57"/>
  <c r="N57"/>
  <c r="A58"/>
  <c r="B58"/>
  <c r="C58"/>
  <c r="D58"/>
  <c r="E58"/>
  <c r="F58"/>
  <c r="G58"/>
  <c r="H58"/>
  <c r="I58"/>
  <c r="J58"/>
  <c r="K58"/>
  <c r="L58"/>
  <c r="M58"/>
  <c r="N58"/>
  <c r="A59"/>
  <c r="B59"/>
  <c r="C59"/>
  <c r="D59"/>
  <c r="E59"/>
  <c r="F59"/>
  <c r="G59"/>
  <c r="H59"/>
  <c r="I59"/>
  <c r="J59"/>
  <c r="K59"/>
  <c r="L59"/>
  <c r="M59"/>
  <c r="N59"/>
  <c r="A60"/>
  <c r="B60"/>
  <c r="C60"/>
  <c r="D60"/>
  <c r="E60"/>
  <c r="F60"/>
  <c r="G60"/>
  <c r="H60"/>
  <c r="I60"/>
  <c r="J60"/>
  <c r="K60"/>
  <c r="L60"/>
  <c r="M60"/>
  <c r="N60"/>
  <c r="A61"/>
  <c r="B61"/>
  <c r="C61"/>
  <c r="D61"/>
  <c r="E61"/>
  <c r="F61"/>
  <c r="G61"/>
  <c r="H61"/>
  <c r="I61"/>
  <c r="J61"/>
  <c r="K61"/>
  <c r="L61"/>
  <c r="M61"/>
  <c r="N61"/>
  <c r="A62"/>
  <c r="B62"/>
  <c r="C62"/>
  <c r="D62"/>
  <c r="E62"/>
  <c r="F62"/>
  <c r="G62"/>
  <c r="H62"/>
  <c r="I62"/>
  <c r="J62"/>
  <c r="K62"/>
  <c r="L62"/>
  <c r="M62"/>
  <c r="N62"/>
  <c r="A63"/>
  <c r="B63"/>
  <c r="C63"/>
  <c r="D63"/>
  <c r="E63"/>
  <c r="F63"/>
  <c r="G63"/>
  <c r="H63"/>
  <c r="I63"/>
  <c r="J63"/>
  <c r="K63"/>
  <c r="L63"/>
  <c r="M63"/>
  <c r="N63"/>
  <c r="A64"/>
  <c r="B64"/>
  <c r="C64"/>
  <c r="D64"/>
  <c r="E64"/>
  <c r="F64"/>
  <c r="G64"/>
  <c r="H64"/>
  <c r="I64"/>
  <c r="J64"/>
  <c r="K64"/>
  <c r="L64"/>
  <c r="M64"/>
  <c r="N64"/>
  <c r="A65"/>
  <c r="B65"/>
  <c r="C65"/>
  <c r="D65"/>
  <c r="E65"/>
  <c r="F65"/>
  <c r="G65"/>
  <c r="H65"/>
  <c r="I65"/>
  <c r="J65"/>
  <c r="K65"/>
  <c r="L65"/>
  <c r="M65"/>
  <c r="N65"/>
  <c r="A66"/>
  <c r="B66"/>
  <c r="C66"/>
  <c r="D66"/>
  <c r="E66"/>
  <c r="F66"/>
  <c r="G66"/>
  <c r="H66"/>
  <c r="I66"/>
  <c r="J66"/>
  <c r="K66"/>
  <c r="L66"/>
  <c r="M66"/>
  <c r="N66"/>
  <c r="A67"/>
  <c r="B67"/>
  <c r="C67"/>
  <c r="D67"/>
  <c r="E67"/>
  <c r="F67"/>
  <c r="G67"/>
  <c r="H67"/>
  <c r="I67"/>
  <c r="J67"/>
  <c r="K67"/>
  <c r="L67"/>
  <c r="M67"/>
  <c r="N67"/>
  <c r="A68"/>
  <c r="B68"/>
  <c r="C68"/>
  <c r="D68"/>
  <c r="E68"/>
  <c r="F68"/>
  <c r="G68"/>
  <c r="H68"/>
  <c r="I68"/>
  <c r="J68"/>
  <c r="K68"/>
  <c r="L68"/>
  <c r="M68"/>
  <c r="N68"/>
  <c r="A69"/>
  <c r="B69"/>
  <c r="C69"/>
  <c r="D69"/>
  <c r="E69"/>
  <c r="F69"/>
  <c r="G69"/>
  <c r="H69"/>
  <c r="I69"/>
  <c r="J69"/>
  <c r="K69"/>
  <c r="L69"/>
  <c r="M69"/>
  <c r="N69"/>
  <c r="A70"/>
  <c r="B70"/>
  <c r="C70"/>
  <c r="D70"/>
  <c r="E70"/>
  <c r="F70"/>
  <c r="G70"/>
  <c r="H70"/>
  <c r="I70"/>
  <c r="J70"/>
  <c r="K70"/>
  <c r="L70"/>
  <c r="M70"/>
  <c r="N70"/>
  <c r="A71"/>
  <c r="B71"/>
  <c r="C71"/>
  <c r="D71"/>
  <c r="E71"/>
  <c r="F71"/>
  <c r="G71"/>
  <c r="H71"/>
  <c r="I71"/>
  <c r="J71"/>
  <c r="K71"/>
  <c r="L71"/>
  <c r="M71"/>
  <c r="N71"/>
  <c r="A72"/>
  <c r="B72"/>
  <c r="C72"/>
  <c r="D72"/>
  <c r="E72"/>
  <c r="F72"/>
  <c r="G72"/>
  <c r="H72"/>
  <c r="I72"/>
  <c r="J72"/>
  <c r="K72"/>
  <c r="L72"/>
  <c r="M72"/>
  <c r="N72"/>
  <c r="A73"/>
  <c r="B73"/>
  <c r="C73"/>
  <c r="D73"/>
  <c r="E73"/>
  <c r="F73"/>
  <c r="G73"/>
  <c r="H73"/>
  <c r="I73"/>
  <c r="J73"/>
  <c r="K73"/>
  <c r="L73"/>
  <c r="M73"/>
  <c r="N73"/>
  <c r="A74"/>
  <c r="B74"/>
  <c r="C74"/>
  <c r="D74"/>
  <c r="E74"/>
  <c r="F74"/>
  <c r="G74"/>
  <c r="H74"/>
  <c r="I74"/>
  <c r="J74"/>
  <c r="K74"/>
  <c r="L74"/>
  <c r="M74"/>
  <c r="N74"/>
  <c r="A75"/>
  <c r="B75"/>
  <c r="C75"/>
  <c r="D75"/>
  <c r="E75"/>
  <c r="F75"/>
  <c r="G75"/>
  <c r="H75"/>
  <c r="I75"/>
  <c r="J75"/>
  <c r="K75"/>
  <c r="L75"/>
  <c r="M75"/>
  <c r="N75"/>
  <c r="A76"/>
  <c r="B76"/>
  <c r="C76"/>
  <c r="D76"/>
  <c r="E76"/>
  <c r="F76"/>
  <c r="G76"/>
  <c r="H76"/>
  <c r="I76"/>
  <c r="J76"/>
  <c r="K76"/>
  <c r="L76"/>
  <c r="M76"/>
  <c r="N76"/>
  <c r="A77"/>
  <c r="B77"/>
  <c r="C77"/>
  <c r="D77"/>
  <c r="E77"/>
  <c r="F77"/>
  <c r="G77"/>
  <c r="H77"/>
  <c r="I77"/>
  <c r="J77"/>
  <c r="K77"/>
  <c r="L77"/>
  <c r="M77"/>
  <c r="N77"/>
  <c r="A78"/>
  <c r="B78"/>
  <c r="C78"/>
  <c r="D78"/>
  <c r="E78"/>
  <c r="F78"/>
  <c r="G78"/>
  <c r="H78"/>
  <c r="I78"/>
  <c r="J78"/>
  <c r="K78"/>
  <c r="L78"/>
  <c r="M78"/>
  <c r="N78"/>
  <c r="A79"/>
  <c r="B79"/>
  <c r="C79"/>
  <c r="D79"/>
  <c r="E79"/>
  <c r="F79"/>
  <c r="G79"/>
  <c r="H79"/>
  <c r="I79"/>
  <c r="J79"/>
  <c r="K79"/>
  <c r="L79"/>
  <c r="M79"/>
  <c r="N79"/>
  <c r="A80"/>
  <c r="B80"/>
  <c r="C80"/>
  <c r="D80"/>
  <c r="E80"/>
  <c r="F80"/>
  <c r="G80"/>
  <c r="H80"/>
  <c r="I80"/>
  <c r="J80"/>
  <c r="K80"/>
  <c r="L80"/>
  <c r="M80"/>
  <c r="N80"/>
  <c r="A81"/>
  <c r="B81"/>
  <c r="C81"/>
  <c r="D81"/>
  <c r="E81"/>
  <c r="F81"/>
  <c r="G81"/>
  <c r="H81"/>
  <c r="I81"/>
  <c r="J81"/>
  <c r="K81"/>
  <c r="L81"/>
  <c r="M81"/>
  <c r="N81"/>
  <c r="A82"/>
  <c r="B82"/>
  <c r="C82"/>
  <c r="D82"/>
  <c r="E82"/>
  <c r="F82"/>
  <c r="G82"/>
  <c r="H82"/>
  <c r="I82"/>
  <c r="J82"/>
  <c r="K82"/>
  <c r="L82"/>
  <c r="M82"/>
  <c r="N82"/>
  <c r="A83"/>
  <c r="B83"/>
  <c r="C83"/>
  <c r="D83"/>
  <c r="E83"/>
  <c r="F83"/>
  <c r="G83"/>
  <c r="H83"/>
  <c r="I83"/>
  <c r="J83"/>
  <c r="K83"/>
  <c r="L83"/>
  <c r="M83"/>
  <c r="N83"/>
  <c r="A84"/>
  <c r="B84"/>
  <c r="C84"/>
  <c r="D84"/>
  <c r="E84"/>
  <c r="F84"/>
  <c r="G84"/>
  <c r="H84"/>
  <c r="I84"/>
  <c r="J84"/>
  <c r="K84"/>
  <c r="L84"/>
  <c r="M84"/>
  <c r="N84"/>
  <c r="A85"/>
  <c r="B85"/>
  <c r="C85"/>
  <c r="D85"/>
  <c r="E85"/>
  <c r="F85"/>
  <c r="G85"/>
  <c r="H85"/>
  <c r="I85"/>
  <c r="J85"/>
  <c r="K85"/>
  <c r="L85"/>
  <c r="M85"/>
  <c r="N85"/>
  <c r="A86"/>
  <c r="B86"/>
  <c r="C86"/>
  <c r="D86"/>
  <c r="E86"/>
  <c r="F86"/>
  <c r="G86"/>
  <c r="H86"/>
  <c r="I86"/>
  <c r="J86"/>
  <c r="K86"/>
  <c r="L86"/>
  <c r="M86"/>
  <c r="N86"/>
  <c r="A87"/>
  <c r="B87"/>
  <c r="C87"/>
  <c r="D87"/>
  <c r="E87"/>
  <c r="F87"/>
  <c r="G87"/>
  <c r="H87"/>
  <c r="I87"/>
  <c r="J87"/>
  <c r="K87"/>
  <c r="L87"/>
  <c r="M87"/>
  <c r="N87"/>
  <c r="A88"/>
  <c r="B88"/>
  <c r="C88"/>
  <c r="D88"/>
  <c r="E88"/>
  <c r="F88"/>
  <c r="G88"/>
  <c r="H88"/>
  <c r="I88"/>
  <c r="J88"/>
  <c r="K88"/>
  <c r="L88"/>
  <c r="M88"/>
  <c r="N88"/>
  <c r="A89"/>
  <c r="B89"/>
  <c r="C89"/>
  <c r="D89"/>
  <c r="E89"/>
  <c r="F89"/>
  <c r="G89"/>
  <c r="H89"/>
  <c r="I89"/>
  <c r="J89"/>
  <c r="K89"/>
  <c r="L89"/>
  <c r="M89"/>
  <c r="N89"/>
  <c r="A90"/>
  <c r="B90"/>
  <c r="C90"/>
  <c r="D90"/>
  <c r="E90"/>
  <c r="F90"/>
  <c r="G90"/>
  <c r="H90"/>
  <c r="I90"/>
  <c r="J90"/>
  <c r="K90"/>
  <c r="L90"/>
  <c r="M90"/>
  <c r="N90"/>
  <c r="A91"/>
  <c r="B91"/>
  <c r="C91"/>
  <c r="D91"/>
  <c r="E91"/>
  <c r="F91"/>
  <c r="G91"/>
  <c r="H91"/>
  <c r="I91"/>
  <c r="J91"/>
  <c r="K91"/>
  <c r="L91"/>
  <c r="M91"/>
  <c r="N91"/>
  <c r="A92"/>
  <c r="B92"/>
  <c r="C92"/>
  <c r="D92"/>
  <c r="E92"/>
  <c r="F92"/>
  <c r="G92"/>
  <c r="H92"/>
  <c r="I92"/>
  <c r="J92"/>
  <c r="K92"/>
  <c r="L92"/>
  <c r="M92"/>
  <c r="N92"/>
  <c r="A93"/>
  <c r="B93"/>
  <c r="C93"/>
  <c r="D93"/>
  <c r="E93"/>
  <c r="F93"/>
  <c r="G93"/>
  <c r="H93"/>
  <c r="I93"/>
  <c r="J93"/>
  <c r="K93"/>
  <c r="L93"/>
  <c r="M93"/>
  <c r="N93"/>
  <c r="A94"/>
  <c r="B94"/>
  <c r="C94"/>
  <c r="D94"/>
  <c r="E94"/>
  <c r="F94"/>
  <c r="G94"/>
  <c r="H94"/>
  <c r="I94"/>
  <c r="J94"/>
  <c r="K94"/>
  <c r="L94"/>
  <c r="M94"/>
  <c r="N94"/>
  <c r="A95"/>
  <c r="B95"/>
  <c r="C95"/>
  <c r="D95"/>
  <c r="E95"/>
  <c r="F95"/>
  <c r="G95"/>
  <c r="H95"/>
  <c r="I95"/>
  <c r="J95"/>
  <c r="K95"/>
  <c r="L95"/>
  <c r="M95"/>
  <c r="N95"/>
  <c r="A96"/>
  <c r="B96"/>
  <c r="C96"/>
  <c r="D96"/>
  <c r="E96"/>
  <c r="F96"/>
  <c r="G96"/>
  <c r="H96"/>
  <c r="I96"/>
  <c r="J96"/>
  <c r="K96"/>
  <c r="L96"/>
  <c r="M96"/>
  <c r="N96"/>
  <c r="A97"/>
  <c r="B97"/>
  <c r="C97"/>
  <c r="D97"/>
  <c r="E97"/>
  <c r="F97"/>
  <c r="G97"/>
  <c r="H97"/>
  <c r="I97"/>
  <c r="J97"/>
  <c r="K97"/>
  <c r="L97"/>
  <c r="M97"/>
  <c r="N97"/>
  <c r="A98"/>
  <c r="B98"/>
  <c r="C98"/>
  <c r="D98"/>
  <c r="E98"/>
  <c r="F98"/>
  <c r="G98"/>
  <c r="H98"/>
  <c r="I98"/>
  <c r="J98"/>
  <c r="K98"/>
  <c r="L98"/>
  <c r="M98"/>
  <c r="N98"/>
  <c r="A99"/>
  <c r="B99"/>
  <c r="C99"/>
  <c r="D99"/>
  <c r="E99"/>
  <c r="F99"/>
  <c r="G99"/>
  <c r="H99"/>
  <c r="I99"/>
  <c r="J99"/>
  <c r="K99"/>
  <c r="L99"/>
  <c r="M99"/>
  <c r="N99"/>
  <c r="A100"/>
  <c r="B100"/>
  <c r="C100"/>
  <c r="D100"/>
  <c r="E100"/>
  <c r="F100"/>
  <c r="G100"/>
  <c r="H100"/>
  <c r="I100"/>
  <c r="J100"/>
  <c r="K100"/>
  <c r="L100"/>
  <c r="M100"/>
  <c r="N100"/>
  <c r="A101"/>
  <c r="B101"/>
  <c r="C101"/>
  <c r="D101"/>
  <c r="E101"/>
  <c r="F101"/>
  <c r="G101"/>
  <c r="H101"/>
  <c r="I101"/>
  <c r="J101"/>
  <c r="K101"/>
  <c r="L101"/>
  <c r="M101"/>
  <c r="N101"/>
  <c r="A102"/>
  <c r="B102"/>
  <c r="C102"/>
  <c r="D102"/>
  <c r="E102"/>
  <c r="F102"/>
  <c r="G102"/>
  <c r="H102"/>
  <c r="I102"/>
  <c r="J102"/>
  <c r="K102"/>
  <c r="L102"/>
  <c r="M102"/>
  <c r="N102"/>
  <c r="A103"/>
  <c r="B103"/>
  <c r="C103"/>
  <c r="D103"/>
  <c r="E103"/>
  <c r="F103"/>
  <c r="G103"/>
  <c r="H103"/>
  <c r="I103"/>
  <c r="J103"/>
  <c r="K103"/>
  <c r="L103"/>
  <c r="M103"/>
  <c r="N103"/>
  <c r="A104"/>
  <c r="B104"/>
  <c r="C104"/>
  <c r="D104"/>
  <c r="E104"/>
  <c r="F104"/>
  <c r="G104"/>
  <c r="H104"/>
  <c r="I104"/>
  <c r="J104"/>
  <c r="K104"/>
  <c r="L104"/>
  <c r="M104"/>
  <c r="N104"/>
  <c r="A105"/>
  <c r="B105"/>
  <c r="C105"/>
  <c r="D105"/>
  <c r="E105"/>
  <c r="F105"/>
  <c r="G105"/>
  <c r="H105"/>
  <c r="I105"/>
  <c r="J105"/>
  <c r="K105"/>
  <c r="L105"/>
  <c r="M105"/>
  <c r="N105"/>
  <c r="A106"/>
  <c r="B106"/>
  <c r="C106"/>
  <c r="D106"/>
  <c r="E106"/>
  <c r="F106"/>
  <c r="G106"/>
  <c r="H106"/>
  <c r="I106"/>
  <c r="J106"/>
  <c r="K106"/>
  <c r="L106"/>
  <c r="M106"/>
  <c r="N106"/>
  <c r="A107"/>
  <c r="B107"/>
  <c r="C107"/>
  <c r="D107"/>
  <c r="E107"/>
  <c r="F107"/>
  <c r="G107"/>
  <c r="H107"/>
  <c r="I107"/>
  <c r="J107"/>
  <c r="K107"/>
  <c r="L107"/>
  <c r="M107"/>
  <c r="N107"/>
  <c r="A108"/>
  <c r="B108"/>
  <c r="C108"/>
  <c r="D108"/>
  <c r="E108"/>
  <c r="F108"/>
  <c r="G108"/>
  <c r="H108"/>
  <c r="I108"/>
  <c r="J108"/>
  <c r="K108"/>
  <c r="L108"/>
  <c r="M108"/>
  <c r="N108"/>
  <c r="A109"/>
  <c r="B109"/>
  <c r="C109"/>
  <c r="D109"/>
  <c r="E109"/>
  <c r="F109"/>
  <c r="G109"/>
  <c r="H109"/>
  <c r="I109"/>
  <c r="J109"/>
  <c r="K109"/>
  <c r="L109"/>
  <c r="M109"/>
  <c r="N109"/>
  <c r="A110"/>
  <c r="B110"/>
  <c r="C110"/>
  <c r="D110"/>
  <c r="E110"/>
  <c r="F110"/>
  <c r="G110"/>
  <c r="H110"/>
  <c r="I110"/>
  <c r="J110"/>
  <c r="K110"/>
  <c r="L110"/>
  <c r="M110"/>
  <c r="N110"/>
  <c r="A111"/>
  <c r="B111"/>
  <c r="C111"/>
  <c r="D111"/>
  <c r="E111"/>
  <c r="F111"/>
  <c r="G111"/>
  <c r="H111"/>
  <c r="I111"/>
  <c r="J111"/>
  <c r="K111"/>
  <c r="L111"/>
  <c r="M111"/>
  <c r="N111"/>
  <c r="A112"/>
  <c r="B112"/>
  <c r="C112"/>
  <c r="D112"/>
  <c r="E112"/>
  <c r="F112"/>
  <c r="G112"/>
  <c r="H112"/>
  <c r="I112"/>
  <c r="J112"/>
  <c r="K112"/>
  <c r="L112"/>
  <c r="M112"/>
  <c r="N112"/>
  <c r="A113"/>
  <c r="B113"/>
  <c r="C113"/>
  <c r="D113"/>
  <c r="E113"/>
  <c r="F113"/>
  <c r="G113"/>
  <c r="H113"/>
  <c r="I113"/>
  <c r="J113"/>
  <c r="K113"/>
  <c r="L113"/>
  <c r="M113"/>
  <c r="N113"/>
  <c r="A114"/>
  <c r="B114"/>
  <c r="C114"/>
  <c r="D114"/>
  <c r="E114"/>
  <c r="F114"/>
  <c r="G114"/>
  <c r="H114"/>
  <c r="I114"/>
  <c r="J114"/>
  <c r="K114"/>
  <c r="L114"/>
  <c r="M114"/>
  <c r="N114"/>
  <c r="A115"/>
  <c r="B115"/>
  <c r="C115"/>
  <c r="D115"/>
  <c r="E115"/>
  <c r="F115"/>
  <c r="G115"/>
  <c r="H115"/>
  <c r="I115"/>
  <c r="J115"/>
  <c r="K115"/>
  <c r="L115"/>
  <c r="M115"/>
  <c r="N115"/>
  <c r="A116"/>
  <c r="B116"/>
  <c r="C116"/>
  <c r="D116"/>
  <c r="E116"/>
  <c r="F116"/>
  <c r="G116"/>
  <c r="H116"/>
  <c r="I116"/>
  <c r="J116"/>
  <c r="K116"/>
  <c r="L116"/>
  <c r="M116"/>
  <c r="N116"/>
  <c r="A117"/>
  <c r="B117"/>
  <c r="C117"/>
  <c r="D117"/>
  <c r="E117"/>
  <c r="F117"/>
  <c r="G117"/>
  <c r="H117"/>
  <c r="I117"/>
  <c r="J117"/>
  <c r="K117"/>
  <c r="L117"/>
  <c r="M117"/>
  <c r="N117"/>
  <c r="A118"/>
  <c r="B118"/>
  <c r="C118"/>
  <c r="D118"/>
  <c r="E118"/>
  <c r="F118"/>
  <c r="G118"/>
  <c r="H118"/>
  <c r="I118"/>
  <c r="J118"/>
  <c r="K118"/>
  <c r="L118"/>
  <c r="M118"/>
  <c r="N118"/>
  <c r="A119"/>
  <c r="B119"/>
  <c r="C119"/>
  <c r="D119"/>
  <c r="E119"/>
  <c r="F119"/>
  <c r="G119"/>
  <c r="H119"/>
  <c r="I119"/>
  <c r="J119"/>
  <c r="K119"/>
  <c r="L119"/>
  <c r="M119"/>
  <c r="N119"/>
  <c r="A120"/>
  <c r="B120"/>
  <c r="C120"/>
  <c r="D120"/>
  <c r="E120"/>
  <c r="F120"/>
  <c r="G120"/>
  <c r="H120"/>
  <c r="I120"/>
  <c r="J120"/>
  <c r="K120"/>
  <c r="L120"/>
  <c r="M120"/>
  <c r="N120"/>
  <c r="A121"/>
  <c r="B121"/>
  <c r="C121"/>
  <c r="D121"/>
  <c r="E121"/>
  <c r="F121"/>
  <c r="G121"/>
  <c r="H121"/>
  <c r="I121"/>
  <c r="J121"/>
  <c r="K121"/>
  <c r="L121"/>
  <c r="M121"/>
  <c r="N121"/>
  <c r="A122"/>
  <c r="B122"/>
  <c r="C122"/>
  <c r="D122"/>
  <c r="E122"/>
  <c r="F122"/>
  <c r="G122"/>
  <c r="H122"/>
  <c r="I122"/>
  <c r="J122"/>
  <c r="K122"/>
  <c r="L122"/>
  <c r="M122"/>
  <c r="N122"/>
  <c r="A123"/>
  <c r="B123"/>
  <c r="C123"/>
  <c r="D123"/>
  <c r="E123"/>
  <c r="F123"/>
  <c r="G123"/>
  <c r="H123"/>
  <c r="I123"/>
  <c r="J123"/>
  <c r="K123"/>
  <c r="L123"/>
  <c r="M123"/>
  <c r="N123"/>
  <c r="A124"/>
  <c r="B124"/>
  <c r="C124"/>
  <c r="D124"/>
  <c r="E124"/>
  <c r="F124"/>
  <c r="G124"/>
  <c r="H124"/>
  <c r="I124"/>
  <c r="J124"/>
  <c r="K124"/>
  <c r="L124"/>
  <c r="M124"/>
  <c r="N124"/>
  <c r="A125"/>
  <c r="B125"/>
  <c r="C125"/>
  <c r="D125"/>
  <c r="E125"/>
  <c r="F125"/>
  <c r="G125"/>
  <c r="H125"/>
  <c r="I125"/>
  <c r="J125"/>
  <c r="K125"/>
  <c r="L125"/>
  <c r="M125"/>
  <c r="N125"/>
  <c r="A126"/>
  <c r="B126"/>
  <c r="C126"/>
  <c r="D126"/>
  <c r="E126"/>
  <c r="F126"/>
  <c r="G126"/>
  <c r="H126"/>
  <c r="I126"/>
  <c r="J126"/>
  <c r="K126"/>
  <c r="L126"/>
  <c r="M126"/>
  <c r="N126"/>
  <c r="A127"/>
  <c r="B127"/>
  <c r="C127"/>
  <c r="D127"/>
  <c r="E127"/>
  <c r="F127"/>
  <c r="G127"/>
  <c r="H127"/>
  <c r="I127"/>
  <c r="J127"/>
  <c r="K127"/>
  <c r="L127"/>
  <c r="M127"/>
  <c r="N127"/>
  <c r="A128"/>
  <c r="B128"/>
  <c r="C128"/>
  <c r="D128"/>
  <c r="E128"/>
  <c r="F128"/>
  <c r="G128"/>
  <c r="H128"/>
  <c r="I128"/>
  <c r="J128"/>
  <c r="K128"/>
  <c r="L128"/>
  <c r="M128"/>
  <c r="N128"/>
  <c r="A129"/>
  <c r="B129"/>
  <c r="C129"/>
  <c r="D129"/>
  <c r="E129"/>
  <c r="F129"/>
  <c r="G129"/>
  <c r="H129"/>
  <c r="I129"/>
  <c r="J129"/>
  <c r="K129"/>
  <c r="L129"/>
  <c r="M129"/>
  <c r="N129"/>
  <c r="A130"/>
  <c r="B130"/>
  <c r="C130"/>
  <c r="D130"/>
  <c r="E130"/>
  <c r="F130"/>
  <c r="G130"/>
  <c r="H130"/>
  <c r="I130"/>
  <c r="J130"/>
  <c r="K130"/>
  <c r="L130"/>
  <c r="M130"/>
  <c r="N130"/>
  <c r="A131"/>
  <c r="B131"/>
  <c r="C131"/>
  <c r="D131"/>
  <c r="E131"/>
  <c r="F131"/>
  <c r="G131"/>
  <c r="H131"/>
  <c r="I131"/>
  <c r="J131"/>
  <c r="K131"/>
  <c r="L131"/>
  <c r="M131"/>
  <c r="N131"/>
  <c r="A132"/>
  <c r="B132"/>
  <c r="C132"/>
  <c r="D132"/>
  <c r="E132"/>
  <c r="F132"/>
  <c r="G132"/>
  <c r="H132"/>
  <c r="I132"/>
  <c r="J132"/>
  <c r="K132"/>
  <c r="L132"/>
  <c r="M132"/>
  <c r="N132"/>
  <c r="A133"/>
  <c r="B133"/>
  <c r="C133"/>
  <c r="D133"/>
  <c r="E133"/>
  <c r="F133"/>
  <c r="G133"/>
  <c r="H133"/>
  <c r="I133"/>
  <c r="J133"/>
  <c r="K133"/>
  <c r="L133"/>
  <c r="M133"/>
  <c r="N133"/>
  <c r="A134"/>
  <c r="B134"/>
  <c r="C134"/>
  <c r="D134"/>
  <c r="E134"/>
  <c r="F134"/>
  <c r="G134"/>
  <c r="H134"/>
  <c r="I134"/>
  <c r="J134"/>
  <c r="K134"/>
  <c r="L134"/>
  <c r="M134"/>
  <c r="N134"/>
  <c r="A135"/>
  <c r="B135"/>
  <c r="C135"/>
  <c r="D135"/>
  <c r="E135"/>
  <c r="F135"/>
  <c r="G135"/>
  <c r="H135"/>
  <c r="I135"/>
  <c r="J135"/>
  <c r="K135"/>
  <c r="L135"/>
  <c r="M135"/>
  <c r="N135"/>
  <c r="A136"/>
  <c r="B136"/>
  <c r="C136"/>
  <c r="D136"/>
  <c r="E136"/>
  <c r="F136"/>
  <c r="G136"/>
  <c r="H136"/>
  <c r="I136"/>
  <c r="J136"/>
  <c r="K136"/>
  <c r="L136"/>
  <c r="M136"/>
  <c r="N136"/>
  <c r="A137"/>
  <c r="B137"/>
  <c r="C137"/>
  <c r="D137"/>
  <c r="E137"/>
  <c r="F137"/>
  <c r="G137"/>
  <c r="H137"/>
  <c r="I137"/>
  <c r="J137"/>
  <c r="K137"/>
  <c r="L137"/>
  <c r="M137"/>
  <c r="N137"/>
  <c r="A138"/>
  <c r="B138"/>
  <c r="C138"/>
  <c r="D138"/>
  <c r="E138"/>
  <c r="F138"/>
  <c r="G138"/>
  <c r="H138"/>
  <c r="I138"/>
  <c r="J138"/>
  <c r="K138"/>
  <c r="L138"/>
  <c r="M138"/>
  <c r="N138"/>
  <c r="A139"/>
  <c r="B139"/>
  <c r="C139"/>
  <c r="D139"/>
  <c r="E139"/>
  <c r="F139"/>
  <c r="G139"/>
  <c r="H139"/>
  <c r="I139"/>
  <c r="J139"/>
  <c r="K139"/>
  <c r="L139"/>
  <c r="M139"/>
  <c r="N139"/>
  <c r="A140"/>
  <c r="B140"/>
  <c r="C140"/>
  <c r="D140"/>
  <c r="E140"/>
  <c r="F140"/>
  <c r="G140"/>
  <c r="H140"/>
  <c r="I140"/>
  <c r="J140"/>
  <c r="K140"/>
  <c r="L140"/>
  <c r="M140"/>
  <c r="N140"/>
  <c r="A141"/>
  <c r="B141"/>
  <c r="C141"/>
  <c r="D141"/>
  <c r="E141"/>
  <c r="F141"/>
  <c r="G141"/>
  <c r="H141"/>
  <c r="I141"/>
  <c r="J141"/>
  <c r="K141"/>
  <c r="L141"/>
  <c r="M141"/>
  <c r="N141"/>
  <c r="A142"/>
  <c r="B142"/>
  <c r="C142"/>
  <c r="D142"/>
  <c r="E142"/>
  <c r="F142"/>
  <c r="G142"/>
  <c r="H142"/>
  <c r="I142"/>
  <c r="J142"/>
  <c r="K142"/>
  <c r="L142"/>
  <c r="M142"/>
  <c r="N142"/>
  <c r="A143"/>
  <c r="B143"/>
  <c r="C143"/>
  <c r="D143"/>
  <c r="E143"/>
  <c r="F143"/>
  <c r="G143"/>
  <c r="H143"/>
  <c r="I143"/>
  <c r="J143"/>
  <c r="K143"/>
  <c r="L143"/>
  <c r="M143"/>
  <c r="N143"/>
  <c r="A144"/>
  <c r="B144"/>
  <c r="C144"/>
  <c r="D144"/>
  <c r="E144"/>
  <c r="F144"/>
  <c r="G144"/>
  <c r="H144"/>
  <c r="I144"/>
  <c r="J144"/>
  <c r="K144"/>
  <c r="L144"/>
  <c r="M144"/>
  <c r="N144"/>
  <c r="A145"/>
  <c r="B145"/>
  <c r="C145"/>
  <c r="D145"/>
  <c r="E145"/>
  <c r="F145"/>
  <c r="G145"/>
  <c r="H145"/>
  <c r="I145"/>
  <c r="J145"/>
  <c r="K145"/>
  <c r="L145"/>
  <c r="M145"/>
  <c r="N145"/>
  <c r="A146"/>
  <c r="B146"/>
  <c r="C146"/>
  <c r="D146"/>
  <c r="E146"/>
  <c r="F146"/>
  <c r="G146"/>
  <c r="H146"/>
  <c r="I146"/>
  <c r="J146"/>
  <c r="K146"/>
  <c r="L146"/>
  <c r="M146"/>
  <c r="N146"/>
  <c r="A147"/>
  <c r="B147"/>
  <c r="C147"/>
  <c r="D147"/>
  <c r="E147"/>
  <c r="F147"/>
  <c r="G147"/>
  <c r="H147"/>
  <c r="I147"/>
  <c r="J147"/>
  <c r="K147"/>
  <c r="L147"/>
  <c r="M147"/>
  <c r="N147"/>
  <c r="A148"/>
  <c r="B148"/>
  <c r="C148"/>
  <c r="D148"/>
  <c r="E148"/>
  <c r="F148"/>
  <c r="G148"/>
  <c r="H148"/>
  <c r="I148"/>
  <c r="J148"/>
  <c r="K148"/>
  <c r="L148"/>
  <c r="M148"/>
  <c r="N148"/>
  <c r="A149"/>
  <c r="B149"/>
  <c r="C149"/>
  <c r="D149"/>
  <c r="E149"/>
  <c r="F149"/>
  <c r="G149"/>
  <c r="H149"/>
  <c r="I149"/>
  <c r="J149"/>
  <c r="K149"/>
  <c r="L149"/>
  <c r="M149"/>
  <c r="N149"/>
  <c r="A150"/>
  <c r="B150"/>
  <c r="C150"/>
  <c r="D150"/>
  <c r="E150"/>
  <c r="F150"/>
  <c r="G150"/>
  <c r="H150"/>
  <c r="I150"/>
  <c r="J150"/>
  <c r="K150"/>
  <c r="L150"/>
  <c r="M150"/>
  <c r="N150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13"/>
  <c r="E14" i="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13"/>
  <c r="B39" i="3"/>
  <c r="C39"/>
  <c r="E39"/>
  <c r="F39"/>
  <c r="G39"/>
  <c r="I39"/>
  <c r="J39"/>
  <c r="B40"/>
  <c r="C40"/>
  <c r="E40"/>
  <c r="F40"/>
  <c r="G40"/>
  <c r="J40"/>
  <c r="B41"/>
  <c r="C41"/>
  <c r="E41"/>
  <c r="F41"/>
  <c r="G41"/>
  <c r="I41"/>
  <c r="J41"/>
  <c r="B42"/>
  <c r="C42"/>
  <c r="E42"/>
  <c r="F42"/>
  <c r="G42"/>
  <c r="J42"/>
  <c r="B43"/>
  <c r="C43"/>
  <c r="E43"/>
  <c r="F43"/>
  <c r="G43"/>
  <c r="J43"/>
  <c r="B44"/>
  <c r="C44"/>
  <c r="E44"/>
  <c r="F44"/>
  <c r="G44"/>
  <c r="J44"/>
  <c r="B45"/>
  <c r="C45"/>
  <c r="E45"/>
  <c r="F45"/>
  <c r="G45"/>
  <c r="J45"/>
  <c r="B46"/>
  <c r="C46"/>
  <c r="E46"/>
  <c r="F46"/>
  <c r="G46"/>
  <c r="I46"/>
  <c r="J46"/>
  <c r="B47"/>
  <c r="C47"/>
  <c r="E47"/>
  <c r="F47"/>
  <c r="G47"/>
  <c r="I47"/>
  <c r="J47"/>
  <c r="B48"/>
  <c r="C48"/>
  <c r="E48"/>
  <c r="F48"/>
  <c r="G48"/>
  <c r="J48"/>
  <c r="B49"/>
  <c r="C49"/>
  <c r="E49"/>
  <c r="F49"/>
  <c r="G49"/>
  <c r="J49"/>
  <c r="A50"/>
  <c r="B50"/>
  <c r="C50"/>
  <c r="E50"/>
  <c r="F50"/>
  <c r="G50"/>
  <c r="J50"/>
  <c r="B51"/>
  <c r="C51"/>
  <c r="E51"/>
  <c r="F51"/>
  <c r="G51"/>
  <c r="J51"/>
  <c r="B52"/>
  <c r="C52"/>
  <c r="E52"/>
  <c r="F52"/>
  <c r="G52"/>
  <c r="J52"/>
  <c r="B53"/>
  <c r="C53"/>
  <c r="E53"/>
  <c r="F53"/>
  <c r="G53"/>
  <c r="I53"/>
  <c r="B54"/>
  <c r="C54"/>
  <c r="E54"/>
  <c r="F54"/>
  <c r="G54"/>
  <c r="I54"/>
  <c r="J54"/>
  <c r="A55"/>
  <c r="B55"/>
  <c r="C55"/>
  <c r="E55"/>
  <c r="F55"/>
  <c r="G55"/>
  <c r="J55"/>
  <c r="B56"/>
  <c r="C56"/>
  <c r="E56"/>
  <c r="F56"/>
  <c r="G56"/>
  <c r="I56"/>
  <c r="J56"/>
  <c r="A57"/>
  <c r="B57"/>
  <c r="C57"/>
  <c r="E57"/>
  <c r="F57"/>
  <c r="G57"/>
  <c r="I57"/>
  <c r="J57"/>
  <c r="A58"/>
  <c r="B58"/>
  <c r="C58"/>
  <c r="E58"/>
  <c r="F58"/>
  <c r="G58"/>
  <c r="I58"/>
  <c r="J58"/>
  <c r="A59"/>
  <c r="B59"/>
  <c r="C59"/>
  <c r="E59"/>
  <c r="F59"/>
  <c r="G59"/>
  <c r="I59"/>
  <c r="J59"/>
  <c r="A60"/>
  <c r="B60"/>
  <c r="C60"/>
  <c r="E60"/>
  <c r="F60"/>
  <c r="G60"/>
  <c r="I60"/>
  <c r="J60"/>
  <c r="A61"/>
  <c r="B61"/>
  <c r="C61"/>
  <c r="E61"/>
  <c r="F61"/>
  <c r="G61"/>
  <c r="I61"/>
  <c r="J61"/>
  <c r="A62"/>
  <c r="B62"/>
  <c r="C62"/>
  <c r="E62"/>
  <c r="F62"/>
  <c r="G62"/>
  <c r="I62"/>
  <c r="J62"/>
  <c r="A63"/>
  <c r="B63"/>
  <c r="C63"/>
  <c r="E63"/>
  <c r="F63"/>
  <c r="G63"/>
  <c r="I63"/>
  <c r="J63"/>
  <c r="A64"/>
  <c r="B64"/>
  <c r="C64"/>
  <c r="E64"/>
  <c r="F64"/>
  <c r="G64"/>
  <c r="I64"/>
  <c r="J64"/>
  <c r="A65"/>
  <c r="B65"/>
  <c r="C65"/>
  <c r="E65"/>
  <c r="F65"/>
  <c r="G65"/>
  <c r="I65"/>
  <c r="J65"/>
  <c r="A66"/>
  <c r="B66"/>
  <c r="C66"/>
  <c r="E66"/>
  <c r="F66"/>
  <c r="G66"/>
  <c r="I66"/>
  <c r="J66"/>
  <c r="A67"/>
  <c r="B67"/>
  <c r="C67"/>
  <c r="E67"/>
  <c r="F67"/>
  <c r="G67"/>
  <c r="I67"/>
  <c r="J67"/>
  <c r="A68"/>
  <c r="B68"/>
  <c r="C68"/>
  <c r="E68"/>
  <c r="F68"/>
  <c r="G68"/>
  <c r="I68"/>
  <c r="J68"/>
  <c r="A69"/>
  <c r="B69"/>
  <c r="C69"/>
  <c r="E69"/>
  <c r="F69"/>
  <c r="G69"/>
  <c r="I69"/>
  <c r="J69"/>
  <c r="A70"/>
  <c r="B70"/>
  <c r="C70"/>
  <c r="E70"/>
  <c r="F70"/>
  <c r="G70"/>
  <c r="I70"/>
  <c r="J70"/>
  <c r="A71"/>
  <c r="B71"/>
  <c r="C71"/>
  <c r="E71"/>
  <c r="F71"/>
  <c r="G71"/>
  <c r="I71"/>
  <c r="J71"/>
  <c r="A72"/>
  <c r="B72"/>
  <c r="C72"/>
  <c r="D72"/>
  <c r="E72"/>
  <c r="F72"/>
  <c r="G72"/>
  <c r="H72"/>
  <c r="I72"/>
  <c r="J72"/>
  <c r="K72"/>
  <c r="L72"/>
  <c r="A73"/>
  <c r="B73"/>
  <c r="C73"/>
  <c r="D73"/>
  <c r="E73"/>
  <c r="F73"/>
  <c r="G73"/>
  <c r="H73"/>
  <c r="I73"/>
  <c r="J73"/>
  <c r="K73"/>
  <c r="L73"/>
  <c r="A74"/>
  <c r="B74"/>
  <c r="C74"/>
  <c r="D74"/>
  <c r="E74"/>
  <c r="F74"/>
  <c r="G74"/>
  <c r="H74"/>
  <c r="I74"/>
  <c r="J74"/>
  <c r="K74"/>
  <c r="L74"/>
  <c r="A75"/>
  <c r="B75"/>
  <c r="C75"/>
  <c r="D75"/>
  <c r="E75"/>
  <c r="F75"/>
  <c r="G75"/>
  <c r="H75"/>
  <c r="I75"/>
  <c r="J75"/>
  <c r="K75"/>
  <c r="L75"/>
  <c r="A76"/>
  <c r="B76"/>
  <c r="C76"/>
  <c r="D76"/>
  <c r="E76"/>
  <c r="F76"/>
  <c r="G76"/>
  <c r="H76"/>
  <c r="I76"/>
  <c r="J76"/>
  <c r="K76"/>
  <c r="L76"/>
  <c r="A77"/>
  <c r="B77"/>
  <c r="C77"/>
  <c r="D77"/>
  <c r="E77"/>
  <c r="F77"/>
  <c r="G77"/>
  <c r="H77"/>
  <c r="I77"/>
  <c r="J77"/>
  <c r="K77"/>
  <c r="L77"/>
  <c r="A78"/>
  <c r="B78"/>
  <c r="C78"/>
  <c r="D78"/>
  <c r="E78"/>
  <c r="F78"/>
  <c r="G78"/>
  <c r="H78"/>
  <c r="I78"/>
  <c r="J78"/>
  <c r="K78"/>
  <c r="L78"/>
  <c r="A79"/>
  <c r="B79"/>
  <c r="C79"/>
  <c r="D79"/>
  <c r="E79"/>
  <c r="F79"/>
  <c r="G79"/>
  <c r="H79"/>
  <c r="I79"/>
  <c r="J79"/>
  <c r="K79"/>
  <c r="L79"/>
  <c r="A80"/>
  <c r="B80"/>
  <c r="C80"/>
  <c r="D80"/>
  <c r="E80"/>
  <c r="F80"/>
  <c r="G80"/>
  <c r="H80"/>
  <c r="I80"/>
  <c r="J80"/>
  <c r="K80"/>
  <c r="L80"/>
  <c r="A81"/>
  <c r="B81"/>
  <c r="C81"/>
  <c r="D81"/>
  <c r="E81"/>
  <c r="F81"/>
  <c r="G81"/>
  <c r="H81"/>
  <c r="I81"/>
  <c r="J81"/>
  <c r="K81"/>
  <c r="L81"/>
  <c r="A82"/>
  <c r="B82"/>
  <c r="C82"/>
  <c r="D82"/>
  <c r="E82"/>
  <c r="F82"/>
  <c r="G82"/>
  <c r="H82"/>
  <c r="I82"/>
  <c r="J82"/>
  <c r="K82"/>
  <c r="L82"/>
  <c r="A83"/>
  <c r="B83"/>
  <c r="C83"/>
  <c r="D83"/>
  <c r="E83"/>
  <c r="F83"/>
  <c r="G83"/>
  <c r="H83"/>
  <c r="I83"/>
  <c r="J83"/>
  <c r="K83"/>
  <c r="L83"/>
  <c r="A84"/>
  <c r="B84"/>
  <c r="C84"/>
  <c r="D84"/>
  <c r="E84"/>
  <c r="F84"/>
  <c r="G84"/>
  <c r="H84"/>
  <c r="I84"/>
  <c r="J84"/>
  <c r="K84"/>
  <c r="L84"/>
  <c r="A85"/>
  <c r="B85"/>
  <c r="C85"/>
  <c r="D85"/>
  <c r="E85"/>
  <c r="F85"/>
  <c r="G85"/>
  <c r="H85"/>
  <c r="I85"/>
  <c r="J85"/>
  <c r="K85"/>
  <c r="L85"/>
  <c r="A86"/>
  <c r="B86"/>
  <c r="C86"/>
  <c r="D86"/>
  <c r="E86"/>
  <c r="F86"/>
  <c r="G86"/>
  <c r="H86"/>
  <c r="I86"/>
  <c r="J86"/>
  <c r="K86"/>
  <c r="L86"/>
  <c r="A87"/>
  <c r="B87"/>
  <c r="C87"/>
  <c r="D87"/>
  <c r="E87"/>
  <c r="F87"/>
  <c r="G87"/>
  <c r="H87"/>
  <c r="I87"/>
  <c r="J87"/>
  <c r="K87"/>
  <c r="L87"/>
  <c r="A88"/>
  <c r="B88"/>
  <c r="C88"/>
  <c r="D88"/>
  <c r="E88"/>
  <c r="F88"/>
  <c r="G88"/>
  <c r="H88"/>
  <c r="I88"/>
  <c r="J88"/>
  <c r="K88"/>
  <c r="L88"/>
  <c r="A89"/>
  <c r="B89"/>
  <c r="C89"/>
  <c r="D89"/>
  <c r="E89"/>
  <c r="F89"/>
  <c r="G89"/>
  <c r="H89"/>
  <c r="I89"/>
  <c r="J89"/>
  <c r="K89"/>
  <c r="L89"/>
  <c r="A90"/>
  <c r="B90"/>
  <c r="C90"/>
  <c r="D90"/>
  <c r="E90"/>
  <c r="F90"/>
  <c r="G90"/>
  <c r="H90"/>
  <c r="I90"/>
  <c r="J90"/>
  <c r="K90"/>
  <c r="L90"/>
  <c r="A91"/>
  <c r="B91"/>
  <c r="C91"/>
  <c r="D91"/>
  <c r="E91"/>
  <c r="F91"/>
  <c r="G91"/>
  <c r="H91"/>
  <c r="I91"/>
  <c r="J91"/>
  <c r="K91"/>
  <c r="L91"/>
  <c r="A92"/>
  <c r="B92"/>
  <c r="C92"/>
  <c r="D92"/>
  <c r="E92"/>
  <c r="F92"/>
  <c r="G92"/>
  <c r="H92"/>
  <c r="I92"/>
  <c r="J92"/>
  <c r="K92"/>
  <c r="L92"/>
  <c r="A93"/>
  <c r="B93"/>
  <c r="C93"/>
  <c r="D93"/>
  <c r="E93"/>
  <c r="F93"/>
  <c r="G93"/>
  <c r="H93"/>
  <c r="I93"/>
  <c r="J93"/>
  <c r="K93"/>
  <c r="L93"/>
  <c r="A94"/>
  <c r="B94"/>
  <c r="C94"/>
  <c r="D94"/>
  <c r="E94"/>
  <c r="F94"/>
  <c r="G94"/>
  <c r="H94"/>
  <c r="I94"/>
  <c r="J94"/>
  <c r="K94"/>
  <c r="L94"/>
  <c r="A95"/>
  <c r="B95"/>
  <c r="C95"/>
  <c r="D95"/>
  <c r="E95"/>
  <c r="F95"/>
  <c r="G95"/>
  <c r="H95"/>
  <c r="I95"/>
  <c r="J95"/>
  <c r="K95"/>
  <c r="L95"/>
  <c r="A96"/>
  <c r="B96"/>
  <c r="C96"/>
  <c r="D96"/>
  <c r="E96"/>
  <c r="F96"/>
  <c r="G96"/>
  <c r="H96"/>
  <c r="I96"/>
  <c r="J96"/>
  <c r="K96"/>
  <c r="L96"/>
  <c r="A97"/>
  <c r="B97"/>
  <c r="C97"/>
  <c r="D97"/>
  <c r="E97"/>
  <c r="F97"/>
  <c r="G97"/>
  <c r="H97"/>
  <c r="I97"/>
  <c r="J97"/>
  <c r="K97"/>
  <c r="L97"/>
  <c r="A98"/>
  <c r="B98"/>
  <c r="C98"/>
  <c r="D98"/>
  <c r="E98"/>
  <c r="F98"/>
  <c r="G98"/>
  <c r="H98"/>
  <c r="I98"/>
  <c r="J98"/>
  <c r="K98"/>
  <c r="L98"/>
  <c r="A99"/>
  <c r="B99"/>
  <c r="C99"/>
  <c r="D99"/>
  <c r="E99"/>
  <c r="F99"/>
  <c r="G99"/>
  <c r="H99"/>
  <c r="I99"/>
  <c r="J99"/>
  <c r="K99"/>
  <c r="L99"/>
  <c r="A100"/>
  <c r="B100"/>
  <c r="C100"/>
  <c r="D100"/>
  <c r="E100"/>
  <c r="F100"/>
  <c r="G100"/>
  <c r="H100"/>
  <c r="I100"/>
  <c r="J100"/>
  <c r="K100"/>
  <c r="L100"/>
  <c r="A101"/>
  <c r="B101"/>
  <c r="C101"/>
  <c r="D101"/>
  <c r="E101"/>
  <c r="F101"/>
  <c r="G101"/>
  <c r="H101"/>
  <c r="I101"/>
  <c r="J101"/>
  <c r="K101"/>
  <c r="L101"/>
  <c r="A102"/>
  <c r="B102"/>
  <c r="C102"/>
  <c r="D102"/>
  <c r="E102"/>
  <c r="F102"/>
  <c r="G102"/>
  <c r="H102"/>
  <c r="I102"/>
  <c r="J102"/>
  <c r="K102"/>
  <c r="L102"/>
  <c r="A103"/>
  <c r="B103"/>
  <c r="C103"/>
  <c r="D103"/>
  <c r="E103"/>
  <c r="F103"/>
  <c r="G103"/>
  <c r="H103"/>
  <c r="I103"/>
  <c r="J103"/>
  <c r="K103"/>
  <c r="L103"/>
  <c r="A104"/>
  <c r="B104"/>
  <c r="C104"/>
  <c r="D104"/>
  <c r="E104"/>
  <c r="F104"/>
  <c r="G104"/>
  <c r="H104"/>
  <c r="I104"/>
  <c r="J104"/>
  <c r="K104"/>
  <c r="L104"/>
  <c r="A105"/>
  <c r="B105"/>
  <c r="C105"/>
  <c r="D105"/>
  <c r="E105"/>
  <c r="F105"/>
  <c r="G105"/>
  <c r="H105"/>
  <c r="I105"/>
  <c r="J105"/>
  <c r="K105"/>
  <c r="L105"/>
  <c r="A106"/>
  <c r="B106"/>
  <c r="C106"/>
  <c r="D106"/>
  <c r="E106"/>
  <c r="F106"/>
  <c r="G106"/>
  <c r="H106"/>
  <c r="I106"/>
  <c r="J106"/>
  <c r="K106"/>
  <c r="L106"/>
  <c r="A107"/>
  <c r="B107"/>
  <c r="C107"/>
  <c r="D107"/>
  <c r="E107"/>
  <c r="F107"/>
  <c r="G107"/>
  <c r="H107"/>
  <c r="I107"/>
  <c r="J107"/>
  <c r="K107"/>
  <c r="L107"/>
  <c r="A108"/>
  <c r="B108"/>
  <c r="C108"/>
  <c r="D108"/>
  <c r="E108"/>
  <c r="F108"/>
  <c r="G108"/>
  <c r="H108"/>
  <c r="I108"/>
  <c r="J108"/>
  <c r="K108"/>
  <c r="L108"/>
  <c r="A109"/>
  <c r="B109"/>
  <c r="C109"/>
  <c r="D109"/>
  <c r="E109"/>
  <c r="F109"/>
  <c r="G109"/>
  <c r="H109"/>
  <c r="I109"/>
  <c r="J109"/>
  <c r="K109"/>
  <c r="L109"/>
  <c r="A110"/>
  <c r="B110"/>
  <c r="C110"/>
  <c r="D110"/>
  <c r="E110"/>
  <c r="F110"/>
  <c r="G110"/>
  <c r="H110"/>
  <c r="I110"/>
  <c r="J110"/>
  <c r="K110"/>
  <c r="L110"/>
  <c r="A111"/>
  <c r="B111"/>
  <c r="C111"/>
  <c r="D111"/>
  <c r="E111"/>
  <c r="F111"/>
  <c r="G111"/>
  <c r="H111"/>
  <c r="I111"/>
  <c r="J111"/>
  <c r="K111"/>
  <c r="L111"/>
  <c r="A112"/>
  <c r="B112"/>
  <c r="C112"/>
  <c r="D112"/>
  <c r="E112"/>
  <c r="F112"/>
  <c r="G112"/>
  <c r="H112"/>
  <c r="I112"/>
  <c r="J112"/>
  <c r="K112"/>
  <c r="L112"/>
  <c r="A113"/>
  <c r="B113"/>
  <c r="C113"/>
  <c r="D113"/>
  <c r="E113"/>
  <c r="F113"/>
  <c r="G113"/>
  <c r="H113"/>
  <c r="I113"/>
  <c r="J113"/>
  <c r="K113"/>
  <c r="L113"/>
  <c r="A114"/>
  <c r="B114"/>
  <c r="C114"/>
  <c r="D114"/>
  <c r="E114"/>
  <c r="F114"/>
  <c r="G114"/>
  <c r="H114"/>
  <c r="I114"/>
  <c r="J114"/>
  <c r="K114"/>
  <c r="L114"/>
  <c r="A115"/>
  <c r="B115"/>
  <c r="C115"/>
  <c r="D115"/>
  <c r="E115"/>
  <c r="F115"/>
  <c r="G115"/>
  <c r="H115"/>
  <c r="I115"/>
  <c r="J115"/>
  <c r="K115"/>
  <c r="L115"/>
  <c r="A116"/>
  <c r="B116"/>
  <c r="C116"/>
  <c r="D116"/>
  <c r="E116"/>
  <c r="F116"/>
  <c r="G116"/>
  <c r="H116"/>
  <c r="I116"/>
  <c r="J116"/>
  <c r="K116"/>
  <c r="L116"/>
  <c r="A117"/>
  <c r="B117"/>
  <c r="C117"/>
  <c r="D117"/>
  <c r="E117"/>
  <c r="F117"/>
  <c r="G117"/>
  <c r="H117"/>
  <c r="I117"/>
  <c r="J117"/>
  <c r="K117"/>
  <c r="L117"/>
  <c r="A118"/>
  <c r="B118"/>
  <c r="C118"/>
  <c r="D118"/>
  <c r="E118"/>
  <c r="F118"/>
  <c r="G118"/>
  <c r="H118"/>
  <c r="I118"/>
  <c r="J118"/>
  <c r="K118"/>
  <c r="L118"/>
  <c r="A119"/>
  <c r="B119"/>
  <c r="C119"/>
  <c r="D119"/>
  <c r="E119"/>
  <c r="F119"/>
  <c r="G119"/>
  <c r="H119"/>
  <c r="I119"/>
  <c r="J119"/>
  <c r="K119"/>
  <c r="L119"/>
  <c r="A120"/>
  <c r="B120"/>
  <c r="C120"/>
  <c r="D120"/>
  <c r="E120"/>
  <c r="F120"/>
  <c r="G120"/>
  <c r="H120"/>
  <c r="I120"/>
  <c r="J120"/>
  <c r="K120"/>
  <c r="L120"/>
  <c r="A121"/>
  <c r="B121"/>
  <c r="C121"/>
  <c r="D121"/>
  <c r="E121"/>
  <c r="F121"/>
  <c r="G121"/>
  <c r="H121"/>
  <c r="I121"/>
  <c r="J121"/>
  <c r="K121"/>
  <c r="L121"/>
  <c r="A122"/>
  <c r="B122"/>
  <c r="C122"/>
  <c r="D122"/>
  <c r="E122"/>
  <c r="F122"/>
  <c r="G122"/>
  <c r="H122"/>
  <c r="I122"/>
  <c r="J122"/>
  <c r="K122"/>
  <c r="L122"/>
  <c r="A123"/>
  <c r="B123"/>
  <c r="C123"/>
  <c r="D123"/>
  <c r="E123"/>
  <c r="F123"/>
  <c r="G123"/>
  <c r="H123"/>
  <c r="I123"/>
  <c r="J123"/>
  <c r="K123"/>
  <c r="L123"/>
  <c r="A124"/>
  <c r="B124"/>
  <c r="C124"/>
  <c r="D124"/>
  <c r="E124"/>
  <c r="F124"/>
  <c r="G124"/>
  <c r="H124"/>
  <c r="I124"/>
  <c r="J124"/>
  <c r="K124"/>
  <c r="L124"/>
  <c r="A125"/>
  <c r="B125"/>
  <c r="C125"/>
  <c r="D125"/>
  <c r="E125"/>
  <c r="F125"/>
  <c r="G125"/>
  <c r="H125"/>
  <c r="I125"/>
  <c r="J125"/>
  <c r="K125"/>
  <c r="L125"/>
  <c r="A126"/>
  <c r="B126"/>
  <c r="C126"/>
  <c r="D126"/>
  <c r="E126"/>
  <c r="F126"/>
  <c r="G126"/>
  <c r="H126"/>
  <c r="I126"/>
  <c r="J126"/>
  <c r="K126"/>
  <c r="L126"/>
  <c r="A127"/>
  <c r="B127"/>
  <c r="C127"/>
  <c r="D127"/>
  <c r="E127"/>
  <c r="F127"/>
  <c r="G127"/>
  <c r="H127"/>
  <c r="I127"/>
  <c r="J127"/>
  <c r="K127"/>
  <c r="L127"/>
  <c r="A128"/>
  <c r="B128"/>
  <c r="C128"/>
  <c r="D128"/>
  <c r="E128"/>
  <c r="F128"/>
  <c r="G128"/>
  <c r="H128"/>
  <c r="I128"/>
  <c r="J128"/>
  <c r="K128"/>
  <c r="L128"/>
  <c r="A129"/>
  <c r="B129"/>
  <c r="C129"/>
  <c r="D129"/>
  <c r="E129"/>
  <c r="F129"/>
  <c r="G129"/>
  <c r="H129"/>
  <c r="I129"/>
  <c r="J129"/>
  <c r="K129"/>
  <c r="L129"/>
  <c r="A130"/>
  <c r="B130"/>
  <c r="C130"/>
  <c r="D130"/>
  <c r="E130"/>
  <c r="F130"/>
  <c r="G130"/>
  <c r="H130"/>
  <c r="I130"/>
  <c r="J130"/>
  <c r="K130"/>
  <c r="L130"/>
  <c r="A131"/>
  <c r="B131"/>
  <c r="C131"/>
  <c r="D131"/>
  <c r="E131"/>
  <c r="F131"/>
  <c r="G131"/>
  <c r="H131"/>
  <c r="I131"/>
  <c r="J131"/>
  <c r="K131"/>
  <c r="L131"/>
  <c r="A132"/>
  <c r="B132"/>
  <c r="C132"/>
  <c r="D132"/>
  <c r="E132"/>
  <c r="F132"/>
  <c r="G132"/>
  <c r="H132"/>
  <c r="I132"/>
  <c r="J132"/>
  <c r="K132"/>
  <c r="L132"/>
  <c r="A133"/>
  <c r="B133"/>
  <c r="C133"/>
  <c r="D133"/>
  <c r="E133"/>
  <c r="F133"/>
  <c r="G133"/>
  <c r="H133"/>
  <c r="I133"/>
  <c r="J133"/>
  <c r="K133"/>
  <c r="L133"/>
  <c r="A134"/>
  <c r="B134"/>
  <c r="C134"/>
  <c r="D134"/>
  <c r="E134"/>
  <c r="F134"/>
  <c r="G134"/>
  <c r="H134"/>
  <c r="I134"/>
  <c r="J134"/>
  <c r="K134"/>
  <c r="L134"/>
  <c r="A135"/>
  <c r="B135"/>
  <c r="C135"/>
  <c r="D135"/>
  <c r="E135"/>
  <c r="F135"/>
  <c r="G135"/>
  <c r="H135"/>
  <c r="I135"/>
  <c r="J135"/>
  <c r="K135"/>
  <c r="L135"/>
  <c r="A136"/>
  <c r="B136"/>
  <c r="C136"/>
  <c r="D136"/>
  <c r="E136"/>
  <c r="F136"/>
  <c r="G136"/>
  <c r="H136"/>
  <c r="I136"/>
  <c r="J136"/>
  <c r="K136"/>
  <c r="L136"/>
  <c r="A137"/>
  <c r="B137"/>
  <c r="C137"/>
  <c r="D137"/>
  <c r="E137"/>
  <c r="F137"/>
  <c r="G137"/>
  <c r="H137"/>
  <c r="I137"/>
  <c r="J137"/>
  <c r="K137"/>
  <c r="L137"/>
  <c r="A138"/>
  <c r="B138"/>
  <c r="C138"/>
  <c r="D138"/>
  <c r="E138"/>
  <c r="F138"/>
  <c r="G138"/>
  <c r="H138"/>
  <c r="I138"/>
  <c r="J138"/>
  <c r="K138"/>
  <c r="L138"/>
  <c r="A139"/>
  <c r="B139"/>
  <c r="C139"/>
  <c r="D139"/>
  <c r="E139"/>
  <c r="F139"/>
  <c r="G139"/>
  <c r="H139"/>
  <c r="I139"/>
  <c r="J139"/>
  <c r="K139"/>
  <c r="L139"/>
  <c r="A140"/>
  <c r="B140"/>
  <c r="C140"/>
  <c r="D140"/>
  <c r="E140"/>
  <c r="F140"/>
  <c r="G140"/>
  <c r="H140"/>
  <c r="I140"/>
  <c r="J140"/>
  <c r="K140"/>
  <c r="L140"/>
  <c r="A141"/>
  <c r="B141"/>
  <c r="C141"/>
  <c r="D141"/>
  <c r="E141"/>
  <c r="F141"/>
  <c r="G141"/>
  <c r="H141"/>
  <c r="I141"/>
  <c r="J141"/>
  <c r="K141"/>
  <c r="L141"/>
  <c r="A142"/>
  <c r="B142"/>
  <c r="C142"/>
  <c r="D142"/>
  <c r="E142"/>
  <c r="F142"/>
  <c r="G142"/>
  <c r="H142"/>
  <c r="I142"/>
  <c r="J142"/>
  <c r="K142"/>
  <c r="L142"/>
  <c r="A143"/>
  <c r="B143"/>
  <c r="C143"/>
  <c r="D143"/>
  <c r="E143"/>
  <c r="F143"/>
  <c r="G143"/>
  <c r="H143"/>
  <c r="I143"/>
  <c r="J143"/>
  <c r="K143"/>
  <c r="L143"/>
  <c r="A144"/>
  <c r="B144"/>
  <c r="C144"/>
  <c r="D144"/>
  <c r="E144"/>
  <c r="F144"/>
  <c r="G144"/>
  <c r="H144"/>
  <c r="I144"/>
  <c r="J144"/>
  <c r="K144"/>
  <c r="L144"/>
  <c r="A145"/>
  <c r="B145"/>
  <c r="C145"/>
  <c r="D145"/>
  <c r="E145"/>
  <c r="F145"/>
  <c r="G145"/>
  <c r="H145"/>
  <c r="I145"/>
  <c r="J145"/>
  <c r="K145"/>
  <c r="L145"/>
  <c r="A146"/>
  <c r="B146"/>
  <c r="C146"/>
  <c r="D146"/>
  <c r="E146"/>
  <c r="F146"/>
  <c r="G146"/>
  <c r="H146"/>
  <c r="I146"/>
  <c r="J146"/>
  <c r="K146"/>
  <c r="L146"/>
  <c r="A147"/>
  <c r="B147"/>
  <c r="C147"/>
  <c r="D147"/>
  <c r="E147"/>
  <c r="F147"/>
  <c r="G147"/>
  <c r="H147"/>
  <c r="I147"/>
  <c r="J147"/>
  <c r="K147"/>
  <c r="L147"/>
  <c r="A148"/>
  <c r="B148"/>
  <c r="C148"/>
  <c r="D148"/>
  <c r="E148"/>
  <c r="F148"/>
  <c r="G148"/>
  <c r="H148"/>
  <c r="I148"/>
  <c r="J148"/>
  <c r="K148"/>
  <c r="L148"/>
  <c r="A149"/>
  <c r="B149"/>
  <c r="C149"/>
  <c r="D149"/>
  <c r="E149"/>
  <c r="F149"/>
  <c r="G149"/>
  <c r="H149"/>
  <c r="I149"/>
  <c r="J149"/>
  <c r="K149"/>
  <c r="L149"/>
  <c r="A150"/>
  <c r="B150"/>
  <c r="C150"/>
  <c r="D150"/>
  <c r="E150"/>
  <c r="F150"/>
  <c r="G150"/>
  <c r="H150"/>
  <c r="I150"/>
  <c r="J150"/>
  <c r="K150"/>
  <c r="L150"/>
  <c r="A151"/>
  <c r="B151"/>
  <c r="C151"/>
  <c r="D151"/>
  <c r="E151"/>
  <c r="F151"/>
  <c r="G151"/>
  <c r="H151"/>
  <c r="I151"/>
  <c r="J151"/>
  <c r="K151"/>
  <c r="L151"/>
  <c r="A152"/>
  <c r="B152"/>
  <c r="C152"/>
  <c r="D152"/>
  <c r="E152"/>
  <c r="F152"/>
  <c r="G152"/>
  <c r="H152"/>
  <c r="I152"/>
  <c r="J152"/>
  <c r="K152"/>
  <c r="L152"/>
  <c r="A153"/>
  <c r="B153"/>
  <c r="C153"/>
  <c r="D153"/>
  <c r="E153"/>
  <c r="F153"/>
  <c r="G153"/>
  <c r="H153"/>
  <c r="I153"/>
  <c r="J153"/>
  <c r="K153"/>
  <c r="L153"/>
  <c r="A154"/>
  <c r="B154"/>
  <c r="C154"/>
  <c r="D154"/>
  <c r="E154"/>
  <c r="F154"/>
  <c r="G154"/>
  <c r="H154"/>
  <c r="I154"/>
  <c r="J154"/>
  <c r="K154"/>
  <c r="L154"/>
  <c r="A155"/>
  <c r="B155"/>
  <c r="C155"/>
  <c r="D155"/>
  <c r="E155"/>
  <c r="F155"/>
  <c r="G155"/>
  <c r="H155"/>
  <c r="I155"/>
  <c r="J155"/>
  <c r="K155"/>
  <c r="L155"/>
  <c r="A156"/>
  <c r="B156"/>
  <c r="C156"/>
  <c r="D156"/>
  <c r="E156"/>
  <c r="F156"/>
  <c r="G156"/>
  <c r="H156"/>
  <c r="I156"/>
  <c r="J156"/>
  <c r="K156"/>
  <c r="L156"/>
  <c r="A157"/>
  <c r="B157"/>
  <c r="C157"/>
  <c r="D157"/>
  <c r="E157"/>
  <c r="F157"/>
  <c r="G157"/>
  <c r="H157"/>
  <c r="I157"/>
  <c r="J157"/>
  <c r="K157"/>
  <c r="L157"/>
  <c r="A158"/>
  <c r="B158"/>
  <c r="C158"/>
  <c r="D158"/>
  <c r="E158"/>
  <c r="F158"/>
  <c r="G158"/>
  <c r="H158"/>
  <c r="I158"/>
  <c r="J158"/>
  <c r="K158"/>
  <c r="L158"/>
  <c r="A159"/>
  <c r="B159"/>
  <c r="C159"/>
  <c r="D159"/>
  <c r="E159"/>
  <c r="F159"/>
  <c r="G159"/>
  <c r="H159"/>
  <c r="I159"/>
  <c r="J159"/>
  <c r="K159"/>
  <c r="L159"/>
  <c r="A160"/>
  <c r="B160"/>
  <c r="C160"/>
  <c r="D160"/>
  <c r="E160"/>
  <c r="F160"/>
  <c r="G160"/>
  <c r="H160"/>
  <c r="I160"/>
  <c r="J160"/>
  <c r="K160"/>
  <c r="L160"/>
  <c r="A161"/>
  <c r="B161"/>
  <c r="C161"/>
  <c r="D161"/>
  <c r="E161"/>
  <c r="F161"/>
  <c r="G161"/>
  <c r="H161"/>
  <c r="I161"/>
  <c r="J161"/>
  <c r="K161"/>
  <c r="L161"/>
  <c r="A162"/>
  <c r="B162"/>
  <c r="C162"/>
  <c r="D162"/>
  <c r="E162"/>
  <c r="F162"/>
  <c r="G162"/>
  <c r="H162"/>
  <c r="I162"/>
  <c r="J162"/>
  <c r="K162"/>
  <c r="L162"/>
  <c r="A163"/>
  <c r="B163"/>
  <c r="C163"/>
  <c r="D163"/>
  <c r="E163"/>
  <c r="F163"/>
  <c r="G163"/>
  <c r="H163"/>
  <c r="I163"/>
  <c r="J163"/>
  <c r="K163"/>
  <c r="L163"/>
  <c r="A164"/>
  <c r="B164"/>
  <c r="C164"/>
  <c r="D164"/>
  <c r="E164"/>
  <c r="F164"/>
  <c r="G164"/>
  <c r="H164"/>
  <c r="I164"/>
  <c r="J164"/>
  <c r="K164"/>
  <c r="L164"/>
  <c r="A165"/>
  <c r="B165"/>
  <c r="C165"/>
  <c r="D165"/>
  <c r="E165"/>
  <c r="F165"/>
  <c r="G165"/>
  <c r="H165"/>
  <c r="I165"/>
  <c r="J165"/>
  <c r="K165"/>
  <c r="L165"/>
  <c r="A166"/>
  <c r="B166"/>
  <c r="C166"/>
  <c r="D166"/>
  <c r="E166"/>
  <c r="F166"/>
  <c r="G166"/>
  <c r="H166"/>
  <c r="I166"/>
  <c r="J166"/>
  <c r="K166"/>
  <c r="L166"/>
  <c r="A167"/>
  <c r="B167"/>
  <c r="C167"/>
  <c r="D167"/>
  <c r="E167"/>
  <c r="F167"/>
  <c r="G167"/>
  <c r="H167"/>
  <c r="I167"/>
  <c r="J167"/>
  <c r="K167"/>
  <c r="L167"/>
  <c r="A168"/>
  <c r="B168"/>
  <c r="C168"/>
  <c r="D168"/>
  <c r="E168"/>
  <c r="F168"/>
  <c r="G168"/>
  <c r="H168"/>
  <c r="I168"/>
  <c r="J168"/>
  <c r="K168"/>
  <c r="L168"/>
  <c r="A169"/>
  <c r="B169"/>
  <c r="C169"/>
  <c r="D169"/>
  <c r="E169"/>
  <c r="F169"/>
  <c r="G169"/>
  <c r="H169"/>
  <c r="I169"/>
  <c r="J169"/>
  <c r="K169"/>
  <c r="L169"/>
  <c r="A170"/>
  <c r="B170"/>
  <c r="C170"/>
  <c r="D170"/>
  <c r="E170"/>
  <c r="F170"/>
  <c r="G170"/>
  <c r="H170"/>
  <c r="I170"/>
  <c r="J170"/>
  <c r="K170"/>
  <c r="L170"/>
  <c r="A171"/>
  <c r="B171"/>
  <c r="C171"/>
  <c r="D171"/>
  <c r="E171"/>
  <c r="F171"/>
  <c r="G171"/>
  <c r="H171"/>
  <c r="I171"/>
  <c r="J171"/>
  <c r="K171"/>
  <c r="L171"/>
  <c r="A172"/>
  <c r="B172"/>
  <c r="C172"/>
  <c r="D172"/>
  <c r="E172"/>
  <c r="F172"/>
  <c r="G172"/>
  <c r="H172"/>
  <c r="I172"/>
  <c r="J172"/>
  <c r="K172"/>
  <c r="L172"/>
  <c r="A173"/>
  <c r="B173"/>
  <c r="C173"/>
  <c r="D173"/>
  <c r="E173"/>
  <c r="F173"/>
  <c r="G173"/>
  <c r="H173"/>
  <c r="I173"/>
  <c r="J173"/>
  <c r="K173"/>
  <c r="L173"/>
  <c r="A174"/>
  <c r="B174"/>
  <c r="C174"/>
  <c r="D174"/>
  <c r="E174"/>
  <c r="F174"/>
  <c r="G174"/>
  <c r="H174"/>
  <c r="I174"/>
  <c r="J174"/>
  <c r="K174"/>
  <c r="L174"/>
  <c r="A175"/>
  <c r="B175"/>
  <c r="C175"/>
  <c r="D175"/>
  <c r="E175"/>
  <c r="F175"/>
  <c r="G175"/>
  <c r="H175"/>
  <c r="I175"/>
  <c r="J175"/>
  <c r="K175"/>
  <c r="L175"/>
  <c r="A176"/>
  <c r="B176"/>
  <c r="C176"/>
  <c r="D176"/>
  <c r="E176"/>
  <c r="F176"/>
  <c r="G176"/>
  <c r="H176"/>
  <c r="I176"/>
  <c r="J176"/>
  <c r="K176"/>
  <c r="L176"/>
  <c r="A177"/>
  <c r="B177"/>
  <c r="C177"/>
  <c r="D177"/>
  <c r="E177"/>
  <c r="F177"/>
  <c r="G177"/>
  <c r="H177"/>
  <c r="I177"/>
  <c r="J177"/>
  <c r="K177"/>
  <c r="L177"/>
  <c r="A178"/>
  <c r="B178"/>
  <c r="C178"/>
  <c r="D178"/>
  <c r="E178"/>
  <c r="F178"/>
  <c r="G178"/>
  <c r="H178"/>
  <c r="I178"/>
  <c r="J178"/>
  <c r="K178"/>
  <c r="L178"/>
  <c r="A179"/>
  <c r="B179"/>
  <c r="C179"/>
  <c r="D179"/>
  <c r="E179"/>
  <c r="F179"/>
  <c r="G179"/>
  <c r="H179"/>
  <c r="I179"/>
  <c r="J179"/>
  <c r="K179"/>
  <c r="L179"/>
  <c r="A180"/>
  <c r="B180"/>
  <c r="C180"/>
  <c r="D180"/>
  <c r="E180"/>
  <c r="F180"/>
  <c r="G180"/>
  <c r="H180"/>
  <c r="I180"/>
  <c r="J180"/>
  <c r="K180"/>
  <c r="L180"/>
  <c r="A181"/>
  <c r="B181"/>
  <c r="C181"/>
  <c r="D181"/>
  <c r="E181"/>
  <c r="F181"/>
  <c r="G181"/>
  <c r="H181"/>
  <c r="I181"/>
  <c r="J181"/>
  <c r="K181"/>
  <c r="L181"/>
  <c r="A182"/>
  <c r="B182"/>
  <c r="C182"/>
  <c r="D182"/>
  <c r="E182"/>
  <c r="F182"/>
  <c r="G182"/>
  <c r="H182"/>
  <c r="I182"/>
  <c r="J182"/>
  <c r="K182"/>
  <c r="L182"/>
  <c r="A183"/>
  <c r="B183"/>
  <c r="C183"/>
  <c r="D183"/>
  <c r="E183"/>
  <c r="F183"/>
  <c r="G183"/>
  <c r="H183"/>
  <c r="I183"/>
  <c r="J183"/>
  <c r="K183"/>
  <c r="L183"/>
  <c r="A184"/>
  <c r="B184"/>
  <c r="C184"/>
  <c r="D184"/>
  <c r="E184"/>
  <c r="F184"/>
  <c r="G184"/>
  <c r="H184"/>
  <c r="I184"/>
  <c r="J184"/>
  <c r="K184"/>
  <c r="L184"/>
  <c r="A185"/>
  <c r="B185"/>
  <c r="C185"/>
  <c r="D185"/>
  <c r="E185"/>
  <c r="F185"/>
  <c r="G185"/>
  <c r="H185"/>
  <c r="I185"/>
  <c r="J185"/>
  <c r="K185"/>
  <c r="L185"/>
  <c r="A186"/>
  <c r="B186"/>
  <c r="C186"/>
  <c r="D186"/>
  <c r="E186"/>
  <c r="F186"/>
  <c r="G186"/>
  <c r="H186"/>
  <c r="I186"/>
  <c r="J186"/>
  <c r="K186"/>
  <c r="L186"/>
  <c r="A187"/>
  <c r="B187"/>
  <c r="C187"/>
  <c r="D187"/>
  <c r="E187"/>
  <c r="F187"/>
  <c r="G187"/>
  <c r="H187"/>
  <c r="I187"/>
  <c r="J187"/>
  <c r="K187"/>
  <c r="L187"/>
  <c r="A188"/>
  <c r="B188"/>
  <c r="C188"/>
  <c r="D188"/>
  <c r="E188"/>
  <c r="F188"/>
  <c r="G188"/>
  <c r="H188"/>
  <c r="I188"/>
  <c r="J188"/>
  <c r="K188"/>
  <c r="L188"/>
  <c r="A189"/>
  <c r="B189"/>
  <c r="C189"/>
  <c r="D189"/>
  <c r="E189"/>
  <c r="F189"/>
  <c r="G189"/>
  <c r="H189"/>
  <c r="I189"/>
  <c r="J189"/>
  <c r="K189"/>
  <c r="L189"/>
  <c r="A190"/>
  <c r="B190"/>
  <c r="C190"/>
  <c r="D190"/>
  <c r="E190"/>
  <c r="F190"/>
  <c r="G190"/>
  <c r="H190"/>
  <c r="I190"/>
  <c r="J190"/>
  <c r="K190"/>
  <c r="L190"/>
  <c r="A191"/>
  <c r="B191"/>
  <c r="C191"/>
  <c r="D191"/>
  <c r="E191"/>
  <c r="F191"/>
  <c r="G191"/>
  <c r="H191"/>
  <c r="I191"/>
  <c r="J191"/>
  <c r="K191"/>
  <c r="L191"/>
  <c r="A192"/>
  <c r="B192"/>
  <c r="C192"/>
  <c r="D192"/>
  <c r="E192"/>
  <c r="F192"/>
  <c r="G192"/>
  <c r="H192"/>
  <c r="I192"/>
  <c r="J192"/>
  <c r="K192"/>
  <c r="L192"/>
  <c r="A193"/>
  <c r="B193"/>
  <c r="C193"/>
  <c r="D193"/>
  <c r="E193"/>
  <c r="F193"/>
  <c r="G193"/>
  <c r="H193"/>
  <c r="I193"/>
  <c r="J193"/>
  <c r="K193"/>
  <c r="L193"/>
  <c r="A194"/>
  <c r="B194"/>
  <c r="C194"/>
  <c r="D194"/>
  <c r="E194"/>
  <c r="F194"/>
  <c r="G194"/>
  <c r="H194"/>
  <c r="I194"/>
  <c r="J194"/>
  <c r="K194"/>
  <c r="L194"/>
  <c r="A195"/>
  <c r="B195"/>
  <c r="C195"/>
  <c r="D195"/>
  <c r="E195"/>
  <c r="F195"/>
  <c r="G195"/>
  <c r="H195"/>
  <c r="I195"/>
  <c r="J195"/>
  <c r="K195"/>
  <c r="L195"/>
  <c r="A196"/>
  <c r="B196"/>
  <c r="C196"/>
  <c r="D196"/>
  <c r="E196"/>
  <c r="F196"/>
  <c r="G196"/>
  <c r="H196"/>
  <c r="I196"/>
  <c r="J196"/>
  <c r="K196"/>
  <c r="L196"/>
  <c r="A197"/>
  <c r="B197"/>
  <c r="C197"/>
  <c r="D197"/>
  <c r="E197"/>
  <c r="F197"/>
  <c r="G197"/>
  <c r="H197"/>
  <c r="I197"/>
  <c r="J197"/>
  <c r="K197"/>
  <c r="L197"/>
  <c r="A198"/>
  <c r="B198"/>
  <c r="C198"/>
  <c r="D198"/>
  <c r="E198"/>
  <c r="F198"/>
  <c r="G198"/>
  <c r="H198"/>
  <c r="I198"/>
  <c r="J198"/>
  <c r="K198"/>
  <c r="L198"/>
  <c r="A199"/>
  <c r="B199"/>
  <c r="C199"/>
  <c r="D199"/>
  <c r="E199"/>
  <c r="F199"/>
  <c r="G199"/>
  <c r="H199"/>
  <c r="I199"/>
  <c r="J199"/>
  <c r="K199"/>
  <c r="L199"/>
  <c r="A200"/>
  <c r="B200"/>
  <c r="C200"/>
  <c r="D200"/>
  <c r="E200"/>
  <c r="F200"/>
  <c r="G200"/>
  <c r="H200"/>
  <c r="I200"/>
  <c r="J200"/>
  <c r="K200"/>
  <c r="L200"/>
  <c r="A201"/>
  <c r="B201"/>
  <c r="C201"/>
  <c r="D201"/>
  <c r="E201"/>
  <c r="F201"/>
  <c r="G201"/>
  <c r="H201"/>
  <c r="I201"/>
  <c r="J201"/>
  <c r="K201"/>
  <c r="L201"/>
  <c r="A202"/>
  <c r="B202"/>
  <c r="C202"/>
  <c r="D202"/>
  <c r="E202"/>
  <c r="F202"/>
  <c r="G202"/>
  <c r="H202"/>
  <c r="I202"/>
  <c r="J202"/>
  <c r="K202"/>
  <c r="L202"/>
  <c r="A203"/>
  <c r="B203"/>
  <c r="C203"/>
  <c r="D203"/>
  <c r="E203"/>
  <c r="F203"/>
  <c r="G203"/>
  <c r="H203"/>
  <c r="I203"/>
  <c r="J203"/>
  <c r="K203"/>
  <c r="L203"/>
  <c r="A204"/>
  <c r="B204"/>
  <c r="C204"/>
  <c r="D204"/>
  <c r="E204"/>
  <c r="F204"/>
  <c r="G204"/>
  <c r="H204"/>
  <c r="I204"/>
  <c r="J204"/>
  <c r="K204"/>
  <c r="L204"/>
  <c r="A205"/>
  <c r="B205"/>
  <c r="C205"/>
  <c r="D205"/>
  <c r="E205"/>
  <c r="F205"/>
  <c r="G205"/>
  <c r="H205"/>
  <c r="I205"/>
  <c r="J205"/>
  <c r="K205"/>
  <c r="L205"/>
  <c r="A206"/>
  <c r="B206"/>
  <c r="C206"/>
  <c r="D206"/>
  <c r="E206"/>
  <c r="F206"/>
  <c r="G206"/>
  <c r="H206"/>
  <c r="I206"/>
  <c r="J206"/>
  <c r="K206"/>
  <c r="L206"/>
  <c r="A207"/>
  <c r="B207"/>
  <c r="C207"/>
  <c r="D207"/>
  <c r="E207"/>
  <c r="F207"/>
  <c r="G207"/>
  <c r="H207"/>
  <c r="I207"/>
  <c r="J207"/>
  <c r="K207"/>
  <c r="L207"/>
  <c r="A208"/>
  <c r="B208"/>
  <c r="C208"/>
  <c r="D208"/>
  <c r="E208"/>
  <c r="F208"/>
  <c r="G208"/>
  <c r="H208"/>
  <c r="I208"/>
  <c r="J208"/>
  <c r="K208"/>
  <c r="L208"/>
  <c r="A209"/>
  <c r="B209"/>
  <c r="C209"/>
  <c r="D209"/>
  <c r="E209"/>
  <c r="F209"/>
  <c r="G209"/>
  <c r="H209"/>
  <c r="I209"/>
  <c r="J209"/>
  <c r="K209"/>
  <c r="L209"/>
  <c r="A210"/>
  <c r="B210"/>
  <c r="C210"/>
  <c r="D210"/>
  <c r="E210"/>
  <c r="F210"/>
  <c r="G210"/>
  <c r="H210"/>
  <c r="I210"/>
  <c r="J210"/>
  <c r="K210"/>
  <c r="L210"/>
  <c r="A211"/>
  <c r="B211"/>
  <c r="C211"/>
  <c r="D211"/>
  <c r="E211"/>
  <c r="F211"/>
  <c r="G211"/>
  <c r="H211"/>
  <c r="I211"/>
  <c r="J211"/>
  <c r="K211"/>
  <c r="L211"/>
  <c r="A212"/>
  <c r="B212"/>
  <c r="C212"/>
  <c r="D212"/>
  <c r="E212"/>
  <c r="F212"/>
  <c r="G212"/>
  <c r="H212"/>
  <c r="I212"/>
  <c r="J212"/>
  <c r="K212"/>
  <c r="L212"/>
  <c r="A213"/>
  <c r="B213"/>
  <c r="C213"/>
  <c r="D213"/>
  <c r="E213"/>
  <c r="F213"/>
  <c r="G213"/>
  <c r="H213"/>
  <c r="I213"/>
  <c r="J213"/>
  <c r="K213"/>
  <c r="L213"/>
  <c r="A214"/>
  <c r="B214"/>
  <c r="C214"/>
  <c r="D214"/>
  <c r="E214"/>
  <c r="F214"/>
  <c r="G214"/>
  <c r="H214"/>
  <c r="I214"/>
  <c r="J214"/>
  <c r="K214"/>
  <c r="L214"/>
  <c r="A215"/>
  <c r="B215"/>
  <c r="C215"/>
  <c r="D215"/>
  <c r="E215"/>
  <c r="F215"/>
  <c r="G215"/>
  <c r="H215"/>
  <c r="I215"/>
  <c r="J215"/>
  <c r="K215"/>
  <c r="L215"/>
  <c r="A216"/>
  <c r="B216"/>
  <c r="C216"/>
  <c r="D216"/>
  <c r="E216"/>
  <c r="F216"/>
  <c r="G216"/>
  <c r="H216"/>
  <c r="I216"/>
  <c r="J216"/>
  <c r="K216"/>
  <c r="L216"/>
  <c r="A217"/>
  <c r="B217"/>
  <c r="C217"/>
  <c r="D217"/>
  <c r="E217"/>
  <c r="F217"/>
  <c r="G217"/>
  <c r="H217"/>
  <c r="I217"/>
  <c r="J217"/>
  <c r="K217"/>
  <c r="L217"/>
  <c r="A218"/>
  <c r="B218"/>
  <c r="C218"/>
  <c r="D218"/>
  <c r="E218"/>
  <c r="F218"/>
  <c r="G218"/>
  <c r="H218"/>
  <c r="I218"/>
  <c r="J218"/>
  <c r="K218"/>
  <c r="L218"/>
  <c r="A219"/>
  <c r="B219"/>
  <c r="C219"/>
  <c r="D219"/>
  <c r="E219"/>
  <c r="F219"/>
  <c r="G219"/>
  <c r="H219"/>
  <c r="I219"/>
  <c r="J219"/>
  <c r="K219"/>
  <c r="L219"/>
  <c r="A220"/>
  <c r="B220"/>
  <c r="C220"/>
  <c r="D220"/>
  <c r="E220"/>
  <c r="F220"/>
  <c r="G220"/>
  <c r="H220"/>
  <c r="I220"/>
  <c r="J220"/>
  <c r="K220"/>
  <c r="L220"/>
  <c r="A221"/>
  <c r="B221"/>
  <c r="C221"/>
  <c r="D221"/>
  <c r="E221"/>
  <c r="F221"/>
  <c r="G221"/>
  <c r="H221"/>
  <c r="I221"/>
  <c r="J221"/>
  <c r="K221"/>
  <c r="L221"/>
  <c r="A222"/>
  <c r="B222"/>
  <c r="C222"/>
  <c r="D222"/>
  <c r="E222"/>
  <c r="F222"/>
  <c r="G222"/>
  <c r="H222"/>
  <c r="I222"/>
  <c r="J222"/>
  <c r="K222"/>
  <c r="L222"/>
  <c r="A223"/>
  <c r="B223"/>
  <c r="C223"/>
  <c r="D223"/>
  <c r="E223"/>
  <c r="F223"/>
  <c r="G223"/>
  <c r="H223"/>
  <c r="I223"/>
  <c r="J223"/>
  <c r="K223"/>
  <c r="L223"/>
  <c r="A224"/>
  <c r="B224"/>
  <c r="C224"/>
  <c r="D224"/>
  <c r="E224"/>
  <c r="F224"/>
  <c r="G224"/>
  <c r="H224"/>
  <c r="I224"/>
  <c r="J224"/>
  <c r="K224"/>
  <c r="L224"/>
  <c r="A225"/>
  <c r="B225"/>
  <c r="C225"/>
  <c r="D225"/>
  <c r="E225"/>
  <c r="F225"/>
  <c r="G225"/>
  <c r="H225"/>
  <c r="I225"/>
  <c r="J225"/>
  <c r="K225"/>
  <c r="L225"/>
  <c r="A226"/>
  <c r="B226"/>
  <c r="C226"/>
  <c r="D226"/>
  <c r="E226"/>
  <c r="F226"/>
  <c r="G226"/>
  <c r="H226"/>
  <c r="I226"/>
  <c r="J226"/>
  <c r="K226"/>
  <c r="L226"/>
  <c r="A227"/>
  <c r="B227"/>
  <c r="C227"/>
  <c r="D227"/>
  <c r="E227"/>
  <c r="F227"/>
  <c r="G227"/>
  <c r="H227"/>
  <c r="I227"/>
  <c r="J227"/>
  <c r="K227"/>
  <c r="L227"/>
  <c r="A228"/>
  <c r="B228"/>
  <c r="C228"/>
  <c r="D228"/>
  <c r="E228"/>
  <c r="F228"/>
  <c r="G228"/>
  <c r="H228"/>
  <c r="I228"/>
  <c r="J228"/>
  <c r="K228"/>
  <c r="L228"/>
  <c r="A229"/>
  <c r="B229"/>
  <c r="C229"/>
  <c r="D229"/>
  <c r="E229"/>
  <c r="F229"/>
  <c r="G229"/>
  <c r="H229"/>
  <c r="I229"/>
  <c r="J229"/>
  <c r="K229"/>
  <c r="L229"/>
  <c r="A230"/>
  <c r="B230"/>
  <c r="C230"/>
  <c r="D230"/>
  <c r="E230"/>
  <c r="F230"/>
  <c r="G230"/>
  <c r="H230"/>
  <c r="I230"/>
  <c r="J230"/>
  <c r="K230"/>
  <c r="L230"/>
  <c r="A231"/>
  <c r="B231"/>
  <c r="C231"/>
  <c r="D231"/>
  <c r="E231"/>
  <c r="F231"/>
  <c r="G231"/>
  <c r="H231"/>
  <c r="I231"/>
  <c r="J231"/>
  <c r="K231"/>
  <c r="L231"/>
  <c r="A232"/>
  <c r="B232"/>
  <c r="C232"/>
  <c r="D232"/>
  <c r="E232"/>
  <c r="F232"/>
  <c r="G232"/>
  <c r="H232"/>
  <c r="I232"/>
  <c r="J232"/>
  <c r="K232"/>
  <c r="L232"/>
  <c r="A233"/>
  <c r="B233"/>
  <c r="C233"/>
  <c r="D233"/>
  <c r="E233"/>
  <c r="F233"/>
  <c r="G233"/>
  <c r="H233"/>
  <c r="I233"/>
  <c r="J233"/>
  <c r="K233"/>
  <c r="L233"/>
  <c r="A234"/>
  <c r="B234"/>
  <c r="C234"/>
  <c r="D234"/>
  <c r="E234"/>
  <c r="F234"/>
  <c r="G234"/>
  <c r="H234"/>
  <c r="I234"/>
  <c r="J234"/>
  <c r="K234"/>
  <c r="L234"/>
  <c r="A235"/>
  <c r="B235"/>
  <c r="C235"/>
  <c r="D235"/>
  <c r="E235"/>
  <c r="F235"/>
  <c r="G235"/>
  <c r="H235"/>
  <c r="I235"/>
  <c r="J235"/>
  <c r="K235"/>
  <c r="L235"/>
  <c r="A236"/>
  <c r="B236"/>
  <c r="C236"/>
  <c r="D236"/>
  <c r="E236"/>
  <c r="F236"/>
  <c r="G236"/>
  <c r="H236"/>
  <c r="I236"/>
  <c r="J236"/>
  <c r="K236"/>
  <c r="L236"/>
  <c r="A237"/>
  <c r="B237"/>
  <c r="C237"/>
  <c r="D237"/>
  <c r="E237"/>
  <c r="F237"/>
  <c r="G237"/>
  <c r="H237"/>
  <c r="I237"/>
  <c r="J237"/>
  <c r="K237"/>
  <c r="L237"/>
  <c r="A238"/>
  <c r="B238"/>
  <c r="C238"/>
  <c r="D238"/>
  <c r="E238"/>
  <c r="F238"/>
  <c r="G238"/>
  <c r="H238"/>
  <c r="I238"/>
  <c r="J238"/>
  <c r="K238"/>
  <c r="L238"/>
  <c r="A239"/>
  <c r="B239"/>
  <c r="C239"/>
  <c r="D239"/>
  <c r="E239"/>
  <c r="F239"/>
  <c r="G239"/>
  <c r="H239"/>
  <c r="I239"/>
  <c r="J239"/>
  <c r="K239"/>
  <c r="L239"/>
  <c r="A240"/>
  <c r="B240"/>
  <c r="C240"/>
  <c r="D240"/>
  <c r="E240"/>
  <c r="F240"/>
  <c r="G240"/>
  <c r="H240"/>
  <c r="I240"/>
  <c r="J240"/>
  <c r="K240"/>
  <c r="L240"/>
  <c r="A241"/>
  <c r="B241"/>
  <c r="C241"/>
  <c r="D241"/>
  <c r="E241"/>
  <c r="F241"/>
  <c r="G241"/>
  <c r="H241"/>
  <c r="I241"/>
  <c r="J241"/>
  <c r="K241"/>
  <c r="L241"/>
  <c r="A242"/>
  <c r="B242"/>
  <c r="C242"/>
  <c r="D242"/>
  <c r="E242"/>
  <c r="F242"/>
  <c r="G242"/>
  <c r="H242"/>
  <c r="I242"/>
  <c r="J242"/>
  <c r="K242"/>
  <c r="L242"/>
  <c r="A243"/>
  <c r="B243"/>
  <c r="C243"/>
  <c r="D243"/>
  <c r="E243"/>
  <c r="F243"/>
  <c r="G243"/>
  <c r="H243"/>
  <c r="I243"/>
  <c r="J243"/>
  <c r="K243"/>
  <c r="L243"/>
  <c r="A244"/>
  <c r="B244"/>
  <c r="C244"/>
  <c r="D244"/>
  <c r="E244"/>
  <c r="F244"/>
  <c r="G244"/>
  <c r="H244"/>
  <c r="I244"/>
  <c r="J244"/>
  <c r="K244"/>
  <c r="L244"/>
  <c r="A245"/>
  <c r="B245"/>
  <c r="C245"/>
  <c r="D245"/>
  <c r="E245"/>
  <c r="F245"/>
  <c r="G245"/>
  <c r="H245"/>
  <c r="I245"/>
  <c r="J245"/>
  <c r="K245"/>
  <c r="L245"/>
  <c r="A246"/>
  <c r="B246"/>
  <c r="C246"/>
  <c r="D246"/>
  <c r="E246"/>
  <c r="F246"/>
  <c r="G246"/>
  <c r="H246"/>
  <c r="I246"/>
  <c r="J246"/>
  <c r="K246"/>
  <c r="L246"/>
  <c r="A247"/>
  <c r="B247"/>
  <c r="C247"/>
  <c r="D247"/>
  <c r="E247"/>
  <c r="F247"/>
  <c r="G247"/>
  <c r="H247"/>
  <c r="I247"/>
  <c r="J247"/>
  <c r="K247"/>
  <c r="L247"/>
  <c r="A248"/>
  <c r="B248"/>
  <c r="C248"/>
  <c r="D248"/>
  <c r="E248"/>
  <c r="F248"/>
  <c r="G248"/>
  <c r="H248"/>
  <c r="I248"/>
  <c r="J248"/>
  <c r="K248"/>
  <c r="L248"/>
  <c r="A249"/>
  <c r="B249"/>
  <c r="C249"/>
  <c r="D249"/>
  <c r="E249"/>
  <c r="F249"/>
  <c r="G249"/>
  <c r="H249"/>
  <c r="I249"/>
  <c r="J249"/>
  <c r="K249"/>
  <c r="L249"/>
  <c r="A250"/>
  <c r="B250"/>
  <c r="C250"/>
  <c r="D250"/>
  <c r="E250"/>
  <c r="F250"/>
  <c r="G250"/>
  <c r="H250"/>
  <c r="I250"/>
  <c r="J250"/>
  <c r="K250"/>
  <c r="L250"/>
  <c r="A251"/>
  <c r="B251"/>
  <c r="C251"/>
  <c r="D251"/>
  <c r="E251"/>
  <c r="F251"/>
  <c r="G251"/>
  <c r="H251"/>
  <c r="I251"/>
  <c r="J251"/>
  <c r="K251"/>
  <c r="L251"/>
  <c r="A252"/>
  <c r="B252"/>
  <c r="C252"/>
  <c r="D252"/>
  <c r="E252"/>
  <c r="F252"/>
  <c r="G252"/>
  <c r="H252"/>
  <c r="I252"/>
  <c r="J252"/>
  <c r="K252"/>
  <c r="L252"/>
  <c r="A253"/>
  <c r="B253"/>
  <c r="C253"/>
  <c r="D253"/>
  <c r="E253"/>
  <c r="F253"/>
  <c r="G253"/>
  <c r="H253"/>
  <c r="I253"/>
  <c r="J253"/>
  <c r="K253"/>
  <c r="L253"/>
  <c r="A254"/>
  <c r="B254"/>
  <c r="C254"/>
  <c r="D254"/>
  <c r="E254"/>
  <c r="F254"/>
  <c r="G254"/>
  <c r="H254"/>
  <c r="I254"/>
  <c r="J254"/>
  <c r="K254"/>
  <c r="L254"/>
  <c r="A255"/>
  <c r="B255"/>
  <c r="C255"/>
  <c r="D255"/>
  <c r="E255"/>
  <c r="F255"/>
  <c r="G255"/>
  <c r="H255"/>
  <c r="I255"/>
  <c r="J255"/>
  <c r="K255"/>
  <c r="L255"/>
  <c r="A256"/>
  <c r="B256"/>
  <c r="C256"/>
  <c r="D256"/>
  <c r="E256"/>
  <c r="F256"/>
  <c r="G256"/>
  <c r="H256"/>
  <c r="I256"/>
  <c r="J256"/>
  <c r="K256"/>
  <c r="L256"/>
  <c r="A257"/>
  <c r="B257"/>
  <c r="C257"/>
  <c r="D257"/>
  <c r="E257"/>
  <c r="F257"/>
  <c r="G257"/>
  <c r="H257"/>
  <c r="I257"/>
  <c r="J257"/>
  <c r="K257"/>
  <c r="L257"/>
  <c r="A258"/>
  <c r="B258"/>
  <c r="C258"/>
  <c r="D258"/>
  <c r="E258"/>
  <c r="F258"/>
  <c r="G258"/>
  <c r="H258"/>
  <c r="I258"/>
  <c r="J258"/>
  <c r="K258"/>
  <c r="L258"/>
  <c r="A259"/>
  <c r="B259"/>
  <c r="C259"/>
  <c r="D259"/>
  <c r="E259"/>
  <c r="F259"/>
  <c r="G259"/>
  <c r="H259"/>
  <c r="I259"/>
  <c r="J259"/>
  <c r="K259"/>
  <c r="L259"/>
  <c r="A260"/>
  <c r="B260"/>
  <c r="C260"/>
  <c r="D260"/>
  <c r="E260"/>
  <c r="F260"/>
  <c r="G260"/>
  <c r="H260"/>
  <c r="I260"/>
  <c r="J260"/>
  <c r="K260"/>
  <c r="L260"/>
  <c r="A261"/>
  <c r="B261"/>
  <c r="C261"/>
  <c r="D261"/>
  <c r="E261"/>
  <c r="F261"/>
  <c r="G261"/>
  <c r="H261"/>
  <c r="I261"/>
  <c r="J261"/>
  <c r="K261"/>
  <c r="L261"/>
  <c r="A262"/>
  <c r="B262"/>
  <c r="C262"/>
  <c r="D262"/>
  <c r="E262"/>
  <c r="F262"/>
  <c r="G262"/>
  <c r="H262"/>
  <c r="I262"/>
  <c r="J262"/>
  <c r="K262"/>
  <c r="L262"/>
  <c r="A263"/>
  <c r="B263"/>
  <c r="C263"/>
  <c r="D263"/>
  <c r="E263"/>
  <c r="F263"/>
  <c r="G263"/>
  <c r="H263"/>
  <c r="I263"/>
  <c r="J263"/>
  <c r="K263"/>
  <c r="L263"/>
  <c r="A264"/>
  <c r="B264"/>
  <c r="C264"/>
  <c r="D264"/>
  <c r="E264"/>
  <c r="F264"/>
  <c r="G264"/>
  <c r="H264"/>
  <c r="I264"/>
  <c r="J264"/>
  <c r="K264"/>
  <c r="L264"/>
  <c r="A265"/>
  <c r="B265"/>
  <c r="C265"/>
  <c r="D265"/>
  <c r="E265"/>
  <c r="F265"/>
  <c r="G265"/>
  <c r="H265"/>
  <c r="I265"/>
  <c r="J265"/>
  <c r="K265"/>
  <c r="L265"/>
  <c r="A266"/>
  <c r="B266"/>
  <c r="C266"/>
  <c r="D266"/>
  <c r="E266"/>
  <c r="F266"/>
  <c r="G266"/>
  <c r="H266"/>
  <c r="I266"/>
  <c r="J266"/>
  <c r="K266"/>
  <c r="L266"/>
  <c r="A267"/>
  <c r="B267"/>
  <c r="C267"/>
  <c r="D267"/>
  <c r="E267"/>
  <c r="F267"/>
  <c r="G267"/>
  <c r="H267"/>
  <c r="I267"/>
  <c r="J267"/>
  <c r="K267"/>
  <c r="L267"/>
  <c r="A268"/>
  <c r="B268"/>
  <c r="C268"/>
  <c r="D268"/>
  <c r="E268"/>
  <c r="F268"/>
  <c r="G268"/>
  <c r="H268"/>
  <c r="I268"/>
  <c r="J268"/>
  <c r="K268"/>
  <c r="L268"/>
  <c r="A269"/>
  <c r="B269"/>
  <c r="C269"/>
  <c r="D269"/>
  <c r="E269"/>
  <c r="F269"/>
  <c r="G269"/>
  <c r="H269"/>
  <c r="I269"/>
  <c r="J269"/>
  <c r="K269"/>
  <c r="L269"/>
  <c r="A270"/>
  <c r="B270"/>
  <c r="C270"/>
  <c r="D270"/>
  <c r="E270"/>
  <c r="F270"/>
  <c r="G270"/>
  <c r="H270"/>
  <c r="I270"/>
  <c r="J270"/>
  <c r="K270"/>
  <c r="L270"/>
  <c r="A271"/>
  <c r="B271"/>
  <c r="C271"/>
  <c r="D271"/>
  <c r="E271"/>
  <c r="F271"/>
  <c r="G271"/>
  <c r="H271"/>
  <c r="I271"/>
  <c r="J271"/>
  <c r="K271"/>
  <c r="L271"/>
  <c r="A272"/>
  <c r="B272"/>
  <c r="C272"/>
  <c r="D272"/>
  <c r="E272"/>
  <c r="F272"/>
  <c r="G272"/>
  <c r="H272"/>
  <c r="I272"/>
  <c r="J272"/>
  <c r="K272"/>
  <c r="L272"/>
  <c r="A273"/>
  <c r="B273"/>
  <c r="C273"/>
  <c r="D273"/>
  <c r="E273"/>
  <c r="F273"/>
  <c r="G273"/>
  <c r="H273"/>
  <c r="I273"/>
  <c r="J273"/>
  <c r="K273"/>
  <c r="L273"/>
  <c r="A274"/>
  <c r="B274"/>
  <c r="C274"/>
  <c r="D274"/>
  <c r="E274"/>
  <c r="F274"/>
  <c r="G274"/>
  <c r="H274"/>
  <c r="I274"/>
  <c r="J274"/>
  <c r="K274"/>
  <c r="L274"/>
  <c r="A275"/>
  <c r="B275"/>
  <c r="C275"/>
  <c r="D275"/>
  <c r="E275"/>
  <c r="F275"/>
  <c r="G275"/>
  <c r="H275"/>
  <c r="I275"/>
  <c r="J275"/>
  <c r="K275"/>
  <c r="L275"/>
  <c r="A276"/>
  <c r="B276"/>
  <c r="C276"/>
  <c r="D276"/>
  <c r="E276"/>
  <c r="F276"/>
  <c r="G276"/>
  <c r="H276"/>
  <c r="I276"/>
  <c r="J276"/>
  <c r="K276"/>
  <c r="L276"/>
  <c r="A277"/>
  <c r="B277"/>
  <c r="C277"/>
  <c r="D277"/>
  <c r="E277"/>
  <c r="F277"/>
  <c r="G277"/>
  <c r="H277"/>
  <c r="I277"/>
  <c r="J277"/>
  <c r="K277"/>
  <c r="L277"/>
  <c r="A278"/>
  <c r="B278"/>
  <c r="C278"/>
  <c r="D278"/>
  <c r="E278"/>
  <c r="F278"/>
  <c r="G278"/>
  <c r="H278"/>
  <c r="I278"/>
  <c r="J278"/>
  <c r="K278"/>
  <c r="L278"/>
  <c r="A279"/>
  <c r="B279"/>
  <c r="C279"/>
  <c r="D279"/>
  <c r="E279"/>
  <c r="F279"/>
  <c r="G279"/>
  <c r="H279"/>
  <c r="I279"/>
  <c r="J279"/>
  <c r="K279"/>
  <c r="L279"/>
  <c r="A280"/>
  <c r="B280"/>
  <c r="C280"/>
  <c r="D280"/>
  <c r="E280"/>
  <c r="F280"/>
  <c r="G280"/>
  <c r="H280"/>
  <c r="I280"/>
  <c r="J280"/>
  <c r="K280"/>
  <c r="L280"/>
  <c r="A281"/>
  <c r="B281"/>
  <c r="C281"/>
  <c r="D281"/>
  <c r="E281"/>
  <c r="F281"/>
  <c r="G281"/>
  <c r="H281"/>
  <c r="I281"/>
  <c r="J281"/>
  <c r="K281"/>
  <c r="L281"/>
  <c r="A282"/>
  <c r="B282"/>
  <c r="C282"/>
  <c r="D282"/>
  <c r="E282"/>
  <c r="F282"/>
  <c r="G282"/>
  <c r="H282"/>
  <c r="I282"/>
  <c r="J282"/>
  <c r="K282"/>
  <c r="L282"/>
  <c r="A283"/>
  <c r="B283"/>
  <c r="C283"/>
  <c r="D283"/>
  <c r="E283"/>
  <c r="F283"/>
  <c r="G283"/>
  <c r="H283"/>
  <c r="I283"/>
  <c r="J283"/>
  <c r="K283"/>
  <c r="L283"/>
  <c r="A284"/>
  <c r="B284"/>
  <c r="C284"/>
  <c r="D284"/>
  <c r="E284"/>
  <c r="F284"/>
  <c r="G284"/>
  <c r="H284"/>
  <c r="I284"/>
  <c r="J284"/>
  <c r="K284"/>
  <c r="L284"/>
  <c r="A285"/>
  <c r="B285"/>
  <c r="C285"/>
  <c r="D285"/>
  <c r="E285"/>
  <c r="F285"/>
  <c r="G285"/>
  <c r="H285"/>
  <c r="I285"/>
  <c r="J285"/>
  <c r="K285"/>
  <c r="L285"/>
  <c r="A286"/>
  <c r="B286"/>
  <c r="C286"/>
  <c r="D286"/>
  <c r="E286"/>
  <c r="F286"/>
  <c r="G286"/>
  <c r="H286"/>
  <c r="I286"/>
  <c r="J286"/>
  <c r="K286"/>
  <c r="L286"/>
  <c r="A287"/>
  <c r="B287"/>
  <c r="C287"/>
  <c r="D287"/>
  <c r="E287"/>
  <c r="F287"/>
  <c r="G287"/>
  <c r="H287"/>
  <c r="I287"/>
  <c r="J287"/>
  <c r="K287"/>
  <c r="L287"/>
  <c r="A288"/>
  <c r="B288"/>
  <c r="C288"/>
  <c r="D288"/>
  <c r="E288"/>
  <c r="F288"/>
  <c r="G288"/>
  <c r="H288"/>
  <c r="I288"/>
  <c r="J288"/>
  <c r="K288"/>
  <c r="L288"/>
  <c r="A289"/>
  <c r="B289"/>
  <c r="C289"/>
  <c r="D289"/>
  <c r="E289"/>
  <c r="F289"/>
  <c r="G289"/>
  <c r="H289"/>
  <c r="I289"/>
  <c r="J289"/>
  <c r="K289"/>
  <c r="L289"/>
  <c r="A290"/>
  <c r="B290"/>
  <c r="C290"/>
  <c r="D290"/>
  <c r="E290"/>
  <c r="F290"/>
  <c r="G290"/>
  <c r="H290"/>
  <c r="I290"/>
  <c r="J290"/>
  <c r="K290"/>
  <c r="L290"/>
  <c r="A291"/>
  <c r="B291"/>
  <c r="C291"/>
  <c r="D291"/>
  <c r="E291"/>
  <c r="F291"/>
  <c r="G291"/>
  <c r="H291"/>
  <c r="I291"/>
  <c r="J291"/>
  <c r="K291"/>
  <c r="L291"/>
  <c r="A292"/>
  <c r="B292"/>
  <c r="C292"/>
  <c r="D292"/>
  <c r="E292"/>
  <c r="F292"/>
  <c r="G292"/>
  <c r="H292"/>
  <c r="I292"/>
  <c r="J292"/>
  <c r="K292"/>
  <c r="L292"/>
  <c r="A293"/>
  <c r="B293"/>
  <c r="C293"/>
  <c r="D293"/>
  <c r="E293"/>
  <c r="F293"/>
  <c r="G293"/>
  <c r="H293"/>
  <c r="I293"/>
  <c r="J293"/>
  <c r="K293"/>
  <c r="L293"/>
  <c r="A294"/>
  <c r="B294"/>
  <c r="C294"/>
  <c r="D294"/>
  <c r="E294"/>
  <c r="F294"/>
  <c r="G294"/>
  <c r="H294"/>
  <c r="I294"/>
  <c r="J294"/>
  <c r="K294"/>
  <c r="L294"/>
  <c r="A295"/>
  <c r="B295"/>
  <c r="C295"/>
  <c r="D295"/>
  <c r="E295"/>
  <c r="F295"/>
  <c r="G295"/>
  <c r="H295"/>
  <c r="I295"/>
  <c r="J295"/>
  <c r="K295"/>
  <c r="L295"/>
  <c r="A296"/>
  <c r="B296"/>
  <c r="C296"/>
  <c r="D296"/>
  <c r="E296"/>
  <c r="F296"/>
  <c r="G296"/>
  <c r="H296"/>
  <c r="I296"/>
  <c r="J296"/>
  <c r="K296"/>
  <c r="L296"/>
  <c r="A297"/>
  <c r="B297"/>
  <c r="C297"/>
  <c r="D297"/>
  <c r="E297"/>
  <c r="F297"/>
  <c r="G297"/>
  <c r="H297"/>
  <c r="I297"/>
  <c r="J297"/>
  <c r="K297"/>
  <c r="L297"/>
  <c r="A298"/>
  <c r="B298"/>
  <c r="C298"/>
  <c r="D298"/>
  <c r="E298"/>
  <c r="F298"/>
  <c r="G298"/>
  <c r="H298"/>
  <c r="I298"/>
  <c r="J298"/>
  <c r="K298"/>
  <c r="L298"/>
  <c r="A299"/>
  <c r="B299"/>
  <c r="C299"/>
  <c r="D299"/>
  <c r="E299"/>
  <c r="F299"/>
  <c r="G299"/>
  <c r="H299"/>
  <c r="I299"/>
  <c r="J299"/>
  <c r="K299"/>
  <c r="L299"/>
  <c r="A300"/>
  <c r="B300"/>
  <c r="C300"/>
  <c r="D300"/>
  <c r="E300"/>
  <c r="F300"/>
  <c r="G300"/>
  <c r="H300"/>
  <c r="I300"/>
  <c r="J300"/>
  <c r="K300"/>
  <c r="L300"/>
  <c r="A301"/>
  <c r="B301"/>
  <c r="C301"/>
  <c r="D301"/>
  <c r="E301"/>
  <c r="F301"/>
  <c r="G301"/>
  <c r="H301"/>
  <c r="I301"/>
  <c r="J301"/>
  <c r="K301"/>
  <c r="L301"/>
  <c r="A302"/>
  <c r="B302"/>
  <c r="C302"/>
  <c r="D302"/>
  <c r="E302"/>
  <c r="F302"/>
  <c r="G302"/>
  <c r="H302"/>
  <c r="I302"/>
  <c r="J302"/>
  <c r="K302"/>
  <c r="L302"/>
  <c r="A303"/>
  <c r="B303"/>
  <c r="C303"/>
  <c r="D303"/>
  <c r="E303"/>
  <c r="F303"/>
  <c r="G303"/>
  <c r="H303"/>
  <c r="I303"/>
  <c r="J303"/>
  <c r="K303"/>
  <c r="L303"/>
  <c r="A304"/>
  <c r="B304"/>
  <c r="C304"/>
  <c r="D304"/>
  <c r="E304"/>
  <c r="F304"/>
  <c r="G304"/>
  <c r="H304"/>
  <c r="I304"/>
  <c r="J304"/>
  <c r="K304"/>
  <c r="L304"/>
  <c r="A305"/>
  <c r="B305"/>
  <c r="C305"/>
  <c r="D305"/>
  <c r="E305"/>
  <c r="F305"/>
  <c r="G305"/>
  <c r="H305"/>
  <c r="I305"/>
  <c r="J305"/>
  <c r="K305"/>
  <c r="L305"/>
  <c r="A306"/>
  <c r="B306"/>
  <c r="C306"/>
  <c r="D306"/>
  <c r="E306"/>
  <c r="F306"/>
  <c r="G306"/>
  <c r="H306"/>
  <c r="I306"/>
  <c r="J306"/>
  <c r="K306"/>
  <c r="L306"/>
  <c r="A307"/>
  <c r="B307"/>
  <c r="C307"/>
  <c r="D307"/>
  <c r="E307"/>
  <c r="F307"/>
  <c r="G307"/>
  <c r="H307"/>
  <c r="I307"/>
  <c r="J307"/>
  <c r="K307"/>
  <c r="L307"/>
  <c r="A308"/>
  <c r="B308"/>
  <c r="C308"/>
  <c r="D308"/>
  <c r="E308"/>
  <c r="F308"/>
  <c r="G308"/>
  <c r="H308"/>
  <c r="I308"/>
  <c r="J308"/>
  <c r="K308"/>
  <c r="L308"/>
  <c r="A309"/>
  <c r="B309"/>
  <c r="C309"/>
  <c r="D309"/>
  <c r="E309"/>
  <c r="F309"/>
  <c r="G309"/>
  <c r="H309"/>
  <c r="I309"/>
  <c r="J309"/>
  <c r="K309"/>
  <c r="L309"/>
  <c r="A310"/>
  <c r="B310"/>
  <c r="C310"/>
  <c r="D310"/>
  <c r="E310"/>
  <c r="F310"/>
  <c r="G310"/>
  <c r="H310"/>
  <c r="I310"/>
  <c r="J310"/>
  <c r="K310"/>
  <c r="L310"/>
  <c r="A311"/>
  <c r="B311"/>
  <c r="C311"/>
  <c r="D311"/>
  <c r="E311"/>
  <c r="F311"/>
  <c r="G311"/>
  <c r="H311"/>
  <c r="I311"/>
  <c r="J311"/>
  <c r="K311"/>
  <c r="L311"/>
  <c r="A312"/>
  <c r="B312"/>
  <c r="C312"/>
  <c r="D312"/>
  <c r="E312"/>
  <c r="F312"/>
  <c r="G312"/>
  <c r="H312"/>
  <c r="I312"/>
  <c r="J312"/>
  <c r="K312"/>
  <c r="L312"/>
  <c r="A313"/>
  <c r="B313"/>
  <c r="C313"/>
  <c r="D313"/>
  <c r="E313"/>
  <c r="F313"/>
  <c r="G313"/>
  <c r="H313"/>
  <c r="I313"/>
  <c r="J313"/>
  <c r="K313"/>
  <c r="L313"/>
  <c r="A314"/>
  <c r="B314"/>
  <c r="C314"/>
  <c r="D314"/>
  <c r="E314"/>
  <c r="F314"/>
  <c r="G314"/>
  <c r="H314"/>
  <c r="I314"/>
  <c r="J314"/>
  <c r="K314"/>
  <c r="L314"/>
  <c r="A315"/>
  <c r="B315"/>
  <c r="C315"/>
  <c r="D315"/>
  <c r="E315"/>
  <c r="F315"/>
  <c r="G315"/>
  <c r="H315"/>
  <c r="I315"/>
  <c r="J315"/>
  <c r="K315"/>
  <c r="L315"/>
  <c r="A316"/>
  <c r="B316"/>
  <c r="C316"/>
  <c r="D316"/>
  <c r="E316"/>
  <c r="F316"/>
  <c r="G316"/>
  <c r="H316"/>
  <c r="I316"/>
  <c r="J316"/>
  <c r="K316"/>
  <c r="L316"/>
  <c r="A317"/>
  <c r="B317"/>
  <c r="C317"/>
  <c r="D317"/>
  <c r="E317"/>
  <c r="F317"/>
  <c r="G317"/>
  <c r="H317"/>
  <c r="I317"/>
  <c r="J317"/>
  <c r="K317"/>
  <c r="L317"/>
  <c r="A318"/>
  <c r="B318"/>
  <c r="C318"/>
  <c r="D318"/>
  <c r="E318"/>
  <c r="F318"/>
  <c r="G318"/>
  <c r="H318"/>
  <c r="I318"/>
  <c r="J318"/>
  <c r="K318"/>
  <c r="L318"/>
  <c r="A319"/>
  <c r="B319"/>
  <c r="C319"/>
  <c r="D319"/>
  <c r="E319"/>
  <c r="F319"/>
  <c r="G319"/>
  <c r="H319"/>
  <c r="I319"/>
  <c r="J319"/>
  <c r="K319"/>
  <c r="L319"/>
  <c r="A320"/>
  <c r="B320"/>
  <c r="C320"/>
  <c r="D320"/>
  <c r="E320"/>
  <c r="F320"/>
  <c r="G320"/>
  <c r="H320"/>
  <c r="I320"/>
  <c r="J320"/>
  <c r="K320"/>
  <c r="L320"/>
  <c r="A321"/>
  <c r="B321"/>
  <c r="C321"/>
  <c r="D321"/>
  <c r="E321"/>
  <c r="F321"/>
  <c r="G321"/>
  <c r="H321"/>
  <c r="I321"/>
  <c r="J321"/>
  <c r="K321"/>
  <c r="L321"/>
  <c r="A322"/>
  <c r="B322"/>
  <c r="C322"/>
  <c r="D322"/>
  <c r="E322"/>
  <c r="F322"/>
  <c r="G322"/>
  <c r="H322"/>
  <c r="I322"/>
  <c r="J322"/>
  <c r="K322"/>
  <c r="L322"/>
  <c r="A323"/>
  <c r="B323"/>
  <c r="C323"/>
  <c r="D323"/>
  <c r="E323"/>
  <c r="F323"/>
  <c r="G323"/>
  <c r="H323"/>
  <c r="I323"/>
  <c r="J323"/>
  <c r="K323"/>
  <c r="L323"/>
  <c r="A324"/>
  <c r="B324"/>
  <c r="C324"/>
  <c r="D324"/>
  <c r="E324"/>
  <c r="F324"/>
  <c r="G324"/>
  <c r="H324"/>
  <c r="I324"/>
  <c r="J324"/>
  <c r="K324"/>
  <c r="L324"/>
  <c r="A325"/>
  <c r="B325"/>
  <c r="C325"/>
  <c r="D325"/>
  <c r="E325"/>
  <c r="F325"/>
  <c r="G325"/>
  <c r="H325"/>
  <c r="I325"/>
  <c r="J325"/>
  <c r="K325"/>
  <c r="L325"/>
  <c r="A326"/>
  <c r="B326"/>
  <c r="C326"/>
  <c r="D326"/>
  <c r="E326"/>
  <c r="F326"/>
  <c r="G326"/>
  <c r="H326"/>
  <c r="I326"/>
  <c r="J326"/>
  <c r="K326"/>
  <c r="L326"/>
  <c r="A327"/>
  <c r="B327"/>
  <c r="C327"/>
  <c r="D327"/>
  <c r="E327"/>
  <c r="F327"/>
  <c r="G327"/>
  <c r="H327"/>
  <c r="I327"/>
  <c r="J327"/>
  <c r="K327"/>
  <c r="L327"/>
  <c r="A328"/>
  <c r="B328"/>
  <c r="C328"/>
  <c r="D328"/>
  <c r="E328"/>
  <c r="F328"/>
  <c r="G328"/>
  <c r="H328"/>
  <c r="I328"/>
  <c r="J328"/>
  <c r="K328"/>
  <c r="L328"/>
  <c r="A329"/>
  <c r="B329"/>
  <c r="C329"/>
  <c r="D329"/>
  <c r="E329"/>
  <c r="F329"/>
  <c r="G329"/>
  <c r="H329"/>
  <c r="I329"/>
  <c r="J329"/>
  <c r="K329"/>
  <c r="L329"/>
  <c r="A330"/>
  <c r="B330"/>
  <c r="C330"/>
  <c r="D330"/>
  <c r="E330"/>
  <c r="F330"/>
  <c r="G330"/>
  <c r="H330"/>
  <c r="I330"/>
  <c r="J330"/>
  <c r="K330"/>
  <c r="L330"/>
  <c r="A331"/>
  <c r="B331"/>
  <c r="C331"/>
  <c r="D331"/>
  <c r="E331"/>
  <c r="F331"/>
  <c r="G331"/>
  <c r="H331"/>
  <c r="I331"/>
  <c r="J331"/>
  <c r="K331"/>
  <c r="L331"/>
  <c r="A332"/>
  <c r="B332"/>
  <c r="C332"/>
  <c r="D332"/>
  <c r="E332"/>
  <c r="F332"/>
  <c r="G332"/>
  <c r="H332"/>
  <c r="I332"/>
  <c r="J332"/>
  <c r="K332"/>
  <c r="L332"/>
  <c r="A333"/>
  <c r="B333"/>
  <c r="C333"/>
  <c r="D333"/>
  <c r="E333"/>
  <c r="F333"/>
  <c r="G333"/>
  <c r="H333"/>
  <c r="I333"/>
  <c r="J333"/>
  <c r="K333"/>
  <c r="L333"/>
  <c r="A334"/>
  <c r="B334"/>
  <c r="C334"/>
  <c r="D334"/>
  <c r="E334"/>
  <c r="F334"/>
  <c r="G334"/>
  <c r="H334"/>
  <c r="I334"/>
  <c r="J334"/>
  <c r="K334"/>
  <c r="L334"/>
  <c r="A335"/>
  <c r="B335"/>
  <c r="C335"/>
  <c r="D335"/>
  <c r="E335"/>
  <c r="F335"/>
  <c r="G335"/>
  <c r="H335"/>
  <c r="I335"/>
  <c r="J335"/>
  <c r="K335"/>
  <c r="L335"/>
  <c r="A336"/>
  <c r="B336"/>
  <c r="C336"/>
  <c r="D336"/>
  <c r="E336"/>
  <c r="F336"/>
  <c r="G336"/>
  <c r="H336"/>
  <c r="I336"/>
  <c r="J336"/>
  <c r="K336"/>
  <c r="L336"/>
  <c r="A337"/>
  <c r="B337"/>
  <c r="C337"/>
  <c r="D337"/>
  <c r="E337"/>
  <c r="F337"/>
  <c r="G337"/>
  <c r="H337"/>
  <c r="I337"/>
  <c r="J337"/>
  <c r="K337"/>
  <c r="L337"/>
  <c r="A338"/>
  <c r="B338"/>
  <c r="C338"/>
  <c r="D338"/>
  <c r="E338"/>
  <c r="F338"/>
  <c r="G338"/>
  <c r="H338"/>
  <c r="I338"/>
  <c r="J338"/>
  <c r="K338"/>
  <c r="L338"/>
  <c r="A339"/>
  <c r="B339"/>
  <c r="C339"/>
  <c r="D339"/>
  <c r="E339"/>
  <c r="F339"/>
  <c r="G339"/>
  <c r="H339"/>
  <c r="I339"/>
  <c r="J339"/>
  <c r="K339"/>
  <c r="L339"/>
  <c r="A340"/>
  <c r="B340"/>
  <c r="C340"/>
  <c r="D340"/>
  <c r="E340"/>
  <c r="F340"/>
  <c r="G340"/>
  <c r="H340"/>
  <c r="I340"/>
  <c r="J340"/>
  <c r="K340"/>
  <c r="L340"/>
  <c r="A341"/>
  <c r="B341"/>
  <c r="C341"/>
  <c r="D341"/>
  <c r="E341"/>
  <c r="F341"/>
  <c r="G341"/>
  <c r="H341"/>
  <c r="I341"/>
  <c r="J341"/>
  <c r="K341"/>
  <c r="L341"/>
  <c r="A342"/>
  <c r="B342"/>
  <c r="C342"/>
  <c r="D342"/>
  <c r="E342"/>
  <c r="F342"/>
  <c r="G342"/>
  <c r="H342"/>
  <c r="I342"/>
  <c r="J342"/>
  <c r="K342"/>
  <c r="L342"/>
  <c r="A343"/>
  <c r="B343"/>
  <c r="C343"/>
  <c r="D343"/>
  <c r="E343"/>
  <c r="F343"/>
  <c r="G343"/>
  <c r="H343"/>
  <c r="I343"/>
  <c r="J343"/>
  <c r="K343"/>
  <c r="L343"/>
  <c r="A344"/>
  <c r="B344"/>
  <c r="C344"/>
  <c r="D344"/>
  <c r="E344"/>
  <c r="F344"/>
  <c r="G344"/>
  <c r="H344"/>
  <c r="I344"/>
  <c r="J344"/>
  <c r="K344"/>
  <c r="L344"/>
  <c r="A345"/>
  <c r="B345"/>
  <c r="C345"/>
  <c r="D345"/>
  <c r="E345"/>
  <c r="F345"/>
  <c r="G345"/>
  <c r="H345"/>
  <c r="I345"/>
  <c r="J345"/>
  <c r="K345"/>
  <c r="L345"/>
  <c r="A346"/>
  <c r="B346"/>
  <c r="C346"/>
  <c r="D346"/>
  <c r="E346"/>
  <c r="F346"/>
  <c r="G346"/>
  <c r="H346"/>
  <c r="I346"/>
  <c r="J346"/>
  <c r="K346"/>
  <c r="L346"/>
  <c r="A347"/>
  <c r="B347"/>
  <c r="C347"/>
  <c r="D347"/>
  <c r="E347"/>
  <c r="F347"/>
  <c r="G347"/>
  <c r="H347"/>
  <c r="I347"/>
  <c r="J347"/>
  <c r="K347"/>
  <c r="L347"/>
  <c r="A348"/>
  <c r="B348"/>
  <c r="C348"/>
  <c r="D348"/>
  <c r="E348"/>
  <c r="F348"/>
  <c r="G348"/>
  <c r="H348"/>
  <c r="I348"/>
  <c r="J348"/>
  <c r="K348"/>
  <c r="L348"/>
  <c r="A349"/>
  <c r="B349"/>
  <c r="C349"/>
  <c r="D349"/>
  <c r="E349"/>
  <c r="F349"/>
  <c r="G349"/>
  <c r="H349"/>
  <c r="I349"/>
  <c r="J349"/>
  <c r="K349"/>
  <c r="L349"/>
  <c r="A350"/>
  <c r="B350"/>
  <c r="C350"/>
  <c r="D350"/>
  <c r="E350"/>
  <c r="F350"/>
  <c r="G350"/>
  <c r="H350"/>
  <c r="I350"/>
  <c r="J350"/>
  <c r="K350"/>
  <c r="L350"/>
  <c r="A351"/>
  <c r="B351"/>
  <c r="C351"/>
  <c r="D351"/>
  <c r="E351"/>
  <c r="F351"/>
  <c r="G351"/>
  <c r="H351"/>
  <c r="I351"/>
  <c r="J351"/>
  <c r="K351"/>
  <c r="L351"/>
  <c r="A352"/>
  <c r="B352"/>
  <c r="C352"/>
  <c r="D352"/>
  <c r="E352"/>
  <c r="F352"/>
  <c r="G352"/>
  <c r="H352"/>
  <c r="I352"/>
  <c r="J352"/>
  <c r="K352"/>
  <c r="L352"/>
  <c r="A353"/>
  <c r="B353"/>
  <c r="C353"/>
  <c r="D353"/>
  <c r="E353"/>
  <c r="F353"/>
  <c r="G353"/>
  <c r="H353"/>
  <c r="I353"/>
  <c r="J353"/>
  <c r="K353"/>
  <c r="L353"/>
  <c r="A354"/>
  <c r="B354"/>
  <c r="C354"/>
  <c r="D354"/>
  <c r="E354"/>
  <c r="F354"/>
  <c r="G354"/>
  <c r="H354"/>
  <c r="I354"/>
  <c r="J354"/>
  <c r="K354"/>
  <c r="L354"/>
  <c r="A355"/>
  <c r="B355"/>
  <c r="C355"/>
  <c r="D355"/>
  <c r="E355"/>
  <c r="F355"/>
  <c r="G355"/>
  <c r="H355"/>
  <c r="I355"/>
  <c r="J355"/>
  <c r="K355"/>
  <c r="L355"/>
  <c r="A356"/>
  <c r="B356"/>
  <c r="C356"/>
  <c r="D356"/>
  <c r="E356"/>
  <c r="F356"/>
  <c r="G356"/>
  <c r="H356"/>
  <c r="I356"/>
  <c r="J356"/>
  <c r="K356"/>
  <c r="L356"/>
  <c r="A357"/>
  <c r="B357"/>
  <c r="C357"/>
  <c r="D357"/>
  <c r="E357"/>
  <c r="F357"/>
  <c r="G357"/>
  <c r="H357"/>
  <c r="I357"/>
  <c r="J357"/>
  <c r="K357"/>
  <c r="L357"/>
  <c r="A358"/>
  <c r="B358"/>
  <c r="C358"/>
  <c r="D358"/>
  <c r="E358"/>
  <c r="F358"/>
  <c r="G358"/>
  <c r="H358"/>
  <c r="I358"/>
  <c r="J358"/>
  <c r="K358"/>
  <c r="L358"/>
  <c r="A359"/>
  <c r="B359"/>
  <c r="C359"/>
  <c r="D359"/>
  <c r="E359"/>
  <c r="F359"/>
  <c r="G359"/>
  <c r="H359"/>
  <c r="I359"/>
  <c r="J359"/>
  <c r="K359"/>
  <c r="L359"/>
  <c r="A360"/>
  <c r="B360"/>
  <c r="C360"/>
  <c r="D360"/>
  <c r="E360"/>
  <c r="F360"/>
  <c r="G360"/>
  <c r="H360"/>
  <c r="I360"/>
  <c r="J360"/>
  <c r="K360"/>
  <c r="L360"/>
  <c r="A361"/>
  <c r="B361"/>
  <c r="C361"/>
  <c r="D361"/>
  <c r="E361"/>
  <c r="F361"/>
  <c r="G361"/>
  <c r="H361"/>
  <c r="I361"/>
  <c r="J361"/>
  <c r="K361"/>
  <c r="L361"/>
  <c r="A362"/>
  <c r="B362"/>
  <c r="C362"/>
  <c r="D362"/>
  <c r="E362"/>
  <c r="F362"/>
  <c r="G362"/>
  <c r="H362"/>
  <c r="I362"/>
  <c r="J362"/>
  <c r="K362"/>
  <c r="L362"/>
  <c r="A363"/>
  <c r="B363"/>
  <c r="C363"/>
  <c r="D363"/>
  <c r="E363"/>
  <c r="F363"/>
  <c r="G363"/>
  <c r="H363"/>
  <c r="I363"/>
  <c r="J363"/>
  <c r="K363"/>
  <c r="L363"/>
  <c r="A364"/>
  <c r="B364"/>
  <c r="C364"/>
  <c r="D364"/>
  <c r="E364"/>
  <c r="F364"/>
  <c r="G364"/>
  <c r="H364"/>
  <c r="I364"/>
  <c r="J364"/>
  <c r="K364"/>
  <c r="L364"/>
  <c r="A365"/>
  <c r="B365"/>
  <c r="C365"/>
  <c r="D365"/>
  <c r="E365"/>
  <c r="F365"/>
  <c r="G365"/>
  <c r="H365"/>
  <c r="I365"/>
  <c r="J365"/>
  <c r="K365"/>
  <c r="L365"/>
  <c r="A366"/>
  <c r="B366"/>
  <c r="C366"/>
  <c r="D366"/>
  <c r="E366"/>
  <c r="F366"/>
  <c r="G366"/>
  <c r="H366"/>
  <c r="I366"/>
  <c r="J366"/>
  <c r="K366"/>
  <c r="L366"/>
  <c r="A367"/>
  <c r="B367"/>
  <c r="C367"/>
  <c r="D367"/>
  <c r="E367"/>
  <c r="F367"/>
  <c r="G367"/>
  <c r="H367"/>
  <c r="I367"/>
  <c r="J367"/>
  <c r="K367"/>
  <c r="L367"/>
  <c r="A368"/>
  <c r="B368"/>
  <c r="C368"/>
  <c r="D368"/>
  <c r="E368"/>
  <c r="F368"/>
  <c r="G368"/>
  <c r="H368"/>
  <c r="I368"/>
  <c r="J368"/>
  <c r="K368"/>
  <c r="L368"/>
  <c r="A369"/>
  <c r="B369"/>
  <c r="C369"/>
  <c r="D369"/>
  <c r="E369"/>
  <c r="F369"/>
  <c r="G369"/>
  <c r="H369"/>
  <c r="I369"/>
  <c r="J369"/>
  <c r="K369"/>
  <c r="L369"/>
  <c r="A370"/>
  <c r="B370"/>
  <c r="C370"/>
  <c r="D370"/>
  <c r="E370"/>
  <c r="F370"/>
  <c r="G370"/>
  <c r="H370"/>
  <c r="I370"/>
  <c r="J370"/>
  <c r="K370"/>
  <c r="L370"/>
  <c r="A371"/>
  <c r="B371"/>
  <c r="C371"/>
  <c r="D371"/>
  <c r="E371"/>
  <c r="F371"/>
  <c r="G371"/>
  <c r="H371"/>
  <c r="I371"/>
  <c r="J371"/>
  <c r="K371"/>
  <c r="L371"/>
  <c r="A372"/>
  <c r="B372"/>
  <c r="C372"/>
  <c r="D372"/>
  <c r="E372"/>
  <c r="F372"/>
  <c r="G372"/>
  <c r="H372"/>
  <c r="I372"/>
  <c r="J372"/>
  <c r="K372"/>
  <c r="L372"/>
  <c r="A373"/>
  <c r="B373"/>
  <c r="C373"/>
  <c r="D373"/>
  <c r="E373"/>
  <c r="F373"/>
  <c r="G373"/>
  <c r="H373"/>
  <c r="I373"/>
  <c r="J373"/>
  <c r="K373"/>
  <c r="L373"/>
  <c r="A374"/>
  <c r="B374"/>
  <c r="C374"/>
  <c r="D374"/>
  <c r="E374"/>
  <c r="F374"/>
  <c r="G374"/>
  <c r="H374"/>
  <c r="I374"/>
  <c r="J374"/>
  <c r="K374"/>
  <c r="L374"/>
  <c r="A375"/>
  <c r="B375"/>
  <c r="C375"/>
  <c r="D375"/>
  <c r="E375"/>
  <c r="F375"/>
  <c r="G375"/>
  <c r="H375"/>
  <c r="I375"/>
  <c r="J375"/>
  <c r="K375"/>
  <c r="L375"/>
  <c r="A376"/>
  <c r="B376"/>
  <c r="C376"/>
  <c r="D376"/>
  <c r="E376"/>
  <c r="F376"/>
  <c r="G376"/>
  <c r="H376"/>
  <c r="I376"/>
  <c r="J376"/>
  <c r="K376"/>
  <c r="L376"/>
  <c r="A377"/>
  <c r="B377"/>
  <c r="C377"/>
  <c r="D377"/>
  <c r="E377"/>
  <c r="F377"/>
  <c r="G377"/>
  <c r="H377"/>
  <c r="I377"/>
  <c r="J377"/>
  <c r="K377"/>
  <c r="L377"/>
  <c r="A378"/>
  <c r="B378"/>
  <c r="C378"/>
  <c r="D378"/>
  <c r="E378"/>
  <c r="F378"/>
  <c r="G378"/>
  <c r="H378"/>
  <c r="I378"/>
  <c r="J378"/>
  <c r="K378"/>
  <c r="L378"/>
  <c r="A379"/>
  <c r="B379"/>
  <c r="C379"/>
  <c r="D379"/>
  <c r="E379"/>
  <c r="F379"/>
  <c r="G379"/>
  <c r="H379"/>
  <c r="I379"/>
  <c r="J379"/>
  <c r="K379"/>
  <c r="L379"/>
  <c r="A380"/>
  <c r="B380"/>
  <c r="C380"/>
  <c r="D380"/>
  <c r="E380"/>
  <c r="F380"/>
  <c r="G380"/>
  <c r="H380"/>
  <c r="I380"/>
  <c r="J380"/>
  <c r="K380"/>
  <c r="L380"/>
  <c r="A381"/>
  <c r="B381"/>
  <c r="C381"/>
  <c r="D381"/>
  <c r="E381"/>
  <c r="F381"/>
  <c r="G381"/>
  <c r="H381"/>
  <c r="I381"/>
  <c r="J381"/>
  <c r="K381"/>
  <c r="L381"/>
  <c r="A382"/>
  <c r="B382"/>
  <c r="C382"/>
  <c r="D382"/>
  <c r="E382"/>
  <c r="F382"/>
  <c r="G382"/>
  <c r="H382"/>
  <c r="I382"/>
  <c r="J382"/>
  <c r="K382"/>
  <c r="L382"/>
  <c r="A383"/>
  <c r="B383"/>
  <c r="C383"/>
  <c r="D383"/>
  <c r="E383"/>
  <c r="F383"/>
  <c r="G383"/>
  <c r="H383"/>
  <c r="I383"/>
  <c r="J383"/>
  <c r="K383"/>
  <c r="L383"/>
  <c r="A384"/>
  <c r="B384"/>
  <c r="C384"/>
  <c r="D384"/>
  <c r="E384"/>
  <c r="F384"/>
  <c r="G384"/>
  <c r="H384"/>
  <c r="I384"/>
  <c r="J384"/>
  <c r="K384"/>
  <c r="L384"/>
  <c r="A385"/>
  <c r="B385"/>
  <c r="C385"/>
  <c r="D385"/>
  <c r="E385"/>
  <c r="F385"/>
  <c r="G385"/>
  <c r="H385"/>
  <c r="I385"/>
  <c r="J385"/>
  <c r="K385"/>
  <c r="L385"/>
  <c r="A386"/>
  <c r="B386"/>
  <c r="C386"/>
  <c r="D386"/>
  <c r="E386"/>
  <c r="F386"/>
  <c r="G386"/>
  <c r="H386"/>
  <c r="I386"/>
  <c r="J386"/>
  <c r="K386"/>
  <c r="L386"/>
  <c r="A387"/>
  <c r="B387"/>
  <c r="C387"/>
  <c r="D387"/>
  <c r="E387"/>
  <c r="F387"/>
  <c r="G387"/>
  <c r="H387"/>
  <c r="I387"/>
  <c r="J387"/>
  <c r="K387"/>
  <c r="L387"/>
  <c r="A388"/>
  <c r="B388"/>
  <c r="C388"/>
  <c r="D388"/>
  <c r="E388"/>
  <c r="F388"/>
  <c r="G388"/>
  <c r="H388"/>
  <c r="I388"/>
  <c r="J388"/>
  <c r="K388"/>
  <c r="L388"/>
  <c r="A389"/>
  <c r="B389"/>
  <c r="C389"/>
  <c r="D389"/>
  <c r="E389"/>
  <c r="F389"/>
  <c r="G389"/>
  <c r="H389"/>
  <c r="I389"/>
  <c r="J389"/>
  <c r="K389"/>
  <c r="L389"/>
  <c r="A390"/>
  <c r="B390"/>
  <c r="C390"/>
  <c r="D390"/>
  <c r="E390"/>
  <c r="F390"/>
  <c r="G390"/>
  <c r="H390"/>
  <c r="I390"/>
  <c r="J390"/>
  <c r="K390"/>
  <c r="L390"/>
  <c r="A391"/>
  <c r="B391"/>
  <c r="C391"/>
  <c r="D391"/>
  <c r="E391"/>
  <c r="F391"/>
  <c r="G391"/>
  <c r="H391"/>
  <c r="I391"/>
  <c r="J391"/>
  <c r="K391"/>
  <c r="L391"/>
  <c r="A392"/>
  <c r="B392"/>
  <c r="C392"/>
  <c r="D392"/>
  <c r="E392"/>
  <c r="F392"/>
  <c r="G392"/>
  <c r="H392"/>
  <c r="I392"/>
  <c r="J392"/>
  <c r="K392"/>
  <c r="L392"/>
  <c r="A393"/>
  <c r="B393"/>
  <c r="C393"/>
  <c r="D393"/>
  <c r="E393"/>
  <c r="F393"/>
  <c r="G393"/>
  <c r="H393"/>
  <c r="I393"/>
  <c r="J393"/>
  <c r="K393"/>
  <c r="L393"/>
  <c r="A394"/>
  <c r="B394"/>
  <c r="C394"/>
  <c r="D394"/>
  <c r="E394"/>
  <c r="F394"/>
  <c r="G394"/>
  <c r="H394"/>
  <c r="I394"/>
  <c r="J394"/>
  <c r="K394"/>
  <c r="L394"/>
  <c r="A395"/>
  <c r="B395"/>
  <c r="C395"/>
  <c r="D395"/>
  <c r="E395"/>
  <c r="F395"/>
  <c r="G395"/>
  <c r="H395"/>
  <c r="I395"/>
  <c r="J395"/>
  <c r="K395"/>
  <c r="L395"/>
  <c r="A396"/>
  <c r="B396"/>
  <c r="C396"/>
  <c r="D396"/>
  <c r="E396"/>
  <c r="F396"/>
  <c r="G396"/>
  <c r="H396"/>
  <c r="I396"/>
  <c r="J396"/>
  <c r="K396"/>
  <c r="L396"/>
  <c r="A397"/>
  <c r="B397"/>
  <c r="C397"/>
  <c r="D397"/>
  <c r="E397"/>
  <c r="F397"/>
  <c r="G397"/>
  <c r="H397"/>
  <c r="I397"/>
  <c r="J397"/>
  <c r="K397"/>
  <c r="L397"/>
  <c r="A398"/>
  <c r="B398"/>
  <c r="C398"/>
  <c r="D398"/>
  <c r="E398"/>
  <c r="F398"/>
  <c r="G398"/>
  <c r="H398"/>
  <c r="I398"/>
  <c r="J398"/>
  <c r="K398"/>
  <c r="L398"/>
  <c r="A399"/>
  <c r="B399"/>
  <c r="C399"/>
  <c r="D399"/>
  <c r="E399"/>
  <c r="F399"/>
  <c r="G399"/>
  <c r="H399"/>
  <c r="I399"/>
  <c r="J399"/>
  <c r="K399"/>
  <c r="L399"/>
  <c r="A400"/>
  <c r="B400"/>
  <c r="C400"/>
  <c r="D400"/>
  <c r="E400"/>
  <c r="F400"/>
  <c r="G400"/>
  <c r="H400"/>
  <c r="I400"/>
  <c r="J400"/>
  <c r="K400"/>
  <c r="L400"/>
  <c r="A401"/>
  <c r="B401"/>
  <c r="C401"/>
  <c r="D401"/>
  <c r="E401"/>
  <c r="F401"/>
  <c r="G401"/>
  <c r="H401"/>
  <c r="I401"/>
  <c r="J401"/>
  <c r="K401"/>
  <c r="L401"/>
  <c r="A402"/>
  <c r="B402"/>
  <c r="C402"/>
  <c r="D402"/>
  <c r="E402"/>
  <c r="F402"/>
  <c r="G402"/>
  <c r="H402"/>
  <c r="I402"/>
  <c r="J402"/>
  <c r="K402"/>
  <c r="L402"/>
  <c r="A403"/>
  <c r="B403"/>
  <c r="C403"/>
  <c r="D403"/>
  <c r="E403"/>
  <c r="F403"/>
  <c r="G403"/>
  <c r="H403"/>
  <c r="I403"/>
  <c r="J403"/>
  <c r="K403"/>
  <c r="L403"/>
  <c r="A404"/>
  <c r="B404"/>
  <c r="C404"/>
  <c r="D404"/>
  <c r="E404"/>
  <c r="F404"/>
  <c r="G404"/>
  <c r="H404"/>
  <c r="I404"/>
  <c r="J404"/>
  <c r="K404"/>
  <c r="L404"/>
  <c r="A405"/>
  <c r="B405"/>
  <c r="C405"/>
  <c r="D405"/>
  <c r="E405"/>
  <c r="F405"/>
  <c r="G405"/>
  <c r="H405"/>
  <c r="I405"/>
  <c r="J405"/>
  <c r="K405"/>
  <c r="L405"/>
  <c r="A406"/>
  <c r="B406"/>
  <c r="C406"/>
  <c r="D406"/>
  <c r="E406"/>
  <c r="F406"/>
  <c r="G406"/>
  <c r="H406"/>
  <c r="I406"/>
  <c r="J406"/>
  <c r="K406"/>
  <c r="L406"/>
  <c r="A407"/>
  <c r="B407"/>
  <c r="C407"/>
  <c r="D407"/>
  <c r="E407"/>
  <c r="F407"/>
  <c r="G407"/>
  <c r="H407"/>
  <c r="I407"/>
  <c r="J407"/>
  <c r="K407"/>
  <c r="L407"/>
  <c r="A408"/>
  <c r="B408"/>
  <c r="C408"/>
  <c r="D408"/>
  <c r="E408"/>
  <c r="F408"/>
  <c r="G408"/>
  <c r="H408"/>
  <c r="I408"/>
  <c r="J408"/>
  <c r="K408"/>
  <c r="L408"/>
  <c r="A409"/>
  <c r="B409"/>
  <c r="C409"/>
  <c r="D409"/>
  <c r="E409"/>
  <c r="F409"/>
  <c r="G409"/>
  <c r="H409"/>
  <c r="I409"/>
  <c r="J409"/>
  <c r="K409"/>
  <c r="L409"/>
  <c r="A410"/>
  <c r="B410"/>
  <c r="C410"/>
  <c r="D410"/>
  <c r="E410"/>
  <c r="F410"/>
  <c r="G410"/>
  <c r="H410"/>
  <c r="I410"/>
  <c r="J410"/>
  <c r="K410"/>
  <c r="L410"/>
  <c r="A411"/>
  <c r="B411"/>
  <c r="C411"/>
  <c r="D411"/>
  <c r="E411"/>
  <c r="F411"/>
  <c r="G411"/>
  <c r="H411"/>
  <c r="I411"/>
  <c r="J411"/>
  <c r="K411"/>
  <c r="L411"/>
  <c r="A412"/>
  <c r="B412"/>
  <c r="C412"/>
  <c r="D412"/>
  <c r="E412"/>
  <c r="F412"/>
  <c r="G412"/>
  <c r="H412"/>
  <c r="I412"/>
  <c r="J412"/>
  <c r="K412"/>
  <c r="L412"/>
  <c r="A413"/>
  <c r="B413"/>
  <c r="C413"/>
  <c r="D413"/>
  <c r="E413"/>
  <c r="F413"/>
  <c r="G413"/>
  <c r="H413"/>
  <c r="I413"/>
  <c r="J413"/>
  <c r="K413"/>
  <c r="L413"/>
  <c r="A414"/>
  <c r="B414"/>
  <c r="C414"/>
  <c r="D414"/>
  <c r="E414"/>
  <c r="F414"/>
  <c r="G414"/>
  <c r="H414"/>
  <c r="I414"/>
  <c r="J414"/>
  <c r="K414"/>
  <c r="L414"/>
  <c r="A415"/>
  <c r="B415"/>
  <c r="C415"/>
  <c r="D415"/>
  <c r="E415"/>
  <c r="F415"/>
  <c r="G415"/>
  <c r="H415"/>
  <c r="I415"/>
  <c r="J415"/>
  <c r="K415"/>
  <c r="L415"/>
  <c r="A416"/>
  <c r="B416"/>
  <c r="C416"/>
  <c r="D416"/>
  <c r="E416"/>
  <c r="F416"/>
  <c r="G416"/>
  <c r="H416"/>
  <c r="I416"/>
  <c r="J416"/>
  <c r="K416"/>
  <c r="L416"/>
  <c r="A417"/>
  <c r="B417"/>
  <c r="C417"/>
  <c r="D417"/>
  <c r="E417"/>
  <c r="F417"/>
  <c r="G417"/>
  <c r="H417"/>
  <c r="I417"/>
  <c r="J417"/>
  <c r="K417"/>
  <c r="L417"/>
  <c r="A418"/>
  <c r="B418"/>
  <c r="C418"/>
  <c r="D418"/>
  <c r="E418"/>
  <c r="F418"/>
  <c r="G418"/>
  <c r="H418"/>
  <c r="I418"/>
  <c r="J418"/>
  <c r="K418"/>
  <c r="L418"/>
  <c r="A419"/>
  <c r="B419"/>
  <c r="C419"/>
  <c r="D419"/>
  <c r="E419"/>
  <c r="F419"/>
  <c r="G419"/>
  <c r="H419"/>
  <c r="I419"/>
  <c r="J419"/>
  <c r="K419"/>
  <c r="L419"/>
  <c r="A420"/>
  <c r="B420"/>
  <c r="C420"/>
  <c r="D420"/>
  <c r="E420"/>
  <c r="F420"/>
  <c r="G420"/>
  <c r="H420"/>
  <c r="I420"/>
  <c r="J420"/>
  <c r="K420"/>
  <c r="L420"/>
  <c r="A421"/>
  <c r="B421"/>
  <c r="C421"/>
  <c r="D421"/>
  <c r="E421"/>
  <c r="F421"/>
  <c r="G421"/>
  <c r="H421"/>
  <c r="I421"/>
  <c r="J421"/>
  <c r="K421"/>
  <c r="L421"/>
  <c r="A422"/>
  <c r="B422"/>
  <c r="C422"/>
  <c r="D422"/>
  <c r="E422"/>
  <c r="F422"/>
  <c r="G422"/>
  <c r="H422"/>
  <c r="I422"/>
  <c r="J422"/>
  <c r="K422"/>
  <c r="L422"/>
  <c r="A423"/>
  <c r="B423"/>
  <c r="C423"/>
  <c r="D423"/>
  <c r="E423"/>
  <c r="F423"/>
  <c r="G423"/>
  <c r="H423"/>
  <c r="I423"/>
  <c r="J423"/>
  <c r="K423"/>
  <c r="L423"/>
  <c r="A424"/>
  <c r="B424"/>
  <c r="C424"/>
  <c r="D424"/>
  <c r="E424"/>
  <c r="F424"/>
  <c r="G424"/>
  <c r="H424"/>
  <c r="I424"/>
  <c r="J424"/>
  <c r="K424"/>
  <c r="L424"/>
  <c r="A425"/>
  <c r="B425"/>
  <c r="C425"/>
  <c r="D425"/>
  <c r="E425"/>
  <c r="F425"/>
  <c r="G425"/>
  <c r="H425"/>
  <c r="I425"/>
  <c r="J425"/>
  <c r="K425"/>
  <c r="L425"/>
  <c r="A426"/>
  <c r="B426"/>
  <c r="C426"/>
  <c r="D426"/>
  <c r="E426"/>
  <c r="F426"/>
  <c r="G426"/>
  <c r="H426"/>
  <c r="I426"/>
  <c r="J426"/>
  <c r="K426"/>
  <c r="L426"/>
  <c r="A427"/>
  <c r="B427"/>
  <c r="C427"/>
  <c r="D427"/>
  <c r="E427"/>
  <c r="F427"/>
  <c r="G427"/>
  <c r="H427"/>
  <c r="I427"/>
  <c r="J427"/>
  <c r="K427"/>
  <c r="L427"/>
  <c r="A428"/>
  <c r="B428"/>
  <c r="C428"/>
  <c r="D428"/>
  <c r="E428"/>
  <c r="F428"/>
  <c r="G428"/>
  <c r="H428"/>
  <c r="I428"/>
  <c r="J428"/>
  <c r="K428"/>
  <c r="L428"/>
  <c r="A429"/>
  <c r="B429"/>
  <c r="C429"/>
  <c r="D429"/>
  <c r="E429"/>
  <c r="F429"/>
  <c r="G429"/>
  <c r="H429"/>
  <c r="I429"/>
  <c r="J429"/>
  <c r="K429"/>
  <c r="L429"/>
  <c r="A430"/>
  <c r="B430"/>
  <c r="C430"/>
  <c r="D430"/>
  <c r="E430"/>
  <c r="F430"/>
  <c r="G430"/>
  <c r="H430"/>
  <c r="I430"/>
  <c r="J430"/>
  <c r="K430"/>
  <c r="L430"/>
  <c r="A431"/>
  <c r="B431"/>
  <c r="C431"/>
  <c r="D431"/>
  <c r="E431"/>
  <c r="F431"/>
  <c r="G431"/>
  <c r="H431"/>
  <c r="I431"/>
  <c r="J431"/>
  <c r="K431"/>
  <c r="L431"/>
  <c r="A432"/>
  <c r="B432"/>
  <c r="C432"/>
  <c r="D432"/>
  <c r="E432"/>
  <c r="F432"/>
  <c r="G432"/>
  <c r="H432"/>
  <c r="I432"/>
  <c r="J432"/>
  <c r="K432"/>
  <c r="L432"/>
  <c r="A433"/>
  <c r="B433"/>
  <c r="C433"/>
  <c r="D433"/>
  <c r="E433"/>
  <c r="F433"/>
  <c r="G433"/>
  <c r="H433"/>
  <c r="I433"/>
  <c r="J433"/>
  <c r="K433"/>
  <c r="L433"/>
  <c r="A434"/>
  <c r="B434"/>
  <c r="C434"/>
  <c r="D434"/>
  <c r="E434"/>
  <c r="F434"/>
  <c r="G434"/>
  <c r="H434"/>
  <c r="I434"/>
  <c r="J434"/>
  <c r="K434"/>
  <c r="L434"/>
  <c r="A435"/>
  <c r="B435"/>
  <c r="C435"/>
  <c r="D435"/>
  <c r="E435"/>
  <c r="F435"/>
  <c r="G435"/>
  <c r="H435"/>
  <c r="I435"/>
  <c r="J435"/>
  <c r="K435"/>
  <c r="L435"/>
  <c r="A436"/>
  <c r="B436"/>
  <c r="C436"/>
  <c r="D436"/>
  <c r="E436"/>
  <c r="F436"/>
  <c r="G436"/>
  <c r="H436"/>
  <c r="I436"/>
  <c r="J436"/>
  <c r="K436"/>
  <c r="L436"/>
  <c r="A437"/>
  <c r="B437"/>
  <c r="C437"/>
  <c r="D437"/>
  <c r="E437"/>
  <c r="F437"/>
  <c r="G437"/>
  <c r="H437"/>
  <c r="I437"/>
  <c r="J437"/>
  <c r="K437"/>
  <c r="L437"/>
  <c r="A438"/>
  <c r="B438"/>
  <c r="C438"/>
  <c r="D438"/>
  <c r="E438"/>
  <c r="F438"/>
  <c r="G438"/>
  <c r="H438"/>
  <c r="I438"/>
  <c r="J438"/>
  <c r="K438"/>
  <c r="L438"/>
  <c r="A439"/>
  <c r="B439"/>
  <c r="C439"/>
  <c r="D439"/>
  <c r="E439"/>
  <c r="F439"/>
  <c r="G439"/>
  <c r="H439"/>
  <c r="I439"/>
  <c r="J439"/>
  <c r="K439"/>
  <c r="L439"/>
  <c r="A440"/>
  <c r="B440"/>
  <c r="C440"/>
  <c r="D440"/>
  <c r="E440"/>
  <c r="F440"/>
  <c r="G440"/>
  <c r="H440"/>
  <c r="I440"/>
  <c r="J440"/>
  <c r="K440"/>
  <c r="L440"/>
  <c r="A441"/>
  <c r="B441"/>
  <c r="C441"/>
  <c r="D441"/>
  <c r="E441"/>
  <c r="F441"/>
  <c r="G441"/>
  <c r="H441"/>
  <c r="I441"/>
  <c r="J441"/>
  <c r="K441"/>
  <c r="L441"/>
  <c r="A442"/>
  <c r="B442"/>
  <c r="C442"/>
  <c r="D442"/>
  <c r="E442"/>
  <c r="F442"/>
  <c r="G442"/>
  <c r="H442"/>
  <c r="I442"/>
  <c r="J442"/>
  <c r="K442"/>
  <c r="L442"/>
  <c r="A443"/>
  <c r="B443"/>
  <c r="C443"/>
  <c r="D443"/>
  <c r="E443"/>
  <c r="F443"/>
  <c r="G443"/>
  <c r="H443"/>
  <c r="I443"/>
  <c r="J443"/>
  <c r="K443"/>
  <c r="L443"/>
  <c r="A444"/>
  <c r="B444"/>
  <c r="C444"/>
  <c r="D444"/>
  <c r="E444"/>
  <c r="F444"/>
  <c r="G444"/>
  <c r="H444"/>
  <c r="I444"/>
  <c r="J444"/>
  <c r="K444"/>
  <c r="L444"/>
  <c r="A445"/>
  <c r="B445"/>
  <c r="C445"/>
  <c r="D445"/>
  <c r="E445"/>
  <c r="F445"/>
  <c r="G445"/>
  <c r="H445"/>
  <c r="I445"/>
  <c r="J445"/>
  <c r="K445"/>
  <c r="L445"/>
  <c r="A446"/>
  <c r="B446"/>
  <c r="C446"/>
  <c r="D446"/>
  <c r="E446"/>
  <c r="F446"/>
  <c r="G446"/>
  <c r="H446"/>
  <c r="I446"/>
  <c r="J446"/>
  <c r="K446"/>
  <c r="L446"/>
  <c r="A447"/>
  <c r="B447"/>
  <c r="C447"/>
  <c r="D447"/>
  <c r="E447"/>
  <c r="F447"/>
  <c r="G447"/>
  <c r="H447"/>
  <c r="I447"/>
  <c r="J447"/>
  <c r="K447"/>
  <c r="L447"/>
  <c r="A448"/>
  <c r="B448"/>
  <c r="C448"/>
  <c r="D448"/>
  <c r="E448"/>
  <c r="F448"/>
  <c r="G448"/>
  <c r="H448"/>
  <c r="I448"/>
  <c r="J448"/>
  <c r="K448"/>
  <c r="L448"/>
  <c r="A449"/>
  <c r="B449"/>
  <c r="C449"/>
  <c r="D449"/>
  <c r="E449"/>
  <c r="F449"/>
  <c r="G449"/>
  <c r="H449"/>
  <c r="I449"/>
  <c r="J449"/>
  <c r="K449"/>
  <c r="L449"/>
  <c r="A450"/>
  <c r="B450"/>
  <c r="C450"/>
  <c r="D450"/>
  <c r="E450"/>
  <c r="F450"/>
  <c r="G450"/>
  <c r="H450"/>
  <c r="I450"/>
  <c r="J450"/>
  <c r="K450"/>
  <c r="L450"/>
  <c r="A451"/>
  <c r="B451"/>
  <c r="C451"/>
  <c r="D451"/>
  <c r="E451"/>
  <c r="F451"/>
  <c r="G451"/>
  <c r="H451"/>
  <c r="I451"/>
  <c r="J451"/>
  <c r="K451"/>
  <c r="L451"/>
  <c r="A452"/>
  <c r="B452"/>
  <c r="C452"/>
  <c r="D452"/>
  <c r="E452"/>
  <c r="F452"/>
  <c r="G452"/>
  <c r="H452"/>
  <c r="I452"/>
  <c r="J452"/>
  <c r="K452"/>
  <c r="L452"/>
  <c r="A453"/>
  <c r="B453"/>
  <c r="C453"/>
  <c r="D453"/>
  <c r="E453"/>
  <c r="F453"/>
  <c r="G453"/>
  <c r="H453"/>
  <c r="I453"/>
  <c r="J453"/>
  <c r="K453"/>
  <c r="L453"/>
  <c r="A454"/>
  <c r="B454"/>
  <c r="C454"/>
  <c r="D454"/>
  <c r="E454"/>
  <c r="F454"/>
  <c r="G454"/>
  <c r="H454"/>
  <c r="I454"/>
  <c r="J454"/>
  <c r="K454"/>
  <c r="L454"/>
  <c r="A455"/>
  <c r="B455"/>
  <c r="C455"/>
  <c r="D455"/>
  <c r="E455"/>
  <c r="F455"/>
  <c r="G455"/>
  <c r="H455"/>
  <c r="I455"/>
  <c r="J455"/>
  <c r="K455"/>
  <c r="L455"/>
  <c r="A456"/>
  <c r="B456"/>
  <c r="C456"/>
  <c r="D456"/>
  <c r="E456"/>
  <c r="F456"/>
  <c r="G456"/>
  <c r="H456"/>
  <c r="I456"/>
  <c r="J456"/>
  <c r="K456"/>
  <c r="L456"/>
  <c r="A457"/>
  <c r="B457"/>
  <c r="C457"/>
  <c r="D457"/>
  <c r="E457"/>
  <c r="F457"/>
  <c r="G457"/>
  <c r="H457"/>
  <c r="I457"/>
  <c r="J457"/>
  <c r="K457"/>
  <c r="L457"/>
  <c r="A458"/>
  <c r="B458"/>
  <c r="C458"/>
  <c r="D458"/>
  <c r="E458"/>
  <c r="F458"/>
  <c r="G458"/>
  <c r="H458"/>
  <c r="I458"/>
  <c r="J458"/>
  <c r="K458"/>
  <c r="L458"/>
  <c r="A459"/>
  <c r="B459"/>
  <c r="C459"/>
  <c r="D459"/>
  <c r="E459"/>
  <c r="F459"/>
  <c r="G459"/>
  <c r="H459"/>
  <c r="I459"/>
  <c r="J459"/>
  <c r="K459"/>
  <c r="L459"/>
  <c r="A460"/>
  <c r="B460"/>
  <c r="C460"/>
  <c r="D460"/>
  <c r="E460"/>
  <c r="F460"/>
  <c r="G460"/>
  <c r="H460"/>
  <c r="I460"/>
  <c r="J460"/>
  <c r="K460"/>
  <c r="L460"/>
  <c r="A461"/>
  <c r="B461"/>
  <c r="C461"/>
  <c r="D461"/>
  <c r="E461"/>
  <c r="F461"/>
  <c r="G461"/>
  <c r="H461"/>
  <c r="I461"/>
  <c r="J461"/>
  <c r="K461"/>
  <c r="L461"/>
  <c r="A462"/>
  <c r="B462"/>
  <c r="C462"/>
  <c r="D462"/>
  <c r="E462"/>
  <c r="F462"/>
  <c r="G462"/>
  <c r="H462"/>
  <c r="I462"/>
  <c r="J462"/>
  <c r="K462"/>
  <c r="L462"/>
  <c r="A463"/>
  <c r="B463"/>
  <c r="C463"/>
  <c r="D463"/>
  <c r="E463"/>
  <c r="F463"/>
  <c r="G463"/>
  <c r="H463"/>
  <c r="I463"/>
  <c r="J463"/>
  <c r="K463"/>
  <c r="L463"/>
  <c r="A464"/>
  <c r="B464"/>
  <c r="C464"/>
  <c r="D464"/>
  <c r="E464"/>
  <c r="F464"/>
  <c r="G464"/>
  <c r="H464"/>
  <c r="I464"/>
  <c r="J464"/>
  <c r="K464"/>
  <c r="L464"/>
  <c r="A465"/>
  <c r="B465"/>
  <c r="C465"/>
  <c r="D465"/>
  <c r="E465"/>
  <c r="F465"/>
  <c r="G465"/>
  <c r="H465"/>
  <c r="I465"/>
  <c r="J465"/>
  <c r="K465"/>
  <c r="L465"/>
  <c r="A466"/>
  <c r="B466"/>
  <c r="C466"/>
  <c r="D466"/>
  <c r="E466"/>
  <c r="F466"/>
  <c r="G466"/>
  <c r="H466"/>
  <c r="I466"/>
  <c r="J466"/>
  <c r="K466"/>
  <c r="L466"/>
  <c r="A467"/>
  <c r="B467"/>
  <c r="C467"/>
  <c r="D467"/>
  <c r="E467"/>
  <c r="F467"/>
  <c r="G467"/>
  <c r="H467"/>
  <c r="I467"/>
  <c r="J467"/>
  <c r="K467"/>
  <c r="L467"/>
  <c r="A468"/>
  <c r="B468"/>
  <c r="C468"/>
  <c r="D468"/>
  <c r="E468"/>
  <c r="F468"/>
  <c r="G468"/>
  <c r="H468"/>
  <c r="I468"/>
  <c r="J468"/>
  <c r="K468"/>
  <c r="L468"/>
  <c r="A469"/>
  <c r="B469"/>
  <c r="C469"/>
  <c r="D469"/>
  <c r="E469"/>
  <c r="F469"/>
  <c r="G469"/>
  <c r="H469"/>
  <c r="I469"/>
  <c r="J469"/>
  <c r="K469"/>
  <c r="L469"/>
  <c r="A470"/>
  <c r="B470"/>
  <c r="C470"/>
  <c r="D470"/>
  <c r="E470"/>
  <c r="F470"/>
  <c r="G470"/>
  <c r="H470"/>
  <c r="I470"/>
  <c r="J470"/>
  <c r="K470"/>
  <c r="L470"/>
  <c r="A471"/>
  <c r="B471"/>
  <c r="C471"/>
  <c r="D471"/>
  <c r="E471"/>
  <c r="F471"/>
  <c r="G471"/>
  <c r="H471"/>
  <c r="I471"/>
  <c r="J471"/>
  <c r="K471"/>
  <c r="L471"/>
  <c r="A472"/>
  <c r="B472"/>
  <c r="C472"/>
  <c r="D472"/>
  <c r="E472"/>
  <c r="F472"/>
  <c r="G472"/>
  <c r="H472"/>
  <c r="I472"/>
  <c r="J472"/>
  <c r="K472"/>
  <c r="L472"/>
  <c r="A473"/>
  <c r="B473"/>
  <c r="C473"/>
  <c r="D473"/>
  <c r="E473"/>
  <c r="F473"/>
  <c r="G473"/>
  <c r="H473"/>
  <c r="I473"/>
  <c r="J473"/>
  <c r="K473"/>
  <c r="L473"/>
  <c r="A474"/>
  <c r="B474"/>
  <c r="C474"/>
  <c r="D474"/>
  <c r="E474"/>
  <c r="F474"/>
  <c r="G474"/>
  <c r="H474"/>
  <c r="I474"/>
  <c r="J474"/>
  <c r="K474"/>
  <c r="L474"/>
  <c r="A475"/>
  <c r="B475"/>
  <c r="C475"/>
  <c r="D475"/>
  <c r="E475"/>
  <c r="F475"/>
  <c r="G475"/>
  <c r="H475"/>
  <c r="I475"/>
  <c r="J475"/>
  <c r="K475"/>
  <c r="L475"/>
  <c r="A476"/>
  <c r="B476"/>
  <c r="C476"/>
  <c r="D476"/>
  <c r="E476"/>
  <c r="F476"/>
  <c r="G476"/>
  <c r="H476"/>
  <c r="I476"/>
  <c r="J476"/>
  <c r="K476"/>
  <c r="L476"/>
  <c r="A477"/>
  <c r="B477"/>
  <c r="C477"/>
  <c r="D477"/>
  <c r="E477"/>
  <c r="F477"/>
  <c r="G477"/>
  <c r="H477"/>
  <c r="I477"/>
  <c r="J477"/>
  <c r="K477"/>
  <c r="L477"/>
  <c r="A478"/>
  <c r="B478"/>
  <c r="C478"/>
  <c r="D478"/>
  <c r="E478"/>
  <c r="F478"/>
  <c r="G478"/>
  <c r="H478"/>
  <c r="I478"/>
  <c r="J478"/>
  <c r="K478"/>
  <c r="L478"/>
  <c r="A479"/>
  <c r="B479"/>
  <c r="C479"/>
  <c r="D479"/>
  <c r="E479"/>
  <c r="F479"/>
  <c r="G479"/>
  <c r="H479"/>
  <c r="I479"/>
  <c r="J479"/>
  <c r="K479"/>
  <c r="L479"/>
  <c r="A480"/>
  <c r="B480"/>
  <c r="C480"/>
  <c r="D480"/>
  <c r="E480"/>
  <c r="F480"/>
  <c r="G480"/>
  <c r="H480"/>
  <c r="I480"/>
  <c r="J480"/>
  <c r="K480"/>
  <c r="L480"/>
  <c r="A481"/>
  <c r="B481"/>
  <c r="C481"/>
  <c r="D481"/>
  <c r="E481"/>
  <c r="F481"/>
  <c r="G481"/>
  <c r="H481"/>
  <c r="I481"/>
  <c r="J481"/>
  <c r="K481"/>
  <c r="L481"/>
  <c r="A482"/>
  <c r="B482"/>
  <c r="C482"/>
  <c r="D482"/>
  <c r="E482"/>
  <c r="F482"/>
  <c r="G482"/>
  <c r="H482"/>
  <c r="I482"/>
  <c r="J482"/>
  <c r="K482"/>
  <c r="L482"/>
  <c r="A483"/>
  <c r="B483"/>
  <c r="C483"/>
  <c r="D483"/>
  <c r="E483"/>
  <c r="F483"/>
  <c r="G483"/>
  <c r="H483"/>
  <c r="I483"/>
  <c r="J483"/>
  <c r="K483"/>
  <c r="L483"/>
  <c r="A484"/>
  <c r="B484"/>
  <c r="C484"/>
  <c r="D484"/>
  <c r="E484"/>
  <c r="F484"/>
  <c r="G484"/>
  <c r="H484"/>
  <c r="I484"/>
  <c r="J484"/>
  <c r="K484"/>
  <c r="L484"/>
  <c r="A485"/>
  <c r="B485"/>
  <c r="C485"/>
  <c r="D485"/>
  <c r="E485"/>
  <c r="F485"/>
  <c r="G485"/>
  <c r="H485"/>
  <c r="I485"/>
  <c r="J485"/>
  <c r="K485"/>
  <c r="L485"/>
  <c r="A486"/>
  <c r="B486"/>
  <c r="C486"/>
  <c r="D486"/>
  <c r="E486"/>
  <c r="F486"/>
  <c r="G486"/>
  <c r="H486"/>
  <c r="I486"/>
  <c r="J486"/>
  <c r="K486"/>
  <c r="L486"/>
  <c r="A487"/>
  <c r="B487"/>
  <c r="C487"/>
  <c r="D487"/>
  <c r="E487"/>
  <c r="F487"/>
  <c r="G487"/>
  <c r="H487"/>
  <c r="I487"/>
  <c r="J487"/>
  <c r="K487"/>
  <c r="L487"/>
  <c r="A488"/>
  <c r="B488"/>
  <c r="C488"/>
  <c r="D488"/>
  <c r="E488"/>
  <c r="F488"/>
  <c r="G488"/>
  <c r="H488"/>
  <c r="I488"/>
  <c r="J488"/>
  <c r="K488"/>
  <c r="L488"/>
  <c r="A489"/>
  <c r="B489"/>
  <c r="C489"/>
  <c r="D489"/>
  <c r="E489"/>
  <c r="F489"/>
  <c r="G489"/>
  <c r="H489"/>
  <c r="I489"/>
  <c r="J489"/>
  <c r="K489"/>
  <c r="L489"/>
  <c r="A490"/>
  <c r="B490"/>
  <c r="C490"/>
  <c r="D490"/>
  <c r="E490"/>
  <c r="F490"/>
  <c r="G490"/>
  <c r="H490"/>
  <c r="I490"/>
  <c r="J490"/>
  <c r="K490"/>
  <c r="L490"/>
  <c r="A491"/>
  <c r="B491"/>
  <c r="C491"/>
  <c r="D491"/>
  <c r="E491"/>
  <c r="F491"/>
  <c r="G491"/>
  <c r="H491"/>
  <c r="I491"/>
  <c r="J491"/>
  <c r="K491"/>
  <c r="L491"/>
  <c r="A492"/>
  <c r="B492"/>
  <c r="C492"/>
  <c r="D492"/>
  <c r="E492"/>
  <c r="F492"/>
  <c r="G492"/>
  <c r="H492"/>
  <c r="I492"/>
  <c r="J492"/>
  <c r="K492"/>
  <c r="L492"/>
  <c r="A493"/>
  <c r="B493"/>
  <c r="C493"/>
  <c r="D493"/>
  <c r="E493"/>
  <c r="F493"/>
  <c r="G493"/>
  <c r="H493"/>
  <c r="I493"/>
  <c r="J493"/>
  <c r="K493"/>
  <c r="L493"/>
  <c r="A494"/>
  <c r="B494"/>
  <c r="C494"/>
  <c r="D494"/>
  <c r="E494"/>
  <c r="F494"/>
  <c r="G494"/>
  <c r="H494"/>
  <c r="I494"/>
  <c r="J494"/>
  <c r="K494"/>
  <c r="L494"/>
  <c r="A495"/>
  <c r="B495"/>
  <c r="C495"/>
  <c r="D495"/>
  <c r="E495"/>
  <c r="F495"/>
  <c r="G495"/>
  <c r="H495"/>
  <c r="I495"/>
  <c r="J495"/>
  <c r="K495"/>
  <c r="L495"/>
  <c r="A496"/>
  <c r="B496"/>
  <c r="C496"/>
  <c r="D496"/>
  <c r="E496"/>
  <c r="F496"/>
  <c r="G496"/>
  <c r="H496"/>
  <c r="I496"/>
  <c r="J496"/>
  <c r="K496"/>
  <c r="L496"/>
  <c r="A497"/>
  <c r="B497"/>
  <c r="C497"/>
  <c r="D497"/>
  <c r="E497"/>
  <c r="F497"/>
  <c r="G497"/>
  <c r="H497"/>
  <c r="I497"/>
  <c r="J497"/>
  <c r="K497"/>
  <c r="L497"/>
  <c r="A498"/>
  <c r="B498"/>
  <c r="C498"/>
  <c r="D498"/>
  <c r="E498"/>
  <c r="F498"/>
  <c r="G498"/>
  <c r="H498"/>
  <c r="I498"/>
  <c r="J498"/>
  <c r="K498"/>
  <c r="L498"/>
  <c r="A499"/>
  <c r="B499"/>
  <c r="C499"/>
  <c r="D499"/>
  <c r="E499"/>
  <c r="F499"/>
  <c r="G499"/>
  <c r="H499"/>
  <c r="I499"/>
  <c r="J499"/>
  <c r="K499"/>
  <c r="L499"/>
  <c r="A500"/>
  <c r="B500"/>
  <c r="C500"/>
  <c r="D500"/>
  <c r="E500"/>
  <c r="F500"/>
  <c r="G500"/>
  <c r="H500"/>
  <c r="I500"/>
  <c r="J500"/>
  <c r="K500"/>
  <c r="L500"/>
  <c r="L258" i="2"/>
  <c r="L51" i="6" s="1"/>
  <c r="L253" i="2"/>
  <c r="L254"/>
  <c r="L252"/>
  <c r="L251"/>
  <c r="L250"/>
  <c r="L249"/>
  <c r="L248"/>
  <c r="L246"/>
  <c r="L245"/>
  <c r="L244"/>
  <c r="L243"/>
  <c r="L238"/>
  <c r="L237"/>
  <c r="L236"/>
  <c r="L233"/>
  <c r="L232"/>
  <c r="L229"/>
  <c r="L230"/>
  <c r="L227"/>
  <c r="L223"/>
  <c r="L224"/>
  <c r="L225"/>
  <c r="L226"/>
  <c r="L222"/>
  <c r="L221"/>
  <c r="L220"/>
  <c r="L218"/>
  <c r="L217"/>
  <c r="L216"/>
  <c r="L215"/>
  <c r="L214"/>
  <c r="L50" i="6" s="1"/>
  <c r="L213" i="2"/>
  <c r="L211"/>
  <c r="L212"/>
  <c r="L210"/>
  <c r="L208"/>
  <c r="L207"/>
  <c r="L206"/>
  <c r="L205"/>
  <c r="L204"/>
  <c r="L203"/>
  <c r="L202"/>
  <c r="L201"/>
  <c r="L199"/>
  <c r="L197"/>
  <c r="L196"/>
  <c r="L195"/>
  <c r="L194"/>
  <c r="L192"/>
  <c r="L193"/>
  <c r="L191"/>
  <c r="L189"/>
  <c r="L190"/>
  <c r="L188"/>
  <c r="L186"/>
  <c r="L47" i="6" s="1"/>
  <c r="L185" i="2"/>
  <c r="L177"/>
  <c r="L176"/>
  <c r="L174"/>
  <c r="L173"/>
  <c r="L170"/>
  <c r="L45" i="6" s="1"/>
  <c r="L166" i="2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44" i="6" s="1"/>
  <c r="L145" i="2"/>
  <c r="L144"/>
  <c r="L143"/>
  <c r="L142"/>
  <c r="L141"/>
  <c r="L140"/>
  <c r="L139"/>
  <c r="L138"/>
  <c r="L137"/>
  <c r="L136"/>
  <c r="L135"/>
  <c r="L134"/>
  <c r="L133"/>
  <c r="L131"/>
  <c r="L129"/>
  <c r="L128"/>
  <c r="L127"/>
  <c r="L125"/>
  <c r="L123"/>
  <c r="L122"/>
  <c r="L121"/>
  <c r="L120"/>
  <c r="L119"/>
  <c r="L118"/>
  <c r="L117"/>
  <c r="L116"/>
  <c r="L111"/>
  <c r="L110"/>
  <c r="L109"/>
  <c r="L41" i="6" s="1"/>
  <c r="L108" i="2"/>
  <c r="L40" i="6" s="1"/>
  <c r="L107" i="2"/>
  <c r="L39" i="6" s="1"/>
  <c r="L102" i="2"/>
  <c r="L38" i="6" s="1"/>
  <c r="L100" i="2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2"/>
  <c r="L73"/>
  <c r="L71"/>
  <c r="L70"/>
  <c r="L69"/>
  <c r="L68"/>
  <c r="L67"/>
  <c r="L66"/>
  <c r="L65"/>
  <c r="L64"/>
  <c r="L63"/>
  <c r="L62"/>
  <c r="L61"/>
  <c r="L58"/>
  <c r="L57"/>
  <c r="L56"/>
  <c r="L55"/>
  <c r="L54"/>
  <c r="L53"/>
  <c r="L52"/>
  <c r="L45"/>
  <c r="L44"/>
  <c r="L18" i="6" s="1"/>
  <c r="L43" i="2"/>
  <c r="L42"/>
  <c r="L41"/>
  <c r="L40"/>
  <c r="L39"/>
  <c r="L38"/>
  <c r="L37"/>
  <c r="L36"/>
  <c r="L35"/>
  <c r="L34"/>
  <c r="L33"/>
  <c r="L32"/>
  <c r="L31"/>
  <c r="L30"/>
  <c r="L29"/>
  <c r="L28"/>
  <c r="L25"/>
  <c r="L24"/>
  <c r="L23"/>
  <c r="L22"/>
  <c r="L21"/>
  <c r="L20"/>
  <c r="L19"/>
  <c r="L18"/>
  <c r="L17"/>
  <c r="L16"/>
  <c r="L15"/>
  <c r="L14"/>
  <c r="L13"/>
  <c r="L279"/>
  <c r="L280"/>
  <c r="L273"/>
  <c r="L281"/>
  <c r="L282"/>
  <c r="L283"/>
  <c r="L284"/>
  <c r="L285"/>
  <c r="L286"/>
  <c r="L287"/>
  <c r="L288"/>
  <c r="L289"/>
  <c r="L290"/>
  <c r="L291"/>
  <c r="L292"/>
  <c r="L293"/>
  <c r="L264"/>
  <c r="L263"/>
  <c r="L262"/>
  <c r="L52" i="6" s="1"/>
  <c r="L260" i="2"/>
  <c r="L259"/>
  <c r="L276"/>
  <c r="L275"/>
  <c r="L55" i="6" s="1"/>
  <c r="L274" i="2"/>
  <c r="L272"/>
  <c r="L54" i="6" s="1"/>
  <c r="L271" i="2"/>
  <c r="L53" i="6" s="1"/>
  <c r="L270" i="2"/>
  <c r="L269"/>
  <c r="L267"/>
  <c r="N13"/>
  <c r="M13"/>
  <c r="N14"/>
  <c r="J14"/>
  <c r="D29" i="7"/>
  <c r="N15" i="2"/>
  <c r="J15"/>
  <c r="N16"/>
  <c r="J16"/>
  <c r="D27" i="7"/>
  <c r="N17" i="2"/>
  <c r="M17"/>
  <c r="J17"/>
  <c r="N18"/>
  <c r="M18"/>
  <c r="J18"/>
  <c r="N19"/>
  <c r="M19"/>
  <c r="J19"/>
  <c r="N20"/>
  <c r="M20"/>
  <c r="J20"/>
  <c r="N21"/>
  <c r="M21"/>
  <c r="J21"/>
  <c r="N22"/>
  <c r="M22"/>
  <c r="J22"/>
  <c r="N23"/>
  <c r="M23"/>
  <c r="J23"/>
  <c r="N24"/>
  <c r="M24"/>
  <c r="J24"/>
  <c r="N25"/>
  <c r="M25"/>
  <c r="J25"/>
  <c r="N28"/>
  <c r="K36" i="5"/>
  <c r="N29" i="2"/>
  <c r="J29"/>
  <c r="N30"/>
  <c r="J30"/>
  <c r="N31"/>
  <c r="J31"/>
  <c r="N32"/>
  <c r="H32"/>
  <c r="J32" s="1"/>
  <c r="D35" i="5"/>
  <c r="N33" i="2"/>
  <c r="H33"/>
  <c r="J33" s="1"/>
  <c r="N34"/>
  <c r="H34"/>
  <c r="J34" s="1"/>
  <c r="N35"/>
  <c r="H35"/>
  <c r="J35" s="1"/>
  <c r="N36"/>
  <c r="H36"/>
  <c r="N37"/>
  <c r="H37"/>
  <c r="D21" i="6"/>
  <c r="N38" i="2"/>
  <c r="H38"/>
  <c r="J38" s="1"/>
  <c r="N39"/>
  <c r="N20" i="6" s="1"/>
  <c r="H39" i="2"/>
  <c r="N40"/>
  <c r="H40"/>
  <c r="J40" s="1"/>
  <c r="N41"/>
  <c r="H41"/>
  <c r="N42"/>
  <c r="H42"/>
  <c r="J42" s="1"/>
  <c r="N43"/>
  <c r="H43"/>
  <c r="J43" s="1"/>
  <c r="N44"/>
  <c r="H44"/>
  <c r="J23" i="6" s="1"/>
  <c r="N45" i="2"/>
  <c r="H45"/>
  <c r="N52"/>
  <c r="H52"/>
  <c r="J52" s="1"/>
  <c r="N53"/>
  <c r="H53"/>
  <c r="J53" s="1"/>
  <c r="N54"/>
  <c r="H54"/>
  <c r="J24" i="6" s="1"/>
  <c r="N55" i="2"/>
  <c r="H55"/>
  <c r="J55" s="1"/>
  <c r="N56"/>
  <c r="H56"/>
  <c r="N57"/>
  <c r="H57"/>
  <c r="J57" s="1"/>
  <c r="D25" i="7"/>
  <c r="N58" i="2"/>
  <c r="H58"/>
  <c r="J25" i="6" s="1"/>
  <c r="N59" i="2"/>
  <c r="H59"/>
  <c r="L59" s="1"/>
  <c r="N60"/>
  <c r="H60"/>
  <c r="L60" s="1"/>
  <c r="N61"/>
  <c r="H61"/>
  <c r="J26" i="6" s="1"/>
  <c r="N62" i="2"/>
  <c r="H62"/>
  <c r="J62" s="1"/>
  <c r="N63"/>
  <c r="H63"/>
  <c r="N64"/>
  <c r="N17" i="6" s="1"/>
  <c r="H64" i="2"/>
  <c r="J27" i="6" s="1"/>
  <c r="D17"/>
  <c r="N65" i="2"/>
  <c r="H65"/>
  <c r="J28" i="6" s="1"/>
  <c r="N66" i="2"/>
  <c r="H66"/>
  <c r="J66" s="1"/>
  <c r="N67"/>
  <c r="H67"/>
  <c r="J67" s="1"/>
  <c r="N68"/>
  <c r="H68"/>
  <c r="J68" s="1"/>
  <c r="N69"/>
  <c r="H69"/>
  <c r="J69" s="1"/>
  <c r="N70"/>
  <c r="H70"/>
  <c r="J70" s="1"/>
  <c r="N71"/>
  <c r="K33" i="5"/>
  <c r="H71" i="2"/>
  <c r="J29" i="6" s="1"/>
  <c r="D33" i="5"/>
  <c r="N73" i="2"/>
  <c r="H73"/>
  <c r="J73" s="1"/>
  <c r="N72"/>
  <c r="H72"/>
  <c r="J72" s="1"/>
  <c r="N74"/>
  <c r="H74"/>
  <c r="L74" s="1"/>
  <c r="N75"/>
  <c r="H75"/>
  <c r="J30" i="6" s="1"/>
  <c r="N76" i="2"/>
  <c r="H76"/>
  <c r="J76" s="1"/>
  <c r="N77"/>
  <c r="H77"/>
  <c r="J77" s="1"/>
  <c r="N78"/>
  <c r="H78"/>
  <c r="J31" i="6" s="1"/>
  <c r="N79" i="2"/>
  <c r="H79"/>
  <c r="N80"/>
  <c r="H80"/>
  <c r="J80" s="1"/>
  <c r="N81"/>
  <c r="H81"/>
  <c r="J81" s="1"/>
  <c r="N82"/>
  <c r="H82"/>
  <c r="J82" s="1"/>
  <c r="N83"/>
  <c r="L32" i="5" s="1"/>
  <c r="H83" i="2"/>
  <c r="J32" i="6" s="1"/>
  <c r="N84" i="2"/>
  <c r="H84"/>
  <c r="J84" s="1"/>
  <c r="N85"/>
  <c r="H85"/>
  <c r="J85" s="1"/>
  <c r="N86"/>
  <c r="H86"/>
  <c r="J86" s="1"/>
  <c r="N87"/>
  <c r="H87"/>
  <c r="J87" s="1"/>
  <c r="N88"/>
  <c r="H88"/>
  <c r="J88" s="1"/>
  <c r="N89"/>
  <c r="H89"/>
  <c r="J89" s="1"/>
  <c r="N90"/>
  <c r="H90"/>
  <c r="J33" i="6" s="1"/>
  <c r="N91" i="2"/>
  <c r="H91"/>
  <c r="J34" i="6" s="1"/>
  <c r="N92" i="2"/>
  <c r="H92"/>
  <c r="J92" s="1"/>
  <c r="N93"/>
  <c r="H93"/>
  <c r="J93" s="1"/>
  <c r="N94"/>
  <c r="H94"/>
  <c r="J35" i="6" s="1"/>
  <c r="N95" i="2"/>
  <c r="H95"/>
  <c r="J36" i="6" s="1"/>
  <c r="N96" i="2"/>
  <c r="H96"/>
  <c r="J96" s="1"/>
  <c r="N97"/>
  <c r="H97"/>
  <c r="J37" i="6" s="1"/>
  <c r="N98" i="2"/>
  <c r="H98"/>
  <c r="J98" s="1"/>
  <c r="N99"/>
  <c r="H99"/>
  <c r="J99" s="1"/>
  <c r="N100"/>
  <c r="H100"/>
  <c r="J100" s="1"/>
  <c r="N101"/>
  <c r="H101"/>
  <c r="J101" s="1"/>
  <c r="N102"/>
  <c r="N38" i="6" s="1"/>
  <c r="M38"/>
  <c r="J38"/>
  <c r="D38"/>
  <c r="N107" i="2"/>
  <c r="M39" i="6"/>
  <c r="H107" i="2"/>
  <c r="J39" i="6" s="1"/>
  <c r="D39"/>
  <c r="N108" i="2"/>
  <c r="M40" i="6"/>
  <c r="H108" i="2"/>
  <c r="J40" i="6" s="1"/>
  <c r="D40"/>
  <c r="N109" i="2"/>
  <c r="M41" i="6"/>
  <c r="H109" i="2"/>
  <c r="J41" i="6" s="1"/>
  <c r="D41"/>
  <c r="N110" i="2"/>
  <c r="H110"/>
  <c r="J110" s="1"/>
  <c r="N111"/>
  <c r="H111"/>
  <c r="J111" s="1"/>
  <c r="N112"/>
  <c r="H112"/>
  <c r="J112" s="1"/>
  <c r="N113"/>
  <c r="H113"/>
  <c r="J113" s="1"/>
  <c r="N114"/>
  <c r="H114"/>
  <c r="L114" s="1"/>
  <c r="N115"/>
  <c r="H115"/>
  <c r="J115" s="1"/>
  <c r="N116"/>
  <c r="H116"/>
  <c r="J116" s="1"/>
  <c r="N117"/>
  <c r="H117"/>
  <c r="J117" s="1"/>
  <c r="N118"/>
  <c r="H118"/>
  <c r="J118" s="1"/>
  <c r="N119"/>
  <c r="H119"/>
  <c r="H42" i="6" s="1"/>
  <c r="D42"/>
  <c r="N120" i="2"/>
  <c r="H120"/>
  <c r="J120" s="1"/>
  <c r="N121"/>
  <c r="H121"/>
  <c r="J121" s="1"/>
  <c r="N122"/>
  <c r="H122"/>
  <c r="J122" s="1"/>
  <c r="D25" i="5"/>
  <c r="N123" i="2"/>
  <c r="H123"/>
  <c r="H43" i="6" s="1"/>
  <c r="D43"/>
  <c r="N124" i="2"/>
  <c r="H124"/>
  <c r="L124" s="1"/>
  <c r="N125"/>
  <c r="H125"/>
  <c r="J125" s="1"/>
  <c r="N126"/>
  <c r="H126"/>
  <c r="L126" s="1"/>
  <c r="N127"/>
  <c r="H127"/>
  <c r="J127" s="1"/>
  <c r="N128"/>
  <c r="L23" i="7" s="1"/>
  <c r="H128" i="2"/>
  <c r="J128" s="1"/>
  <c r="N129"/>
  <c r="L19" i="8" s="1"/>
  <c r="H129" i="2"/>
  <c r="N130"/>
  <c r="H130"/>
  <c r="J130" s="1"/>
  <c r="N131"/>
  <c r="L23" i="5" s="1"/>
  <c r="H131" i="2"/>
  <c r="J131" s="1"/>
  <c r="N132"/>
  <c r="H132"/>
  <c r="N133"/>
  <c r="H133"/>
  <c r="J133" s="1"/>
  <c r="N134"/>
  <c r="H134"/>
  <c r="N135"/>
  <c r="K22" i="5"/>
  <c r="H135" i="2"/>
  <c r="J135" s="1"/>
  <c r="D22" i="5"/>
  <c r="N136" i="2"/>
  <c r="H136"/>
  <c r="J136" s="1"/>
  <c r="N137"/>
  <c r="H137"/>
  <c r="N138"/>
  <c r="H138"/>
  <c r="J138" s="1"/>
  <c r="N139"/>
  <c r="H139"/>
  <c r="J139" s="1"/>
  <c r="N140"/>
  <c r="H140"/>
  <c r="J140" s="1"/>
  <c r="N141"/>
  <c r="H141"/>
  <c r="J141" s="1"/>
  <c r="N142"/>
  <c r="H142"/>
  <c r="J142" s="1"/>
  <c r="N143"/>
  <c r="H143"/>
  <c r="J143" s="1"/>
  <c r="N144"/>
  <c r="H144"/>
  <c r="J144" s="1"/>
  <c r="N145"/>
  <c r="H145"/>
  <c r="J145" s="1"/>
  <c r="N146"/>
  <c r="H146"/>
  <c r="L146" s="1"/>
  <c r="N147"/>
  <c r="M44" i="6"/>
  <c r="H147" i="2"/>
  <c r="J44" i="6" s="1"/>
  <c r="D44"/>
  <c r="N148" i="2"/>
  <c r="H148"/>
  <c r="J148" s="1"/>
  <c r="N149"/>
  <c r="H149"/>
  <c r="J149" s="1"/>
  <c r="N150"/>
  <c r="H150"/>
  <c r="J150" s="1"/>
  <c r="N151"/>
  <c r="H151"/>
  <c r="J151" s="1"/>
  <c r="N152"/>
  <c r="H152"/>
  <c r="J152" s="1"/>
  <c r="N153"/>
  <c r="H153"/>
  <c r="J153" s="1"/>
  <c r="N154"/>
  <c r="H154"/>
  <c r="J154" s="1"/>
  <c r="N155"/>
  <c r="H155"/>
  <c r="N156"/>
  <c r="H156"/>
  <c r="J156" s="1"/>
  <c r="N157"/>
  <c r="H157"/>
  <c r="J157" s="1"/>
  <c r="N158"/>
  <c r="H158"/>
  <c r="J158" s="1"/>
  <c r="N159"/>
  <c r="H159"/>
  <c r="J159" s="1"/>
  <c r="N160"/>
  <c r="H160"/>
  <c r="J160" s="1"/>
  <c r="N161"/>
  <c r="H161"/>
  <c r="J161" s="1"/>
  <c r="N162"/>
  <c r="H162"/>
  <c r="J162" s="1"/>
  <c r="N163"/>
  <c r="H163"/>
  <c r="N164"/>
  <c r="H164"/>
  <c r="J164" s="1"/>
  <c r="D20" i="5"/>
  <c r="N165" i="2"/>
  <c r="H165"/>
  <c r="N166"/>
  <c r="H166"/>
  <c r="J166" s="1"/>
  <c r="N167"/>
  <c r="H167"/>
  <c r="J167" s="1"/>
  <c r="N168"/>
  <c r="H168"/>
  <c r="L168" s="1"/>
  <c r="N169"/>
  <c r="H169"/>
  <c r="L169" s="1"/>
  <c r="N170"/>
  <c r="L19" i="5" s="1"/>
  <c r="H170" i="2"/>
  <c r="J45" i="6" s="1"/>
  <c r="D45"/>
  <c r="N171" i="2"/>
  <c r="H171"/>
  <c r="J171" s="1"/>
  <c r="N172"/>
  <c r="H172"/>
  <c r="J172" s="1"/>
  <c r="N173"/>
  <c r="H173"/>
  <c r="J173" s="1"/>
  <c r="N174"/>
  <c r="H174"/>
  <c r="J174" s="1"/>
  <c r="N175"/>
  <c r="H175"/>
  <c r="L175" s="1"/>
  <c r="N176"/>
  <c r="H176"/>
  <c r="J176" s="1"/>
  <c r="N177"/>
  <c r="H177"/>
  <c r="J177" s="1"/>
  <c r="N178"/>
  <c r="H178"/>
  <c r="N179"/>
  <c r="H179"/>
  <c r="L179" s="1"/>
  <c r="N180"/>
  <c r="L38" i="3" s="1"/>
  <c r="H180" i="2"/>
  <c r="J180" s="1"/>
  <c r="N181"/>
  <c r="L37" i="3" s="1"/>
  <c r="H181" i="2"/>
  <c r="N184"/>
  <c r="H184"/>
  <c r="N183"/>
  <c r="L35" i="3" s="1"/>
  <c r="H183" i="2"/>
  <c r="N182"/>
  <c r="H182"/>
  <c r="J182" s="1"/>
  <c r="N185"/>
  <c r="H185"/>
  <c r="H46" i="6" s="1"/>
  <c r="D46"/>
  <c r="N186" i="2"/>
  <c r="N47" i="6" s="1"/>
  <c r="H186" i="2"/>
  <c r="J47" i="6" s="1"/>
  <c r="D47"/>
  <c r="N187" i="2"/>
  <c r="H187"/>
  <c r="D33" i="3"/>
  <c r="N188" i="2"/>
  <c r="H188"/>
  <c r="J188" s="1"/>
  <c r="N190"/>
  <c r="H190"/>
  <c r="J190" s="1"/>
  <c r="N189"/>
  <c r="H189"/>
  <c r="J189" s="1"/>
  <c r="N191"/>
  <c r="H191"/>
  <c r="J191" s="1"/>
  <c r="N193"/>
  <c r="H193"/>
  <c r="J193" s="1"/>
  <c r="N192"/>
  <c r="H192"/>
  <c r="J192" s="1"/>
  <c r="N194"/>
  <c r="H194"/>
  <c r="J194" s="1"/>
  <c r="N195"/>
  <c r="H195"/>
  <c r="J195" s="1"/>
  <c r="N196"/>
  <c r="H196"/>
  <c r="J196" s="1"/>
  <c r="N197"/>
  <c r="L21" i="7" s="1"/>
  <c r="H197" i="2"/>
  <c r="J197" s="1"/>
  <c r="N198"/>
  <c r="H198"/>
  <c r="J198" s="1"/>
  <c r="D32" i="3"/>
  <c r="N199" i="2"/>
  <c r="H199"/>
  <c r="D31" i="3"/>
  <c r="N200" i="2"/>
  <c r="H200"/>
  <c r="J200" s="1"/>
  <c r="N201"/>
  <c r="H201"/>
  <c r="J48" i="6" s="1"/>
  <c r="D48"/>
  <c r="N202" i="2"/>
  <c r="H202"/>
  <c r="J202" s="1"/>
  <c r="N203"/>
  <c r="H203"/>
  <c r="J203" s="1"/>
  <c r="N204"/>
  <c r="H204"/>
  <c r="J204" s="1"/>
  <c r="N205"/>
  <c r="H205"/>
  <c r="J205" s="1"/>
  <c r="D17" i="5"/>
  <c r="N206" i="2"/>
  <c r="H206"/>
  <c r="J206" s="1"/>
  <c r="N207"/>
  <c r="H207"/>
  <c r="J207" s="1"/>
  <c r="N209"/>
  <c r="H209"/>
  <c r="L209" s="1"/>
  <c r="K28" i="3" s="1"/>
  <c r="D28"/>
  <c r="N208" i="2"/>
  <c r="H208"/>
  <c r="N210"/>
  <c r="H210"/>
  <c r="J210" s="1"/>
  <c r="N212"/>
  <c r="H212"/>
  <c r="J212" s="1"/>
  <c r="N211"/>
  <c r="H211"/>
  <c r="J211" s="1"/>
  <c r="N213"/>
  <c r="L16" i="5" s="1"/>
  <c r="H213" i="2"/>
  <c r="J49" i="6" s="1"/>
  <c r="D49"/>
  <c r="N214" i="2"/>
  <c r="L38" i="5" s="1"/>
  <c r="H214" i="2"/>
  <c r="J50" i="6" s="1"/>
  <c r="D50"/>
  <c r="N215" i="2"/>
  <c r="H215"/>
  <c r="J215" s="1"/>
  <c r="N216"/>
  <c r="L21" i="8" s="1"/>
  <c r="H216" i="2"/>
  <c r="J216" s="1"/>
  <c r="N217"/>
  <c r="H217"/>
  <c r="J217" s="1"/>
  <c r="N218"/>
  <c r="L22" i="8" s="1"/>
  <c r="H218" i="2"/>
  <c r="J218" s="1"/>
  <c r="N219"/>
  <c r="H219"/>
  <c r="L219" s="1"/>
  <c r="K27" i="3" s="1"/>
  <c r="N220" i="2"/>
  <c r="H220"/>
  <c r="J220" s="1"/>
  <c r="D14" i="5"/>
  <c r="N221" i="2"/>
  <c r="H221"/>
  <c r="J221" s="1"/>
  <c r="N222"/>
  <c r="H222"/>
  <c r="J222" s="1"/>
  <c r="N226"/>
  <c r="H226"/>
  <c r="J226" s="1"/>
  <c r="N225"/>
  <c r="H225"/>
  <c r="J225" s="1"/>
  <c r="N224"/>
  <c r="H224"/>
  <c r="J224" s="1"/>
  <c r="N223"/>
  <c r="H223"/>
  <c r="J223" s="1"/>
  <c r="N227"/>
  <c r="H227"/>
  <c r="J227" s="1"/>
  <c r="N228"/>
  <c r="H228"/>
  <c r="L228" s="1"/>
  <c r="N230"/>
  <c r="H230"/>
  <c r="J230" s="1"/>
  <c r="N229"/>
  <c r="H229"/>
  <c r="J229" s="1"/>
  <c r="N231"/>
  <c r="H231"/>
  <c r="H26" i="3" s="1"/>
  <c r="N232" i="2"/>
  <c r="H232"/>
  <c r="J232" s="1"/>
  <c r="N233"/>
  <c r="K41" i="5"/>
  <c r="H233" i="2"/>
  <c r="J233" s="1"/>
  <c r="N234"/>
  <c r="H234"/>
  <c r="H25" i="3" s="1"/>
  <c r="N235" i="2"/>
  <c r="H235"/>
  <c r="H24" i="3" s="1"/>
  <c r="N236" i="2"/>
  <c r="H236"/>
  <c r="J236" s="1"/>
  <c r="N237"/>
  <c r="H237"/>
  <c r="J237" s="1"/>
  <c r="N238"/>
  <c r="H238"/>
  <c r="J238" s="1"/>
  <c r="N239"/>
  <c r="H239"/>
  <c r="D23" i="3"/>
  <c r="N240" i="2"/>
  <c r="H240"/>
  <c r="N241"/>
  <c r="H241"/>
  <c r="L241" s="1"/>
  <c r="K21" i="3" s="1"/>
  <c r="N242" i="2"/>
  <c r="H242"/>
  <c r="N243"/>
  <c r="H243"/>
  <c r="J243" s="1"/>
  <c r="N244"/>
  <c r="H244"/>
  <c r="J244" s="1"/>
  <c r="N245"/>
  <c r="H245"/>
  <c r="J245" s="1"/>
  <c r="N246"/>
  <c r="H246"/>
  <c r="J246" s="1"/>
  <c r="N247"/>
  <c r="H247"/>
  <c r="J247" s="1"/>
  <c r="N248"/>
  <c r="L16" i="7" s="1"/>
  <c r="H248" i="2"/>
  <c r="J248" s="1"/>
  <c r="D16" i="7"/>
  <c r="N249" i="2"/>
  <c r="H249"/>
  <c r="J249" s="1"/>
  <c r="N250"/>
  <c r="H250"/>
  <c r="J250" s="1"/>
  <c r="N251"/>
  <c r="H251"/>
  <c r="J251" s="1"/>
  <c r="N252"/>
  <c r="H252"/>
  <c r="J252" s="1"/>
  <c r="N254"/>
  <c r="H254"/>
  <c r="J254" s="1"/>
  <c r="N253"/>
  <c r="H253"/>
  <c r="J253" s="1"/>
  <c r="N255"/>
  <c r="H255"/>
  <c r="L255" s="1"/>
  <c r="K18" i="3" s="1"/>
  <c r="N256" i="2"/>
  <c r="H256"/>
  <c r="J256" s="1"/>
  <c r="N258"/>
  <c r="M51" i="6"/>
  <c r="H258" i="2"/>
  <c r="J51" i="6" s="1"/>
  <c r="D51"/>
  <c r="N259" i="2"/>
  <c r="H259"/>
  <c r="J259" s="1"/>
  <c r="N260"/>
  <c r="H260"/>
  <c r="J260" s="1"/>
  <c r="N261"/>
  <c r="L68" i="3" s="1"/>
  <c r="H261" i="2"/>
  <c r="J261" s="1"/>
  <c r="D68" i="3"/>
  <c r="N262" i="2"/>
  <c r="H262"/>
  <c r="J52" i="6" s="1"/>
  <c r="D52"/>
  <c r="N263" i="2"/>
  <c r="H263"/>
  <c r="J263" s="1"/>
  <c r="N264"/>
  <c r="H264"/>
  <c r="J264" s="1"/>
  <c r="N265"/>
  <c r="L69" i="3" s="1"/>
  <c r="H265" i="2"/>
  <c r="J265" s="1"/>
  <c r="N266"/>
  <c r="L70" i="3" s="1"/>
  <c r="H266" i="2"/>
  <c r="N267"/>
  <c r="H267"/>
  <c r="J267" s="1"/>
  <c r="N268"/>
  <c r="H268"/>
  <c r="H71" i="3" s="1"/>
  <c r="N269" i="2"/>
  <c r="L13" i="4" s="1"/>
  <c r="H269" i="2"/>
  <c r="N270"/>
  <c r="L23" i="8" s="1"/>
  <c r="H270" i="2"/>
  <c r="J270" s="1"/>
  <c r="D23" i="8"/>
  <c r="N271" i="2"/>
  <c r="H271"/>
  <c r="J53" i="6" s="1"/>
  <c r="D53"/>
  <c r="N272" i="2"/>
  <c r="H272"/>
  <c r="J54" i="6" s="1"/>
  <c r="D54"/>
  <c r="N274" i="2"/>
  <c r="H274"/>
  <c r="J274" s="1"/>
  <c r="N275"/>
  <c r="H275"/>
  <c r="J55" i="6" s="1"/>
  <c r="D55"/>
  <c r="N276" i="2"/>
  <c r="H276"/>
  <c r="J276" s="1"/>
  <c r="E37" i="7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13"/>
  <c r="E22" i="3"/>
  <c r="E23"/>
  <c r="E24"/>
  <c r="E25"/>
  <c r="E26"/>
  <c r="E27"/>
  <c r="E28"/>
  <c r="E29"/>
  <c r="E30"/>
  <c r="E31"/>
  <c r="E32"/>
  <c r="E33"/>
  <c r="E34"/>
  <c r="E35"/>
  <c r="E36"/>
  <c r="E37"/>
  <c r="E38"/>
  <c r="E14"/>
  <c r="E15"/>
  <c r="E16"/>
  <c r="E17"/>
  <c r="E18"/>
  <c r="E19"/>
  <c r="E20"/>
  <c r="E21"/>
  <c r="H279" i="2"/>
  <c r="J279" s="1"/>
  <c r="N279"/>
  <c r="H280"/>
  <c r="J280" s="1"/>
  <c r="N280"/>
  <c r="H273"/>
  <c r="J273" s="1"/>
  <c r="N273"/>
  <c r="H281"/>
  <c r="J281" s="1"/>
  <c r="N281"/>
  <c r="H282"/>
  <c r="J282" s="1"/>
  <c r="N282"/>
  <c r="H283"/>
  <c r="J283" s="1"/>
  <c r="N283"/>
  <c r="H284"/>
  <c r="J284" s="1"/>
  <c r="N284"/>
  <c r="H285"/>
  <c r="J285" s="1"/>
  <c r="N285"/>
  <c r="H286"/>
  <c r="J286" s="1"/>
  <c r="N286"/>
  <c r="H287"/>
  <c r="J287" s="1"/>
  <c r="N287"/>
  <c r="H288"/>
  <c r="J288" s="1"/>
  <c r="N288"/>
  <c r="H289"/>
  <c r="J289" s="1"/>
  <c r="N289"/>
  <c r="H290"/>
  <c r="J290" s="1"/>
  <c r="N290"/>
  <c r="H291"/>
  <c r="J291" s="1"/>
  <c r="N291"/>
  <c r="H292"/>
  <c r="J292" s="1"/>
  <c r="N292"/>
  <c r="H293"/>
  <c r="J293" s="1"/>
  <c r="N293"/>
  <c r="H294"/>
  <c r="J294" s="1"/>
  <c r="L294"/>
  <c r="N294"/>
  <c r="H295"/>
  <c r="J295" s="1"/>
  <c r="L295"/>
  <c r="N295"/>
  <c r="H296"/>
  <c r="J296" s="1"/>
  <c r="L296"/>
  <c r="N296"/>
  <c r="H297"/>
  <c r="J297" s="1"/>
  <c r="L297"/>
  <c r="N297"/>
  <c r="H298"/>
  <c r="J298" s="1"/>
  <c r="L298"/>
  <c r="N298"/>
  <c r="H299"/>
  <c r="J299" s="1"/>
  <c r="L299"/>
  <c r="N299"/>
  <c r="H300"/>
  <c r="J300" s="1"/>
  <c r="L300"/>
  <c r="N300"/>
  <c r="H301"/>
  <c r="J301" s="1"/>
  <c r="L301"/>
  <c r="N301"/>
  <c r="H302"/>
  <c r="J302" s="1"/>
  <c r="L302"/>
  <c r="N302"/>
  <c r="H303"/>
  <c r="J303" s="1"/>
  <c r="L303"/>
  <c r="N303"/>
  <c r="H304"/>
  <c r="J304" s="1"/>
  <c r="L304"/>
  <c r="N304"/>
  <c r="H305"/>
  <c r="J305" s="1"/>
  <c r="L305"/>
  <c r="N305"/>
  <c r="H306"/>
  <c r="J306" s="1"/>
  <c r="L306"/>
  <c r="N306"/>
  <c r="H307"/>
  <c r="J307" s="1"/>
  <c r="L307"/>
  <c r="N307"/>
  <c r="H308"/>
  <c r="J308" s="1"/>
  <c r="L308"/>
  <c r="N308"/>
  <c r="H309"/>
  <c r="J309" s="1"/>
  <c r="L309"/>
  <c r="N309"/>
  <c r="H310"/>
  <c r="J310" s="1"/>
  <c r="L310"/>
  <c r="N310"/>
  <c r="H311"/>
  <c r="J311" s="1"/>
  <c r="L311"/>
  <c r="N311"/>
  <c r="H312"/>
  <c r="L312"/>
  <c r="N312"/>
  <c r="H313"/>
  <c r="J313" s="1"/>
  <c r="L313"/>
  <c r="N313"/>
  <c r="H314"/>
  <c r="J314" s="1"/>
  <c r="L314"/>
  <c r="N314"/>
  <c r="H315"/>
  <c r="J315" s="1"/>
  <c r="L315"/>
  <c r="N315"/>
  <c r="H316"/>
  <c r="L316"/>
  <c r="N316"/>
  <c r="H317"/>
  <c r="J317" s="1"/>
  <c r="L317"/>
  <c r="N317"/>
  <c r="H318"/>
  <c r="J318" s="1"/>
  <c r="L318"/>
  <c r="N318"/>
  <c r="H319"/>
  <c r="J319" s="1"/>
  <c r="L319"/>
  <c r="N319"/>
  <c r="H320"/>
  <c r="L320"/>
  <c r="N320"/>
  <c r="H321"/>
  <c r="J321" s="1"/>
  <c r="L321"/>
  <c r="N321"/>
  <c r="H322"/>
  <c r="J322" s="1"/>
  <c r="L322"/>
  <c r="N322"/>
  <c r="H323"/>
  <c r="J323" s="1"/>
  <c r="L323"/>
  <c r="N323"/>
  <c r="H324"/>
  <c r="L324"/>
  <c r="N324"/>
  <c r="H325"/>
  <c r="J325" s="1"/>
  <c r="L325"/>
  <c r="N325"/>
  <c r="H326"/>
  <c r="J326" s="1"/>
  <c r="L326"/>
  <c r="N326"/>
  <c r="H327"/>
  <c r="J327" s="1"/>
  <c r="L327"/>
  <c r="N327"/>
  <c r="H328"/>
  <c r="L328"/>
  <c r="N328"/>
  <c r="H329"/>
  <c r="J329" s="1"/>
  <c r="L329"/>
  <c r="N329"/>
  <c r="H330"/>
  <c r="J330" s="1"/>
  <c r="L330"/>
  <c r="N330"/>
  <c r="H331"/>
  <c r="J331" s="1"/>
  <c r="L331"/>
  <c r="N331"/>
  <c r="H332"/>
  <c r="L332"/>
  <c r="N332"/>
  <c r="H333"/>
  <c r="J333" s="1"/>
  <c r="L333"/>
  <c r="N333"/>
  <c r="H334"/>
  <c r="J334" s="1"/>
  <c r="L334"/>
  <c r="N334"/>
  <c r="H335"/>
  <c r="J335" s="1"/>
  <c r="L335"/>
  <c r="N335"/>
  <c r="H336"/>
  <c r="L336"/>
  <c r="N336"/>
  <c r="H337"/>
  <c r="J337" s="1"/>
  <c r="L337"/>
  <c r="N337"/>
  <c r="H338"/>
  <c r="J338" s="1"/>
  <c r="L338"/>
  <c r="N338"/>
  <c r="H339"/>
  <c r="J339" s="1"/>
  <c r="L339"/>
  <c r="N339"/>
  <c r="H340"/>
  <c r="L340"/>
  <c r="N340"/>
  <c r="H341"/>
  <c r="J341" s="1"/>
  <c r="L341"/>
  <c r="N341"/>
  <c r="H342"/>
  <c r="J342" s="1"/>
  <c r="L342"/>
  <c r="N342"/>
  <c r="H343"/>
  <c r="J343" s="1"/>
  <c r="L343"/>
  <c r="N343"/>
  <c r="H344"/>
  <c r="L344"/>
  <c r="N344"/>
  <c r="H345"/>
  <c r="J345" s="1"/>
  <c r="L345"/>
  <c r="N345"/>
  <c r="H346"/>
  <c r="J346" s="1"/>
  <c r="L346"/>
  <c r="N346"/>
  <c r="H347"/>
  <c r="J347" s="1"/>
  <c r="L347"/>
  <c r="N347"/>
  <c r="H348"/>
  <c r="M348" s="1"/>
  <c r="L348"/>
  <c r="N348"/>
  <c r="H349"/>
  <c r="J349" s="1"/>
  <c r="L349"/>
  <c r="N349"/>
  <c r="H350"/>
  <c r="J350" s="1"/>
  <c r="L350"/>
  <c r="N350"/>
  <c r="H351"/>
  <c r="J351" s="1"/>
  <c r="L351"/>
  <c r="N351"/>
  <c r="H352"/>
  <c r="M352" s="1"/>
  <c r="L352"/>
  <c r="N352"/>
  <c r="H353"/>
  <c r="J353" s="1"/>
  <c r="L353"/>
  <c r="N353"/>
  <c r="H354"/>
  <c r="J354" s="1"/>
  <c r="L354"/>
  <c r="N354"/>
  <c r="D355"/>
  <c r="H355"/>
  <c r="J355" s="1"/>
  <c r="L355"/>
  <c r="N355"/>
  <c r="D356"/>
  <c r="H356"/>
  <c r="M356" s="1"/>
  <c r="L356"/>
  <c r="N356"/>
  <c r="D357"/>
  <c r="H357"/>
  <c r="J357" s="1"/>
  <c r="L357"/>
  <c r="N357"/>
  <c r="D358"/>
  <c r="H358"/>
  <c r="J358" s="1"/>
  <c r="L358"/>
  <c r="N358"/>
  <c r="D359"/>
  <c r="H359"/>
  <c r="J359" s="1"/>
  <c r="L359"/>
  <c r="N359"/>
  <c r="D360"/>
  <c r="H360"/>
  <c r="M360" s="1"/>
  <c r="L360"/>
  <c r="N360"/>
  <c r="D361"/>
  <c r="H361"/>
  <c r="J361" s="1"/>
  <c r="L361"/>
  <c r="N361"/>
  <c r="D362"/>
  <c r="H362"/>
  <c r="J362" s="1"/>
  <c r="L362"/>
  <c r="N362"/>
  <c r="D363"/>
  <c r="H363"/>
  <c r="J363" s="1"/>
  <c r="L363"/>
  <c r="N363"/>
  <c r="D364"/>
  <c r="H364"/>
  <c r="M364" s="1"/>
  <c r="L364"/>
  <c r="N364"/>
  <c r="D365"/>
  <c r="H365"/>
  <c r="J365" s="1"/>
  <c r="L365"/>
  <c r="N365"/>
  <c r="D366"/>
  <c r="H366"/>
  <c r="J366" s="1"/>
  <c r="L366"/>
  <c r="N366"/>
  <c r="D367"/>
  <c r="H367"/>
  <c r="J367" s="1"/>
  <c r="L367"/>
  <c r="N367"/>
  <c r="D368"/>
  <c r="H368"/>
  <c r="M368" s="1"/>
  <c r="L368"/>
  <c r="N368"/>
  <c r="D369"/>
  <c r="H369"/>
  <c r="J369" s="1"/>
  <c r="L369"/>
  <c r="N369"/>
  <c r="D370"/>
  <c r="H370"/>
  <c r="J370" s="1"/>
  <c r="L370"/>
  <c r="N370"/>
  <c r="D371"/>
  <c r="H371"/>
  <c r="J371" s="1"/>
  <c r="L371"/>
  <c r="N371"/>
  <c r="D372"/>
  <c r="H372"/>
  <c r="M372" s="1"/>
  <c r="L372"/>
  <c r="N372"/>
  <c r="D373"/>
  <c r="H373"/>
  <c r="J373" s="1"/>
  <c r="L373"/>
  <c r="N373"/>
  <c r="D374"/>
  <c r="H374"/>
  <c r="J374" s="1"/>
  <c r="L374"/>
  <c r="N374"/>
  <c r="D375"/>
  <c r="H375"/>
  <c r="J375" s="1"/>
  <c r="L375"/>
  <c r="N375"/>
  <c r="D376"/>
  <c r="H376"/>
  <c r="M376" s="1"/>
  <c r="L376"/>
  <c r="N376"/>
  <c r="D377"/>
  <c r="H377"/>
  <c r="J377" s="1"/>
  <c r="L377"/>
  <c r="N377"/>
  <c r="D378"/>
  <c r="H378"/>
  <c r="J378" s="1"/>
  <c r="L378"/>
  <c r="N378"/>
  <c r="D379"/>
  <c r="H379"/>
  <c r="J379" s="1"/>
  <c r="L379"/>
  <c r="N379"/>
  <c r="D380"/>
  <c r="H380"/>
  <c r="M380" s="1"/>
  <c r="L380"/>
  <c r="N380"/>
  <c r="D381"/>
  <c r="H381"/>
  <c r="J381" s="1"/>
  <c r="L381"/>
  <c r="N381"/>
  <c r="D382"/>
  <c r="H382"/>
  <c r="J382" s="1"/>
  <c r="L382"/>
  <c r="N382"/>
  <c r="D383"/>
  <c r="H383"/>
  <c r="J383" s="1"/>
  <c r="L383"/>
  <c r="N383"/>
  <c r="D384"/>
  <c r="H384"/>
  <c r="M384" s="1"/>
  <c r="L384"/>
  <c r="N384"/>
  <c r="D385"/>
  <c r="H385"/>
  <c r="J385" s="1"/>
  <c r="L385"/>
  <c r="N385"/>
  <c r="D386"/>
  <c r="H386"/>
  <c r="J386" s="1"/>
  <c r="L386"/>
  <c r="N386"/>
  <c r="D387"/>
  <c r="H387"/>
  <c r="J387" s="1"/>
  <c r="L387"/>
  <c r="N387"/>
  <c r="D388"/>
  <c r="H388"/>
  <c r="M388" s="1"/>
  <c r="L388"/>
  <c r="N388"/>
  <c r="D389"/>
  <c r="H389"/>
  <c r="J389" s="1"/>
  <c r="L389"/>
  <c r="N389"/>
  <c r="D390"/>
  <c r="H390"/>
  <c r="J390" s="1"/>
  <c r="L390"/>
  <c r="N390"/>
  <c r="D391"/>
  <c r="H391"/>
  <c r="J391" s="1"/>
  <c r="L391"/>
  <c r="N391"/>
  <c r="D392"/>
  <c r="H392"/>
  <c r="M392" s="1"/>
  <c r="L392"/>
  <c r="N392"/>
  <c r="D393"/>
  <c r="H393"/>
  <c r="J393" s="1"/>
  <c r="L393"/>
  <c r="N393"/>
  <c r="D394"/>
  <c r="H394"/>
  <c r="J394" s="1"/>
  <c r="L394"/>
  <c r="N394"/>
  <c r="D395"/>
  <c r="H395"/>
  <c r="J395" s="1"/>
  <c r="L395"/>
  <c r="N395"/>
  <c r="D396"/>
  <c r="H396"/>
  <c r="M396" s="1"/>
  <c r="L396"/>
  <c r="N396"/>
  <c r="D397"/>
  <c r="H397"/>
  <c r="J397" s="1"/>
  <c r="L397"/>
  <c r="N397"/>
  <c r="D398"/>
  <c r="H398"/>
  <c r="J398" s="1"/>
  <c r="L398"/>
  <c r="N398"/>
  <c r="D399"/>
  <c r="H399"/>
  <c r="J399" s="1"/>
  <c r="L399"/>
  <c r="N399"/>
  <c r="D400"/>
  <c r="H400"/>
  <c r="M400" s="1"/>
  <c r="L400"/>
  <c r="N400"/>
  <c r="D401"/>
  <c r="H401"/>
  <c r="J401" s="1"/>
  <c r="L401"/>
  <c r="N401"/>
  <c r="D402"/>
  <c r="H402"/>
  <c r="J402" s="1"/>
  <c r="L402"/>
  <c r="N402"/>
  <c r="D403"/>
  <c r="H403"/>
  <c r="J403" s="1"/>
  <c r="L403"/>
  <c r="N403"/>
  <c r="D404"/>
  <c r="H404"/>
  <c r="M404" s="1"/>
  <c r="L404"/>
  <c r="N404"/>
  <c r="D405"/>
  <c r="H405"/>
  <c r="J405" s="1"/>
  <c r="L405"/>
  <c r="N405"/>
  <c r="D406"/>
  <c r="H406"/>
  <c r="J406" s="1"/>
  <c r="L406"/>
  <c r="N406"/>
  <c r="D407"/>
  <c r="H407"/>
  <c r="J407" s="1"/>
  <c r="L407"/>
  <c r="N407"/>
  <c r="D408"/>
  <c r="H408"/>
  <c r="M408" s="1"/>
  <c r="L408"/>
  <c r="N408"/>
  <c r="D409"/>
  <c r="H409"/>
  <c r="J409" s="1"/>
  <c r="L409"/>
  <c r="N409"/>
  <c r="D410"/>
  <c r="H410"/>
  <c r="J410" s="1"/>
  <c r="L410"/>
  <c r="N410"/>
  <c r="D411"/>
  <c r="H411"/>
  <c r="J411" s="1"/>
  <c r="L411"/>
  <c r="N411"/>
  <c r="D412"/>
  <c r="H412"/>
  <c r="M412" s="1"/>
  <c r="L412"/>
  <c r="N412"/>
  <c r="D413"/>
  <c r="H413"/>
  <c r="J413" s="1"/>
  <c r="L413"/>
  <c r="N413"/>
  <c r="D414"/>
  <c r="H414"/>
  <c r="J414" s="1"/>
  <c r="L414"/>
  <c r="N414"/>
  <c r="D415"/>
  <c r="H415"/>
  <c r="J415" s="1"/>
  <c r="L415"/>
  <c r="N415"/>
  <c r="D416"/>
  <c r="H416"/>
  <c r="M416" s="1"/>
  <c r="L416"/>
  <c r="N416"/>
  <c r="D417"/>
  <c r="H417"/>
  <c r="J417" s="1"/>
  <c r="L417"/>
  <c r="N417"/>
  <c r="D418"/>
  <c r="H418"/>
  <c r="J418" s="1"/>
  <c r="L418"/>
  <c r="N418"/>
  <c r="D419"/>
  <c r="H419"/>
  <c r="J419" s="1"/>
  <c r="L419"/>
  <c r="N419"/>
  <c r="D420"/>
  <c r="H420"/>
  <c r="M420" s="1"/>
  <c r="L420"/>
  <c r="N420"/>
  <c r="D421"/>
  <c r="H421"/>
  <c r="J421" s="1"/>
  <c r="L421"/>
  <c r="N421"/>
  <c r="D422"/>
  <c r="H422"/>
  <c r="J422" s="1"/>
  <c r="L422"/>
  <c r="N422"/>
  <c r="D423"/>
  <c r="H423"/>
  <c r="J423" s="1"/>
  <c r="L423"/>
  <c r="N423"/>
  <c r="D424"/>
  <c r="H424"/>
  <c r="M424" s="1"/>
  <c r="L424"/>
  <c r="N424"/>
  <c r="D425"/>
  <c r="H425"/>
  <c r="J425" s="1"/>
  <c r="L425"/>
  <c r="N425"/>
  <c r="D426"/>
  <c r="H426"/>
  <c r="J426" s="1"/>
  <c r="L426"/>
  <c r="N426"/>
  <c r="D427"/>
  <c r="H427"/>
  <c r="J427" s="1"/>
  <c r="L427"/>
  <c r="N427"/>
  <c r="D428"/>
  <c r="H428"/>
  <c r="M428" s="1"/>
  <c r="L428"/>
  <c r="N428"/>
  <c r="D429"/>
  <c r="H429"/>
  <c r="J429" s="1"/>
  <c r="L429"/>
  <c r="N429"/>
  <c r="D430"/>
  <c r="H430"/>
  <c r="J430" s="1"/>
  <c r="L430"/>
  <c r="N430"/>
  <c r="D431"/>
  <c r="H431"/>
  <c r="J431" s="1"/>
  <c r="L431"/>
  <c r="N431"/>
  <c r="D432"/>
  <c r="H432"/>
  <c r="M432" s="1"/>
  <c r="L432"/>
  <c r="N432"/>
  <c r="D433"/>
  <c r="H433"/>
  <c r="J433" s="1"/>
  <c r="L433"/>
  <c r="N433"/>
  <c r="D434"/>
  <c r="H434"/>
  <c r="J434" s="1"/>
  <c r="L434"/>
  <c r="N434"/>
  <c r="D435"/>
  <c r="H435"/>
  <c r="J435" s="1"/>
  <c r="L435"/>
  <c r="N435"/>
  <c r="D436"/>
  <c r="H436"/>
  <c r="M436" s="1"/>
  <c r="L436"/>
  <c r="N436"/>
  <c r="D437"/>
  <c r="H437"/>
  <c r="J437" s="1"/>
  <c r="L437"/>
  <c r="N437"/>
  <c r="D438"/>
  <c r="H438"/>
  <c r="J438" s="1"/>
  <c r="L438"/>
  <c r="N438"/>
  <c r="D439"/>
  <c r="H439"/>
  <c r="J439" s="1"/>
  <c r="L439"/>
  <c r="N439"/>
  <c r="D440"/>
  <c r="H440"/>
  <c r="M440" s="1"/>
  <c r="L440"/>
  <c r="N440"/>
  <c r="D441"/>
  <c r="H441"/>
  <c r="J441" s="1"/>
  <c r="L441"/>
  <c r="N441"/>
  <c r="D442"/>
  <c r="H442"/>
  <c r="J442" s="1"/>
  <c r="L442"/>
  <c r="N442"/>
  <c r="D443"/>
  <c r="H443"/>
  <c r="J443" s="1"/>
  <c r="L443"/>
  <c r="N443"/>
  <c r="D444"/>
  <c r="H444"/>
  <c r="M444" s="1"/>
  <c r="L444"/>
  <c r="N444"/>
  <c r="D445"/>
  <c r="H445"/>
  <c r="J445" s="1"/>
  <c r="L445"/>
  <c r="N445"/>
  <c r="D446"/>
  <c r="H446"/>
  <c r="J446" s="1"/>
  <c r="L446"/>
  <c r="N446"/>
  <c r="D447"/>
  <c r="H447"/>
  <c r="J447" s="1"/>
  <c r="L447"/>
  <c r="N447"/>
  <c r="D448"/>
  <c r="H448"/>
  <c r="M448" s="1"/>
  <c r="L448"/>
  <c r="N448"/>
  <c r="D449"/>
  <c r="H449"/>
  <c r="J449" s="1"/>
  <c r="L449"/>
  <c r="N449"/>
  <c r="D450"/>
  <c r="H450"/>
  <c r="J450" s="1"/>
  <c r="L450"/>
  <c r="N450"/>
  <c r="D451"/>
  <c r="H451"/>
  <c r="J451" s="1"/>
  <c r="L451"/>
  <c r="N451"/>
  <c r="D452"/>
  <c r="H452"/>
  <c r="M452" s="1"/>
  <c r="L452"/>
  <c r="N452"/>
  <c r="D453"/>
  <c r="H453"/>
  <c r="J453" s="1"/>
  <c r="L453"/>
  <c r="N453"/>
  <c r="D454"/>
  <c r="H454"/>
  <c r="J454" s="1"/>
  <c r="L454"/>
  <c r="N454"/>
  <c r="D455"/>
  <c r="H455"/>
  <c r="J455" s="1"/>
  <c r="L455"/>
  <c r="N455"/>
  <c r="D456"/>
  <c r="H456"/>
  <c r="M456" s="1"/>
  <c r="L456"/>
  <c r="N456"/>
  <c r="D457"/>
  <c r="H457"/>
  <c r="J457" s="1"/>
  <c r="L457"/>
  <c r="N457"/>
  <c r="D458"/>
  <c r="H458"/>
  <c r="J458" s="1"/>
  <c r="L458"/>
  <c r="N458"/>
  <c r="D459"/>
  <c r="H459"/>
  <c r="J459" s="1"/>
  <c r="L459"/>
  <c r="N459"/>
  <c r="D460"/>
  <c r="H460"/>
  <c r="M460" s="1"/>
  <c r="L460"/>
  <c r="N460"/>
  <c r="D461"/>
  <c r="H461"/>
  <c r="J461" s="1"/>
  <c r="L461"/>
  <c r="N461"/>
  <c r="D462"/>
  <c r="H462"/>
  <c r="J462" s="1"/>
  <c r="L462"/>
  <c r="N462"/>
  <c r="D463"/>
  <c r="H463"/>
  <c r="J463" s="1"/>
  <c r="L463"/>
  <c r="N463"/>
  <c r="D464"/>
  <c r="H464"/>
  <c r="M464" s="1"/>
  <c r="L464"/>
  <c r="N464"/>
  <c r="D465"/>
  <c r="H465"/>
  <c r="J465" s="1"/>
  <c r="L465"/>
  <c r="N465"/>
  <c r="D466"/>
  <c r="H466"/>
  <c r="J466" s="1"/>
  <c r="L466"/>
  <c r="N466"/>
  <c r="D467"/>
  <c r="H467"/>
  <c r="J467" s="1"/>
  <c r="L467"/>
  <c r="N467"/>
  <c r="D468"/>
  <c r="H468"/>
  <c r="M468" s="1"/>
  <c r="L468"/>
  <c r="N468"/>
  <c r="D469"/>
  <c r="H469"/>
  <c r="J469" s="1"/>
  <c r="L469"/>
  <c r="N469"/>
  <c r="D470"/>
  <c r="H470"/>
  <c r="J470" s="1"/>
  <c r="L470"/>
  <c r="N470"/>
  <c r="D471"/>
  <c r="H471"/>
  <c r="J471" s="1"/>
  <c r="L471"/>
  <c r="N471"/>
  <c r="D472"/>
  <c r="H472"/>
  <c r="M472" s="1"/>
  <c r="L472"/>
  <c r="N472"/>
  <c r="D473"/>
  <c r="H473"/>
  <c r="J473" s="1"/>
  <c r="L473"/>
  <c r="N473"/>
  <c r="D474"/>
  <c r="H474"/>
  <c r="J474" s="1"/>
  <c r="L474"/>
  <c r="N474"/>
  <c r="D475"/>
  <c r="H475"/>
  <c r="J475" s="1"/>
  <c r="L475"/>
  <c r="N475"/>
  <c r="D476"/>
  <c r="H476"/>
  <c r="M476" s="1"/>
  <c r="L476"/>
  <c r="N476"/>
  <c r="D477"/>
  <c r="H477"/>
  <c r="J477" s="1"/>
  <c r="L477"/>
  <c r="N477"/>
  <c r="D478"/>
  <c r="H478"/>
  <c r="J478" s="1"/>
  <c r="L478"/>
  <c r="N478"/>
  <c r="D479"/>
  <c r="H479"/>
  <c r="J479" s="1"/>
  <c r="L479"/>
  <c r="N479"/>
  <c r="D480"/>
  <c r="H480"/>
  <c r="M480" s="1"/>
  <c r="L480"/>
  <c r="N480"/>
  <c r="D481"/>
  <c r="H481"/>
  <c r="J481" s="1"/>
  <c r="L481"/>
  <c r="N481"/>
  <c r="D482"/>
  <c r="H482"/>
  <c r="J482" s="1"/>
  <c r="L482"/>
  <c r="N482"/>
  <c r="D483"/>
  <c r="H483"/>
  <c r="J483" s="1"/>
  <c r="L483"/>
  <c r="N483"/>
  <c r="D484"/>
  <c r="H484"/>
  <c r="M484" s="1"/>
  <c r="L484"/>
  <c r="N484"/>
  <c r="D485"/>
  <c r="H485"/>
  <c r="J485" s="1"/>
  <c r="L485"/>
  <c r="N485"/>
  <c r="D486"/>
  <c r="H486"/>
  <c r="J486" s="1"/>
  <c r="L486"/>
  <c r="N486"/>
  <c r="D487"/>
  <c r="H487"/>
  <c r="J487" s="1"/>
  <c r="L487"/>
  <c r="N487"/>
  <c r="D488"/>
  <c r="H488"/>
  <c r="M488" s="1"/>
  <c r="L488"/>
  <c r="N488"/>
  <c r="D489"/>
  <c r="H489"/>
  <c r="J489" s="1"/>
  <c r="L489"/>
  <c r="N489"/>
  <c r="D490"/>
  <c r="H490"/>
  <c r="J490" s="1"/>
  <c r="L490"/>
  <c r="N490"/>
  <c r="D491"/>
  <c r="H491"/>
  <c r="J491" s="1"/>
  <c r="L491"/>
  <c r="N491"/>
  <c r="D492"/>
  <c r="H492"/>
  <c r="M492" s="1"/>
  <c r="L492"/>
  <c r="N492"/>
  <c r="D493"/>
  <c r="H493"/>
  <c r="J493" s="1"/>
  <c r="L493"/>
  <c r="N493"/>
  <c r="D494"/>
  <c r="H494"/>
  <c r="J494" s="1"/>
  <c r="L494"/>
  <c r="N494"/>
  <c r="D495"/>
  <c r="H495"/>
  <c r="J495" s="1"/>
  <c r="L495"/>
  <c r="N495"/>
  <c r="D496"/>
  <c r="H496"/>
  <c r="M496" s="1"/>
  <c r="L496"/>
  <c r="N496"/>
  <c r="D497"/>
  <c r="H497"/>
  <c r="J497" s="1"/>
  <c r="L497"/>
  <c r="N497"/>
  <c r="D498"/>
  <c r="H498"/>
  <c r="J498" s="1"/>
  <c r="L498"/>
  <c r="N498"/>
  <c r="D499"/>
  <c r="H499"/>
  <c r="J499" s="1"/>
  <c r="L499"/>
  <c r="N499"/>
  <c r="D500"/>
  <c r="H500"/>
  <c r="M500" s="1"/>
  <c r="L500"/>
  <c r="N500"/>
  <c r="D501"/>
  <c r="H501"/>
  <c r="J501" s="1"/>
  <c r="L501"/>
  <c r="N501"/>
  <c r="D502"/>
  <c r="H502"/>
  <c r="J502" s="1"/>
  <c r="L502"/>
  <c r="N502"/>
  <c r="D503"/>
  <c r="H503"/>
  <c r="J503" s="1"/>
  <c r="L503"/>
  <c r="N503"/>
  <c r="D504"/>
  <c r="H504"/>
  <c r="M504" s="1"/>
  <c r="L504"/>
  <c r="N504"/>
  <c r="D505"/>
  <c r="H505"/>
  <c r="J505" s="1"/>
  <c r="L505"/>
  <c r="N505"/>
  <c r="L12"/>
  <c r="A24" i="7"/>
  <c r="B24"/>
  <c r="C24"/>
  <c r="F24"/>
  <c r="G24"/>
  <c r="H24"/>
  <c r="I24"/>
  <c r="J24"/>
  <c r="K24"/>
  <c r="A25"/>
  <c r="B25"/>
  <c r="C25"/>
  <c r="F25"/>
  <c r="G25"/>
  <c r="H25"/>
  <c r="I25"/>
  <c r="J25"/>
  <c r="K25"/>
  <c r="A26"/>
  <c r="B26"/>
  <c r="C26"/>
  <c r="D26"/>
  <c r="F26"/>
  <c r="G26"/>
  <c r="I26"/>
  <c r="J26"/>
  <c r="K26"/>
  <c r="L26"/>
  <c r="A27"/>
  <c r="B27"/>
  <c r="C27"/>
  <c r="F27"/>
  <c r="G27"/>
  <c r="H27"/>
  <c r="I27"/>
  <c r="J27"/>
  <c r="K27"/>
  <c r="L27"/>
  <c r="A28"/>
  <c r="B28"/>
  <c r="C28"/>
  <c r="D28"/>
  <c r="F28"/>
  <c r="G28"/>
  <c r="I28"/>
  <c r="J28"/>
  <c r="K28"/>
  <c r="L28"/>
  <c r="A29"/>
  <c r="B29"/>
  <c r="C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K31"/>
  <c r="L31"/>
  <c r="A32"/>
  <c r="B32"/>
  <c r="C32"/>
  <c r="D32"/>
  <c r="F32"/>
  <c r="G32"/>
  <c r="H32"/>
  <c r="I32"/>
  <c r="J32"/>
  <c r="K32"/>
  <c r="L32"/>
  <c r="A33"/>
  <c r="B33"/>
  <c r="C33"/>
  <c r="D33"/>
  <c r="F33"/>
  <c r="G33"/>
  <c r="H33"/>
  <c r="I33"/>
  <c r="J33"/>
  <c r="K33"/>
  <c r="L33"/>
  <c r="A34"/>
  <c r="B34"/>
  <c r="C34"/>
  <c r="D34"/>
  <c r="F34"/>
  <c r="G34"/>
  <c r="H34"/>
  <c r="I34"/>
  <c r="J34"/>
  <c r="K34"/>
  <c r="L34"/>
  <c r="A35"/>
  <c r="B35"/>
  <c r="C35"/>
  <c r="D35"/>
  <c r="F35"/>
  <c r="G35"/>
  <c r="H35"/>
  <c r="I35"/>
  <c r="J35"/>
  <c r="K35"/>
  <c r="L35"/>
  <c r="A36"/>
  <c r="B36"/>
  <c r="C36"/>
  <c r="D36"/>
  <c r="F36"/>
  <c r="G36"/>
  <c r="H36"/>
  <c r="I36"/>
  <c r="J36"/>
  <c r="K36"/>
  <c r="L36"/>
  <c r="A37"/>
  <c r="B37"/>
  <c r="C37"/>
  <c r="D37"/>
  <c r="F37"/>
  <c r="G37"/>
  <c r="H37"/>
  <c r="I37"/>
  <c r="J37"/>
  <c r="K37"/>
  <c r="L37"/>
  <c r="A38"/>
  <c r="B38"/>
  <c r="C38"/>
  <c r="D38"/>
  <c r="E38"/>
  <c r="F38"/>
  <c r="G38"/>
  <c r="H38"/>
  <c r="I38"/>
  <c r="J38"/>
  <c r="K38"/>
  <c r="L38"/>
  <c r="A13"/>
  <c r="B13"/>
  <c r="C13"/>
  <c r="D13"/>
  <c r="F13"/>
  <c r="G13"/>
  <c r="I13"/>
  <c r="J13"/>
  <c r="L13"/>
  <c r="A14"/>
  <c r="B14"/>
  <c r="C14"/>
  <c r="D14"/>
  <c r="F14"/>
  <c r="G14"/>
  <c r="H14"/>
  <c r="I14"/>
  <c r="J14"/>
  <c r="K14"/>
  <c r="A15"/>
  <c r="B15"/>
  <c r="C15"/>
  <c r="D15"/>
  <c r="F15"/>
  <c r="G15"/>
  <c r="H15"/>
  <c r="I15"/>
  <c r="J15"/>
  <c r="L15"/>
  <c r="A16"/>
  <c r="B16"/>
  <c r="C16"/>
  <c r="F16"/>
  <c r="G16"/>
  <c r="H16"/>
  <c r="I16"/>
  <c r="J16"/>
  <c r="A17"/>
  <c r="B17"/>
  <c r="C17"/>
  <c r="F17"/>
  <c r="I17"/>
  <c r="J17"/>
  <c r="K17"/>
  <c r="A18"/>
  <c r="B18"/>
  <c r="C18"/>
  <c r="D18"/>
  <c r="G18"/>
  <c r="H18"/>
  <c r="I18"/>
  <c r="J18"/>
  <c r="K18"/>
  <c r="L18"/>
  <c r="A19"/>
  <c r="B19"/>
  <c r="C19"/>
  <c r="D19"/>
  <c r="F19"/>
  <c r="G19"/>
  <c r="I19"/>
  <c r="J19"/>
  <c r="K19"/>
  <c r="L19"/>
  <c r="A20"/>
  <c r="B20"/>
  <c r="C20"/>
  <c r="D20"/>
  <c r="F20"/>
  <c r="G20"/>
  <c r="H20"/>
  <c r="I20"/>
  <c r="J20"/>
  <c r="K20"/>
  <c r="L20"/>
  <c r="A21"/>
  <c r="B21"/>
  <c r="C21"/>
  <c r="D21"/>
  <c r="F21"/>
  <c r="G21"/>
  <c r="H21"/>
  <c r="I21"/>
  <c r="J21"/>
  <c r="K21"/>
  <c r="A22"/>
  <c r="B22"/>
  <c r="C22"/>
  <c r="D22"/>
  <c r="F22"/>
  <c r="G22"/>
  <c r="H22"/>
  <c r="I22"/>
  <c r="J22"/>
  <c r="K22"/>
  <c r="L22"/>
  <c r="K23"/>
  <c r="J23"/>
  <c r="I23"/>
  <c r="H23"/>
  <c r="G23"/>
  <c r="F23"/>
  <c r="D23"/>
  <c r="C23"/>
  <c r="B23"/>
  <c r="A23"/>
  <c r="A19" i="4"/>
  <c r="B19"/>
  <c r="C19"/>
  <c r="D19"/>
  <c r="F19"/>
  <c r="G19"/>
  <c r="H19"/>
  <c r="I19"/>
  <c r="J19"/>
  <c r="K19"/>
  <c r="L19"/>
  <c r="A20"/>
  <c r="B20"/>
  <c r="C20"/>
  <c r="D20"/>
  <c r="F20"/>
  <c r="G20"/>
  <c r="H20"/>
  <c r="I20"/>
  <c r="J20"/>
  <c r="K20"/>
  <c r="L20"/>
  <c r="A21"/>
  <c r="B21"/>
  <c r="C21"/>
  <c r="D21"/>
  <c r="F21"/>
  <c r="G21"/>
  <c r="H21"/>
  <c r="I21"/>
  <c r="J21"/>
  <c r="K21"/>
  <c r="L21"/>
  <c r="A22"/>
  <c r="B22"/>
  <c r="C22"/>
  <c r="D22"/>
  <c r="F22"/>
  <c r="G22"/>
  <c r="H22"/>
  <c r="I22"/>
  <c r="J22"/>
  <c r="K22"/>
  <c r="L22"/>
  <c r="A23"/>
  <c r="B23"/>
  <c r="C23"/>
  <c r="D23"/>
  <c r="F23"/>
  <c r="G23"/>
  <c r="H23"/>
  <c r="I23"/>
  <c r="J23"/>
  <c r="K23"/>
  <c r="L23"/>
  <c r="A24"/>
  <c r="B24"/>
  <c r="C24"/>
  <c r="D24"/>
  <c r="F24"/>
  <c r="G24"/>
  <c r="H24"/>
  <c r="I24"/>
  <c r="J24"/>
  <c r="K24"/>
  <c r="L24"/>
  <c r="A25"/>
  <c r="B25"/>
  <c r="C25"/>
  <c r="D25"/>
  <c r="F25"/>
  <c r="G25"/>
  <c r="H25"/>
  <c r="I25"/>
  <c r="J25"/>
  <c r="K25"/>
  <c r="L25"/>
  <c r="A26"/>
  <c r="B26"/>
  <c r="C26"/>
  <c r="D26"/>
  <c r="F26"/>
  <c r="G26"/>
  <c r="H26"/>
  <c r="I26"/>
  <c r="J26"/>
  <c r="K26"/>
  <c r="L26"/>
  <c r="A27"/>
  <c r="B27"/>
  <c r="C27"/>
  <c r="D27"/>
  <c r="F27"/>
  <c r="G27"/>
  <c r="H27"/>
  <c r="I27"/>
  <c r="J27"/>
  <c r="K27"/>
  <c r="L27"/>
  <c r="A28"/>
  <c r="B28"/>
  <c r="C28"/>
  <c r="D28"/>
  <c r="F28"/>
  <c r="G28"/>
  <c r="H28"/>
  <c r="I28"/>
  <c r="J28"/>
  <c r="K28"/>
  <c r="L28"/>
  <c r="A29"/>
  <c r="B29"/>
  <c r="C29"/>
  <c r="D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K31"/>
  <c r="L31"/>
  <c r="A32"/>
  <c r="B32"/>
  <c r="C32"/>
  <c r="D32"/>
  <c r="F32"/>
  <c r="G32"/>
  <c r="H32"/>
  <c r="I32"/>
  <c r="J32"/>
  <c r="K32"/>
  <c r="L32"/>
  <c r="A33"/>
  <c r="B33"/>
  <c r="C33"/>
  <c r="D33"/>
  <c r="F33"/>
  <c r="G33"/>
  <c r="H33"/>
  <c r="I33"/>
  <c r="J33"/>
  <c r="K33"/>
  <c r="L33"/>
  <c r="A34"/>
  <c r="B34"/>
  <c r="C34"/>
  <c r="D34"/>
  <c r="F34"/>
  <c r="G34"/>
  <c r="H34"/>
  <c r="I34"/>
  <c r="J34"/>
  <c r="K34"/>
  <c r="L34"/>
  <c r="A35"/>
  <c r="B35"/>
  <c r="C35"/>
  <c r="D35"/>
  <c r="F35"/>
  <c r="G35"/>
  <c r="H35"/>
  <c r="I35"/>
  <c r="J35"/>
  <c r="K35"/>
  <c r="L35"/>
  <c r="A36"/>
  <c r="B36"/>
  <c r="C36"/>
  <c r="D36"/>
  <c r="F36"/>
  <c r="G36"/>
  <c r="H36"/>
  <c r="I36"/>
  <c r="J36"/>
  <c r="K36"/>
  <c r="L36"/>
  <c r="A37"/>
  <c r="B37"/>
  <c r="C37"/>
  <c r="D37"/>
  <c r="F37"/>
  <c r="G37"/>
  <c r="H37"/>
  <c r="I37"/>
  <c r="J37"/>
  <c r="K37"/>
  <c r="L37"/>
  <c r="A38"/>
  <c r="B38"/>
  <c r="C38"/>
  <c r="D38"/>
  <c r="F38"/>
  <c r="G38"/>
  <c r="H38"/>
  <c r="I38"/>
  <c r="J38"/>
  <c r="K38"/>
  <c r="L38"/>
  <c r="A16"/>
  <c r="B16"/>
  <c r="C16"/>
  <c r="D16"/>
  <c r="F16"/>
  <c r="G16"/>
  <c r="H16"/>
  <c r="I16"/>
  <c r="J16"/>
  <c r="L16"/>
  <c r="A17"/>
  <c r="B17"/>
  <c r="C17"/>
  <c r="D17"/>
  <c r="F17"/>
  <c r="G17"/>
  <c r="H17"/>
  <c r="I17"/>
  <c r="J17"/>
  <c r="L17"/>
  <c r="B19" i="3"/>
  <c r="C19"/>
  <c r="G19"/>
  <c r="J19"/>
  <c r="B20"/>
  <c r="C20"/>
  <c r="F20"/>
  <c r="G20"/>
  <c r="J20"/>
  <c r="B21"/>
  <c r="C21"/>
  <c r="F21"/>
  <c r="G21"/>
  <c r="J21"/>
  <c r="B22"/>
  <c r="C22"/>
  <c r="F22"/>
  <c r="G22"/>
  <c r="J22"/>
  <c r="A23"/>
  <c r="B23"/>
  <c r="C23"/>
  <c r="F23"/>
  <c r="G23"/>
  <c r="H23"/>
  <c r="J23"/>
  <c r="L23"/>
  <c r="B24"/>
  <c r="C24"/>
  <c r="D24"/>
  <c r="F24"/>
  <c r="G24"/>
  <c r="J24"/>
  <c r="L24"/>
  <c r="A25"/>
  <c r="B25"/>
  <c r="C25"/>
  <c r="D25"/>
  <c r="F25"/>
  <c r="G25"/>
  <c r="J25"/>
  <c r="L25"/>
  <c r="A26"/>
  <c r="B26"/>
  <c r="C26"/>
  <c r="D26"/>
  <c r="F26"/>
  <c r="G26"/>
  <c r="J26"/>
  <c r="L26"/>
  <c r="A27"/>
  <c r="B27"/>
  <c r="C27"/>
  <c r="D27"/>
  <c r="F27"/>
  <c r="G27"/>
  <c r="H27"/>
  <c r="J27"/>
  <c r="L27"/>
  <c r="B28"/>
  <c r="C28"/>
  <c r="F28"/>
  <c r="G28"/>
  <c r="H28"/>
  <c r="J28"/>
  <c r="L28"/>
  <c r="B29"/>
  <c r="C29"/>
  <c r="D29"/>
  <c r="F29"/>
  <c r="G29"/>
  <c r="H29"/>
  <c r="J29"/>
  <c r="L29"/>
  <c r="B30"/>
  <c r="C30"/>
  <c r="D30"/>
  <c r="F30"/>
  <c r="G30"/>
  <c r="H30"/>
  <c r="I30"/>
  <c r="J30"/>
  <c r="L30"/>
  <c r="B31"/>
  <c r="C31"/>
  <c r="F31"/>
  <c r="G31"/>
  <c r="H31"/>
  <c r="J31"/>
  <c r="L31"/>
  <c r="B32"/>
  <c r="C32"/>
  <c r="F32"/>
  <c r="G32"/>
  <c r="H32"/>
  <c r="J32"/>
  <c r="L32"/>
  <c r="B33"/>
  <c r="C33"/>
  <c r="F33"/>
  <c r="G33"/>
  <c r="H33"/>
  <c r="J33"/>
  <c r="L33"/>
  <c r="B34"/>
  <c r="C34"/>
  <c r="D34"/>
  <c r="F34"/>
  <c r="G34"/>
  <c r="H34"/>
  <c r="J34"/>
  <c r="L34"/>
  <c r="B35"/>
  <c r="C35"/>
  <c r="D35"/>
  <c r="F35"/>
  <c r="G35"/>
  <c r="H35"/>
  <c r="I35"/>
  <c r="J35"/>
  <c r="B36"/>
  <c r="C36"/>
  <c r="D36"/>
  <c r="F36"/>
  <c r="G36"/>
  <c r="J36"/>
  <c r="L36"/>
  <c r="B37"/>
  <c r="C37"/>
  <c r="D37"/>
  <c r="F37"/>
  <c r="G37"/>
  <c r="H37"/>
  <c r="J37"/>
  <c r="B38"/>
  <c r="C38"/>
  <c r="D38"/>
  <c r="F38"/>
  <c r="G38"/>
  <c r="J38"/>
  <c r="B14" i="6"/>
  <c r="C14"/>
  <c r="F14"/>
  <c r="G14"/>
  <c r="I14"/>
  <c r="K14"/>
  <c r="B15"/>
  <c r="C15"/>
  <c r="F15"/>
  <c r="G15"/>
  <c r="I15"/>
  <c r="K15"/>
  <c r="B16"/>
  <c r="C16"/>
  <c r="F16"/>
  <c r="G16"/>
  <c r="I16"/>
  <c r="K16"/>
  <c r="B17"/>
  <c r="C17"/>
  <c r="F17"/>
  <c r="G17"/>
  <c r="I17"/>
  <c r="K17"/>
  <c r="B18"/>
  <c r="C18"/>
  <c r="D18"/>
  <c r="G18"/>
  <c r="H18"/>
  <c r="I18"/>
  <c r="K18"/>
  <c r="N18"/>
  <c r="B19"/>
  <c r="C19"/>
  <c r="D19"/>
  <c r="F19"/>
  <c r="G19"/>
  <c r="H19"/>
  <c r="I19"/>
  <c r="K19"/>
  <c r="L19"/>
  <c r="N19"/>
  <c r="A20"/>
  <c r="B20"/>
  <c r="C20"/>
  <c r="D20"/>
  <c r="F20"/>
  <c r="G20"/>
  <c r="H20"/>
  <c r="I20"/>
  <c r="K20"/>
  <c r="L20"/>
  <c r="A21"/>
  <c r="B21"/>
  <c r="C21"/>
  <c r="F21"/>
  <c r="G21"/>
  <c r="H21"/>
  <c r="I21"/>
  <c r="K21"/>
  <c r="L21"/>
  <c r="N21"/>
  <c r="A22"/>
  <c r="B22"/>
  <c r="C22"/>
  <c r="D22"/>
  <c r="F22"/>
  <c r="G22"/>
  <c r="I22"/>
  <c r="K22"/>
  <c r="L22"/>
  <c r="N22"/>
  <c r="A23"/>
  <c r="B23"/>
  <c r="C23"/>
  <c r="D23"/>
  <c r="F23"/>
  <c r="G23"/>
  <c r="H23"/>
  <c r="I23"/>
  <c r="K23"/>
  <c r="L23"/>
  <c r="M23"/>
  <c r="N23"/>
  <c r="A24"/>
  <c r="B24"/>
  <c r="C24"/>
  <c r="D24"/>
  <c r="F24"/>
  <c r="G24"/>
  <c r="H24"/>
  <c r="I24"/>
  <c r="K24"/>
  <c r="L24"/>
  <c r="M24"/>
  <c r="N24"/>
  <c r="A25"/>
  <c r="B25"/>
  <c r="C25"/>
  <c r="D25"/>
  <c r="F25"/>
  <c r="G25"/>
  <c r="H25"/>
  <c r="I25"/>
  <c r="K25"/>
  <c r="L25"/>
  <c r="M25"/>
  <c r="N25"/>
  <c r="A26"/>
  <c r="B26"/>
  <c r="C26"/>
  <c r="D26"/>
  <c r="F26"/>
  <c r="G26"/>
  <c r="H26"/>
  <c r="I26"/>
  <c r="K26"/>
  <c r="L26"/>
  <c r="M26"/>
  <c r="N26"/>
  <c r="A27"/>
  <c r="B27"/>
  <c r="C27"/>
  <c r="D27"/>
  <c r="F27"/>
  <c r="G27"/>
  <c r="H27"/>
  <c r="I27"/>
  <c r="K27"/>
  <c r="L27"/>
  <c r="M27"/>
  <c r="N27"/>
  <c r="A28"/>
  <c r="B28"/>
  <c r="C28"/>
  <c r="D28"/>
  <c r="F28"/>
  <c r="G28"/>
  <c r="H28"/>
  <c r="I28"/>
  <c r="K28"/>
  <c r="L28"/>
  <c r="M28"/>
  <c r="N28"/>
  <c r="A29"/>
  <c r="B29"/>
  <c r="C29"/>
  <c r="D29"/>
  <c r="F29"/>
  <c r="G29"/>
  <c r="H29"/>
  <c r="I29"/>
  <c r="K29"/>
  <c r="L29"/>
  <c r="M29"/>
  <c r="N29"/>
  <c r="A30"/>
  <c r="B30"/>
  <c r="C30"/>
  <c r="D30"/>
  <c r="F30"/>
  <c r="G30"/>
  <c r="H30"/>
  <c r="I30"/>
  <c r="K30"/>
  <c r="L30"/>
  <c r="M30"/>
  <c r="N30"/>
  <c r="A31"/>
  <c r="B31"/>
  <c r="C31"/>
  <c r="D31"/>
  <c r="F31"/>
  <c r="G31"/>
  <c r="H31"/>
  <c r="I31"/>
  <c r="K31"/>
  <c r="L31"/>
  <c r="M31"/>
  <c r="N31"/>
  <c r="A32"/>
  <c r="B32"/>
  <c r="C32"/>
  <c r="D32"/>
  <c r="F32"/>
  <c r="G32"/>
  <c r="H32"/>
  <c r="I32"/>
  <c r="K32"/>
  <c r="L32"/>
  <c r="M32"/>
  <c r="N32"/>
  <c r="A33"/>
  <c r="B33"/>
  <c r="C33"/>
  <c r="D33"/>
  <c r="F33"/>
  <c r="G33"/>
  <c r="H33"/>
  <c r="I33"/>
  <c r="K33"/>
  <c r="L33"/>
  <c r="M33"/>
  <c r="N33"/>
  <c r="A34"/>
  <c r="B34"/>
  <c r="C34"/>
  <c r="D34"/>
  <c r="F34"/>
  <c r="G34"/>
  <c r="H34"/>
  <c r="I34"/>
  <c r="K34"/>
  <c r="L34"/>
  <c r="N34"/>
  <c r="A35"/>
  <c r="B35"/>
  <c r="C35"/>
  <c r="D35"/>
  <c r="F35"/>
  <c r="G35"/>
  <c r="H35"/>
  <c r="I35"/>
  <c r="K35"/>
  <c r="L35"/>
  <c r="M35"/>
  <c r="N35"/>
  <c r="A36"/>
  <c r="B36"/>
  <c r="C36"/>
  <c r="D36"/>
  <c r="F36"/>
  <c r="G36"/>
  <c r="H36"/>
  <c r="I36"/>
  <c r="K36"/>
  <c r="L36"/>
  <c r="M36"/>
  <c r="N36"/>
  <c r="A37"/>
  <c r="B37"/>
  <c r="C37"/>
  <c r="D37"/>
  <c r="F37"/>
  <c r="G37"/>
  <c r="H37"/>
  <c r="I37"/>
  <c r="K37"/>
  <c r="L37"/>
  <c r="M37"/>
  <c r="N37"/>
  <c r="K13"/>
  <c r="I13"/>
  <c r="F13"/>
  <c r="C13"/>
  <c r="B13"/>
  <c r="A14" i="5"/>
  <c r="B14"/>
  <c r="C14"/>
  <c r="F14"/>
  <c r="H14"/>
  <c r="I14"/>
  <c r="J14"/>
  <c r="L14"/>
  <c r="A15"/>
  <c r="B15"/>
  <c r="C15"/>
  <c r="D15"/>
  <c r="F15"/>
  <c r="G15"/>
  <c r="H15"/>
  <c r="I15"/>
  <c r="J15"/>
  <c r="L15"/>
  <c r="A16"/>
  <c r="B16"/>
  <c r="C16"/>
  <c r="D16"/>
  <c r="F16"/>
  <c r="G16"/>
  <c r="I16"/>
  <c r="J16"/>
  <c r="A17"/>
  <c r="B17"/>
  <c r="C17"/>
  <c r="F17"/>
  <c r="H17"/>
  <c r="I17"/>
  <c r="J17"/>
  <c r="K17"/>
  <c r="L17"/>
  <c r="A18"/>
  <c r="B18"/>
  <c r="C18"/>
  <c r="D18"/>
  <c r="F18"/>
  <c r="G18"/>
  <c r="H18"/>
  <c r="I18"/>
  <c r="J18"/>
  <c r="L18"/>
  <c r="A19"/>
  <c r="B19"/>
  <c r="C19"/>
  <c r="D19"/>
  <c r="F19"/>
  <c r="G19"/>
  <c r="I19"/>
  <c r="J19"/>
  <c r="A20"/>
  <c r="B20"/>
  <c r="C20"/>
  <c r="F20"/>
  <c r="G20"/>
  <c r="H20"/>
  <c r="I20"/>
  <c r="J20"/>
  <c r="L20"/>
  <c r="A21"/>
  <c r="B21"/>
  <c r="C21"/>
  <c r="D21"/>
  <c r="F21"/>
  <c r="G21"/>
  <c r="H21"/>
  <c r="I21"/>
  <c r="J21"/>
  <c r="K21"/>
  <c r="L21"/>
  <c r="A22"/>
  <c r="B22"/>
  <c r="C22"/>
  <c r="F22"/>
  <c r="G22"/>
  <c r="H22"/>
  <c r="I22"/>
  <c r="J22"/>
  <c r="L22"/>
  <c r="A23"/>
  <c r="B23"/>
  <c r="C23"/>
  <c r="D23"/>
  <c r="F23"/>
  <c r="G23"/>
  <c r="I23"/>
  <c r="J23"/>
  <c r="A24"/>
  <c r="B24"/>
  <c r="C24"/>
  <c r="F24"/>
  <c r="H24"/>
  <c r="I24"/>
  <c r="J24"/>
  <c r="L24"/>
  <c r="A25"/>
  <c r="B25"/>
  <c r="C25"/>
  <c r="F25"/>
  <c r="G25"/>
  <c r="H25"/>
  <c r="I25"/>
  <c r="J25"/>
  <c r="L25"/>
  <c r="A26"/>
  <c r="B26"/>
  <c r="C26"/>
  <c r="D26"/>
  <c r="F26"/>
  <c r="G26"/>
  <c r="H26"/>
  <c r="I26"/>
  <c r="J26"/>
  <c r="L26"/>
  <c r="A27"/>
  <c r="B27"/>
  <c r="C27"/>
  <c r="D27"/>
  <c r="F27"/>
  <c r="G27"/>
  <c r="H27"/>
  <c r="I27"/>
  <c r="J27"/>
  <c r="K27"/>
  <c r="L27"/>
  <c r="A28"/>
  <c r="B28"/>
  <c r="C28"/>
  <c r="D28"/>
  <c r="F28"/>
  <c r="G28"/>
  <c r="H28"/>
  <c r="I28"/>
  <c r="J28"/>
  <c r="L28"/>
  <c r="A29"/>
  <c r="B29"/>
  <c r="C29"/>
  <c r="D29"/>
  <c r="F29"/>
  <c r="G29"/>
  <c r="H29"/>
  <c r="I29"/>
  <c r="J29"/>
  <c r="K29"/>
  <c r="L29"/>
  <c r="A30"/>
  <c r="B30"/>
  <c r="C30"/>
  <c r="D30"/>
  <c r="F30"/>
  <c r="G30"/>
  <c r="H30"/>
  <c r="I30"/>
  <c r="J30"/>
  <c r="K30"/>
  <c r="L30"/>
  <c r="A31"/>
  <c r="B31"/>
  <c r="C31"/>
  <c r="D31"/>
  <c r="F31"/>
  <c r="G31"/>
  <c r="H31"/>
  <c r="I31"/>
  <c r="J31"/>
  <c r="L31"/>
  <c r="A32"/>
  <c r="B32"/>
  <c r="C32"/>
  <c r="D32"/>
  <c r="F32"/>
  <c r="G32"/>
  <c r="I32"/>
  <c r="J32"/>
  <c r="K32"/>
  <c r="A33"/>
  <c r="B33"/>
  <c r="C33"/>
  <c r="F33"/>
  <c r="G33"/>
  <c r="H33"/>
  <c r="I33"/>
  <c r="J33"/>
  <c r="L33"/>
  <c r="A34"/>
  <c r="B34"/>
  <c r="C34"/>
  <c r="D34"/>
  <c r="F34"/>
  <c r="G34"/>
  <c r="H34"/>
  <c r="I34"/>
  <c r="J34"/>
  <c r="L34"/>
  <c r="A35"/>
  <c r="B35"/>
  <c r="C35"/>
  <c r="F35"/>
  <c r="G35"/>
  <c r="H35"/>
  <c r="I35"/>
  <c r="J35"/>
  <c r="L35"/>
  <c r="A36"/>
  <c r="B36"/>
  <c r="C36"/>
  <c r="D36"/>
  <c r="F36"/>
  <c r="G36"/>
  <c r="H36"/>
  <c r="I36"/>
  <c r="J36"/>
  <c r="L36"/>
  <c r="L13"/>
  <c r="J13"/>
  <c r="I13"/>
  <c r="F13"/>
  <c r="D13"/>
  <c r="C13"/>
  <c r="B13"/>
  <c r="A13"/>
  <c r="L18" i="4"/>
  <c r="J18"/>
  <c r="I18"/>
  <c r="H18"/>
  <c r="G18"/>
  <c r="F18"/>
  <c r="D18"/>
  <c r="C18"/>
  <c r="B18"/>
  <c r="A18"/>
  <c r="L17" i="7"/>
  <c r="D17"/>
  <c r="N13" i="6"/>
  <c r="D13"/>
  <c r="D15" i="3"/>
  <c r="N14" i="6"/>
  <c r="L14"/>
  <c r="D14"/>
  <c r="L19" i="3"/>
  <c r="D19"/>
  <c r="L20"/>
  <c r="D20"/>
  <c r="A13" i="4"/>
  <c r="B13"/>
  <c r="C13"/>
  <c r="F13"/>
  <c r="G13"/>
  <c r="I13"/>
  <c r="J13"/>
  <c r="A14"/>
  <c r="B14"/>
  <c r="C14"/>
  <c r="F14"/>
  <c r="G14"/>
  <c r="I14"/>
  <c r="J14"/>
  <c r="L15"/>
  <c r="J15"/>
  <c r="I15"/>
  <c r="G15"/>
  <c r="F15"/>
  <c r="D15"/>
  <c r="C15"/>
  <c r="B15"/>
  <c r="A15"/>
  <c r="J13" i="3"/>
  <c r="F13"/>
  <c r="E13"/>
  <c r="C13"/>
  <c r="B13"/>
  <c r="A14"/>
  <c r="B14"/>
  <c r="C14"/>
  <c r="F14"/>
  <c r="G14"/>
  <c r="J14"/>
  <c r="B15"/>
  <c r="C15"/>
  <c r="F15"/>
  <c r="G15"/>
  <c r="H15"/>
  <c r="J15"/>
  <c r="B16"/>
  <c r="C16"/>
  <c r="F16"/>
  <c r="G16"/>
  <c r="H16"/>
  <c r="J16"/>
  <c r="L16"/>
  <c r="B17"/>
  <c r="C17"/>
  <c r="D17"/>
  <c r="F17"/>
  <c r="G17"/>
  <c r="J17"/>
  <c r="L17"/>
  <c r="B18"/>
  <c r="C18"/>
  <c r="D18"/>
  <c r="F18"/>
  <c r="G18"/>
  <c r="H18"/>
  <c r="J18"/>
  <c r="L18"/>
  <c r="A13"/>
  <c r="L13"/>
  <c r="D13"/>
  <c r="L14" i="4"/>
  <c r="D13"/>
  <c r="N15" i="6"/>
  <c r="L15"/>
  <c r="N16"/>
  <c r="L16"/>
  <c r="D16"/>
  <c r="L17"/>
  <c r="L500" i="5"/>
  <c r="H500"/>
  <c r="K500" s="1"/>
  <c r="D500"/>
  <c r="L499"/>
  <c r="H499"/>
  <c r="K499" s="1"/>
  <c r="D499"/>
  <c r="L498"/>
  <c r="H498"/>
  <c r="K498" s="1"/>
  <c r="D498"/>
  <c r="L497"/>
  <c r="H497"/>
  <c r="K497" s="1"/>
  <c r="D497"/>
  <c r="L496"/>
  <c r="H496"/>
  <c r="K496" s="1"/>
  <c r="D496"/>
  <c r="L495"/>
  <c r="H495"/>
  <c r="K495" s="1"/>
  <c r="D495"/>
  <c r="L494"/>
  <c r="H494"/>
  <c r="K494" s="1"/>
  <c r="D494"/>
  <c r="L493"/>
  <c r="H493"/>
  <c r="K493" s="1"/>
  <c r="D493"/>
  <c r="L492"/>
  <c r="H492"/>
  <c r="K492" s="1"/>
  <c r="D492"/>
  <c r="L491"/>
  <c r="H491"/>
  <c r="K491" s="1"/>
  <c r="D491"/>
  <c r="L490"/>
  <c r="H490"/>
  <c r="K490" s="1"/>
  <c r="D490"/>
  <c r="L489"/>
  <c r="H489"/>
  <c r="K489" s="1"/>
  <c r="D489"/>
  <c r="L488"/>
  <c r="H488"/>
  <c r="K488" s="1"/>
  <c r="D488"/>
  <c r="L487"/>
  <c r="H487"/>
  <c r="K487" s="1"/>
  <c r="D487"/>
  <c r="L486"/>
  <c r="H486"/>
  <c r="K486" s="1"/>
  <c r="D486"/>
  <c r="L485"/>
  <c r="H485"/>
  <c r="K485" s="1"/>
  <c r="D485"/>
  <c r="L484"/>
  <c r="H484"/>
  <c r="K484" s="1"/>
  <c r="D484"/>
  <c r="L483"/>
  <c r="H483"/>
  <c r="K483" s="1"/>
  <c r="D483"/>
  <c r="L482"/>
  <c r="H482"/>
  <c r="K482" s="1"/>
  <c r="D482"/>
  <c r="L481"/>
  <c r="H481"/>
  <c r="K481" s="1"/>
  <c r="D481"/>
  <c r="L480"/>
  <c r="H480"/>
  <c r="K480" s="1"/>
  <c r="D480"/>
  <c r="L479"/>
  <c r="H479"/>
  <c r="K479" s="1"/>
  <c r="D479"/>
  <c r="L478"/>
  <c r="H478"/>
  <c r="K478" s="1"/>
  <c r="D478"/>
  <c r="L477"/>
  <c r="H477"/>
  <c r="K477" s="1"/>
  <c r="D477"/>
  <c r="L476"/>
  <c r="H476"/>
  <c r="K476" s="1"/>
  <c r="D476"/>
  <c r="L475"/>
  <c r="H475"/>
  <c r="K475" s="1"/>
  <c r="D475"/>
  <c r="L474"/>
  <c r="H474"/>
  <c r="K474" s="1"/>
  <c r="D474"/>
  <c r="L473"/>
  <c r="H473"/>
  <c r="K473" s="1"/>
  <c r="D473"/>
  <c r="L472"/>
  <c r="H472"/>
  <c r="K472" s="1"/>
  <c r="D472"/>
  <c r="L471"/>
  <c r="H471"/>
  <c r="K471" s="1"/>
  <c r="D471"/>
  <c r="L470"/>
  <c r="H470"/>
  <c r="K470" s="1"/>
  <c r="D470"/>
  <c r="L469"/>
  <c r="H469"/>
  <c r="K469" s="1"/>
  <c r="D469"/>
  <c r="L468"/>
  <c r="H468"/>
  <c r="K468" s="1"/>
  <c r="D468"/>
  <c r="L467"/>
  <c r="H467"/>
  <c r="K467" s="1"/>
  <c r="D467"/>
  <c r="L466"/>
  <c r="H466"/>
  <c r="K466" s="1"/>
  <c r="D466"/>
  <c r="L465"/>
  <c r="H465"/>
  <c r="K465" s="1"/>
  <c r="D465"/>
  <c r="L464"/>
  <c r="H464"/>
  <c r="K464" s="1"/>
  <c r="D464"/>
  <c r="L463"/>
  <c r="H463"/>
  <c r="K463" s="1"/>
  <c r="D463"/>
  <c r="L462"/>
  <c r="H462"/>
  <c r="K462" s="1"/>
  <c r="D462"/>
  <c r="L461"/>
  <c r="H461"/>
  <c r="K461" s="1"/>
  <c r="D461"/>
  <c r="L460"/>
  <c r="H460"/>
  <c r="K460" s="1"/>
  <c r="D460"/>
  <c r="L459"/>
  <c r="H459"/>
  <c r="K459" s="1"/>
  <c r="D459"/>
  <c r="L458"/>
  <c r="H458"/>
  <c r="K458" s="1"/>
  <c r="D458"/>
  <c r="L457"/>
  <c r="H457"/>
  <c r="K457" s="1"/>
  <c r="D457"/>
  <c r="L456"/>
  <c r="H456"/>
  <c r="K456" s="1"/>
  <c r="D456"/>
  <c r="L455"/>
  <c r="H455"/>
  <c r="K455" s="1"/>
  <c r="D455"/>
  <c r="L454"/>
  <c r="H454"/>
  <c r="K454" s="1"/>
  <c r="D454"/>
  <c r="L453"/>
  <c r="H453"/>
  <c r="K453" s="1"/>
  <c r="D453"/>
  <c r="L452"/>
  <c r="H452"/>
  <c r="K452" s="1"/>
  <c r="D452"/>
  <c r="L451"/>
  <c r="H451"/>
  <c r="K451" s="1"/>
  <c r="D451"/>
  <c r="L450"/>
  <c r="H450"/>
  <c r="K450" s="1"/>
  <c r="D450"/>
  <c r="L449"/>
  <c r="H449"/>
  <c r="K449" s="1"/>
  <c r="D449"/>
  <c r="L448"/>
  <c r="H448"/>
  <c r="K448" s="1"/>
  <c r="D448"/>
  <c r="L447"/>
  <c r="H447"/>
  <c r="K447" s="1"/>
  <c r="D447"/>
  <c r="L446"/>
  <c r="H446"/>
  <c r="K446" s="1"/>
  <c r="D446"/>
  <c r="L445"/>
  <c r="H445"/>
  <c r="K445" s="1"/>
  <c r="D445"/>
  <c r="L444"/>
  <c r="H444"/>
  <c r="K444" s="1"/>
  <c r="D444"/>
  <c r="L443"/>
  <c r="H443"/>
  <c r="K443" s="1"/>
  <c r="D443"/>
  <c r="L442"/>
  <c r="H442"/>
  <c r="K442" s="1"/>
  <c r="D442"/>
  <c r="L441"/>
  <c r="H441"/>
  <c r="K441" s="1"/>
  <c r="D441"/>
  <c r="L440"/>
  <c r="H440"/>
  <c r="K440" s="1"/>
  <c r="D440"/>
  <c r="L439"/>
  <c r="H439"/>
  <c r="K439" s="1"/>
  <c r="D439"/>
  <c r="L438"/>
  <c r="H438"/>
  <c r="K438" s="1"/>
  <c r="D438"/>
  <c r="L437"/>
  <c r="H437"/>
  <c r="K437" s="1"/>
  <c r="D437"/>
  <c r="L436"/>
  <c r="H436"/>
  <c r="K436" s="1"/>
  <c r="D436"/>
  <c r="L435"/>
  <c r="H435"/>
  <c r="K435" s="1"/>
  <c r="D435"/>
  <c r="L434"/>
  <c r="H434"/>
  <c r="K434" s="1"/>
  <c r="D434"/>
  <c r="L433"/>
  <c r="H433"/>
  <c r="K433" s="1"/>
  <c r="D433"/>
  <c r="L432"/>
  <c r="H432"/>
  <c r="K432" s="1"/>
  <c r="D432"/>
  <c r="L431"/>
  <c r="H431"/>
  <c r="K431" s="1"/>
  <c r="D431"/>
  <c r="L430"/>
  <c r="H430"/>
  <c r="K430" s="1"/>
  <c r="D430"/>
  <c r="L429"/>
  <c r="H429"/>
  <c r="K429" s="1"/>
  <c r="D429"/>
  <c r="L428"/>
  <c r="H428"/>
  <c r="K428" s="1"/>
  <c r="D428"/>
  <c r="L427"/>
  <c r="H427"/>
  <c r="K427" s="1"/>
  <c r="D427"/>
  <c r="L426"/>
  <c r="H426"/>
  <c r="K426" s="1"/>
  <c r="D426"/>
  <c r="L425"/>
  <c r="H425"/>
  <c r="K425" s="1"/>
  <c r="D425"/>
  <c r="L424"/>
  <c r="H424"/>
  <c r="K424" s="1"/>
  <c r="D424"/>
  <c r="L423"/>
  <c r="H423"/>
  <c r="K423" s="1"/>
  <c r="D423"/>
  <c r="L422"/>
  <c r="H422"/>
  <c r="K422" s="1"/>
  <c r="D422"/>
  <c r="L421"/>
  <c r="H421"/>
  <c r="K421" s="1"/>
  <c r="D421"/>
  <c r="L420"/>
  <c r="H420"/>
  <c r="K420" s="1"/>
  <c r="D420"/>
  <c r="L419"/>
  <c r="H419"/>
  <c r="K419" s="1"/>
  <c r="D419"/>
  <c r="L418"/>
  <c r="H418"/>
  <c r="K418" s="1"/>
  <c r="D418"/>
  <c r="L417"/>
  <c r="H417"/>
  <c r="K417" s="1"/>
  <c r="D417"/>
  <c r="L416"/>
  <c r="H416"/>
  <c r="K416" s="1"/>
  <c r="D416"/>
  <c r="L415"/>
  <c r="H415"/>
  <c r="K415" s="1"/>
  <c r="D415"/>
  <c r="L414"/>
  <c r="H414"/>
  <c r="K414" s="1"/>
  <c r="D414"/>
  <c r="L413"/>
  <c r="H413"/>
  <c r="K413" s="1"/>
  <c r="D413"/>
  <c r="L412"/>
  <c r="H412"/>
  <c r="K412" s="1"/>
  <c r="D412"/>
  <c r="L411"/>
  <c r="H411"/>
  <c r="K411" s="1"/>
  <c r="D411"/>
  <c r="L410"/>
  <c r="H410"/>
  <c r="K410" s="1"/>
  <c r="D410"/>
  <c r="L409"/>
  <c r="H409"/>
  <c r="K409" s="1"/>
  <c r="D409"/>
  <c r="L408"/>
  <c r="H408"/>
  <c r="K408" s="1"/>
  <c r="D408"/>
  <c r="L407"/>
  <c r="H407"/>
  <c r="K407" s="1"/>
  <c r="D407"/>
  <c r="L406"/>
  <c r="H406"/>
  <c r="K406" s="1"/>
  <c r="D406"/>
  <c r="L405"/>
  <c r="H405"/>
  <c r="K405" s="1"/>
  <c r="D405"/>
  <c r="L404"/>
  <c r="H404"/>
  <c r="K404" s="1"/>
  <c r="D404"/>
  <c r="L403"/>
  <c r="H403"/>
  <c r="K403" s="1"/>
  <c r="D403"/>
  <c r="L402"/>
  <c r="H402"/>
  <c r="K402" s="1"/>
  <c r="D402"/>
  <c r="L401"/>
  <c r="H401"/>
  <c r="K401" s="1"/>
  <c r="D401"/>
  <c r="L400"/>
  <c r="H400"/>
  <c r="K400" s="1"/>
  <c r="D400"/>
  <c r="L399"/>
  <c r="H399"/>
  <c r="K399" s="1"/>
  <c r="D399"/>
  <c r="L398"/>
  <c r="H398"/>
  <c r="K398" s="1"/>
  <c r="D398"/>
  <c r="L397"/>
  <c r="H397"/>
  <c r="K397" s="1"/>
  <c r="D397"/>
  <c r="L396"/>
  <c r="H396"/>
  <c r="K396" s="1"/>
  <c r="D396"/>
  <c r="L395"/>
  <c r="H395"/>
  <c r="K395" s="1"/>
  <c r="D395"/>
  <c r="L394"/>
  <c r="H394"/>
  <c r="K394" s="1"/>
  <c r="D394"/>
  <c r="L393"/>
  <c r="H393"/>
  <c r="K393" s="1"/>
  <c r="D393"/>
  <c r="L392"/>
  <c r="H392"/>
  <c r="K392" s="1"/>
  <c r="D392"/>
  <c r="L391"/>
  <c r="H391"/>
  <c r="K391" s="1"/>
  <c r="D391"/>
  <c r="L390"/>
  <c r="H390"/>
  <c r="K390" s="1"/>
  <c r="D390"/>
  <c r="L389"/>
  <c r="H389"/>
  <c r="K389" s="1"/>
  <c r="D389"/>
  <c r="L388"/>
  <c r="H388"/>
  <c r="K388" s="1"/>
  <c r="D388"/>
  <c r="L387"/>
  <c r="H387"/>
  <c r="K387" s="1"/>
  <c r="D387"/>
  <c r="L386"/>
  <c r="H386"/>
  <c r="K386" s="1"/>
  <c r="D386"/>
  <c r="L385"/>
  <c r="H385"/>
  <c r="K385" s="1"/>
  <c r="D385"/>
  <c r="L384"/>
  <c r="H384"/>
  <c r="K384" s="1"/>
  <c r="D384"/>
  <c r="L383"/>
  <c r="H383"/>
  <c r="K383" s="1"/>
  <c r="D383"/>
  <c r="L382"/>
  <c r="H382"/>
  <c r="K382" s="1"/>
  <c r="D382"/>
  <c r="L381"/>
  <c r="H381"/>
  <c r="K381" s="1"/>
  <c r="D381"/>
  <c r="L380"/>
  <c r="H380"/>
  <c r="K380" s="1"/>
  <c r="D380"/>
  <c r="L379"/>
  <c r="H379"/>
  <c r="K379" s="1"/>
  <c r="D379"/>
  <c r="L378"/>
  <c r="H378"/>
  <c r="K378" s="1"/>
  <c r="D378"/>
  <c r="L377"/>
  <c r="H377"/>
  <c r="K377" s="1"/>
  <c r="D377"/>
  <c r="L376"/>
  <c r="H376"/>
  <c r="K376" s="1"/>
  <c r="D376"/>
  <c r="L375"/>
  <c r="H375"/>
  <c r="K375" s="1"/>
  <c r="D375"/>
  <c r="L374"/>
  <c r="H374"/>
  <c r="K374" s="1"/>
  <c r="D374"/>
  <c r="L373"/>
  <c r="H373"/>
  <c r="K373" s="1"/>
  <c r="D373"/>
  <c r="L372"/>
  <c r="H372"/>
  <c r="K372" s="1"/>
  <c r="D372"/>
  <c r="L371"/>
  <c r="H371"/>
  <c r="K371" s="1"/>
  <c r="D371"/>
  <c r="L370"/>
  <c r="H370"/>
  <c r="K370" s="1"/>
  <c r="D370"/>
  <c r="L369"/>
  <c r="H369"/>
  <c r="K369" s="1"/>
  <c r="D369"/>
  <c r="L368"/>
  <c r="H368"/>
  <c r="K368" s="1"/>
  <c r="D368"/>
  <c r="L367"/>
  <c r="H367"/>
  <c r="K367" s="1"/>
  <c r="D367"/>
  <c r="L366"/>
  <c r="H366"/>
  <c r="K366" s="1"/>
  <c r="D366"/>
  <c r="L365"/>
  <c r="H365"/>
  <c r="K365" s="1"/>
  <c r="D365"/>
  <c r="L364"/>
  <c r="H364"/>
  <c r="K364" s="1"/>
  <c r="D364"/>
  <c r="L363"/>
  <c r="H363"/>
  <c r="K363" s="1"/>
  <c r="D363"/>
  <c r="L362"/>
  <c r="H362"/>
  <c r="K362" s="1"/>
  <c r="D362"/>
  <c r="L361"/>
  <c r="H361"/>
  <c r="K361" s="1"/>
  <c r="D361"/>
  <c r="L360"/>
  <c r="H360"/>
  <c r="K360" s="1"/>
  <c r="D360"/>
  <c r="L359"/>
  <c r="H359"/>
  <c r="K359" s="1"/>
  <c r="D359"/>
  <c r="L358"/>
  <c r="H358"/>
  <c r="K358" s="1"/>
  <c r="D358"/>
  <c r="L357"/>
  <c r="H357"/>
  <c r="K357" s="1"/>
  <c r="D357"/>
  <c r="L356"/>
  <c r="H356"/>
  <c r="K356" s="1"/>
  <c r="D356"/>
  <c r="L355"/>
  <c r="H355"/>
  <c r="K355" s="1"/>
  <c r="D355"/>
  <c r="L354"/>
  <c r="H354"/>
  <c r="K354" s="1"/>
  <c r="D354"/>
  <c r="L353"/>
  <c r="H353"/>
  <c r="K353" s="1"/>
  <c r="D353"/>
  <c r="L352"/>
  <c r="H352"/>
  <c r="K352" s="1"/>
  <c r="D352"/>
  <c r="L351"/>
  <c r="H351"/>
  <c r="K351" s="1"/>
  <c r="D351"/>
  <c r="L350"/>
  <c r="H350"/>
  <c r="K350" s="1"/>
  <c r="D350"/>
  <c r="L349"/>
  <c r="H349"/>
  <c r="K349" s="1"/>
  <c r="D349"/>
  <c r="L348"/>
  <c r="H348"/>
  <c r="K348" s="1"/>
  <c r="D348"/>
  <c r="L347"/>
  <c r="H347"/>
  <c r="K347" s="1"/>
  <c r="D347"/>
  <c r="L346"/>
  <c r="H346"/>
  <c r="K346" s="1"/>
  <c r="D346"/>
  <c r="L345"/>
  <c r="H345"/>
  <c r="K345" s="1"/>
  <c r="D345"/>
  <c r="L344"/>
  <c r="H344"/>
  <c r="K344" s="1"/>
  <c r="D344"/>
  <c r="L343"/>
  <c r="H343"/>
  <c r="K343" s="1"/>
  <c r="D343"/>
  <c r="L342"/>
  <c r="H342"/>
  <c r="K342" s="1"/>
  <c r="D342"/>
  <c r="L341"/>
  <c r="H341"/>
  <c r="K341" s="1"/>
  <c r="D341"/>
  <c r="L340"/>
  <c r="H340"/>
  <c r="K340" s="1"/>
  <c r="D340"/>
  <c r="L339"/>
  <c r="H339"/>
  <c r="K339" s="1"/>
  <c r="D339"/>
  <c r="L338"/>
  <c r="H338"/>
  <c r="K338" s="1"/>
  <c r="D338"/>
  <c r="L337"/>
  <c r="H337"/>
  <c r="K337" s="1"/>
  <c r="D337"/>
  <c r="L336"/>
  <c r="H336"/>
  <c r="K336" s="1"/>
  <c r="D336"/>
  <c r="L335"/>
  <c r="H335"/>
  <c r="K335" s="1"/>
  <c r="D335"/>
  <c r="L334"/>
  <c r="H334"/>
  <c r="K334" s="1"/>
  <c r="D334"/>
  <c r="L333"/>
  <c r="H333"/>
  <c r="K333" s="1"/>
  <c r="D333"/>
  <c r="L332"/>
  <c r="H332"/>
  <c r="K332" s="1"/>
  <c r="D332"/>
  <c r="L331"/>
  <c r="H331"/>
  <c r="K331" s="1"/>
  <c r="D331"/>
  <c r="L330"/>
  <c r="H330"/>
  <c r="K330" s="1"/>
  <c r="D330"/>
  <c r="L329"/>
  <c r="H329"/>
  <c r="K329" s="1"/>
  <c r="D329"/>
  <c r="L328"/>
  <c r="H328"/>
  <c r="K328" s="1"/>
  <c r="D328"/>
  <c r="L327"/>
  <c r="H327"/>
  <c r="K327" s="1"/>
  <c r="D327"/>
  <c r="L326"/>
  <c r="H326"/>
  <c r="K326" s="1"/>
  <c r="D326"/>
  <c r="L325"/>
  <c r="H325"/>
  <c r="K325" s="1"/>
  <c r="D325"/>
  <c r="L324"/>
  <c r="H324"/>
  <c r="K324" s="1"/>
  <c r="D324"/>
  <c r="L323"/>
  <c r="H323"/>
  <c r="K323" s="1"/>
  <c r="D323"/>
  <c r="L322"/>
  <c r="H322"/>
  <c r="K322" s="1"/>
  <c r="D322"/>
  <c r="L321"/>
  <c r="H321"/>
  <c r="K321" s="1"/>
  <c r="D321"/>
  <c r="L320"/>
  <c r="H320"/>
  <c r="K320" s="1"/>
  <c r="D320"/>
  <c r="L319"/>
  <c r="H319"/>
  <c r="K319" s="1"/>
  <c r="D319"/>
  <c r="L318"/>
  <c r="H318"/>
  <c r="K318" s="1"/>
  <c r="D318"/>
  <c r="L317"/>
  <c r="H317"/>
  <c r="K317" s="1"/>
  <c r="D317"/>
  <c r="L316"/>
  <c r="H316"/>
  <c r="K316" s="1"/>
  <c r="D316"/>
  <c r="L315"/>
  <c r="H315"/>
  <c r="K315" s="1"/>
  <c r="D315"/>
  <c r="L314"/>
  <c r="H314"/>
  <c r="K314" s="1"/>
  <c r="D314"/>
  <c r="L313"/>
  <c r="H313"/>
  <c r="K313" s="1"/>
  <c r="D313"/>
  <c r="L312"/>
  <c r="H312"/>
  <c r="K312" s="1"/>
  <c r="D312"/>
  <c r="L311"/>
  <c r="H311"/>
  <c r="K311" s="1"/>
  <c r="D311"/>
  <c r="L310"/>
  <c r="H310"/>
  <c r="K310" s="1"/>
  <c r="D310"/>
  <c r="L309"/>
  <c r="H309"/>
  <c r="K309" s="1"/>
  <c r="D309"/>
  <c r="L308"/>
  <c r="H308"/>
  <c r="K308" s="1"/>
  <c r="D308"/>
  <c r="L307"/>
  <c r="H307"/>
  <c r="K307" s="1"/>
  <c r="D307"/>
  <c r="L306"/>
  <c r="H306"/>
  <c r="K306" s="1"/>
  <c r="D306"/>
  <c r="L305"/>
  <c r="H305"/>
  <c r="K305" s="1"/>
  <c r="D305"/>
  <c r="L304"/>
  <c r="H304"/>
  <c r="K304" s="1"/>
  <c r="D304"/>
  <c r="L303"/>
  <c r="H303"/>
  <c r="D303"/>
  <c r="L302"/>
  <c r="H302"/>
  <c r="K302" s="1"/>
  <c r="D302"/>
  <c r="L301"/>
  <c r="H301"/>
  <c r="K301" s="1"/>
  <c r="D301"/>
  <c r="L300"/>
  <c r="H300"/>
  <c r="K300" s="1"/>
  <c r="D300"/>
  <c r="L299"/>
  <c r="H299"/>
  <c r="K299" s="1"/>
  <c r="D299"/>
  <c r="L298"/>
  <c r="H298"/>
  <c r="K298" s="1"/>
  <c r="D298"/>
  <c r="L297"/>
  <c r="H297"/>
  <c r="K297" s="1"/>
  <c r="D297"/>
  <c r="L296"/>
  <c r="H296"/>
  <c r="K296" s="1"/>
  <c r="D296"/>
  <c r="L295"/>
  <c r="H295"/>
  <c r="K295" s="1"/>
  <c r="D295"/>
  <c r="L294"/>
  <c r="H294"/>
  <c r="K294" s="1"/>
  <c r="D294"/>
  <c r="L293"/>
  <c r="H293"/>
  <c r="K293" s="1"/>
  <c r="D293"/>
  <c r="L292"/>
  <c r="H292"/>
  <c r="K292" s="1"/>
  <c r="D292"/>
  <c r="L291"/>
  <c r="H291"/>
  <c r="D291"/>
  <c r="L290"/>
  <c r="H290"/>
  <c r="K290" s="1"/>
  <c r="D290"/>
  <c r="L289"/>
  <c r="H289"/>
  <c r="K289" s="1"/>
  <c r="D289"/>
  <c r="L288"/>
  <c r="H288"/>
  <c r="K288" s="1"/>
  <c r="D288"/>
  <c r="L287"/>
  <c r="H287"/>
  <c r="K287" s="1"/>
  <c r="D287"/>
  <c r="L286"/>
  <c r="H286"/>
  <c r="K286" s="1"/>
  <c r="D286"/>
  <c r="L285"/>
  <c r="H285"/>
  <c r="K285" s="1"/>
  <c r="D285"/>
  <c r="L284"/>
  <c r="H284"/>
  <c r="K284" s="1"/>
  <c r="D284"/>
  <c r="L283"/>
  <c r="H283"/>
  <c r="D283"/>
  <c r="L282"/>
  <c r="H282"/>
  <c r="K282" s="1"/>
  <c r="D282"/>
  <c r="L281"/>
  <c r="H281"/>
  <c r="K281" s="1"/>
  <c r="D281"/>
  <c r="L280"/>
  <c r="H280"/>
  <c r="K280" s="1"/>
  <c r="D280"/>
  <c r="L279"/>
  <c r="H279"/>
  <c r="K279" s="1"/>
  <c r="D279"/>
  <c r="L278"/>
  <c r="H278"/>
  <c r="K278" s="1"/>
  <c r="D278"/>
  <c r="L277"/>
  <c r="H277"/>
  <c r="K277" s="1"/>
  <c r="D277"/>
  <c r="L276"/>
  <c r="H276"/>
  <c r="K276" s="1"/>
  <c r="D276"/>
  <c r="L275"/>
  <c r="H275"/>
  <c r="D275"/>
  <c r="L274"/>
  <c r="H274"/>
  <c r="K274" s="1"/>
  <c r="D274"/>
  <c r="L273"/>
  <c r="H273"/>
  <c r="K273" s="1"/>
  <c r="D273"/>
  <c r="L272"/>
  <c r="H272"/>
  <c r="K272" s="1"/>
  <c r="D272"/>
  <c r="L271"/>
  <c r="H271"/>
  <c r="K271" s="1"/>
  <c r="D271"/>
  <c r="L270"/>
  <c r="H270"/>
  <c r="K270" s="1"/>
  <c r="D270"/>
  <c r="L269"/>
  <c r="H269"/>
  <c r="K269" s="1"/>
  <c r="D269"/>
  <c r="L268"/>
  <c r="H268"/>
  <c r="K268" s="1"/>
  <c r="D268"/>
  <c r="L267"/>
  <c r="H267"/>
  <c r="D267"/>
  <c r="L266"/>
  <c r="H266"/>
  <c r="K266" s="1"/>
  <c r="D266"/>
  <c r="L265"/>
  <c r="H265"/>
  <c r="K265" s="1"/>
  <c r="D265"/>
  <c r="L264"/>
  <c r="H264"/>
  <c r="K264" s="1"/>
  <c r="D264"/>
  <c r="L263"/>
  <c r="H263"/>
  <c r="K263" s="1"/>
  <c r="D263"/>
  <c r="L262"/>
  <c r="H262"/>
  <c r="K262" s="1"/>
  <c r="D262"/>
  <c r="L261"/>
  <c r="H261"/>
  <c r="K261" s="1"/>
  <c r="D261"/>
  <c r="L260"/>
  <c r="H260"/>
  <c r="K260" s="1"/>
  <c r="D260"/>
  <c r="L259"/>
  <c r="H259"/>
  <c r="D259"/>
  <c r="L258"/>
  <c r="H258"/>
  <c r="K258" s="1"/>
  <c r="D258"/>
  <c r="L257"/>
  <c r="H257"/>
  <c r="K257" s="1"/>
  <c r="D257"/>
  <c r="L256"/>
  <c r="H256"/>
  <c r="K256" s="1"/>
  <c r="D256"/>
  <c r="L255"/>
  <c r="H255"/>
  <c r="K255" s="1"/>
  <c r="D255"/>
  <c r="L254"/>
  <c r="H254"/>
  <c r="K254" s="1"/>
  <c r="D254"/>
  <c r="L253"/>
  <c r="H253"/>
  <c r="K253" s="1"/>
  <c r="D253"/>
  <c r="L252"/>
  <c r="H252"/>
  <c r="K252" s="1"/>
  <c r="D252"/>
  <c r="L251"/>
  <c r="H251"/>
  <c r="D251"/>
  <c r="L250"/>
  <c r="H250"/>
  <c r="K250" s="1"/>
  <c r="D250"/>
  <c r="L249"/>
  <c r="H249"/>
  <c r="K249" s="1"/>
  <c r="D249"/>
  <c r="L248"/>
  <c r="H248"/>
  <c r="K248" s="1"/>
  <c r="D248"/>
  <c r="L247"/>
  <c r="H247"/>
  <c r="K247" s="1"/>
  <c r="D247"/>
  <c r="L246"/>
  <c r="H246"/>
  <c r="K246" s="1"/>
  <c r="D246"/>
  <c r="L245"/>
  <c r="H245"/>
  <c r="K245" s="1"/>
  <c r="D245"/>
  <c r="L244"/>
  <c r="H244"/>
  <c r="K244" s="1"/>
  <c r="D244"/>
  <c r="L243"/>
  <c r="H243"/>
  <c r="D243"/>
  <c r="L242"/>
  <c r="H242"/>
  <c r="K242" s="1"/>
  <c r="D242"/>
  <c r="L241"/>
  <c r="H241"/>
  <c r="K241" s="1"/>
  <c r="D241"/>
  <c r="L240"/>
  <c r="H240"/>
  <c r="K240" s="1"/>
  <c r="D240"/>
  <c r="L239"/>
  <c r="H239"/>
  <c r="K239" s="1"/>
  <c r="D239"/>
  <c r="L238"/>
  <c r="H238"/>
  <c r="K238" s="1"/>
  <c r="D238"/>
  <c r="L237"/>
  <c r="H237"/>
  <c r="K237" s="1"/>
  <c r="D237"/>
  <c r="L236"/>
  <c r="H236"/>
  <c r="K236" s="1"/>
  <c r="D236"/>
  <c r="L235"/>
  <c r="H235"/>
  <c r="D235"/>
  <c r="L234"/>
  <c r="H234"/>
  <c r="K234" s="1"/>
  <c r="D234"/>
  <c r="L233"/>
  <c r="H233"/>
  <c r="K233" s="1"/>
  <c r="D233"/>
  <c r="L232"/>
  <c r="H232"/>
  <c r="K232" s="1"/>
  <c r="D232"/>
  <c r="L231"/>
  <c r="H231"/>
  <c r="K231" s="1"/>
  <c r="D231"/>
  <c r="L230"/>
  <c r="H230"/>
  <c r="K230" s="1"/>
  <c r="D230"/>
  <c r="L229"/>
  <c r="H229"/>
  <c r="K229" s="1"/>
  <c r="D229"/>
  <c r="L228"/>
  <c r="H228"/>
  <c r="K228" s="1"/>
  <c r="D228"/>
  <c r="L227"/>
  <c r="H227"/>
  <c r="D227"/>
  <c r="L226"/>
  <c r="H226"/>
  <c r="K226" s="1"/>
  <c r="D226"/>
  <c r="L225"/>
  <c r="H225"/>
  <c r="K225" s="1"/>
  <c r="D225"/>
  <c r="L224"/>
  <c r="H224"/>
  <c r="K224" s="1"/>
  <c r="D224"/>
  <c r="L223"/>
  <c r="H223"/>
  <c r="K223" s="1"/>
  <c r="D223"/>
  <c r="L222"/>
  <c r="H222"/>
  <c r="K222" s="1"/>
  <c r="D222"/>
  <c r="L221"/>
  <c r="H221"/>
  <c r="K221" s="1"/>
  <c r="D221"/>
  <c r="L220"/>
  <c r="H220"/>
  <c r="K220" s="1"/>
  <c r="D220"/>
  <c r="L219"/>
  <c r="H219"/>
  <c r="D219"/>
  <c r="L218"/>
  <c r="H218"/>
  <c r="K218" s="1"/>
  <c r="D218"/>
  <c r="L217"/>
  <c r="H217"/>
  <c r="K217" s="1"/>
  <c r="D217"/>
  <c r="L216"/>
  <c r="H216"/>
  <c r="K216" s="1"/>
  <c r="D216"/>
  <c r="L215"/>
  <c r="H215"/>
  <c r="K215" s="1"/>
  <c r="D215"/>
  <c r="L214"/>
  <c r="H214"/>
  <c r="K214" s="1"/>
  <c r="D214"/>
  <c r="L213"/>
  <c r="H213"/>
  <c r="K213" s="1"/>
  <c r="D213"/>
  <c r="L212"/>
  <c r="H212"/>
  <c r="K212" s="1"/>
  <c r="D212"/>
  <c r="L211"/>
  <c r="H211"/>
  <c r="K211" s="1"/>
  <c r="D211"/>
  <c r="L210"/>
  <c r="H210"/>
  <c r="K210" s="1"/>
  <c r="D210"/>
  <c r="L209"/>
  <c r="H209"/>
  <c r="K209" s="1"/>
  <c r="D209"/>
  <c r="L208"/>
  <c r="H208"/>
  <c r="K208" s="1"/>
  <c r="D208"/>
  <c r="L207"/>
  <c r="H207"/>
  <c r="D207"/>
  <c r="L206"/>
  <c r="H206"/>
  <c r="K206" s="1"/>
  <c r="D206"/>
  <c r="L205"/>
  <c r="H205"/>
  <c r="K205" s="1"/>
  <c r="D205"/>
  <c r="L204"/>
  <c r="H204"/>
  <c r="K204" s="1"/>
  <c r="D204"/>
  <c r="L203"/>
  <c r="H203"/>
  <c r="K203" s="1"/>
  <c r="D203"/>
  <c r="L202"/>
  <c r="H202"/>
  <c r="K202" s="1"/>
  <c r="D202"/>
  <c r="L201"/>
  <c r="H201"/>
  <c r="K201" s="1"/>
  <c r="D201"/>
  <c r="L200"/>
  <c r="H200"/>
  <c r="K200" s="1"/>
  <c r="D200"/>
  <c r="L199"/>
  <c r="H199"/>
  <c r="D199"/>
  <c r="L198"/>
  <c r="H198"/>
  <c r="K198" s="1"/>
  <c r="D198"/>
  <c r="L197"/>
  <c r="H197"/>
  <c r="K197" s="1"/>
  <c r="D197"/>
  <c r="L196"/>
  <c r="H196"/>
  <c r="K196" s="1"/>
  <c r="D196"/>
  <c r="L195"/>
  <c r="H195"/>
  <c r="K195" s="1"/>
  <c r="D195"/>
  <c r="L194"/>
  <c r="H194"/>
  <c r="K194" s="1"/>
  <c r="D194"/>
  <c r="L193"/>
  <c r="H193"/>
  <c r="K193" s="1"/>
  <c r="D193"/>
  <c r="L192"/>
  <c r="H192"/>
  <c r="K192" s="1"/>
  <c r="D192"/>
  <c r="L191"/>
  <c r="H191"/>
  <c r="D191"/>
  <c r="L190"/>
  <c r="H190"/>
  <c r="K190" s="1"/>
  <c r="D190"/>
  <c r="L189"/>
  <c r="H189"/>
  <c r="K189" s="1"/>
  <c r="D189"/>
  <c r="L188"/>
  <c r="H188"/>
  <c r="K188" s="1"/>
  <c r="D188"/>
  <c r="L187"/>
  <c r="H187"/>
  <c r="D187"/>
  <c r="L186"/>
  <c r="H186"/>
  <c r="K186" s="1"/>
  <c r="D186"/>
  <c r="L185"/>
  <c r="H185"/>
  <c r="K185" s="1"/>
  <c r="D185"/>
  <c r="L184"/>
  <c r="H184"/>
  <c r="K184" s="1"/>
  <c r="D184"/>
  <c r="L183"/>
  <c r="H183"/>
  <c r="K183" s="1"/>
  <c r="D183"/>
  <c r="L182"/>
  <c r="H182"/>
  <c r="K182" s="1"/>
  <c r="D182"/>
  <c r="L181"/>
  <c r="H181"/>
  <c r="K181" s="1"/>
  <c r="D181"/>
  <c r="L180"/>
  <c r="H180"/>
  <c r="K180" s="1"/>
  <c r="D180"/>
  <c r="L179"/>
  <c r="H179"/>
  <c r="D179"/>
  <c r="L178"/>
  <c r="H178"/>
  <c r="K178" s="1"/>
  <c r="D178"/>
  <c r="L177"/>
  <c r="H177"/>
  <c r="K177" s="1"/>
  <c r="D177"/>
  <c r="L176"/>
  <c r="H176"/>
  <c r="K176" s="1"/>
  <c r="D176"/>
  <c r="L175"/>
  <c r="H175"/>
  <c r="K175" s="1"/>
  <c r="D175"/>
  <c r="L174"/>
  <c r="H174"/>
  <c r="K174" s="1"/>
  <c r="D174"/>
  <c r="L173"/>
  <c r="H173"/>
  <c r="K173" s="1"/>
  <c r="D173"/>
  <c r="L172"/>
  <c r="H172"/>
  <c r="K172" s="1"/>
  <c r="D172"/>
  <c r="L171"/>
  <c r="H171"/>
  <c r="D171"/>
  <c r="L170"/>
  <c r="H170"/>
  <c r="K170" s="1"/>
  <c r="D170"/>
  <c r="L169"/>
  <c r="H169"/>
  <c r="K169" s="1"/>
  <c r="D169"/>
  <c r="L168"/>
  <c r="H168"/>
  <c r="K168" s="1"/>
  <c r="D168"/>
  <c r="L167"/>
  <c r="H167"/>
  <c r="K167" s="1"/>
  <c r="D167"/>
  <c r="L166"/>
  <c r="H166"/>
  <c r="K166" s="1"/>
  <c r="D166"/>
  <c r="L165"/>
  <c r="H165"/>
  <c r="K165" s="1"/>
  <c r="D165"/>
  <c r="L164"/>
  <c r="H164"/>
  <c r="K164" s="1"/>
  <c r="D164"/>
  <c r="L163"/>
  <c r="H163"/>
  <c r="D163"/>
  <c r="L162"/>
  <c r="H162"/>
  <c r="K162" s="1"/>
  <c r="D162"/>
  <c r="L161"/>
  <c r="H161"/>
  <c r="K161" s="1"/>
  <c r="D161"/>
  <c r="L160"/>
  <c r="H160"/>
  <c r="K160" s="1"/>
  <c r="D160"/>
  <c r="L159"/>
  <c r="H159"/>
  <c r="K159" s="1"/>
  <c r="D159"/>
  <c r="L158"/>
  <c r="H158"/>
  <c r="K158" s="1"/>
  <c r="D158"/>
  <c r="L157"/>
  <c r="H157"/>
  <c r="K157" s="1"/>
  <c r="D157"/>
  <c r="L156"/>
  <c r="H156"/>
  <c r="K156" s="1"/>
  <c r="D156"/>
  <c r="L155"/>
  <c r="H155"/>
  <c r="D155"/>
  <c r="L154"/>
  <c r="H154"/>
  <c r="K154" s="1"/>
  <c r="D154"/>
  <c r="L153"/>
  <c r="H153"/>
  <c r="K153" s="1"/>
  <c r="D153"/>
  <c r="L152"/>
  <c r="H152"/>
  <c r="K152" s="1"/>
  <c r="D152"/>
  <c r="L151"/>
  <c r="H151"/>
  <c r="K151" s="1"/>
  <c r="D151"/>
  <c r="L500" i="7"/>
  <c r="H500"/>
  <c r="K500" s="1"/>
  <c r="D500"/>
  <c r="L499"/>
  <c r="H499"/>
  <c r="K499" s="1"/>
  <c r="D499"/>
  <c r="L498"/>
  <c r="H498"/>
  <c r="K498" s="1"/>
  <c r="D498"/>
  <c r="L497"/>
  <c r="H497"/>
  <c r="D497"/>
  <c r="L496"/>
  <c r="H496"/>
  <c r="K496" s="1"/>
  <c r="D496"/>
  <c r="L495"/>
  <c r="H495"/>
  <c r="K495" s="1"/>
  <c r="D495"/>
  <c r="L494"/>
  <c r="H494"/>
  <c r="K494" s="1"/>
  <c r="D494"/>
  <c r="L493"/>
  <c r="H493"/>
  <c r="D493"/>
  <c r="L492"/>
  <c r="H492"/>
  <c r="K492" s="1"/>
  <c r="D492"/>
  <c r="L491"/>
  <c r="H491"/>
  <c r="K491" s="1"/>
  <c r="D491"/>
  <c r="L490"/>
  <c r="H490"/>
  <c r="K490" s="1"/>
  <c r="D490"/>
  <c r="L489"/>
  <c r="H489"/>
  <c r="D489"/>
  <c r="L488"/>
  <c r="H488"/>
  <c r="K488" s="1"/>
  <c r="D488"/>
  <c r="L487"/>
  <c r="H487"/>
  <c r="K487" s="1"/>
  <c r="D487"/>
  <c r="L486"/>
  <c r="H486"/>
  <c r="K486" s="1"/>
  <c r="D486"/>
  <c r="L485"/>
  <c r="H485"/>
  <c r="D485"/>
  <c r="L484"/>
  <c r="H484"/>
  <c r="K484" s="1"/>
  <c r="D484"/>
  <c r="L483"/>
  <c r="H483"/>
  <c r="K483" s="1"/>
  <c r="D483"/>
  <c r="L482"/>
  <c r="H482"/>
  <c r="K482" s="1"/>
  <c r="D482"/>
  <c r="L481"/>
  <c r="H481"/>
  <c r="D481"/>
  <c r="L480"/>
  <c r="H480"/>
  <c r="K480" s="1"/>
  <c r="D480"/>
  <c r="L479"/>
  <c r="H479"/>
  <c r="K479" s="1"/>
  <c r="D479"/>
  <c r="L478"/>
  <c r="H478"/>
  <c r="K478" s="1"/>
  <c r="D478"/>
  <c r="L477"/>
  <c r="H477"/>
  <c r="D477"/>
  <c r="L476"/>
  <c r="H476"/>
  <c r="K476" s="1"/>
  <c r="D476"/>
  <c r="L475"/>
  <c r="H475"/>
  <c r="K475" s="1"/>
  <c r="D475"/>
  <c r="L474"/>
  <c r="H474"/>
  <c r="K474" s="1"/>
  <c r="D474"/>
  <c r="L473"/>
  <c r="H473"/>
  <c r="D473"/>
  <c r="L472"/>
  <c r="H472"/>
  <c r="K472" s="1"/>
  <c r="D472"/>
  <c r="L471"/>
  <c r="H471"/>
  <c r="K471" s="1"/>
  <c r="D471"/>
  <c r="L470"/>
  <c r="H470"/>
  <c r="K470" s="1"/>
  <c r="D470"/>
  <c r="L469"/>
  <c r="H469"/>
  <c r="D469"/>
  <c r="L468"/>
  <c r="H468"/>
  <c r="K468" s="1"/>
  <c r="D468"/>
  <c r="L467"/>
  <c r="H467"/>
  <c r="K467" s="1"/>
  <c r="D467"/>
  <c r="L466"/>
  <c r="H466"/>
  <c r="K466" s="1"/>
  <c r="D466"/>
  <c r="L465"/>
  <c r="H465"/>
  <c r="D465"/>
  <c r="L464"/>
  <c r="H464"/>
  <c r="K464" s="1"/>
  <c r="D464"/>
  <c r="L463"/>
  <c r="H463"/>
  <c r="K463" s="1"/>
  <c r="D463"/>
  <c r="L462"/>
  <c r="H462"/>
  <c r="K462" s="1"/>
  <c r="D462"/>
  <c r="L461"/>
  <c r="H461"/>
  <c r="D461"/>
  <c r="L460"/>
  <c r="H460"/>
  <c r="K460" s="1"/>
  <c r="D460"/>
  <c r="L459"/>
  <c r="H459"/>
  <c r="K459" s="1"/>
  <c r="D459"/>
  <c r="L458"/>
  <c r="H458"/>
  <c r="K458" s="1"/>
  <c r="D458"/>
  <c r="L457"/>
  <c r="H457"/>
  <c r="D457"/>
  <c r="L456"/>
  <c r="H456"/>
  <c r="K456" s="1"/>
  <c r="D456"/>
  <c r="L455"/>
  <c r="H455"/>
  <c r="K455" s="1"/>
  <c r="D455"/>
  <c r="L454"/>
  <c r="H454"/>
  <c r="K454" s="1"/>
  <c r="D454"/>
  <c r="L453"/>
  <c r="H453"/>
  <c r="D453"/>
  <c r="L452"/>
  <c r="H452"/>
  <c r="K452" s="1"/>
  <c r="D452"/>
  <c r="L451"/>
  <c r="H451"/>
  <c r="K451" s="1"/>
  <c r="D451"/>
  <c r="L450"/>
  <c r="H450"/>
  <c r="K450" s="1"/>
  <c r="D450"/>
  <c r="L449"/>
  <c r="H449"/>
  <c r="D449"/>
  <c r="L448"/>
  <c r="H448"/>
  <c r="K448" s="1"/>
  <c r="D448"/>
  <c r="L447"/>
  <c r="H447"/>
  <c r="K447" s="1"/>
  <c r="D447"/>
  <c r="L446"/>
  <c r="H446"/>
  <c r="K446" s="1"/>
  <c r="D446"/>
  <c r="L445"/>
  <c r="H445"/>
  <c r="D445"/>
  <c r="L444"/>
  <c r="H444"/>
  <c r="K444" s="1"/>
  <c r="D444"/>
  <c r="L443"/>
  <c r="H443"/>
  <c r="K443" s="1"/>
  <c r="D443"/>
  <c r="L442"/>
  <c r="H442"/>
  <c r="K442" s="1"/>
  <c r="D442"/>
  <c r="L441"/>
  <c r="H441"/>
  <c r="D441"/>
  <c r="L440"/>
  <c r="H440"/>
  <c r="K440" s="1"/>
  <c r="D440"/>
  <c r="L439"/>
  <c r="H439"/>
  <c r="K439" s="1"/>
  <c r="D439"/>
  <c r="L438"/>
  <c r="H438"/>
  <c r="K438" s="1"/>
  <c r="D438"/>
  <c r="L437"/>
  <c r="H437"/>
  <c r="D437"/>
  <c r="L436"/>
  <c r="H436"/>
  <c r="K436" s="1"/>
  <c r="D436"/>
  <c r="L435"/>
  <c r="H435"/>
  <c r="K435" s="1"/>
  <c r="D435"/>
  <c r="L434"/>
  <c r="H434"/>
  <c r="K434" s="1"/>
  <c r="D434"/>
  <c r="L433"/>
  <c r="H433"/>
  <c r="D433"/>
  <c r="L432"/>
  <c r="H432"/>
  <c r="K432" s="1"/>
  <c r="D432"/>
  <c r="L431"/>
  <c r="H431"/>
  <c r="K431" s="1"/>
  <c r="D431"/>
  <c r="L430"/>
  <c r="H430"/>
  <c r="K430" s="1"/>
  <c r="D430"/>
  <c r="L429"/>
  <c r="H429"/>
  <c r="D429"/>
  <c r="L428"/>
  <c r="H428"/>
  <c r="K428" s="1"/>
  <c r="D428"/>
  <c r="L427"/>
  <c r="H427"/>
  <c r="K427" s="1"/>
  <c r="D427"/>
  <c r="L426"/>
  <c r="H426"/>
  <c r="K426" s="1"/>
  <c r="D426"/>
  <c r="L425"/>
  <c r="H425"/>
  <c r="D425"/>
  <c r="L424"/>
  <c r="H424"/>
  <c r="K424" s="1"/>
  <c r="D424"/>
  <c r="L423"/>
  <c r="H423"/>
  <c r="K423" s="1"/>
  <c r="D423"/>
  <c r="L422"/>
  <c r="H422"/>
  <c r="K422" s="1"/>
  <c r="D422"/>
  <c r="L421"/>
  <c r="H421"/>
  <c r="D421"/>
  <c r="L420"/>
  <c r="H420"/>
  <c r="K420" s="1"/>
  <c r="D420"/>
  <c r="L419"/>
  <c r="H419"/>
  <c r="K419" s="1"/>
  <c r="D419"/>
  <c r="L418"/>
  <c r="H418"/>
  <c r="K418" s="1"/>
  <c r="D418"/>
  <c r="L417"/>
  <c r="H417"/>
  <c r="D417"/>
  <c r="L416"/>
  <c r="H416"/>
  <c r="K416" s="1"/>
  <c r="D416"/>
  <c r="L415"/>
  <c r="H415"/>
  <c r="K415" s="1"/>
  <c r="D415"/>
  <c r="L414"/>
  <c r="H414"/>
  <c r="K414" s="1"/>
  <c r="D414"/>
  <c r="L413"/>
  <c r="H413"/>
  <c r="D413"/>
  <c r="L412"/>
  <c r="H412"/>
  <c r="K412" s="1"/>
  <c r="D412"/>
  <c r="L411"/>
  <c r="H411"/>
  <c r="K411" s="1"/>
  <c r="D411"/>
  <c r="L410"/>
  <c r="H410"/>
  <c r="K410" s="1"/>
  <c r="D410"/>
  <c r="L409"/>
  <c r="H409"/>
  <c r="D409"/>
  <c r="L408"/>
  <c r="H408"/>
  <c r="K408" s="1"/>
  <c r="D408"/>
  <c r="L407"/>
  <c r="H407"/>
  <c r="K407" s="1"/>
  <c r="D407"/>
  <c r="L406"/>
  <c r="H406"/>
  <c r="K406" s="1"/>
  <c r="D406"/>
  <c r="L405"/>
  <c r="H405"/>
  <c r="D405"/>
  <c r="L404"/>
  <c r="H404"/>
  <c r="K404" s="1"/>
  <c r="D404"/>
  <c r="L403"/>
  <c r="H403"/>
  <c r="K403" s="1"/>
  <c r="D403"/>
  <c r="L402"/>
  <c r="H402"/>
  <c r="K402" s="1"/>
  <c r="D402"/>
  <c r="L401"/>
  <c r="H401"/>
  <c r="D401"/>
  <c r="L400"/>
  <c r="H400"/>
  <c r="K400" s="1"/>
  <c r="D400"/>
  <c r="L399"/>
  <c r="H399"/>
  <c r="K399" s="1"/>
  <c r="D399"/>
  <c r="L398"/>
  <c r="H398"/>
  <c r="K398" s="1"/>
  <c r="D398"/>
  <c r="L397"/>
  <c r="H397"/>
  <c r="D397"/>
  <c r="L396"/>
  <c r="H396"/>
  <c r="K396" s="1"/>
  <c r="D396"/>
  <c r="L395"/>
  <c r="H395"/>
  <c r="K395" s="1"/>
  <c r="D395"/>
  <c r="L394"/>
  <c r="H394"/>
  <c r="K394" s="1"/>
  <c r="D394"/>
  <c r="L393"/>
  <c r="H393"/>
  <c r="D393"/>
  <c r="L392"/>
  <c r="H392"/>
  <c r="K392" s="1"/>
  <c r="D392"/>
  <c r="L391"/>
  <c r="H391"/>
  <c r="K391" s="1"/>
  <c r="D391"/>
  <c r="L390"/>
  <c r="H390"/>
  <c r="K390" s="1"/>
  <c r="D390"/>
  <c r="L389"/>
  <c r="H389"/>
  <c r="D389"/>
  <c r="L388"/>
  <c r="H388"/>
  <c r="K388" s="1"/>
  <c r="D388"/>
  <c r="L387"/>
  <c r="H387"/>
  <c r="K387" s="1"/>
  <c r="D387"/>
  <c r="L386"/>
  <c r="H386"/>
  <c r="K386" s="1"/>
  <c r="D386"/>
  <c r="L385"/>
  <c r="H385"/>
  <c r="D385"/>
  <c r="L384"/>
  <c r="H384"/>
  <c r="K384" s="1"/>
  <c r="D384"/>
  <c r="L383"/>
  <c r="H383"/>
  <c r="K383" s="1"/>
  <c r="D383"/>
  <c r="L382"/>
  <c r="H382"/>
  <c r="K382" s="1"/>
  <c r="D382"/>
  <c r="L381"/>
  <c r="H381"/>
  <c r="D381"/>
  <c r="L380"/>
  <c r="H380"/>
  <c r="K380" s="1"/>
  <c r="D380"/>
  <c r="L379"/>
  <c r="H379"/>
  <c r="K379" s="1"/>
  <c r="D379"/>
  <c r="L378"/>
  <c r="H378"/>
  <c r="K378" s="1"/>
  <c r="D378"/>
  <c r="L377"/>
  <c r="H377"/>
  <c r="D377"/>
  <c r="L376"/>
  <c r="H376"/>
  <c r="K376" s="1"/>
  <c r="D376"/>
  <c r="L375"/>
  <c r="H375"/>
  <c r="K375" s="1"/>
  <c r="D375"/>
  <c r="L374"/>
  <c r="H374"/>
  <c r="K374" s="1"/>
  <c r="D374"/>
  <c r="L373"/>
  <c r="H373"/>
  <c r="D373"/>
  <c r="L372"/>
  <c r="H372"/>
  <c r="K372" s="1"/>
  <c r="D372"/>
  <c r="L371"/>
  <c r="H371"/>
  <c r="K371" s="1"/>
  <c r="D371"/>
  <c r="L370"/>
  <c r="H370"/>
  <c r="K370" s="1"/>
  <c r="D370"/>
  <c r="L369"/>
  <c r="H369"/>
  <c r="D369"/>
  <c r="L368"/>
  <c r="H368"/>
  <c r="K368" s="1"/>
  <c r="D368"/>
  <c r="L367"/>
  <c r="H367"/>
  <c r="K367" s="1"/>
  <c r="D367"/>
  <c r="L366"/>
  <c r="H366"/>
  <c r="K366" s="1"/>
  <c r="D366"/>
  <c r="L365"/>
  <c r="H365"/>
  <c r="D365"/>
  <c r="L364"/>
  <c r="H364"/>
  <c r="K364" s="1"/>
  <c r="D364"/>
  <c r="L363"/>
  <c r="H363"/>
  <c r="K363" s="1"/>
  <c r="D363"/>
  <c r="L362"/>
  <c r="H362"/>
  <c r="K362" s="1"/>
  <c r="D362"/>
  <c r="L361"/>
  <c r="H361"/>
  <c r="D361"/>
  <c r="L360"/>
  <c r="H360"/>
  <c r="K360" s="1"/>
  <c r="D360"/>
  <c r="L359"/>
  <c r="H359"/>
  <c r="K359" s="1"/>
  <c r="D359"/>
  <c r="L358"/>
  <c r="H358"/>
  <c r="K358" s="1"/>
  <c r="D358"/>
  <c r="L357"/>
  <c r="H357"/>
  <c r="D357"/>
  <c r="L356"/>
  <c r="H356"/>
  <c r="K356" s="1"/>
  <c r="D356"/>
  <c r="L355"/>
  <c r="H355"/>
  <c r="K355" s="1"/>
  <c r="D355"/>
  <c r="L354"/>
  <c r="H354"/>
  <c r="K354" s="1"/>
  <c r="D354"/>
  <c r="L353"/>
  <c r="H353"/>
  <c r="D353"/>
  <c r="L352"/>
  <c r="H352"/>
  <c r="K352" s="1"/>
  <c r="D352"/>
  <c r="L351"/>
  <c r="H351"/>
  <c r="K351" s="1"/>
  <c r="D351"/>
  <c r="L350"/>
  <c r="H350"/>
  <c r="K350" s="1"/>
  <c r="D350"/>
  <c r="L349"/>
  <c r="H349"/>
  <c r="D349"/>
  <c r="L348"/>
  <c r="H348"/>
  <c r="K348" s="1"/>
  <c r="D348"/>
  <c r="L347"/>
  <c r="H347"/>
  <c r="K347" s="1"/>
  <c r="D347"/>
  <c r="L346"/>
  <c r="H346"/>
  <c r="K346" s="1"/>
  <c r="D346"/>
  <c r="L345"/>
  <c r="H345"/>
  <c r="D345"/>
  <c r="L344"/>
  <c r="H344"/>
  <c r="K344" s="1"/>
  <c r="D344"/>
  <c r="L343"/>
  <c r="H343"/>
  <c r="K343" s="1"/>
  <c r="D343"/>
  <c r="L342"/>
  <c r="H342"/>
  <c r="K342" s="1"/>
  <c r="D342"/>
  <c r="L341"/>
  <c r="H341"/>
  <c r="D341"/>
  <c r="L340"/>
  <c r="H340"/>
  <c r="K340" s="1"/>
  <c r="D340"/>
  <c r="L339"/>
  <c r="H339"/>
  <c r="K339" s="1"/>
  <c r="D339"/>
  <c r="L338"/>
  <c r="H338"/>
  <c r="K338" s="1"/>
  <c r="D338"/>
  <c r="L337"/>
  <c r="H337"/>
  <c r="D337"/>
  <c r="L336"/>
  <c r="H336"/>
  <c r="K336" s="1"/>
  <c r="D336"/>
  <c r="L335"/>
  <c r="H335"/>
  <c r="K335" s="1"/>
  <c r="D335"/>
  <c r="L334"/>
  <c r="H334"/>
  <c r="K334" s="1"/>
  <c r="D334"/>
  <c r="L333"/>
  <c r="H333"/>
  <c r="D333"/>
  <c r="L332"/>
  <c r="H332"/>
  <c r="K332" s="1"/>
  <c r="D332"/>
  <c r="L331"/>
  <c r="H331"/>
  <c r="K331" s="1"/>
  <c r="D331"/>
  <c r="L330"/>
  <c r="H330"/>
  <c r="K330" s="1"/>
  <c r="D330"/>
  <c r="L329"/>
  <c r="H329"/>
  <c r="D329"/>
  <c r="L328"/>
  <c r="H328"/>
  <c r="K328" s="1"/>
  <c r="D328"/>
  <c r="L327"/>
  <c r="H327"/>
  <c r="K327" s="1"/>
  <c r="D327"/>
  <c r="L326"/>
  <c r="H326"/>
  <c r="K326" s="1"/>
  <c r="D326"/>
  <c r="L325"/>
  <c r="H325"/>
  <c r="D325"/>
  <c r="L324"/>
  <c r="H324"/>
  <c r="K324" s="1"/>
  <c r="D324"/>
  <c r="L323"/>
  <c r="H323"/>
  <c r="K323" s="1"/>
  <c r="D323"/>
  <c r="L322"/>
  <c r="H322"/>
  <c r="K322" s="1"/>
  <c r="D322"/>
  <c r="L321"/>
  <c r="H321"/>
  <c r="D321"/>
  <c r="L320"/>
  <c r="H320"/>
  <c r="K320" s="1"/>
  <c r="D320"/>
  <c r="L319"/>
  <c r="H319"/>
  <c r="K319" s="1"/>
  <c r="D319"/>
  <c r="L318"/>
  <c r="H318"/>
  <c r="K318" s="1"/>
  <c r="D318"/>
  <c r="L317"/>
  <c r="H317"/>
  <c r="D317"/>
  <c r="L316"/>
  <c r="H316"/>
  <c r="K316" s="1"/>
  <c r="D316"/>
  <c r="L315"/>
  <c r="H315"/>
  <c r="K315" s="1"/>
  <c r="D315"/>
  <c r="L314"/>
  <c r="H314"/>
  <c r="K314" s="1"/>
  <c r="D314"/>
  <c r="L313"/>
  <c r="H313"/>
  <c r="D313"/>
  <c r="L312"/>
  <c r="H312"/>
  <c r="K312" s="1"/>
  <c r="D312"/>
  <c r="L311"/>
  <c r="H311"/>
  <c r="K311" s="1"/>
  <c r="D311"/>
  <c r="L310"/>
  <c r="H310"/>
  <c r="K310" s="1"/>
  <c r="D310"/>
  <c r="L309"/>
  <c r="H309"/>
  <c r="D309"/>
  <c r="L308"/>
  <c r="H308"/>
  <c r="K308" s="1"/>
  <c r="D308"/>
  <c r="L307"/>
  <c r="H307"/>
  <c r="K307" s="1"/>
  <c r="D307"/>
  <c r="L306"/>
  <c r="H306"/>
  <c r="K306" s="1"/>
  <c r="D306"/>
  <c r="L305"/>
  <c r="H305"/>
  <c r="D305"/>
  <c r="L304"/>
  <c r="H304"/>
  <c r="K304" s="1"/>
  <c r="D304"/>
  <c r="L303"/>
  <c r="H303"/>
  <c r="K303" s="1"/>
  <c r="D303"/>
  <c r="L302"/>
  <c r="H302"/>
  <c r="K302" s="1"/>
  <c r="D302"/>
  <c r="L301"/>
  <c r="H301"/>
  <c r="D301"/>
  <c r="L300"/>
  <c r="H300"/>
  <c r="K300" s="1"/>
  <c r="D300"/>
  <c r="L299"/>
  <c r="H299"/>
  <c r="K299" s="1"/>
  <c r="D299"/>
  <c r="L298"/>
  <c r="H298"/>
  <c r="K298" s="1"/>
  <c r="D298"/>
  <c r="L297"/>
  <c r="H297"/>
  <c r="D297"/>
  <c r="L296"/>
  <c r="H296"/>
  <c r="K296" s="1"/>
  <c r="D296"/>
  <c r="L295"/>
  <c r="H295"/>
  <c r="K295" s="1"/>
  <c r="D295"/>
  <c r="L294"/>
  <c r="H294"/>
  <c r="K294" s="1"/>
  <c r="D294"/>
  <c r="L293"/>
  <c r="H293"/>
  <c r="D293"/>
  <c r="L292"/>
  <c r="H292"/>
  <c r="K292" s="1"/>
  <c r="D292"/>
  <c r="L291"/>
  <c r="H291"/>
  <c r="K291" s="1"/>
  <c r="D291"/>
  <c r="L290"/>
  <c r="H290"/>
  <c r="K290" s="1"/>
  <c r="D290"/>
  <c r="L289"/>
  <c r="H289"/>
  <c r="D289"/>
  <c r="L288"/>
  <c r="H288"/>
  <c r="K288" s="1"/>
  <c r="D288"/>
  <c r="L287"/>
  <c r="H287"/>
  <c r="K287" s="1"/>
  <c r="D287"/>
  <c r="L286"/>
  <c r="H286"/>
  <c r="K286" s="1"/>
  <c r="D286"/>
  <c r="L285"/>
  <c r="H285"/>
  <c r="D285"/>
  <c r="L284"/>
  <c r="H284"/>
  <c r="K284" s="1"/>
  <c r="D284"/>
  <c r="L283"/>
  <c r="H283"/>
  <c r="K283" s="1"/>
  <c r="D283"/>
  <c r="L282"/>
  <c r="H282"/>
  <c r="K282" s="1"/>
  <c r="D282"/>
  <c r="L281"/>
  <c r="H281"/>
  <c r="D281"/>
  <c r="L280"/>
  <c r="H280"/>
  <c r="K280" s="1"/>
  <c r="D280"/>
  <c r="L279"/>
  <c r="H279"/>
  <c r="K279" s="1"/>
  <c r="D279"/>
  <c r="L278"/>
  <c r="H278"/>
  <c r="K278" s="1"/>
  <c r="D278"/>
  <c r="L277"/>
  <c r="H277"/>
  <c r="D277"/>
  <c r="L276"/>
  <c r="H276"/>
  <c r="K276" s="1"/>
  <c r="D276"/>
  <c r="L275"/>
  <c r="H275"/>
  <c r="K275" s="1"/>
  <c r="D275"/>
  <c r="L274"/>
  <c r="H274"/>
  <c r="K274" s="1"/>
  <c r="D274"/>
  <c r="L273"/>
  <c r="H273"/>
  <c r="D273"/>
  <c r="L272"/>
  <c r="H272"/>
  <c r="K272" s="1"/>
  <c r="D272"/>
  <c r="L271"/>
  <c r="H271"/>
  <c r="K271" s="1"/>
  <c r="D271"/>
  <c r="L270"/>
  <c r="H270"/>
  <c r="K270" s="1"/>
  <c r="D270"/>
  <c r="L269"/>
  <c r="H269"/>
  <c r="D269"/>
  <c r="L268"/>
  <c r="H268"/>
  <c r="K268" s="1"/>
  <c r="D268"/>
  <c r="L267"/>
  <c r="H267"/>
  <c r="K267" s="1"/>
  <c r="D267"/>
  <c r="L266"/>
  <c r="H266"/>
  <c r="K266" s="1"/>
  <c r="D266"/>
  <c r="L265"/>
  <c r="H265"/>
  <c r="D265"/>
  <c r="L264"/>
  <c r="H264"/>
  <c r="K264" s="1"/>
  <c r="D264"/>
  <c r="L263"/>
  <c r="H263"/>
  <c r="K263" s="1"/>
  <c r="D263"/>
  <c r="L262"/>
  <c r="H262"/>
  <c r="K262" s="1"/>
  <c r="D262"/>
  <c r="L261"/>
  <c r="H261"/>
  <c r="D261"/>
  <c r="L260"/>
  <c r="H260"/>
  <c r="K260" s="1"/>
  <c r="D260"/>
  <c r="L259"/>
  <c r="H259"/>
  <c r="K259" s="1"/>
  <c r="D259"/>
  <c r="L258"/>
  <c r="H258"/>
  <c r="K258" s="1"/>
  <c r="D258"/>
  <c r="L257"/>
  <c r="H257"/>
  <c r="D257"/>
  <c r="L256"/>
  <c r="H256"/>
  <c r="K256" s="1"/>
  <c r="D256"/>
  <c r="L255"/>
  <c r="H255"/>
  <c r="K255" s="1"/>
  <c r="D255"/>
  <c r="L254"/>
  <c r="H254"/>
  <c r="K254" s="1"/>
  <c r="D254"/>
  <c r="L253"/>
  <c r="H253"/>
  <c r="D253"/>
  <c r="L252"/>
  <c r="H252"/>
  <c r="K252" s="1"/>
  <c r="D252"/>
  <c r="L251"/>
  <c r="H251"/>
  <c r="K251" s="1"/>
  <c r="D251"/>
  <c r="L250"/>
  <c r="H250"/>
  <c r="K250" s="1"/>
  <c r="D250"/>
  <c r="L249"/>
  <c r="H249"/>
  <c r="D249"/>
  <c r="L248"/>
  <c r="H248"/>
  <c r="K248" s="1"/>
  <c r="D248"/>
  <c r="L247"/>
  <c r="H247"/>
  <c r="K247" s="1"/>
  <c r="D247"/>
  <c r="L246"/>
  <c r="H246"/>
  <c r="K246" s="1"/>
  <c r="D246"/>
  <c r="L245"/>
  <c r="H245"/>
  <c r="D245"/>
  <c r="L244"/>
  <c r="H244"/>
  <c r="K244" s="1"/>
  <c r="D244"/>
  <c r="L243"/>
  <c r="H243"/>
  <c r="K243" s="1"/>
  <c r="D243"/>
  <c r="L242"/>
  <c r="H242"/>
  <c r="K242" s="1"/>
  <c r="D242"/>
  <c r="L241"/>
  <c r="H241"/>
  <c r="D241"/>
  <c r="L240"/>
  <c r="H240"/>
  <c r="K240" s="1"/>
  <c r="D240"/>
  <c r="L239"/>
  <c r="H239"/>
  <c r="K239" s="1"/>
  <c r="D239"/>
  <c r="L238"/>
  <c r="H238"/>
  <c r="K238" s="1"/>
  <c r="D238"/>
  <c r="L237"/>
  <c r="H237"/>
  <c r="D237"/>
  <c r="L236"/>
  <c r="H236"/>
  <c r="K236" s="1"/>
  <c r="D236"/>
  <c r="L235"/>
  <c r="H235"/>
  <c r="K235" s="1"/>
  <c r="D235"/>
  <c r="L234"/>
  <c r="H234"/>
  <c r="K234" s="1"/>
  <c r="D234"/>
  <c r="L233"/>
  <c r="H233"/>
  <c r="D233"/>
  <c r="L232"/>
  <c r="H232"/>
  <c r="K232" s="1"/>
  <c r="D232"/>
  <c r="L231"/>
  <c r="H231"/>
  <c r="K231" s="1"/>
  <c r="D231"/>
  <c r="L230"/>
  <c r="H230"/>
  <c r="K230" s="1"/>
  <c r="D230"/>
  <c r="L229"/>
  <c r="H229"/>
  <c r="D229"/>
  <c r="L228"/>
  <c r="H228"/>
  <c r="K228" s="1"/>
  <c r="D228"/>
  <c r="L227"/>
  <c r="H227"/>
  <c r="K227" s="1"/>
  <c r="D227"/>
  <c r="L226"/>
  <c r="H226"/>
  <c r="K226" s="1"/>
  <c r="D226"/>
  <c r="L225"/>
  <c r="H225"/>
  <c r="D225"/>
  <c r="L224"/>
  <c r="H224"/>
  <c r="K224" s="1"/>
  <c r="D224"/>
  <c r="L223"/>
  <c r="H223"/>
  <c r="K223" s="1"/>
  <c r="D223"/>
  <c r="L222"/>
  <c r="H222"/>
  <c r="K222" s="1"/>
  <c r="D222"/>
  <c r="L221"/>
  <c r="H221"/>
  <c r="D221"/>
  <c r="L220"/>
  <c r="H220"/>
  <c r="K220" s="1"/>
  <c r="D220"/>
  <c r="L219"/>
  <c r="H219"/>
  <c r="K219" s="1"/>
  <c r="D219"/>
  <c r="L218"/>
  <c r="H218"/>
  <c r="K218" s="1"/>
  <c r="D218"/>
  <c r="L217"/>
  <c r="H217"/>
  <c r="D217"/>
  <c r="L216"/>
  <c r="H216"/>
  <c r="K216" s="1"/>
  <c r="D216"/>
  <c r="L215"/>
  <c r="H215"/>
  <c r="K215" s="1"/>
  <c r="D215"/>
  <c r="L214"/>
  <c r="H214"/>
  <c r="K214" s="1"/>
  <c r="D214"/>
  <c r="L213"/>
  <c r="H213"/>
  <c r="D213"/>
  <c r="L212"/>
  <c r="H212"/>
  <c r="K212" s="1"/>
  <c r="D212"/>
  <c r="L211"/>
  <c r="H211"/>
  <c r="K211" s="1"/>
  <c r="D211"/>
  <c r="L210"/>
  <c r="H210"/>
  <c r="K210" s="1"/>
  <c r="D210"/>
  <c r="L209"/>
  <c r="H209"/>
  <c r="D209"/>
  <c r="L208"/>
  <c r="H208"/>
  <c r="K208" s="1"/>
  <c r="D208"/>
  <c r="L207"/>
  <c r="H207"/>
  <c r="K207" s="1"/>
  <c r="D207"/>
  <c r="L206"/>
  <c r="H206"/>
  <c r="K206" s="1"/>
  <c r="D206"/>
  <c r="L205"/>
  <c r="H205"/>
  <c r="D205"/>
  <c r="L204"/>
  <c r="H204"/>
  <c r="K204" s="1"/>
  <c r="D204"/>
  <c r="L203"/>
  <c r="H203"/>
  <c r="K203" s="1"/>
  <c r="D203"/>
  <c r="L202"/>
  <c r="H202"/>
  <c r="K202" s="1"/>
  <c r="D202"/>
  <c r="L201"/>
  <c r="H201"/>
  <c r="D201"/>
  <c r="L200"/>
  <c r="H200"/>
  <c r="K200" s="1"/>
  <c r="D200"/>
  <c r="L199"/>
  <c r="H199"/>
  <c r="K199" s="1"/>
  <c r="D199"/>
  <c r="L198"/>
  <c r="H198"/>
  <c r="K198" s="1"/>
  <c r="D198"/>
  <c r="L197"/>
  <c r="H197"/>
  <c r="D197"/>
  <c r="L196"/>
  <c r="H196"/>
  <c r="K196" s="1"/>
  <c r="D196"/>
  <c r="L195"/>
  <c r="H195"/>
  <c r="K195" s="1"/>
  <c r="D195"/>
  <c r="L194"/>
  <c r="H194"/>
  <c r="K194" s="1"/>
  <c r="D194"/>
  <c r="L193"/>
  <c r="H193"/>
  <c r="D193"/>
  <c r="L192"/>
  <c r="H192"/>
  <c r="K192" s="1"/>
  <c r="D192"/>
  <c r="L191"/>
  <c r="H191"/>
  <c r="K191" s="1"/>
  <c r="D191"/>
  <c r="L190"/>
  <c r="H190"/>
  <c r="K190" s="1"/>
  <c r="D190"/>
  <c r="L189"/>
  <c r="H189"/>
  <c r="D189"/>
  <c r="L188"/>
  <c r="H188"/>
  <c r="K188" s="1"/>
  <c r="D188"/>
  <c r="L187"/>
  <c r="H187"/>
  <c r="K187" s="1"/>
  <c r="D187"/>
  <c r="L186"/>
  <c r="H186"/>
  <c r="K186" s="1"/>
  <c r="D186"/>
  <c r="L185"/>
  <c r="H185"/>
  <c r="D185"/>
  <c r="L184"/>
  <c r="H184"/>
  <c r="K184" s="1"/>
  <c r="D184"/>
  <c r="L183"/>
  <c r="H183"/>
  <c r="K183" s="1"/>
  <c r="D183"/>
  <c r="L182"/>
  <c r="H182"/>
  <c r="K182" s="1"/>
  <c r="D182"/>
  <c r="L181"/>
  <c r="H181"/>
  <c r="D181"/>
  <c r="L180"/>
  <c r="H180"/>
  <c r="K180" s="1"/>
  <c r="D180"/>
  <c r="L179"/>
  <c r="H179"/>
  <c r="K179" s="1"/>
  <c r="D179"/>
  <c r="L178"/>
  <c r="H178"/>
  <c r="K178" s="1"/>
  <c r="D178"/>
  <c r="L177"/>
  <c r="H177"/>
  <c r="D177"/>
  <c r="L176"/>
  <c r="H176"/>
  <c r="K176" s="1"/>
  <c r="D176"/>
  <c r="L175"/>
  <c r="H175"/>
  <c r="K175" s="1"/>
  <c r="D175"/>
  <c r="L174"/>
  <c r="H174"/>
  <c r="K174" s="1"/>
  <c r="D174"/>
  <c r="L173"/>
  <c r="H173"/>
  <c r="D173"/>
  <c r="L172"/>
  <c r="H172"/>
  <c r="K172" s="1"/>
  <c r="D172"/>
  <c r="L171"/>
  <c r="H171"/>
  <c r="K171" s="1"/>
  <c r="D171"/>
  <c r="L170"/>
  <c r="H170"/>
  <c r="K170" s="1"/>
  <c r="D170"/>
  <c r="L169"/>
  <c r="H169"/>
  <c r="D169"/>
  <c r="L168"/>
  <c r="H168"/>
  <c r="K168" s="1"/>
  <c r="D168"/>
  <c r="L167"/>
  <c r="H167"/>
  <c r="K167" s="1"/>
  <c r="D167"/>
  <c r="L166"/>
  <c r="H166"/>
  <c r="K166" s="1"/>
  <c r="D166"/>
  <c r="L165"/>
  <c r="H165"/>
  <c r="D165"/>
  <c r="L164"/>
  <c r="H164"/>
  <c r="K164" s="1"/>
  <c r="D164"/>
  <c r="L163"/>
  <c r="H163"/>
  <c r="K163" s="1"/>
  <c r="D163"/>
  <c r="L162"/>
  <c r="H162"/>
  <c r="K162" s="1"/>
  <c r="D162"/>
  <c r="L161"/>
  <c r="H161"/>
  <c r="D161"/>
  <c r="L160"/>
  <c r="H160"/>
  <c r="K160" s="1"/>
  <c r="D160"/>
  <c r="L159"/>
  <c r="H159"/>
  <c r="K159" s="1"/>
  <c r="D159"/>
  <c r="L158"/>
  <c r="H158"/>
  <c r="K158" s="1"/>
  <c r="D158"/>
  <c r="L157"/>
  <c r="H157"/>
  <c r="D157"/>
  <c r="L156"/>
  <c r="H156"/>
  <c r="K156" s="1"/>
  <c r="D156"/>
  <c r="L155"/>
  <c r="H155"/>
  <c r="K155" s="1"/>
  <c r="D155"/>
  <c r="L154"/>
  <c r="H154"/>
  <c r="K154" s="1"/>
  <c r="D154"/>
  <c r="L153"/>
  <c r="H153"/>
  <c r="D153"/>
  <c r="L152"/>
  <c r="H152"/>
  <c r="K152" s="1"/>
  <c r="D152"/>
  <c r="L151"/>
  <c r="H151"/>
  <c r="K151" s="1"/>
  <c r="D151"/>
  <c r="L150"/>
  <c r="H150"/>
  <c r="K150" s="1"/>
  <c r="D150"/>
  <c r="L149"/>
  <c r="H149"/>
  <c r="D149"/>
  <c r="L148"/>
  <c r="H148"/>
  <c r="K148" s="1"/>
  <c r="D148"/>
  <c r="L147"/>
  <c r="H147"/>
  <c r="K147" s="1"/>
  <c r="D147"/>
  <c r="L146"/>
  <c r="H146"/>
  <c r="K146" s="1"/>
  <c r="D146"/>
  <c r="L145"/>
  <c r="H145"/>
  <c r="D145"/>
  <c r="L144"/>
  <c r="H144"/>
  <c r="K144" s="1"/>
  <c r="D144"/>
  <c r="L143"/>
  <c r="H143"/>
  <c r="K143" s="1"/>
  <c r="D143"/>
  <c r="L142"/>
  <c r="H142"/>
  <c r="K142" s="1"/>
  <c r="D142"/>
  <c r="L141"/>
  <c r="H141"/>
  <c r="D141"/>
  <c r="L140"/>
  <c r="H140"/>
  <c r="K140" s="1"/>
  <c r="D140"/>
  <c r="L139"/>
  <c r="H139"/>
  <c r="K139" s="1"/>
  <c r="D139"/>
  <c r="L138"/>
  <c r="H138"/>
  <c r="K138" s="1"/>
  <c r="D138"/>
  <c r="L137"/>
  <c r="H137"/>
  <c r="D137"/>
  <c r="L136"/>
  <c r="H136"/>
  <c r="K136" s="1"/>
  <c r="D136"/>
  <c r="L135"/>
  <c r="H135"/>
  <c r="K135" s="1"/>
  <c r="D135"/>
  <c r="L134"/>
  <c r="H134"/>
  <c r="K134" s="1"/>
  <c r="D134"/>
  <c r="L133"/>
  <c r="H133"/>
  <c r="D133"/>
  <c r="L132"/>
  <c r="H132"/>
  <c r="K132" s="1"/>
  <c r="D132"/>
  <c r="L131"/>
  <c r="H131"/>
  <c r="K131" s="1"/>
  <c r="D131"/>
  <c r="L130"/>
  <c r="H130"/>
  <c r="K130" s="1"/>
  <c r="D130"/>
  <c r="L129"/>
  <c r="H129"/>
  <c r="D129"/>
  <c r="L128"/>
  <c r="H128"/>
  <c r="K128" s="1"/>
  <c r="D128"/>
  <c r="L127"/>
  <c r="H127"/>
  <c r="K127" s="1"/>
  <c r="D127"/>
  <c r="L126"/>
  <c r="H126"/>
  <c r="K126" s="1"/>
  <c r="D126"/>
  <c r="L125"/>
  <c r="H125"/>
  <c r="D125"/>
  <c r="L124"/>
  <c r="H124"/>
  <c r="K124" s="1"/>
  <c r="D124"/>
  <c r="L123"/>
  <c r="H123"/>
  <c r="K123" s="1"/>
  <c r="D123"/>
  <c r="L122"/>
  <c r="H122"/>
  <c r="K122" s="1"/>
  <c r="D122"/>
  <c r="L121"/>
  <c r="H121"/>
  <c r="D121"/>
  <c r="L120"/>
  <c r="H120"/>
  <c r="K120" s="1"/>
  <c r="D120"/>
  <c r="L119"/>
  <c r="H119"/>
  <c r="K119" s="1"/>
  <c r="D119"/>
  <c r="L118"/>
  <c r="H118"/>
  <c r="K118" s="1"/>
  <c r="D118"/>
  <c r="L117"/>
  <c r="H117"/>
  <c r="D117"/>
  <c r="L116"/>
  <c r="H116"/>
  <c r="K116" s="1"/>
  <c r="D116"/>
  <c r="L115"/>
  <c r="H115"/>
  <c r="K115" s="1"/>
  <c r="D115"/>
  <c r="L114"/>
  <c r="H114"/>
  <c r="K114" s="1"/>
  <c r="D114"/>
  <c r="L113"/>
  <c r="H113"/>
  <c r="D113"/>
  <c r="L112"/>
  <c r="H112"/>
  <c r="K112" s="1"/>
  <c r="D112"/>
  <c r="L111"/>
  <c r="H111"/>
  <c r="K111" s="1"/>
  <c r="D111"/>
  <c r="L110"/>
  <c r="H110"/>
  <c r="K110" s="1"/>
  <c r="D110"/>
  <c r="L109"/>
  <c r="H109"/>
  <c r="D109"/>
  <c r="L108"/>
  <c r="H108"/>
  <c r="K108" s="1"/>
  <c r="D108"/>
  <c r="L107"/>
  <c r="H107"/>
  <c r="K107" s="1"/>
  <c r="D107"/>
  <c r="L106"/>
  <c r="H106"/>
  <c r="K106" s="1"/>
  <c r="D106"/>
  <c r="L105"/>
  <c r="H105"/>
  <c r="D105"/>
  <c r="L104"/>
  <c r="H104"/>
  <c r="K104" s="1"/>
  <c r="D104"/>
  <c r="L103"/>
  <c r="H103"/>
  <c r="K103" s="1"/>
  <c r="D103"/>
  <c r="L102"/>
  <c r="H102"/>
  <c r="K102" s="1"/>
  <c r="D102"/>
  <c r="L101"/>
  <c r="H101"/>
  <c r="D101"/>
  <c r="L100"/>
  <c r="H100"/>
  <c r="K100" s="1"/>
  <c r="D100"/>
  <c r="L99"/>
  <c r="H99"/>
  <c r="K99" s="1"/>
  <c r="D99"/>
  <c r="L98"/>
  <c r="H98"/>
  <c r="K98" s="1"/>
  <c r="D98"/>
  <c r="L97"/>
  <c r="H97"/>
  <c r="D97"/>
  <c r="L96"/>
  <c r="H96"/>
  <c r="K96" s="1"/>
  <c r="D96"/>
  <c r="L95"/>
  <c r="H95"/>
  <c r="K95" s="1"/>
  <c r="D95"/>
  <c r="L94"/>
  <c r="H94"/>
  <c r="K94" s="1"/>
  <c r="D94"/>
  <c r="L93"/>
  <c r="H93"/>
  <c r="D93"/>
  <c r="L92"/>
  <c r="H92"/>
  <c r="K92" s="1"/>
  <c r="D92"/>
  <c r="L91"/>
  <c r="H91"/>
  <c r="K91" s="1"/>
  <c r="D91"/>
  <c r="L90"/>
  <c r="H90"/>
  <c r="K90" s="1"/>
  <c r="D90"/>
  <c r="L89"/>
  <c r="H89"/>
  <c r="D89"/>
  <c r="L88"/>
  <c r="H88"/>
  <c r="K88" s="1"/>
  <c r="D88"/>
  <c r="L87"/>
  <c r="H87"/>
  <c r="K87" s="1"/>
  <c r="D87"/>
  <c r="L86"/>
  <c r="H86"/>
  <c r="K86" s="1"/>
  <c r="D86"/>
  <c r="L85"/>
  <c r="H85"/>
  <c r="D85"/>
  <c r="L84"/>
  <c r="H84"/>
  <c r="K84" s="1"/>
  <c r="D84"/>
  <c r="L83"/>
  <c r="H83"/>
  <c r="K83" s="1"/>
  <c r="D83"/>
  <c r="L82"/>
  <c r="H82"/>
  <c r="K82" s="1"/>
  <c r="D82"/>
  <c r="L81"/>
  <c r="H81"/>
  <c r="D81"/>
  <c r="L80"/>
  <c r="H80"/>
  <c r="K80" s="1"/>
  <c r="D80"/>
  <c r="L79"/>
  <c r="H79"/>
  <c r="K79" s="1"/>
  <c r="D79"/>
  <c r="L78"/>
  <c r="H78"/>
  <c r="K78" s="1"/>
  <c r="D78"/>
  <c r="L77"/>
  <c r="H77"/>
  <c r="D77"/>
  <c r="L76"/>
  <c r="H76"/>
  <c r="K76" s="1"/>
  <c r="D76"/>
  <c r="L75"/>
  <c r="H75"/>
  <c r="K75" s="1"/>
  <c r="D75"/>
  <c r="L74"/>
  <c r="H74"/>
  <c r="K74" s="1"/>
  <c r="D74"/>
  <c r="L73"/>
  <c r="H73"/>
  <c r="D73"/>
  <c r="L72"/>
  <c r="H72"/>
  <c r="K72" s="1"/>
  <c r="D72"/>
  <c r="L71"/>
  <c r="H71"/>
  <c r="K71" s="1"/>
  <c r="D71"/>
  <c r="L70"/>
  <c r="H70"/>
  <c r="K70" s="1"/>
  <c r="D70"/>
  <c r="L69"/>
  <c r="H69"/>
  <c r="D69"/>
  <c r="L68"/>
  <c r="H68"/>
  <c r="K68" s="1"/>
  <c r="D68"/>
  <c r="L67"/>
  <c r="H67"/>
  <c r="K67" s="1"/>
  <c r="D67"/>
  <c r="L66"/>
  <c r="H66"/>
  <c r="K66" s="1"/>
  <c r="D66"/>
  <c r="L65"/>
  <c r="H65"/>
  <c r="D65"/>
  <c r="L64"/>
  <c r="H64"/>
  <c r="K64" s="1"/>
  <c r="D64"/>
  <c r="L63"/>
  <c r="H63"/>
  <c r="K63" s="1"/>
  <c r="D63"/>
  <c r="L62"/>
  <c r="H62"/>
  <c r="K62" s="1"/>
  <c r="D62"/>
  <c r="L61"/>
  <c r="H61"/>
  <c r="D61"/>
  <c r="L60"/>
  <c r="H60"/>
  <c r="K60" s="1"/>
  <c r="D60"/>
  <c r="L59"/>
  <c r="H59"/>
  <c r="K59" s="1"/>
  <c r="D59"/>
  <c r="L58"/>
  <c r="H58"/>
  <c r="K58" s="1"/>
  <c r="D58"/>
  <c r="L57"/>
  <c r="H57"/>
  <c r="D57"/>
  <c r="L56"/>
  <c r="H56"/>
  <c r="K56" s="1"/>
  <c r="D56"/>
  <c r="L55"/>
  <c r="H55"/>
  <c r="K55" s="1"/>
  <c r="D55"/>
  <c r="L54"/>
  <c r="H54"/>
  <c r="K54" s="1"/>
  <c r="D54"/>
  <c r="L53"/>
  <c r="H53"/>
  <c r="D53"/>
  <c r="L52"/>
  <c r="H52"/>
  <c r="K52" s="1"/>
  <c r="D52"/>
  <c r="L51"/>
  <c r="H51"/>
  <c r="K51" s="1"/>
  <c r="D51"/>
  <c r="L50"/>
  <c r="H50"/>
  <c r="K50" s="1"/>
  <c r="D50"/>
  <c r="L49"/>
  <c r="H49"/>
  <c r="D49"/>
  <c r="L48"/>
  <c r="H48"/>
  <c r="K48" s="1"/>
  <c r="D48"/>
  <c r="L47"/>
  <c r="H47"/>
  <c r="K47" s="1"/>
  <c r="D47"/>
  <c r="L46"/>
  <c r="H46"/>
  <c r="K46" s="1"/>
  <c r="D46"/>
  <c r="L45"/>
  <c r="H45"/>
  <c r="D45"/>
  <c r="L44"/>
  <c r="H44"/>
  <c r="K44" s="1"/>
  <c r="D44"/>
  <c r="L43"/>
  <c r="H43"/>
  <c r="K43" s="1"/>
  <c r="D43"/>
  <c r="L42"/>
  <c r="H42"/>
  <c r="K42" s="1"/>
  <c r="D42"/>
  <c r="L41"/>
  <c r="H41"/>
  <c r="D41"/>
  <c r="L40"/>
  <c r="H40"/>
  <c r="K40" s="1"/>
  <c r="D40"/>
  <c r="L39"/>
  <c r="H39"/>
  <c r="K39" s="1"/>
  <c r="D39"/>
  <c r="K16"/>
  <c r="M26" i="2" l="1"/>
  <c r="L14" i="7"/>
  <c r="M55" i="6"/>
  <c r="M54"/>
  <c r="M53"/>
  <c r="M52"/>
  <c r="K14" i="5"/>
  <c r="M48" i="6"/>
  <c r="K20" i="5"/>
  <c r="K23"/>
  <c r="K25"/>
  <c r="K26"/>
  <c r="M42" i="6"/>
  <c r="K31" i="5"/>
  <c r="K34"/>
  <c r="K35"/>
  <c r="K37"/>
  <c r="L112" i="2"/>
  <c r="L130"/>
  <c r="L167"/>
  <c r="L172"/>
  <c r="L200"/>
  <c r="L234"/>
  <c r="K25" i="3" s="1"/>
  <c r="L256" i="2"/>
  <c r="K17" i="3" s="1"/>
  <c r="K28" i="5"/>
  <c r="L268" i="2"/>
  <c r="L261"/>
  <c r="K16" i="3" s="1"/>
  <c r="L101" i="2"/>
  <c r="L113"/>
  <c r="L115"/>
  <c r="L171"/>
  <c r="L247"/>
  <c r="K19" i="3" s="1"/>
  <c r="L51" i="2"/>
  <c r="L50"/>
  <c r="L49"/>
  <c r="L48"/>
  <c r="L47"/>
  <c r="L46"/>
  <c r="D15" i="6"/>
  <c r="D16" i="3"/>
  <c r="H15" i="4"/>
  <c r="L15" i="3"/>
  <c r="L13" i="6"/>
  <c r="L14" i="3"/>
  <c r="H13" i="5"/>
  <c r="H32"/>
  <c r="D24"/>
  <c r="H23"/>
  <c r="H19"/>
  <c r="H16"/>
  <c r="H22" i="6"/>
  <c r="H38" i="3"/>
  <c r="H36"/>
  <c r="H19" i="7"/>
  <c r="H13"/>
  <c r="H28"/>
  <c r="D40" i="5"/>
  <c r="L39"/>
  <c r="L25" i="7"/>
  <c r="L40" i="5"/>
  <c r="K39"/>
  <c r="L41"/>
  <c r="H41"/>
  <c r="D41"/>
  <c r="D21" i="8"/>
  <c r="K40" i="5"/>
  <c r="H70" i="3"/>
  <c r="D70"/>
  <c r="D20" i="8"/>
  <c r="D69" i="3"/>
  <c r="D39" i="5"/>
  <c r="L37"/>
  <c r="H7" s="1"/>
  <c r="D22" i="8"/>
  <c r="L20"/>
  <c r="K71" i="3"/>
  <c r="L16" i="8"/>
  <c r="D18"/>
  <c r="L15"/>
  <c r="L14"/>
  <c r="D19"/>
  <c r="L18"/>
  <c r="D17"/>
  <c r="D15"/>
  <c r="L13"/>
  <c r="D16"/>
  <c r="D14"/>
  <c r="L17"/>
  <c r="D13"/>
  <c r="L24" i="7"/>
  <c r="H26"/>
  <c r="L67" i="3"/>
  <c r="D67"/>
  <c r="L71"/>
  <c r="D71"/>
  <c r="H69"/>
  <c r="H68"/>
  <c r="G7" i="7"/>
  <c r="G7" i="6"/>
  <c r="G9" i="4"/>
  <c r="G9" i="8"/>
  <c r="G8" i="3"/>
  <c r="K38" i="5"/>
  <c r="H40"/>
  <c r="H39"/>
  <c r="H38"/>
  <c r="D38"/>
  <c r="H37"/>
  <c r="D37"/>
  <c r="G7"/>
  <c r="D24" i="7"/>
  <c r="L52" i="3"/>
  <c r="D46"/>
  <c r="H52"/>
  <c r="H46"/>
  <c r="K13" i="5"/>
  <c r="K155"/>
  <c r="K163"/>
  <c r="K171"/>
  <c r="K179"/>
  <c r="K187"/>
  <c r="K191"/>
  <c r="K199"/>
  <c r="K207"/>
  <c r="K219"/>
  <c r="K227"/>
  <c r="K235"/>
  <c r="K243"/>
  <c r="K251"/>
  <c r="K259"/>
  <c r="K267"/>
  <c r="K275"/>
  <c r="K283"/>
  <c r="K291"/>
  <c r="K303"/>
  <c r="J277" i="2"/>
  <c r="J257"/>
  <c r="D45" i="3"/>
  <c r="L63"/>
  <c r="H13" i="8"/>
  <c r="H23"/>
  <c r="H21"/>
  <c r="H19"/>
  <c r="H17"/>
  <c r="H15"/>
  <c r="H22"/>
  <c r="H20"/>
  <c r="H18"/>
  <c r="H16"/>
  <c r="H14"/>
  <c r="K45" i="7"/>
  <c r="K53"/>
  <c r="K57"/>
  <c r="K61"/>
  <c r="K69"/>
  <c r="K73"/>
  <c r="K81"/>
  <c r="K89"/>
  <c r="K101"/>
  <c r="K109"/>
  <c r="K117"/>
  <c r="K121"/>
  <c r="K125"/>
  <c r="K133"/>
  <c r="K137"/>
  <c r="K145"/>
  <c r="K149"/>
  <c r="K153"/>
  <c r="K161"/>
  <c r="K177"/>
  <c r="K185"/>
  <c r="K189"/>
  <c r="K205"/>
  <c r="K209"/>
  <c r="K213"/>
  <c r="K221"/>
  <c r="K225"/>
  <c r="K229"/>
  <c r="K233"/>
  <c r="K237"/>
  <c r="K241"/>
  <c r="K249"/>
  <c r="K253"/>
  <c r="K257"/>
  <c r="K261"/>
  <c r="K265"/>
  <c r="K269"/>
  <c r="K281"/>
  <c r="K285"/>
  <c r="K289"/>
  <c r="K293"/>
  <c r="K301"/>
  <c r="K305"/>
  <c r="K309"/>
  <c r="K313"/>
  <c r="K317"/>
  <c r="K321"/>
  <c r="K333"/>
  <c r="K337"/>
  <c r="K341"/>
  <c r="K349"/>
  <c r="K353"/>
  <c r="K357"/>
  <c r="K365"/>
  <c r="K373"/>
  <c r="K377"/>
  <c r="K381"/>
  <c r="K385"/>
  <c r="K389"/>
  <c r="K393"/>
  <c r="K409"/>
  <c r="K413"/>
  <c r="K425"/>
  <c r="K433"/>
  <c r="K445"/>
  <c r="K465"/>
  <c r="K469"/>
  <c r="K473"/>
  <c r="K477"/>
  <c r="K481"/>
  <c r="K485"/>
  <c r="K489"/>
  <c r="K493"/>
  <c r="K497"/>
  <c r="K41"/>
  <c r="K49"/>
  <c r="K65"/>
  <c r="K77"/>
  <c r="K85"/>
  <c r="K93"/>
  <c r="K97"/>
  <c r="K105"/>
  <c r="K113"/>
  <c r="K129"/>
  <c r="K141"/>
  <c r="K157"/>
  <c r="K165"/>
  <c r="K169"/>
  <c r="K173"/>
  <c r="K181"/>
  <c r="K193"/>
  <c r="K197"/>
  <c r="K201"/>
  <c r="K217"/>
  <c r="K245"/>
  <c r="K273"/>
  <c r="K277"/>
  <c r="K297"/>
  <c r="K325"/>
  <c r="K329"/>
  <c r="K345"/>
  <c r="K361"/>
  <c r="K369"/>
  <c r="K397"/>
  <c r="K401"/>
  <c r="K405"/>
  <c r="K417"/>
  <c r="K421"/>
  <c r="K429"/>
  <c r="K437"/>
  <c r="K441"/>
  <c r="K449"/>
  <c r="K453"/>
  <c r="K457"/>
  <c r="K461"/>
  <c r="D60" i="3"/>
  <c r="D52"/>
  <c r="D51"/>
  <c r="D50"/>
  <c r="D49"/>
  <c r="D48"/>
  <c r="D47"/>
  <c r="L45"/>
  <c r="L44"/>
  <c r="L43"/>
  <c r="L42"/>
  <c r="L41"/>
  <c r="L40"/>
  <c r="L39"/>
  <c r="L51"/>
  <c r="L50"/>
  <c r="L49"/>
  <c r="L48"/>
  <c r="L47"/>
  <c r="L56"/>
  <c r="H44"/>
  <c r="H42"/>
  <c r="H40"/>
  <c r="H51"/>
  <c r="H48"/>
  <c r="L46"/>
  <c r="D44"/>
  <c r="D43"/>
  <c r="D42"/>
  <c r="D41"/>
  <c r="D40"/>
  <c r="D39"/>
  <c r="L60"/>
  <c r="D56"/>
  <c r="D64"/>
  <c r="L64"/>
  <c r="D63"/>
  <c r="D62"/>
  <c r="D61"/>
  <c r="L53"/>
  <c r="J155" i="2"/>
  <c r="J13"/>
  <c r="J60"/>
  <c r="J228"/>
  <c r="J239"/>
  <c r="J37"/>
  <c r="J61"/>
  <c r="J75"/>
  <c r="J91"/>
  <c r="J119"/>
  <c r="J185"/>
  <c r="J214"/>
  <c r="J272"/>
  <c r="J163"/>
  <c r="L62" i="3"/>
  <c r="L61"/>
  <c r="D59"/>
  <c r="D58"/>
  <c r="D57"/>
  <c r="J275" i="2"/>
  <c r="J269"/>
  <c r="J59"/>
  <c r="J179"/>
  <c r="J183"/>
  <c r="J199"/>
  <c r="J219"/>
  <c r="J235"/>
  <c r="J242"/>
  <c r="J56"/>
  <c r="J36"/>
  <c r="J58"/>
  <c r="J71"/>
  <c r="J90"/>
  <c r="J97"/>
  <c r="J103"/>
  <c r="J14" i="6" s="1"/>
  <c r="J109" i="2"/>
  <c r="J170"/>
  <c r="J213"/>
  <c r="J271"/>
  <c r="J504"/>
  <c r="J500"/>
  <c r="J496"/>
  <c r="J492"/>
  <c r="J488"/>
  <c r="J484"/>
  <c r="J480"/>
  <c r="J476"/>
  <c r="J472"/>
  <c r="J468"/>
  <c r="J464"/>
  <c r="J460"/>
  <c r="J456"/>
  <c r="J452"/>
  <c r="J448"/>
  <c r="J444"/>
  <c r="J440"/>
  <c r="J436"/>
  <c r="J432"/>
  <c r="J428"/>
  <c r="J424"/>
  <c r="J420"/>
  <c r="J416"/>
  <c r="J412"/>
  <c r="J408"/>
  <c r="J404"/>
  <c r="J400"/>
  <c r="J396"/>
  <c r="J392"/>
  <c r="J388"/>
  <c r="J384"/>
  <c r="J380"/>
  <c r="J376"/>
  <c r="J372"/>
  <c r="J368"/>
  <c r="J364"/>
  <c r="J360"/>
  <c r="J356"/>
  <c r="J352"/>
  <c r="J348"/>
  <c r="J344"/>
  <c r="J340"/>
  <c r="J336"/>
  <c r="J332"/>
  <c r="J328"/>
  <c r="J324"/>
  <c r="J320"/>
  <c r="J316"/>
  <c r="J312"/>
  <c r="D66" i="3"/>
  <c r="D65"/>
  <c r="L59"/>
  <c r="L58"/>
  <c r="L57"/>
  <c r="D55"/>
  <c r="D54"/>
  <c r="J134" i="2"/>
  <c r="J45"/>
  <c r="J126"/>
  <c r="J146"/>
  <c r="J169"/>
  <c r="J178"/>
  <c r="J184"/>
  <c r="J208"/>
  <c r="J234"/>
  <c r="J241"/>
  <c r="J268"/>
  <c r="J129"/>
  <c r="J41"/>
  <c r="J54"/>
  <c r="J65"/>
  <c r="J83"/>
  <c r="J95"/>
  <c r="J108"/>
  <c r="J147"/>
  <c r="J201"/>
  <c r="J262"/>
  <c r="L66" i="3"/>
  <c r="L65"/>
  <c r="L55"/>
  <c r="L54"/>
  <c r="D53"/>
  <c r="J165" i="2"/>
  <c r="J137"/>
  <c r="J74"/>
  <c r="J114"/>
  <c r="J124"/>
  <c r="J132"/>
  <c r="J168"/>
  <c r="J175"/>
  <c r="J181"/>
  <c r="J187"/>
  <c r="J209"/>
  <c r="J231"/>
  <c r="J240"/>
  <c r="J255"/>
  <c r="J266"/>
  <c r="J79"/>
  <c r="J28"/>
  <c r="J39"/>
  <c r="J44"/>
  <c r="J64"/>
  <c r="J78"/>
  <c r="J94"/>
  <c r="J107"/>
  <c r="J123"/>
  <c r="J186"/>
  <c r="J22" i="6" s="1"/>
  <c r="J258" i="2"/>
  <c r="J63"/>
  <c r="L42" i="6"/>
  <c r="L43"/>
  <c r="L48"/>
  <c r="L49"/>
  <c r="L46"/>
  <c r="N42"/>
  <c r="M14"/>
  <c r="J46"/>
  <c r="J43"/>
  <c r="H55"/>
  <c r="H53"/>
  <c r="H51"/>
  <c r="H49"/>
  <c r="H47"/>
  <c r="H45"/>
  <c r="H41"/>
  <c r="H39"/>
  <c r="K14" i="4"/>
  <c r="J42" i="6"/>
  <c r="H54"/>
  <c r="H52"/>
  <c r="H50"/>
  <c r="H48"/>
  <c r="H44"/>
  <c r="H40"/>
  <c r="H38"/>
  <c r="L183" i="2"/>
  <c r="L187"/>
  <c r="K51" i="3" s="1"/>
  <c r="L231" i="2"/>
  <c r="K26" i="3" s="1"/>
  <c r="L235" i="2"/>
  <c r="K24" i="3" s="1"/>
  <c r="L239" i="2"/>
  <c r="M502"/>
  <c r="M498"/>
  <c r="M494"/>
  <c r="M490"/>
  <c r="M486"/>
  <c r="M482"/>
  <c r="M478"/>
  <c r="M474"/>
  <c r="M470"/>
  <c r="M466"/>
  <c r="M462"/>
  <c r="M458"/>
  <c r="M454"/>
  <c r="M450"/>
  <c r="M446"/>
  <c r="M442"/>
  <c r="M438"/>
  <c r="M434"/>
  <c r="M430"/>
  <c r="M426"/>
  <c r="M422"/>
  <c r="M418"/>
  <c r="M414"/>
  <c r="M410"/>
  <c r="M406"/>
  <c r="M402"/>
  <c r="M398"/>
  <c r="M394"/>
  <c r="M390"/>
  <c r="M386"/>
  <c r="M382"/>
  <c r="M378"/>
  <c r="M374"/>
  <c r="M370"/>
  <c r="M366"/>
  <c r="M362"/>
  <c r="M358"/>
  <c r="M354"/>
  <c r="M350"/>
  <c r="L178"/>
  <c r="L184"/>
  <c r="L198"/>
  <c r="L242"/>
  <c r="K20" i="3" s="1"/>
  <c r="H67"/>
  <c r="H65"/>
  <c r="H63"/>
  <c r="H61"/>
  <c r="H59"/>
  <c r="H57"/>
  <c r="H55"/>
  <c r="H53"/>
  <c r="H49"/>
  <c r="H47"/>
  <c r="H45"/>
  <c r="H43"/>
  <c r="H41"/>
  <c r="H39"/>
  <c r="L181" i="2"/>
  <c r="L266"/>
  <c r="K14" i="3" s="1"/>
  <c r="L265" i="2"/>
  <c r="K15" i="3" s="1"/>
  <c r="L132" i="2"/>
  <c r="L180"/>
  <c r="L182"/>
  <c r="L240"/>
  <c r="K62" i="3" s="1"/>
  <c r="H66"/>
  <c r="H64"/>
  <c r="H62"/>
  <c r="H60"/>
  <c r="H58"/>
  <c r="H56"/>
  <c r="H54"/>
  <c r="H50"/>
  <c r="K30"/>
  <c r="K17" i="8"/>
  <c r="K16"/>
  <c r="K15"/>
  <c r="H17" i="7"/>
  <c r="M505" i="2"/>
  <c r="M503"/>
  <c r="M501"/>
  <c r="M499"/>
  <c r="M497"/>
  <c r="M495"/>
  <c r="M493"/>
  <c r="M491"/>
  <c r="M489"/>
  <c r="M487"/>
  <c r="M485"/>
  <c r="M483"/>
  <c r="M481"/>
  <c r="M479"/>
  <c r="M477"/>
  <c r="M475"/>
  <c r="M473"/>
  <c r="M471"/>
  <c r="M469"/>
  <c r="M467"/>
  <c r="M465"/>
  <c r="M463"/>
  <c r="M461"/>
  <c r="M459"/>
  <c r="M457"/>
  <c r="M455"/>
  <c r="M453"/>
  <c r="M451"/>
  <c r="M449"/>
  <c r="M447"/>
  <c r="M445"/>
  <c r="M443"/>
  <c r="M441"/>
  <c r="M439"/>
  <c r="M437"/>
  <c r="M435"/>
  <c r="M433"/>
  <c r="M431"/>
  <c r="M429"/>
  <c r="M427"/>
  <c r="M425"/>
  <c r="M423"/>
  <c r="M421"/>
  <c r="M419"/>
  <c r="M417"/>
  <c r="M415"/>
  <c r="M413"/>
  <c r="M411"/>
  <c r="M409"/>
  <c r="M407"/>
  <c r="M405"/>
  <c r="M403"/>
  <c r="M401"/>
  <c r="M399"/>
  <c r="M397"/>
  <c r="M395"/>
  <c r="M393"/>
  <c r="M391"/>
  <c r="M389"/>
  <c r="M387"/>
  <c r="M385"/>
  <c r="M383"/>
  <c r="M381"/>
  <c r="M379"/>
  <c r="M377"/>
  <c r="M375"/>
  <c r="M373"/>
  <c r="M371"/>
  <c r="M369"/>
  <c r="M367"/>
  <c r="M365"/>
  <c r="M363"/>
  <c r="M361"/>
  <c r="M359"/>
  <c r="M357"/>
  <c r="M355"/>
  <c r="M353"/>
  <c r="M351"/>
  <c r="M349"/>
  <c r="M347"/>
  <c r="L21" i="3"/>
  <c r="D21"/>
  <c r="M13" i="6"/>
  <c r="K15" i="7"/>
  <c r="H17" i="3"/>
  <c r="H14" i="6"/>
  <c r="H20" i="3"/>
  <c r="H13" i="6"/>
  <c r="H21" i="3"/>
  <c r="H19"/>
  <c r="H14" i="4"/>
  <c r="D14"/>
  <c r="H17" i="6"/>
  <c r="H15"/>
  <c r="K22" i="3"/>
  <c r="H22"/>
  <c r="D22"/>
  <c r="H16" i="6"/>
  <c r="L22" i="3"/>
  <c r="H13" i="4"/>
  <c r="H14" i="3"/>
  <c r="D14"/>
  <c r="K13"/>
  <c r="H13"/>
  <c r="H7" i="7" l="1"/>
  <c r="M46" i="6"/>
  <c r="K18" i="5"/>
  <c r="M49" i="6"/>
  <c r="K16" i="5"/>
  <c r="M43" i="6"/>
  <c r="K24" i="5"/>
  <c r="M45" i="6"/>
  <c r="K19" i="5"/>
  <c r="M50" i="6"/>
  <c r="K15" i="5"/>
  <c r="K34" i="3"/>
  <c r="J18" i="6"/>
  <c r="K50" i="3"/>
  <c r="K36"/>
  <c r="K61"/>
  <c r="K23"/>
  <c r="K42"/>
  <c r="K37"/>
  <c r="H8"/>
  <c r="H7" i="6"/>
  <c r="L10" i="2"/>
  <c r="K22" i="8"/>
  <c r="J21" i="6"/>
  <c r="J17"/>
  <c r="K19" i="8"/>
  <c r="M21" i="6"/>
  <c r="K32" i="3"/>
  <c r="K33"/>
  <c r="J16" i="6"/>
  <c r="K67" i="3"/>
  <c r="K60"/>
  <c r="K21" i="8"/>
  <c r="K68" i="3"/>
  <c r="K49"/>
  <c r="J19" i="6"/>
  <c r="K20" i="8"/>
  <c r="K14"/>
  <c r="M16" i="6"/>
  <c r="M20"/>
  <c r="K29" i="3"/>
  <c r="K31"/>
  <c r="K48"/>
  <c r="J15" i="6"/>
  <c r="K18" i="8"/>
  <c r="M18" i="6"/>
  <c r="J13"/>
  <c r="M17"/>
  <c r="K7" i="5"/>
  <c r="K66" i="3"/>
  <c r="K70"/>
  <c r="K47"/>
  <c r="K65"/>
  <c r="K69"/>
  <c r="K23" i="8"/>
  <c r="K35" i="3"/>
  <c r="K16" i="4"/>
  <c r="K15"/>
  <c r="K41" i="3"/>
  <c r="K43"/>
  <c r="K54"/>
  <c r="K44"/>
  <c r="K13" i="8"/>
  <c r="K39" i="3"/>
  <c r="K38"/>
  <c r="K13" i="4"/>
  <c r="K45" i="3"/>
  <c r="K55"/>
  <c r="K63"/>
  <c r="K58"/>
  <c r="J20" i="6"/>
  <c r="K40" i="3"/>
  <c r="K46"/>
  <c r="K52"/>
  <c r="M47" i="6"/>
  <c r="M22"/>
  <c r="M34"/>
  <c r="M19"/>
  <c r="K53" i="3"/>
  <c r="K57"/>
  <c r="K64"/>
  <c r="K56"/>
  <c r="K59"/>
  <c r="K17" i="4"/>
  <c r="K18"/>
  <c r="M15" i="6"/>
  <c r="K13" i="7"/>
  <c r="K9" i="8" l="1"/>
  <c r="M7" i="6"/>
  <c r="K9" i="4"/>
  <c r="K8" i="3"/>
  <c r="M10" i="2"/>
</calcChain>
</file>

<file path=xl/sharedStrings.xml><?xml version="1.0" encoding="utf-8"?>
<sst xmlns="http://schemas.openxmlformats.org/spreadsheetml/2006/main" count="413" uniqueCount="280">
  <si>
    <t>OBJET</t>
  </si>
  <si>
    <t>poirier</t>
  </si>
  <si>
    <t>aca</t>
  </si>
  <si>
    <t>acacia afr</t>
  </si>
  <si>
    <t>assiette gm</t>
  </si>
  <si>
    <t>ama</t>
  </si>
  <si>
    <t>amarante</t>
  </si>
  <si>
    <t>assiette mm</t>
  </si>
  <si>
    <t>amo</t>
  </si>
  <si>
    <t>amourette</t>
  </si>
  <si>
    <t>assiette pm</t>
  </si>
  <si>
    <t>au</t>
  </si>
  <si>
    <t>aubépine</t>
  </si>
  <si>
    <t>assiette pm salière</t>
  </si>
  <si>
    <t>b de r</t>
  </si>
  <si>
    <t>bois de rose</t>
  </si>
  <si>
    <t>baguenaudier 5</t>
  </si>
  <si>
    <t>b de s</t>
  </si>
  <si>
    <t>bois de santal</t>
  </si>
  <si>
    <t>baguenaudier 6</t>
  </si>
  <si>
    <t>b de v</t>
  </si>
  <si>
    <t>bois de violette</t>
  </si>
  <si>
    <t>bilboquet grand</t>
  </si>
  <si>
    <t>b ex</t>
  </si>
  <si>
    <t>bois exotique</t>
  </si>
  <si>
    <t>bilboquet moyen</t>
  </si>
  <si>
    <t>b s</t>
  </si>
  <si>
    <t>bois serpent</t>
  </si>
  <si>
    <t>boite à aiguilles pm</t>
  </si>
  <si>
    <t>bub</t>
  </si>
  <si>
    <t>budinga</t>
  </si>
  <si>
    <t>boite à piques</t>
  </si>
  <si>
    <t>bui</t>
  </si>
  <si>
    <t>buis</t>
  </si>
  <si>
    <t>boite bois exotique</t>
  </si>
  <si>
    <t xml:space="preserve">ca </t>
  </si>
  <si>
    <t>camphre</t>
  </si>
  <si>
    <t>boite dble couvercle</t>
  </si>
  <si>
    <t>ce</t>
  </si>
  <si>
    <t>cèdre</t>
  </si>
  <si>
    <t>boite et plateau</t>
  </si>
  <si>
    <t>cer</t>
  </si>
  <si>
    <t>cerisier</t>
  </si>
  <si>
    <t>boite gm</t>
  </si>
  <si>
    <t>cha</t>
  </si>
  <si>
    <t xml:space="preserve">chataignIer </t>
  </si>
  <si>
    <t xml:space="preserve">boite mm </t>
  </si>
  <si>
    <t>che</t>
  </si>
  <si>
    <t>chêne</t>
  </si>
  <si>
    <t>boite nostépine</t>
  </si>
  <si>
    <t>coc</t>
  </si>
  <si>
    <t>cocobolo</t>
  </si>
  <si>
    <t>boite pm</t>
  </si>
  <si>
    <t>coi</t>
  </si>
  <si>
    <t>coing</t>
  </si>
  <si>
    <t>boite simple</t>
  </si>
  <si>
    <t>div</t>
  </si>
  <si>
    <t>divers</t>
  </si>
  <si>
    <t>boite spéciale</t>
  </si>
  <si>
    <t>eb m</t>
  </si>
  <si>
    <t>ébène de macassar</t>
  </si>
  <si>
    <t>bol à laine gm</t>
  </si>
  <si>
    <t>eb n</t>
  </si>
  <si>
    <t>ébène noir</t>
  </si>
  <si>
    <t>bol à laine mm</t>
  </si>
  <si>
    <t>eg</t>
  </si>
  <si>
    <t>églantine(épine blanche)</t>
  </si>
  <si>
    <t>bol à laine pm</t>
  </si>
  <si>
    <t>er</t>
  </si>
  <si>
    <t>erable</t>
  </si>
  <si>
    <t>bol gm</t>
  </si>
  <si>
    <t>fre</t>
  </si>
  <si>
    <t>frêne</t>
  </si>
  <si>
    <t>bol mm</t>
  </si>
  <si>
    <t xml:space="preserve">fru </t>
  </si>
  <si>
    <t>fruitier sauvage</t>
  </si>
  <si>
    <t>bol pm</t>
  </si>
  <si>
    <t>gon</t>
  </si>
  <si>
    <t>goncalo alves</t>
  </si>
  <si>
    <t>bonbonnière gm</t>
  </si>
  <si>
    <t>gre</t>
  </si>
  <si>
    <t>grenadille</t>
  </si>
  <si>
    <t>bonbonnière mm</t>
  </si>
  <si>
    <t>he</t>
  </si>
  <si>
    <t>hêtre</t>
  </si>
  <si>
    <t>bonbonnière pm</t>
  </si>
  <si>
    <t>ho</t>
  </si>
  <si>
    <t>houx</t>
  </si>
  <si>
    <t>bougeoir gm</t>
  </si>
  <si>
    <t>if</t>
  </si>
  <si>
    <t>bougeoir mm</t>
  </si>
  <si>
    <t>iv</t>
  </si>
  <si>
    <t>ivoire rose</t>
  </si>
  <si>
    <t>bougeoir plat</t>
  </si>
  <si>
    <t>la p</t>
  </si>
  <si>
    <t>laurier palme</t>
  </si>
  <si>
    <t>bougeoir pm</t>
  </si>
  <si>
    <t>la r</t>
  </si>
  <si>
    <t>laurier rose</t>
  </si>
  <si>
    <t>casse tête anneaux</t>
  </si>
  <si>
    <t>la s</t>
  </si>
  <si>
    <t>laurier sauce</t>
  </si>
  <si>
    <t>chandelier mm</t>
  </si>
  <si>
    <t>li</t>
  </si>
  <si>
    <t>lilas</t>
  </si>
  <si>
    <t>chandelier pm</t>
  </si>
  <si>
    <t>mel</t>
  </si>
  <si>
    <t>mélèze</t>
  </si>
  <si>
    <t>coquetier</t>
  </si>
  <si>
    <t>mer</t>
  </si>
  <si>
    <t>merisier</t>
  </si>
  <si>
    <t>coquetier double</t>
  </si>
  <si>
    <t>mou</t>
  </si>
  <si>
    <t>moutoutchi</t>
  </si>
  <si>
    <t>coupe à bords carrés gm</t>
  </si>
  <si>
    <t>mu</t>
  </si>
  <si>
    <t>murier</t>
  </si>
  <si>
    <t>coupe à bords carrés mm</t>
  </si>
  <si>
    <t>no</t>
  </si>
  <si>
    <t>noyer</t>
  </si>
  <si>
    <t>coupe à bords carrés pm</t>
  </si>
  <si>
    <t>ol</t>
  </si>
  <si>
    <t>olivier</t>
  </si>
  <si>
    <t>coupe gm</t>
  </si>
  <si>
    <t>or</t>
  </si>
  <si>
    <t>orme</t>
  </si>
  <si>
    <t>coupe gm ++</t>
  </si>
  <si>
    <t>pad</t>
  </si>
  <si>
    <t>padouk</t>
  </si>
  <si>
    <t>coupe mm</t>
  </si>
  <si>
    <t>pan</t>
  </si>
  <si>
    <t>panacoco</t>
  </si>
  <si>
    <t>coupe pm</t>
  </si>
  <si>
    <t>pat</t>
  </si>
  <si>
    <t>patawa</t>
  </si>
  <si>
    <t>coupelle mm</t>
  </si>
  <si>
    <t>pi</t>
  </si>
  <si>
    <t>pistachier</t>
  </si>
  <si>
    <t>coupelle pm</t>
  </si>
  <si>
    <t>poi</t>
  </si>
  <si>
    <t xml:space="preserve">coupelle </t>
  </si>
  <si>
    <t>pom</t>
  </si>
  <si>
    <t>pommier</t>
  </si>
  <si>
    <t>coupes gigogne mm</t>
  </si>
  <si>
    <t>prune</t>
  </si>
  <si>
    <t>prunelier(épine noire)</t>
  </si>
  <si>
    <t>coupes gigogne pm</t>
  </si>
  <si>
    <t>pruni</t>
  </si>
  <si>
    <t>prunier</t>
  </si>
  <si>
    <t>cuiller à miel</t>
  </si>
  <si>
    <t>pu</t>
  </si>
  <si>
    <t>putu jumu</t>
  </si>
  <si>
    <t>echecs</t>
  </si>
  <si>
    <t>ro</t>
  </si>
  <si>
    <t>robinier(faux acacia)</t>
  </si>
  <si>
    <t>enrouleur gm</t>
  </si>
  <si>
    <t>sa</t>
  </si>
  <si>
    <t>satiné rubané</t>
  </si>
  <si>
    <t>enrouleur pm</t>
  </si>
  <si>
    <t>st</t>
  </si>
  <si>
    <t>sterculier fétide</t>
  </si>
  <si>
    <t>fuseau</t>
  </si>
  <si>
    <t>su</t>
  </si>
  <si>
    <t>sureau</t>
  </si>
  <si>
    <t xml:space="preserve">lampe art </t>
  </si>
  <si>
    <t>ta</t>
  </si>
  <si>
    <t>tamaris</t>
  </si>
  <si>
    <t>lampe droite gm</t>
  </si>
  <si>
    <t>te</t>
  </si>
  <si>
    <t>teck</t>
  </si>
  <si>
    <t>lampe droite mm</t>
  </si>
  <si>
    <t>tu</t>
  </si>
  <si>
    <t>tucuma</t>
  </si>
  <si>
    <t>lampe droite pm</t>
  </si>
  <si>
    <t>wa</t>
  </si>
  <si>
    <t>wacapou</t>
  </si>
  <si>
    <t>lampe led gm</t>
  </si>
  <si>
    <t>we</t>
  </si>
  <si>
    <t>wengué</t>
  </si>
  <si>
    <t>lampe led mm</t>
  </si>
  <si>
    <t>z</t>
  </si>
  <si>
    <t>zébrano</t>
  </si>
  <si>
    <t>lampe tripode</t>
  </si>
  <si>
    <t>mortier et pilon mm</t>
  </si>
  <si>
    <t>mortier et pilon pm</t>
  </si>
  <si>
    <t>nostépine</t>
  </si>
  <si>
    <t>œuf gm</t>
  </si>
  <si>
    <t>œuf pm</t>
  </si>
  <si>
    <t>pique à cheveux</t>
  </si>
  <si>
    <t>plat casse noix gm</t>
  </si>
  <si>
    <t>plat casse noix mm</t>
  </si>
  <si>
    <t>plat gm</t>
  </si>
  <si>
    <t>plat mm</t>
  </si>
  <si>
    <t>plat pm</t>
  </si>
  <si>
    <t>plat tgm</t>
  </si>
  <si>
    <t>plats gigognes</t>
  </si>
  <si>
    <t>pot à crayons gm 1</t>
  </si>
  <si>
    <t>pot à crayons gm 2</t>
  </si>
  <si>
    <t>pot à crayons mm</t>
  </si>
  <si>
    <t>pot à crayons pm</t>
  </si>
  <si>
    <t>pot mm</t>
  </si>
  <si>
    <t>pot pm</t>
  </si>
  <si>
    <t>puzzles &lt;50</t>
  </si>
  <si>
    <t>puzzles 50-100</t>
  </si>
  <si>
    <t>salière</t>
  </si>
  <si>
    <t>salière et poivrière</t>
  </si>
  <si>
    <t>soucoupe</t>
  </si>
  <si>
    <t>table gigogne gm</t>
  </si>
  <si>
    <t>table gigogne mm</t>
  </si>
  <si>
    <t>table gigogne pm</t>
  </si>
  <si>
    <t>tabouret mm</t>
  </si>
  <si>
    <t>tabouret pm</t>
  </si>
  <si>
    <t>timbale mm</t>
  </si>
  <si>
    <t>timbale pm</t>
  </si>
  <si>
    <t xml:space="preserve">tire bouchon escam </t>
  </si>
  <si>
    <t xml:space="preserve">tire bouchons </t>
  </si>
  <si>
    <t>toupie simple</t>
  </si>
  <si>
    <t>toupie à manche</t>
  </si>
  <si>
    <t>toupie à manche pm</t>
  </si>
  <si>
    <t>toupie bonhomme</t>
  </si>
  <si>
    <t>toupies lanceur h</t>
  </si>
  <si>
    <t>toupies lanceur v</t>
  </si>
  <si>
    <t>tour de hanoï</t>
  </si>
  <si>
    <t>vase gm</t>
  </si>
  <si>
    <t>vase mm</t>
  </si>
  <si>
    <t>vase pm</t>
  </si>
  <si>
    <t>vide poche  20</t>
  </si>
  <si>
    <t>vide poche 15</t>
  </si>
  <si>
    <t>vide poche gm</t>
  </si>
  <si>
    <t>vide poche mm</t>
  </si>
  <si>
    <t>DEPOTS</t>
  </si>
  <si>
    <t>gie</t>
  </si>
  <si>
    <t>saint benoit</t>
  </si>
  <si>
    <t>prébenoit</t>
  </si>
  <si>
    <t>ahun</t>
  </si>
  <si>
    <t>DATE DEPOT</t>
  </si>
  <si>
    <t>BOIS</t>
  </si>
  <si>
    <t>VARIETE</t>
  </si>
  <si>
    <t>REMARQUE</t>
  </si>
  <si>
    <t>N°</t>
  </si>
  <si>
    <t>Q</t>
  </si>
  <si>
    <t>PRIX unité</t>
  </si>
  <si>
    <t>DATE VENTE</t>
  </si>
  <si>
    <t>STATUT</t>
  </si>
  <si>
    <t>DEPOT</t>
  </si>
  <si>
    <t>REC GIE</t>
  </si>
  <si>
    <t>REC AUTRE</t>
  </si>
  <si>
    <t>N°libre</t>
  </si>
  <si>
    <t>bénévent</t>
  </si>
  <si>
    <t>la bourboule</t>
  </si>
  <si>
    <t>particulier</t>
  </si>
  <si>
    <t>pilon buis</t>
  </si>
  <si>
    <t>bois coti-moutouchi</t>
  </si>
  <si>
    <t>courtille</t>
  </si>
  <si>
    <t>cabochon ébène</t>
  </si>
  <si>
    <t>excentrée</t>
  </si>
  <si>
    <t>excentrée motif</t>
  </si>
  <si>
    <t>anna</t>
  </si>
  <si>
    <t>bouton moutouchi</t>
  </si>
  <si>
    <t>michèle</t>
  </si>
  <si>
    <t>gigogne /4</t>
  </si>
  <si>
    <t>15028-31</t>
  </si>
  <si>
    <t>jeantho</t>
  </si>
  <si>
    <t>sans n°</t>
  </si>
  <si>
    <t>dec 15</t>
  </si>
  <si>
    <t>ste feyre</t>
  </si>
  <si>
    <t>recettes</t>
  </si>
  <si>
    <t>objets restants</t>
  </si>
  <si>
    <t>recette</t>
  </si>
  <si>
    <t>dec15</t>
  </si>
  <si>
    <t>recettes gie</t>
  </si>
  <si>
    <t>recettes autres</t>
  </si>
  <si>
    <t>MOUVEMENTS DES OBJETS</t>
  </si>
  <si>
    <t>objets</t>
  </si>
  <si>
    <t xml:space="preserve">restants </t>
  </si>
  <si>
    <t>vendus</t>
  </si>
  <si>
    <t xml:space="preserve"> restants</t>
  </si>
  <si>
    <t xml:space="preserve"> objets</t>
  </si>
  <si>
    <t>restants</t>
  </si>
  <si>
    <t>donnés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</si>
</sst>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164" formatCode="[$-40C]mmm\-yy;@"/>
    <numFmt numFmtId="165" formatCode="#,##0.00\ &quot;€&quot;"/>
    <numFmt numFmtId="166" formatCode="#,##0\ &quot;€&quot;"/>
    <numFmt numFmtId="167" formatCode="#,##0.00\ _€"/>
    <numFmt numFmtId="168" formatCode="dd/mm/yy;@"/>
    <numFmt numFmtId="169" formatCode="[$-40C]d\-mmm\-yy;@"/>
  </numFmts>
  <fonts count="2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name val="Calibri"/>
      <family val="2"/>
    </font>
    <font>
      <sz val="12"/>
      <name val="Calibri"/>
      <family val="2"/>
      <scheme val="minor"/>
    </font>
    <font>
      <sz val="11"/>
      <name val="Arial"/>
      <family val="2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sz val="2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99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2" xfId="0" applyFont="1" applyBorder="1" applyAlignment="1">
      <alignment horizontal="center"/>
    </xf>
    <xf numFmtId="0" fontId="3" fillId="0" borderId="0" xfId="1" applyBorder="1" applyAlignment="1" applyProtection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3" fillId="0" borderId="0" xfId="1" applyBorder="1" applyAlignment="1" applyProtection="1">
      <alignment wrapText="1"/>
    </xf>
    <xf numFmtId="0" fontId="7" fillId="0" borderId="2" xfId="0" applyFont="1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17" fontId="0" fillId="0" borderId="0" xfId="0" applyNumberForma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0" applyNumberFormat="1" applyBorder="1" applyProtection="1"/>
    <xf numFmtId="14" fontId="10" fillId="0" borderId="0" xfId="0" applyNumberFormat="1" applyFont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 applyBorder="1" applyProtection="1">
      <protection locked="0"/>
    </xf>
    <xf numFmtId="17" fontId="14" fillId="0" borderId="0" xfId="0" applyNumberFormat="1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wrapText="1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  <protection locked="0"/>
    </xf>
    <xf numFmtId="44" fontId="12" fillId="0" borderId="0" xfId="0" applyNumberFormat="1" applyFont="1" applyBorder="1" applyAlignment="1" applyProtection="1">
      <alignment horizontal="center"/>
    </xf>
    <xf numFmtId="165" fontId="12" fillId="0" borderId="0" xfId="0" applyNumberFormat="1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  <protection locked="0"/>
    </xf>
    <xf numFmtId="1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41" fontId="10" fillId="0" borderId="4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right"/>
    </xf>
    <xf numFmtId="164" fontId="1" fillId="0" borderId="2" xfId="0" applyNumberFormat="1" applyFont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6" fontId="0" fillId="0" borderId="2" xfId="0" applyNumberFormat="1" applyFill="1" applyBorder="1" applyProtection="1"/>
    <xf numFmtId="41" fontId="0" fillId="0" borderId="2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166" fontId="0" fillId="0" borderId="2" xfId="0" applyNumberFormat="1" applyBorder="1" applyAlignment="1" applyProtection="1">
      <alignment horizontal="righ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2" xfId="0" applyNumberFormat="1" applyFill="1" applyBorder="1" applyProtection="1">
      <protection locked="0"/>
    </xf>
    <xf numFmtId="41" fontId="0" fillId="0" borderId="2" xfId="0" applyNumberFormat="1" applyBorder="1" applyAlignment="1" applyProtection="1">
      <alignment horizontal="center"/>
      <protection locked="0"/>
    </xf>
    <xf numFmtId="0" fontId="0" fillId="0" borderId="2" xfId="0" applyFill="1" applyBorder="1" applyAlignment="1">
      <alignment horizontal="center"/>
    </xf>
    <xf numFmtId="164" fontId="1" fillId="0" borderId="2" xfId="0" applyNumberFormat="1" applyFont="1" applyFill="1" applyBorder="1" applyProtection="1">
      <protection locked="0"/>
    </xf>
    <xf numFmtId="49" fontId="0" fillId="0" borderId="2" xfId="0" applyNumberFormat="1" applyBorder="1" applyProtection="1">
      <protection locked="0"/>
    </xf>
    <xf numFmtId="14" fontId="0" fillId="0" borderId="0" xfId="0" applyNumberFormat="1" applyBorder="1"/>
    <xf numFmtId="14" fontId="0" fillId="0" borderId="0" xfId="0" applyNumberFormat="1" applyBorder="1" applyProtection="1"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 applyProtection="1">
      <alignment horizontal="right" shrinkToFit="1"/>
      <protection locked="0"/>
    </xf>
    <xf numFmtId="0" fontId="3" fillId="0" borderId="2" xfId="1" applyBorder="1" applyAlignment="1" applyProtection="1">
      <alignment horizontal="left"/>
      <protection locked="0"/>
    </xf>
    <xf numFmtId="0" fontId="18" fillId="0" borderId="2" xfId="1" applyFont="1" applyBorder="1" applyAlignment="1" applyProtection="1">
      <alignment horizontal="left"/>
      <protection locked="0"/>
    </xf>
    <xf numFmtId="0" fontId="19" fillId="0" borderId="2" xfId="0" applyFont="1" applyBorder="1" applyAlignment="1" applyProtection="1">
      <alignment horizontal="right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164" fontId="1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/>
    <xf numFmtId="0" fontId="15" fillId="0" borderId="0" xfId="0" applyNumberFormat="1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44" fontId="12" fillId="0" borderId="0" xfId="0" applyNumberFormat="1" applyFont="1" applyBorder="1" applyAlignment="1" applyProtection="1">
      <alignment horizontal="center" vertical="center" wrapText="1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1" applyBorder="1" applyAlignment="1" applyProtection="1">
      <alignment horizontal="right"/>
      <protection locked="0"/>
    </xf>
    <xf numFmtId="0" fontId="3" fillId="0" borderId="2" xfId="1" applyBorder="1" applyAlignment="1" applyProtection="1">
      <alignment horizontal="right" shrinkToFit="1"/>
      <protection locked="0"/>
    </xf>
    <xf numFmtId="0" fontId="0" fillId="0" borderId="2" xfId="0" applyFill="1" applyBorder="1" applyProtection="1">
      <protection locked="0"/>
    </xf>
    <xf numFmtId="166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right"/>
      <protection locked="0"/>
    </xf>
    <xf numFmtId="164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left"/>
      <protection locked="0"/>
    </xf>
    <xf numFmtId="16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7" fontId="3" fillId="0" borderId="2" xfId="1" applyNumberFormat="1" applyBorder="1" applyAlignment="1" applyProtection="1">
      <alignment horizontal="left"/>
      <protection locked="0"/>
    </xf>
    <xf numFmtId="17" fontId="19" fillId="0" borderId="2" xfId="0" applyNumberFormat="1" applyFont="1" applyBorder="1" applyAlignment="1" applyProtection="1">
      <alignment horizont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wrapText="1"/>
      <protection locked="0"/>
    </xf>
    <xf numFmtId="0" fontId="7" fillId="0" borderId="2" xfId="0" applyFont="1" applyFill="1" applyBorder="1" applyAlignment="1" applyProtection="1">
      <alignment horizontal="center"/>
    </xf>
    <xf numFmtId="165" fontId="0" fillId="0" borderId="0" xfId="0" applyNumberFormat="1" applyBorder="1" applyProtection="1"/>
    <xf numFmtId="165" fontId="12" fillId="0" borderId="0" xfId="0" applyNumberFormat="1" applyFont="1" applyBorder="1" applyAlignment="1" applyProtection="1">
      <alignment horizontal="center" vertical="center" wrapText="1"/>
    </xf>
    <xf numFmtId="165" fontId="10" fillId="0" borderId="4" xfId="0" applyNumberFormat="1" applyFont="1" applyBorder="1" applyAlignment="1" applyProtection="1">
      <alignment horizontal="center" vertical="center"/>
    </xf>
    <xf numFmtId="165" fontId="0" fillId="0" borderId="2" xfId="0" applyNumberFormat="1" applyBorder="1" applyProtection="1">
      <protection locked="0"/>
    </xf>
    <xf numFmtId="165" fontId="0" fillId="0" borderId="0" xfId="0" applyNumberFormat="1" applyBorder="1"/>
    <xf numFmtId="166" fontId="0" fillId="0" borderId="0" xfId="0" applyNumberForma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 vertical="center"/>
    </xf>
    <xf numFmtId="166" fontId="15" fillId="0" borderId="0" xfId="0" applyNumberFormat="1" applyFont="1" applyBorder="1" applyAlignment="1" applyProtection="1">
      <alignment horizontal="center" wrapText="1"/>
    </xf>
    <xf numFmtId="166" fontId="17" fillId="0" borderId="0" xfId="0" applyNumberFormat="1" applyFont="1" applyBorder="1" applyAlignment="1" applyProtection="1">
      <alignment horizontal="center"/>
      <protection locked="0"/>
    </xf>
    <xf numFmtId="166" fontId="0" fillId="0" borderId="2" xfId="0" applyNumberFormat="1" applyBorder="1" applyProtection="1">
      <protection locked="0"/>
    </xf>
    <xf numFmtId="166" fontId="0" fillId="0" borderId="0" xfId="0" applyNumberFormat="1" applyBorder="1"/>
    <xf numFmtId="5" fontId="0" fillId="0" borderId="0" xfId="0" applyNumberFormat="1"/>
    <xf numFmtId="5" fontId="10" fillId="0" borderId="4" xfId="0" applyNumberFormat="1" applyFont="1" applyBorder="1" applyAlignment="1" applyProtection="1">
      <alignment horizontal="center" vertical="center"/>
    </xf>
    <xf numFmtId="168" fontId="0" fillId="0" borderId="0" xfId="0" applyNumberFormat="1"/>
    <xf numFmtId="0" fontId="19" fillId="0" borderId="0" xfId="0" applyFont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center"/>
      <protection locked="0"/>
    </xf>
    <xf numFmtId="165" fontId="0" fillId="0" borderId="0" xfId="0" applyNumberFormat="1"/>
    <xf numFmtId="0" fontId="0" fillId="0" borderId="0" xfId="0" applyNumberFormat="1" applyBorder="1"/>
    <xf numFmtId="0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2" xfId="0" applyFill="1" applyBorder="1"/>
    <xf numFmtId="168" fontId="8" fillId="0" borderId="0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 applyProtection="1">
      <alignment horizontal="right"/>
      <protection locked="0"/>
    </xf>
    <xf numFmtId="168" fontId="10" fillId="0" borderId="4" xfId="0" applyNumberFormat="1" applyFont="1" applyBorder="1" applyAlignment="1" applyProtection="1">
      <alignment horizontal="right" vertical="center"/>
      <protection locked="0"/>
    </xf>
    <xf numFmtId="168" fontId="0" fillId="0" borderId="2" xfId="0" applyNumberFormat="1" applyBorder="1" applyAlignment="1" applyProtection="1">
      <alignment horizontal="right"/>
      <protection locked="0"/>
    </xf>
    <xf numFmtId="168" fontId="1" fillId="0" borderId="2" xfId="0" applyNumberFormat="1" applyFont="1" applyBorder="1" applyAlignment="1" applyProtection="1">
      <alignment horizontal="right"/>
      <protection locked="0"/>
    </xf>
    <xf numFmtId="168" fontId="10" fillId="0" borderId="2" xfId="0" applyNumberFormat="1" applyFont="1" applyBorder="1" applyAlignment="1" applyProtection="1">
      <alignment horizontal="right"/>
      <protection locked="0"/>
    </xf>
    <xf numFmtId="168" fontId="7" fillId="0" borderId="2" xfId="0" applyNumberFormat="1" applyFont="1" applyBorder="1" applyAlignment="1" applyProtection="1">
      <alignment horizontal="right"/>
      <protection locked="0"/>
    </xf>
    <xf numFmtId="168" fontId="20" fillId="0" borderId="2" xfId="0" applyNumberFormat="1" applyFont="1" applyBorder="1" applyAlignment="1">
      <alignment horizontal="right" indent="1"/>
    </xf>
    <xf numFmtId="168" fontId="19" fillId="0" borderId="2" xfId="0" applyNumberFormat="1" applyFont="1" applyBorder="1" applyAlignment="1" applyProtection="1">
      <alignment horizontal="right"/>
      <protection locked="0"/>
    </xf>
    <xf numFmtId="168" fontId="0" fillId="0" borderId="0" xfId="0" applyNumberFormat="1" applyBorder="1" applyAlignment="1">
      <alignment horizontal="right"/>
    </xf>
    <xf numFmtId="0" fontId="18" fillId="0" borderId="5" xfId="1" applyFont="1" applyBorder="1" applyAlignment="1" applyProtection="1">
      <alignment horizontal="left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5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Border="1" applyProtection="1"/>
    <xf numFmtId="166" fontId="12" fillId="0" borderId="0" xfId="0" applyNumberFormat="1" applyFont="1" applyBorder="1" applyAlignment="1" applyProtection="1">
      <alignment horizontal="center" vertical="center"/>
    </xf>
    <xf numFmtId="169" fontId="1" fillId="0" borderId="0" xfId="0" applyNumberFormat="1" applyFont="1" applyBorder="1" applyAlignment="1" applyProtection="1">
      <alignment horizontal="center"/>
      <protection locked="0"/>
    </xf>
    <xf numFmtId="169" fontId="10" fillId="0" borderId="4" xfId="0" applyNumberFormat="1" applyFont="1" applyBorder="1" applyAlignment="1" applyProtection="1">
      <alignment horizontal="center" vertical="center"/>
      <protection locked="0"/>
    </xf>
    <xf numFmtId="169" fontId="1" fillId="0" borderId="2" xfId="0" applyNumberFormat="1" applyFont="1" applyBorder="1" applyProtection="1">
      <protection locked="0"/>
    </xf>
    <xf numFmtId="169" fontId="0" fillId="0" borderId="0" xfId="0" applyNumberFormat="1" applyBorder="1"/>
    <xf numFmtId="14" fontId="0" fillId="0" borderId="2" xfId="0" applyNumberFormat="1" applyBorder="1" applyAlignment="1" applyProtection="1">
      <alignment horizontal="center"/>
      <protection locked="0"/>
    </xf>
    <xf numFmtId="166" fontId="0" fillId="0" borderId="0" xfId="0" applyNumberFormat="1"/>
    <xf numFmtId="44" fontId="0" fillId="0" borderId="0" xfId="0" applyNumberFormat="1" applyBorder="1" applyAlignment="1" applyProtection="1">
      <alignment horizontal="center"/>
    </xf>
    <xf numFmtId="166" fontId="0" fillId="0" borderId="5" xfId="0" applyNumberForma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locked="0"/>
    </xf>
    <xf numFmtId="166" fontId="0" fillId="0" borderId="6" xfId="0" applyNumberFormat="1" applyFill="1" applyBorder="1" applyAlignment="1" applyProtection="1">
      <alignment horizontal="center"/>
      <protection locked="0"/>
    </xf>
    <xf numFmtId="166" fontId="0" fillId="0" borderId="2" xfId="0" applyNumberForma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68" fontId="1" fillId="2" borderId="2" xfId="0" applyNumberFormat="1" applyFont="1" applyFill="1" applyBorder="1" applyAlignment="1" applyProtection="1">
      <alignment horizontal="right"/>
      <protection locked="0"/>
    </xf>
    <xf numFmtId="166" fontId="0" fillId="0" borderId="2" xfId="0" applyNumberFormat="1" applyBorder="1" applyProtection="1"/>
    <xf numFmtId="165" fontId="0" fillId="0" borderId="11" xfId="0" applyNumberFormat="1" applyBorder="1" applyAlignment="1" applyProtection="1">
      <alignment horizontal="center"/>
    </xf>
    <xf numFmtId="166" fontId="12" fillId="0" borderId="0" xfId="0" applyNumberFormat="1" applyFont="1" applyBorder="1" applyAlignment="1" applyProtection="1">
      <alignment horizontal="center" vertical="center" wrapText="1"/>
    </xf>
    <xf numFmtId="168" fontId="0" fillId="0" borderId="2" xfId="0" applyNumberFormat="1" applyBorder="1" applyAlignment="1" applyProtection="1">
      <alignment horizontal="right"/>
    </xf>
    <xf numFmtId="0" fontId="0" fillId="0" borderId="2" xfId="0" applyBorder="1" applyProtection="1"/>
    <xf numFmtId="169" fontId="0" fillId="0" borderId="2" xfId="0" applyNumberFormat="1" applyBorder="1" applyProtection="1"/>
    <xf numFmtId="0" fontId="0" fillId="0" borderId="2" xfId="0" applyBorder="1" applyAlignment="1" applyProtection="1">
      <alignment horizontal="left"/>
    </xf>
    <xf numFmtId="0" fontId="0" fillId="0" borderId="2" xfId="0" applyBorder="1" applyAlignment="1" applyProtection="1">
      <alignment horizontal="right" shrinkToFit="1"/>
    </xf>
    <xf numFmtId="0" fontId="0" fillId="0" borderId="2" xfId="0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/>
    </xf>
    <xf numFmtId="169" fontId="1" fillId="0" borderId="2" xfId="0" applyNumberFormat="1" applyFont="1" applyBorder="1" applyProtection="1"/>
    <xf numFmtId="0" fontId="0" fillId="0" borderId="2" xfId="0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0" fillId="0" borderId="0" xfId="0" applyNumberForma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/>
    </xf>
    <xf numFmtId="14" fontId="10" fillId="0" borderId="0" xfId="0" applyNumberFormat="1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166" fontId="13" fillId="0" borderId="0" xfId="0" applyNumberFormat="1" applyFont="1" applyBorder="1" applyAlignment="1" applyProtection="1">
      <alignment horizontal="center"/>
    </xf>
    <xf numFmtId="17" fontId="14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/>
    </xf>
    <xf numFmtId="0" fontId="16" fillId="0" borderId="0" xfId="0" applyNumberFormat="1" applyFont="1" applyBorder="1" applyAlignment="1" applyProtection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164" fontId="10" fillId="0" borderId="4" xfId="0" applyNumberFormat="1" applyFont="1" applyBorder="1" applyAlignment="1" applyProtection="1">
      <alignment horizontal="center" vertical="center"/>
    </xf>
    <xf numFmtId="0" fontId="0" fillId="0" borderId="2" xfId="0" applyNumberFormat="1" applyBorder="1" applyProtection="1"/>
    <xf numFmtId="14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center"/>
    </xf>
    <xf numFmtId="166" fontId="17" fillId="0" borderId="0" xfId="0" applyNumberFormat="1" applyFont="1" applyBorder="1" applyAlignment="1" applyProtection="1">
      <alignment horizontal="center"/>
    </xf>
    <xf numFmtId="14" fontId="0" fillId="0" borderId="2" xfId="0" applyNumberFormat="1" applyBorder="1" applyProtection="1"/>
    <xf numFmtId="168" fontId="0" fillId="0" borderId="0" xfId="0" applyNumberFormat="1" applyProtection="1">
      <protection locked="0"/>
    </xf>
    <xf numFmtId="0" fontId="0" fillId="0" borderId="0" xfId="0" applyProtection="1">
      <protection locked="0"/>
    </xf>
    <xf numFmtId="5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49" fontId="0" fillId="0" borderId="0" xfId="0" applyNumberFormat="1" applyBorder="1" applyAlignment="1" applyProtection="1"/>
    <xf numFmtId="14" fontId="1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Border="1" applyProtection="1"/>
    <xf numFmtId="0" fontId="15" fillId="0" borderId="10" xfId="0" applyNumberFormat="1" applyFont="1" applyBorder="1" applyAlignment="1" applyProtection="1">
      <alignment horizontal="center"/>
    </xf>
    <xf numFmtId="49" fontId="15" fillId="0" borderId="0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 wrapText="1"/>
    </xf>
    <xf numFmtId="165" fontId="12" fillId="0" borderId="12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center"/>
    </xf>
    <xf numFmtId="14" fontId="10" fillId="0" borderId="4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0" fillId="0" borderId="2" xfId="0" applyNumberFormat="1" applyBorder="1" applyProtection="1"/>
    <xf numFmtId="165" fontId="0" fillId="0" borderId="2" xfId="0" applyNumberFormat="1" applyBorder="1" applyProtection="1"/>
    <xf numFmtId="0" fontId="0" fillId="0" borderId="0" xfId="0" applyProtection="1"/>
    <xf numFmtId="166" fontId="0" fillId="0" borderId="0" xfId="0" applyNumberFormat="1" applyProtection="1"/>
    <xf numFmtId="0" fontId="0" fillId="0" borderId="0" xfId="0" applyAlignment="1" applyProtection="1">
      <alignment horizontal="center"/>
    </xf>
    <xf numFmtId="168" fontId="0" fillId="0" borderId="0" xfId="0" applyNumberFormat="1" applyProtection="1"/>
    <xf numFmtId="5" fontId="0" fillId="0" borderId="0" xfId="0" applyNumberFormat="1" applyProtection="1"/>
    <xf numFmtId="165" fontId="0" fillId="0" borderId="0" xfId="0" applyNumberFormat="1" applyProtection="1"/>
    <xf numFmtId="168" fontId="10" fillId="0" borderId="4" xfId="0" applyNumberFormat="1" applyFont="1" applyBorder="1" applyAlignment="1" applyProtection="1">
      <alignment horizontal="center" vertical="center"/>
    </xf>
    <xf numFmtId="168" fontId="0" fillId="0" borderId="2" xfId="0" applyNumberFormat="1" applyBorder="1" applyProtection="1"/>
    <xf numFmtId="5" fontId="0" fillId="0" borderId="2" xfId="0" applyNumberFormat="1" applyBorder="1" applyProtection="1"/>
    <xf numFmtId="0" fontId="15" fillId="0" borderId="0" xfId="0" applyNumberFormat="1" applyFont="1" applyBorder="1" applyAlignment="1" applyProtection="1">
      <alignment horizontal="center" wrapText="1"/>
    </xf>
    <xf numFmtId="3" fontId="0" fillId="0" borderId="2" xfId="0" applyNumberForma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right"/>
    </xf>
    <xf numFmtId="166" fontId="12" fillId="0" borderId="12" xfId="0" applyNumberFormat="1" applyFont="1" applyBorder="1" applyAlignment="1" applyProtection="1">
      <alignment horizontal="center" vertical="center" wrapText="1"/>
    </xf>
    <xf numFmtId="166" fontId="12" fillId="0" borderId="15" xfId="0" applyNumberFormat="1" applyFont="1" applyBorder="1" applyAlignment="1" applyProtection="1">
      <alignment horizontal="center" vertical="center" wrapText="1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11" xfId="0" applyNumberFormat="1" applyFont="1" applyBorder="1" applyAlignment="1" applyProtection="1">
      <alignment horizontal="center"/>
    </xf>
    <xf numFmtId="168" fontId="0" fillId="0" borderId="0" xfId="0" applyNumberFormat="1" applyBorder="1" applyAlignment="1" applyProtection="1">
      <alignment horizontal="right"/>
    </xf>
    <xf numFmtId="0" fontId="24" fillId="0" borderId="0" xfId="0" applyFont="1" applyBorder="1" applyAlignment="1" applyProtection="1">
      <alignment horizontal="center"/>
    </xf>
    <xf numFmtId="0" fontId="25" fillId="3" borderId="0" xfId="0" applyFont="1" applyFill="1" applyBorder="1" applyAlignment="1" applyProtection="1">
      <alignment horizontal="center" vertical="center"/>
    </xf>
    <xf numFmtId="0" fontId="26" fillId="3" borderId="0" xfId="0" applyFont="1" applyFill="1" applyProtection="1"/>
    <xf numFmtId="0" fontId="0" fillId="3" borderId="0" xfId="0" applyFill="1"/>
    <xf numFmtId="0" fontId="15" fillId="0" borderId="9" xfId="0" applyNumberFormat="1" applyFont="1" applyBorder="1" applyAlignment="1" applyProtection="1">
      <alignment horizontal="center"/>
    </xf>
    <xf numFmtId="0" fontId="17" fillId="0" borderId="9" xfId="0" applyNumberFormat="1" applyFont="1" applyBorder="1" applyAlignment="1" applyProtection="1">
      <alignment horizontal="center"/>
    </xf>
    <xf numFmtId="165" fontId="17" fillId="0" borderId="11" xfId="0" applyNumberFormat="1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9" fillId="0" borderId="9" xfId="0" applyNumberFormat="1" applyFont="1" applyBorder="1" applyAlignment="1" applyProtection="1">
      <alignment horizontal="center"/>
    </xf>
    <xf numFmtId="166" fontId="15" fillId="0" borderId="13" xfId="0" applyNumberFormat="1" applyFont="1" applyBorder="1" applyAlignment="1" applyProtection="1">
      <alignment horizontal="center"/>
    </xf>
    <xf numFmtId="166" fontId="15" fillId="0" borderId="9" xfId="0" applyNumberFormat="1" applyFont="1" applyBorder="1" applyAlignment="1" applyProtection="1">
      <alignment horizontal="center"/>
    </xf>
    <xf numFmtId="0" fontId="27" fillId="0" borderId="9" xfId="0" applyNumberFormat="1" applyFont="1" applyBorder="1" applyAlignment="1" applyProtection="1">
      <alignment horizontal="center"/>
    </xf>
    <xf numFmtId="166" fontId="17" fillId="0" borderId="13" xfId="0" applyNumberFormat="1" applyFont="1" applyBorder="1" applyAlignment="1" applyProtection="1">
      <alignment horizontal="center"/>
    </xf>
    <xf numFmtId="166" fontId="17" fillId="0" borderId="9" xfId="0" applyNumberFormat="1" applyFont="1" applyBorder="1" applyAlignment="1" applyProtection="1">
      <alignment horizontal="center"/>
    </xf>
    <xf numFmtId="0" fontId="25" fillId="3" borderId="9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15" fillId="0" borderId="16" xfId="0" applyNumberFormat="1" applyFont="1" applyBorder="1" applyAlignment="1" applyProtection="1">
      <alignment horizontal="center"/>
    </xf>
    <xf numFmtId="3" fontId="15" fillId="0" borderId="9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/>
      <protection locked="0"/>
    </xf>
    <xf numFmtId="0" fontId="9" fillId="0" borderId="18" xfId="0" applyNumberFormat="1" applyFont="1" applyBorder="1" applyAlignment="1" applyProtection="1">
      <alignment horizontal="center"/>
    </xf>
    <xf numFmtId="0" fontId="0" fillId="0" borderId="20" xfId="0" applyBorder="1" applyProtection="1"/>
    <xf numFmtId="3" fontId="0" fillId="0" borderId="9" xfId="0" applyNumberFormat="1" applyBorder="1" applyAlignment="1" applyProtection="1">
      <alignment horizontal="center"/>
    </xf>
    <xf numFmtId="0" fontId="27" fillId="0" borderId="17" xfId="0" applyNumberFormat="1" applyFont="1" applyBorder="1" applyAlignment="1" applyProtection="1">
      <alignment horizontal="center"/>
      <protection locked="0"/>
    </xf>
    <xf numFmtId="0" fontId="27" fillId="0" borderId="9" xfId="0" applyNumberFormat="1" applyFont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24" fillId="0" borderId="16" xfId="0" applyFont="1" applyBorder="1" applyAlignment="1" applyProtection="1">
      <alignment horizontal="center"/>
    </xf>
    <xf numFmtId="0" fontId="24" fillId="0" borderId="17" xfId="0" applyFont="1" applyBorder="1" applyAlignment="1" applyProtection="1">
      <alignment horizontal="center"/>
    </xf>
    <xf numFmtId="0" fontId="9" fillId="0" borderId="16" xfId="0" applyFont="1" applyBorder="1" applyAlignment="1" applyProtection="1">
      <alignment horizontal="right"/>
    </xf>
    <xf numFmtId="0" fontId="0" fillId="0" borderId="17" xfId="0" applyBorder="1" applyProtection="1"/>
    <xf numFmtId="0" fontId="24" fillId="0" borderId="9" xfId="0" applyFont="1" applyBorder="1" applyAlignment="1" applyProtection="1">
      <alignment horizontal="center"/>
    </xf>
    <xf numFmtId="168" fontId="1" fillId="0" borderId="5" xfId="0" applyNumberFormat="1" applyFont="1" applyBorder="1" applyAlignment="1" applyProtection="1">
      <alignment horizontal="right"/>
      <protection locked="0"/>
    </xf>
    <xf numFmtId="0" fontId="18" fillId="0" borderId="0" xfId="1" applyFont="1" applyBorder="1" applyAlignment="1" applyProtection="1">
      <alignment horizontal="left"/>
      <protection locked="0"/>
    </xf>
    <xf numFmtId="0" fontId="19" fillId="0" borderId="7" xfId="0" applyFont="1" applyBorder="1" applyAlignment="1" applyProtection="1">
      <alignment horizontal="right"/>
      <protection locked="0"/>
    </xf>
    <xf numFmtId="0" fontId="3" fillId="0" borderId="0" xfId="1" applyBorder="1" applyAlignment="1" applyProtection="1">
      <alignment horizontal="right"/>
      <protection locked="0"/>
    </xf>
    <xf numFmtId="0" fontId="3" fillId="0" borderId="3" xfId="1" applyBorder="1" applyAlignment="1" applyProtection="1">
      <alignment horizontal="right"/>
      <protection locked="0"/>
    </xf>
    <xf numFmtId="164" fontId="19" fillId="0" borderId="5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23" fillId="0" borderId="16" xfId="0" applyNumberFormat="1" applyFont="1" applyBorder="1" applyAlignment="1" applyProtection="1">
      <alignment horizontal="center"/>
    </xf>
    <xf numFmtId="0" fontId="23" fillId="0" borderId="19" xfId="0" applyNumberFormat="1" applyFont="1" applyBorder="1" applyAlignment="1" applyProtection="1">
      <alignment horizontal="center"/>
    </xf>
    <xf numFmtId="0" fontId="23" fillId="0" borderId="18" xfId="0" applyNumberFormat="1" applyFont="1" applyBorder="1" applyAlignment="1" applyProtection="1">
      <alignment horizontal="center"/>
    </xf>
    <xf numFmtId="0" fontId="25" fillId="3" borderId="16" xfId="0" applyFont="1" applyFill="1" applyBorder="1" applyAlignment="1" applyProtection="1">
      <alignment horizontal="center"/>
    </xf>
    <xf numFmtId="0" fontId="25" fillId="3" borderId="18" xfId="0" applyFont="1" applyFill="1" applyBorder="1" applyAlignment="1" applyProtection="1">
      <alignment horizontal="center"/>
    </xf>
    <xf numFmtId="0" fontId="15" fillId="0" borderId="0" xfId="0" applyNumberFormat="1" applyFont="1" applyBorder="1" applyAlignment="1" applyProtection="1">
      <alignment horizontal="center" wrapText="1"/>
    </xf>
    <xf numFmtId="166" fontId="12" fillId="0" borderId="0" xfId="0" applyNumberFormat="1" applyFont="1" applyBorder="1" applyAlignment="1" applyProtection="1">
      <alignment horizontal="center" vertical="center" wrapText="1"/>
    </xf>
    <xf numFmtId="0" fontId="25" fillId="3" borderId="16" xfId="0" applyFont="1" applyFill="1" applyBorder="1" applyAlignment="1">
      <alignment horizontal="center"/>
    </xf>
    <xf numFmtId="0" fontId="25" fillId="3" borderId="18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28575</xdr:rowOff>
    </xdr:from>
    <xdr:to>
      <xdr:col>4</xdr:col>
      <xdr:colOff>1457325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4095750" y="28575"/>
          <a:ext cx="12668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\bois\d&#233;pots\prix%20obje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ix%20obj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 refreshError="1"/>
      <sheetData sheetId="1" refreshError="1">
        <row r="5">
          <cell r="A5" t="str">
            <v>antoine</v>
          </cell>
          <cell r="B5">
            <v>444</v>
          </cell>
        </row>
        <row r="6">
          <cell r="A6" t="str">
            <v>assiette gm</v>
          </cell>
          <cell r="B6">
            <v>20</v>
          </cell>
        </row>
        <row r="7">
          <cell r="A7" t="str">
            <v>assiette mm</v>
          </cell>
          <cell r="B7">
            <v>15</v>
          </cell>
        </row>
        <row r="8">
          <cell r="A8" t="str">
            <v>assiette pm</v>
          </cell>
          <cell r="B8">
            <v>10</v>
          </cell>
        </row>
        <row r="9">
          <cell r="A9" t="str">
            <v>assiette pm salière</v>
          </cell>
          <cell r="B9">
            <v>5</v>
          </cell>
        </row>
        <row r="10">
          <cell r="A10" t="str">
            <v>baguenaudier 5</v>
          </cell>
          <cell r="B10">
            <v>25</v>
          </cell>
        </row>
        <row r="11">
          <cell r="A11" t="str">
            <v>baguenaudier 6</v>
          </cell>
          <cell r="B11">
            <v>40</v>
          </cell>
        </row>
        <row r="12">
          <cell r="A12" t="str">
            <v>bilboquet grand</v>
          </cell>
          <cell r="B12">
            <v>40</v>
          </cell>
        </row>
        <row r="13">
          <cell r="A13" t="str">
            <v>bilboquet moyen</v>
          </cell>
          <cell r="B13">
            <v>30</v>
          </cell>
        </row>
        <row r="14">
          <cell r="A14" t="str">
            <v>boite à aiguilles pm</v>
          </cell>
          <cell r="B14">
            <v>15</v>
          </cell>
        </row>
        <row r="15">
          <cell r="A15" t="str">
            <v>boite à piques</v>
          </cell>
          <cell r="B15">
            <v>45</v>
          </cell>
        </row>
        <row r="16">
          <cell r="A16" t="str">
            <v>boite bois exotique</v>
          </cell>
          <cell r="B16">
            <v>40</v>
          </cell>
        </row>
        <row r="17">
          <cell r="A17" t="str">
            <v>boite dble couvercle</v>
          </cell>
          <cell r="B17">
            <v>30</v>
          </cell>
        </row>
        <row r="18">
          <cell r="A18" t="str">
            <v>boite et plateau</v>
          </cell>
        </row>
        <row r="19">
          <cell r="A19" t="str">
            <v>boite gm</v>
          </cell>
          <cell r="B19">
            <v>40</v>
          </cell>
        </row>
        <row r="20">
          <cell r="A20" t="str">
            <v xml:space="preserve">boite mm </v>
          </cell>
          <cell r="B20">
            <v>30</v>
          </cell>
        </row>
        <row r="21">
          <cell r="A21" t="str">
            <v>boite nostépine</v>
          </cell>
          <cell r="B21">
            <v>20</v>
          </cell>
        </row>
        <row r="22">
          <cell r="A22" t="str">
            <v>boite pm</v>
          </cell>
          <cell r="B22">
            <v>20</v>
          </cell>
        </row>
        <row r="23">
          <cell r="A23" t="str">
            <v>boite simple</v>
          </cell>
          <cell r="B23">
            <v>15</v>
          </cell>
        </row>
        <row r="24">
          <cell r="A24" t="str">
            <v>boite spéciale</v>
          </cell>
          <cell r="B24">
            <v>60</v>
          </cell>
        </row>
        <row r="25">
          <cell r="A25" t="str">
            <v>bol à laine gm</v>
          </cell>
          <cell r="B25">
            <v>50</v>
          </cell>
        </row>
        <row r="26">
          <cell r="A26" t="str">
            <v>bol à laine mm</v>
          </cell>
          <cell r="B26">
            <v>30</v>
          </cell>
        </row>
        <row r="27">
          <cell r="A27" t="str">
            <v>bol à laine pm</v>
          </cell>
          <cell r="B27">
            <v>25</v>
          </cell>
        </row>
        <row r="28">
          <cell r="A28" t="str">
            <v>bol gm</v>
          </cell>
          <cell r="B28">
            <v>40</v>
          </cell>
        </row>
        <row r="29">
          <cell r="A29" t="str">
            <v>bol mm</v>
          </cell>
          <cell r="B29">
            <v>30</v>
          </cell>
        </row>
        <row r="30">
          <cell r="A30" t="str">
            <v>bol pm</v>
          </cell>
          <cell r="B30">
            <v>25</v>
          </cell>
        </row>
        <row r="31">
          <cell r="A31" t="str">
            <v>bonbonnière gm</v>
          </cell>
          <cell r="B31">
            <v>50</v>
          </cell>
        </row>
        <row r="32">
          <cell r="A32" t="str">
            <v>bonbonnière mm</v>
          </cell>
          <cell r="B32">
            <v>40</v>
          </cell>
        </row>
        <row r="33">
          <cell r="A33" t="str">
            <v>bonbonnière pm</v>
          </cell>
          <cell r="B33">
            <v>30</v>
          </cell>
        </row>
        <row r="34">
          <cell r="A34" t="str">
            <v>bougeoir gm</v>
          </cell>
          <cell r="B34">
            <v>25</v>
          </cell>
        </row>
        <row r="35">
          <cell r="A35" t="str">
            <v>bougeoir mm</v>
          </cell>
          <cell r="B35">
            <v>20</v>
          </cell>
        </row>
        <row r="36">
          <cell r="A36" t="str">
            <v>bougeoir plat</v>
          </cell>
          <cell r="B36">
            <v>6</v>
          </cell>
        </row>
        <row r="37">
          <cell r="A37" t="str">
            <v>bougeoir pm</v>
          </cell>
          <cell r="B37">
            <v>15</v>
          </cell>
        </row>
        <row r="38">
          <cell r="A38" t="str">
            <v>casse tête anneaux</v>
          </cell>
          <cell r="B38">
            <v>10</v>
          </cell>
        </row>
        <row r="39">
          <cell r="A39" t="str">
            <v>chandelier mm</v>
          </cell>
          <cell r="B39">
            <v>25</v>
          </cell>
        </row>
        <row r="40">
          <cell r="A40" t="str">
            <v>chandelier pm</v>
          </cell>
          <cell r="B40">
            <v>20</v>
          </cell>
        </row>
        <row r="41">
          <cell r="A41" t="str">
            <v>coquetier</v>
          </cell>
          <cell r="B41">
            <v>10</v>
          </cell>
        </row>
        <row r="42">
          <cell r="A42" t="str">
            <v>coquetier double</v>
          </cell>
          <cell r="B42">
            <v>20</v>
          </cell>
        </row>
        <row r="43">
          <cell r="A43" t="str">
            <v>coupe à bords carrés gm</v>
          </cell>
          <cell r="B43">
            <v>25</v>
          </cell>
        </row>
        <row r="44">
          <cell r="A44" t="str">
            <v>coupe à bords carrés mm</v>
          </cell>
          <cell r="B44">
            <v>20</v>
          </cell>
        </row>
        <row r="45">
          <cell r="A45" t="str">
            <v>coupe à bords carrés pm</v>
          </cell>
          <cell r="B45">
            <v>15</v>
          </cell>
        </row>
        <row r="46">
          <cell r="A46" t="str">
            <v>coupe gm</v>
          </cell>
          <cell r="B46">
            <v>50</v>
          </cell>
        </row>
        <row r="47">
          <cell r="A47" t="str">
            <v>coupe gm ++</v>
          </cell>
          <cell r="B47">
            <v>200</v>
          </cell>
        </row>
        <row r="48">
          <cell r="A48" t="str">
            <v>coupe mm</v>
          </cell>
          <cell r="B48">
            <v>40</v>
          </cell>
        </row>
        <row r="49">
          <cell r="A49" t="str">
            <v>coupe pm</v>
          </cell>
          <cell r="B49">
            <v>30</v>
          </cell>
        </row>
        <row r="50">
          <cell r="A50" t="str">
            <v>coupelle mm</v>
          </cell>
          <cell r="B50">
            <v>15</v>
          </cell>
        </row>
        <row r="51">
          <cell r="A51" t="str">
            <v>coupelle pm</v>
          </cell>
          <cell r="B51">
            <v>10</v>
          </cell>
        </row>
        <row r="52">
          <cell r="A52" t="str">
            <v xml:space="preserve">coupelle </v>
          </cell>
          <cell r="B52">
            <v>8</v>
          </cell>
        </row>
        <row r="53">
          <cell r="A53" t="str">
            <v>coupes gigogne mm</v>
          </cell>
          <cell r="B53">
            <v>30</v>
          </cell>
        </row>
        <row r="54">
          <cell r="A54" t="str">
            <v>coupes gigogne pm</v>
          </cell>
          <cell r="B54">
            <v>20</v>
          </cell>
        </row>
        <row r="55">
          <cell r="A55" t="str">
            <v>cuiller à miel</v>
          </cell>
          <cell r="B55">
            <v>8</v>
          </cell>
        </row>
        <row r="56">
          <cell r="A56" t="str">
            <v>echecs</v>
          </cell>
          <cell r="B56">
            <v>220</v>
          </cell>
        </row>
        <row r="57">
          <cell r="A57" t="str">
            <v>enrouleur gm</v>
          </cell>
          <cell r="B57">
            <v>25</v>
          </cell>
        </row>
        <row r="58">
          <cell r="A58" t="str">
            <v>enrouleur pm</v>
          </cell>
          <cell r="B58">
            <v>20</v>
          </cell>
        </row>
        <row r="59">
          <cell r="A59" t="str">
            <v>fuseau</v>
          </cell>
          <cell r="B59">
            <v>20</v>
          </cell>
        </row>
        <row r="60">
          <cell r="A60" t="str">
            <v xml:space="preserve">lampe art </v>
          </cell>
          <cell r="B60">
            <v>90</v>
          </cell>
        </row>
        <row r="61">
          <cell r="A61" t="str">
            <v>lampe droite gm</v>
          </cell>
          <cell r="B61">
            <v>90</v>
          </cell>
        </row>
        <row r="62">
          <cell r="A62" t="str">
            <v>lampe droite mm</v>
          </cell>
          <cell r="B62">
            <v>80</v>
          </cell>
        </row>
        <row r="63">
          <cell r="A63" t="str">
            <v>lampe droite pm</v>
          </cell>
          <cell r="B63">
            <v>50</v>
          </cell>
        </row>
        <row r="64">
          <cell r="A64" t="str">
            <v>lampe led gm</v>
          </cell>
          <cell r="B64">
            <v>120</v>
          </cell>
        </row>
        <row r="65">
          <cell r="A65" t="str">
            <v>lampe led mm</v>
          </cell>
          <cell r="B65">
            <v>110</v>
          </cell>
        </row>
        <row r="66">
          <cell r="A66" t="str">
            <v>lampe tripode</v>
          </cell>
          <cell r="B66">
            <v>200</v>
          </cell>
        </row>
        <row r="67">
          <cell r="A67" t="str">
            <v>mortier et pilon mm</v>
          </cell>
          <cell r="B67">
            <v>30</v>
          </cell>
        </row>
        <row r="68">
          <cell r="A68" t="str">
            <v>mortier et pilon pm</v>
          </cell>
          <cell r="B68">
            <v>25</v>
          </cell>
        </row>
        <row r="69">
          <cell r="A69" t="str">
            <v>nostépine</v>
          </cell>
          <cell r="B69">
            <v>20</v>
          </cell>
        </row>
        <row r="70">
          <cell r="A70" t="str">
            <v>œuf gm</v>
          </cell>
          <cell r="B70">
            <v>20</v>
          </cell>
        </row>
        <row r="71">
          <cell r="A71" t="str">
            <v>œuf pm</v>
          </cell>
          <cell r="B71">
            <v>10</v>
          </cell>
        </row>
        <row r="72">
          <cell r="A72" t="str">
            <v>pique à cheveux</v>
          </cell>
          <cell r="B72">
            <v>5</v>
          </cell>
        </row>
        <row r="73">
          <cell r="A73" t="str">
            <v>plat casse noix gm</v>
          </cell>
          <cell r="B73">
            <v>50</v>
          </cell>
        </row>
        <row r="74">
          <cell r="A74" t="str">
            <v>plat casse noix mm</v>
          </cell>
          <cell r="B74">
            <v>40</v>
          </cell>
        </row>
        <row r="75">
          <cell r="A75" t="str">
            <v>plat gm</v>
          </cell>
          <cell r="B75">
            <v>40</v>
          </cell>
        </row>
        <row r="76">
          <cell r="A76" t="str">
            <v>plat mm</v>
          </cell>
          <cell r="B76">
            <v>30</v>
          </cell>
        </row>
        <row r="77">
          <cell r="A77" t="str">
            <v>plat pm</v>
          </cell>
          <cell r="B77">
            <v>20</v>
          </cell>
        </row>
        <row r="78">
          <cell r="A78" t="str">
            <v>plat tgm</v>
          </cell>
          <cell r="B78">
            <v>60</v>
          </cell>
        </row>
        <row r="79">
          <cell r="A79" t="str">
            <v>plats gigognes</v>
          </cell>
          <cell r="B79">
            <v>35</v>
          </cell>
        </row>
        <row r="80">
          <cell r="A80" t="str">
            <v>pot à crayons gm 1</v>
          </cell>
          <cell r="B80">
            <v>40</v>
          </cell>
        </row>
        <row r="81">
          <cell r="A81" t="str">
            <v>pot à crayons gm 2</v>
          </cell>
          <cell r="B81">
            <v>30</v>
          </cell>
        </row>
        <row r="82">
          <cell r="A82" t="str">
            <v>pot à crayons mm</v>
          </cell>
          <cell r="B82">
            <v>25</v>
          </cell>
        </row>
        <row r="83">
          <cell r="A83" t="str">
            <v>pot à crayons pm</v>
          </cell>
          <cell r="B83">
            <v>20</v>
          </cell>
        </row>
        <row r="84">
          <cell r="A84" t="str">
            <v>pot mm</v>
          </cell>
          <cell r="B84">
            <v>15</v>
          </cell>
        </row>
        <row r="85">
          <cell r="A85" t="str">
            <v>pot pm</v>
          </cell>
          <cell r="B85">
            <v>10</v>
          </cell>
        </row>
        <row r="86">
          <cell r="A86" t="str">
            <v>puzzles &lt;50</v>
          </cell>
        </row>
        <row r="87">
          <cell r="A87" t="str">
            <v>puzzles 50-100</v>
          </cell>
        </row>
        <row r="88">
          <cell r="A88" t="str">
            <v>salière</v>
          </cell>
          <cell r="B88">
            <v>15</v>
          </cell>
        </row>
        <row r="89">
          <cell r="A89" t="str">
            <v>salière et poivrière</v>
          </cell>
          <cell r="B89">
            <v>25</v>
          </cell>
        </row>
        <row r="90">
          <cell r="A90" t="str">
            <v>soucoupe</v>
          </cell>
        </row>
        <row r="91">
          <cell r="A91" t="str">
            <v>table gigogne gm</v>
          </cell>
          <cell r="B91">
            <v>50</v>
          </cell>
        </row>
        <row r="92">
          <cell r="A92" t="str">
            <v>table gigogne mm</v>
          </cell>
          <cell r="B92">
            <v>40</v>
          </cell>
        </row>
        <row r="93">
          <cell r="A93" t="str">
            <v>table gigogne pm</v>
          </cell>
          <cell r="B93">
            <v>30</v>
          </cell>
        </row>
        <row r="94">
          <cell r="A94" t="str">
            <v>tabouret mm</v>
          </cell>
          <cell r="B94">
            <v>50</v>
          </cell>
        </row>
        <row r="95">
          <cell r="A95" t="str">
            <v>tabouret pm</v>
          </cell>
          <cell r="B95">
            <v>40</v>
          </cell>
        </row>
        <row r="96">
          <cell r="A96" t="str">
            <v>timbale mm</v>
          </cell>
          <cell r="B96">
            <v>20</v>
          </cell>
        </row>
        <row r="97">
          <cell r="A97" t="str">
            <v>timbale pm</v>
          </cell>
          <cell r="B97">
            <v>10</v>
          </cell>
        </row>
        <row r="98">
          <cell r="A98" t="str">
            <v xml:space="preserve">tire bouchon escam </v>
          </cell>
          <cell r="B98">
            <v>15</v>
          </cell>
        </row>
        <row r="99">
          <cell r="A99" t="str">
            <v xml:space="preserve">tire bouchons </v>
          </cell>
          <cell r="B99">
            <v>8</v>
          </cell>
        </row>
        <row r="100">
          <cell r="A100" t="str">
            <v>toupie simple</v>
          </cell>
          <cell r="B100">
            <v>10</v>
          </cell>
        </row>
        <row r="101">
          <cell r="A101" t="str">
            <v>toupie à manche</v>
          </cell>
          <cell r="B101">
            <v>30</v>
          </cell>
        </row>
        <row r="102">
          <cell r="A102" t="str">
            <v>toupie à manche pm</v>
          </cell>
          <cell r="B102">
            <v>25</v>
          </cell>
        </row>
        <row r="103">
          <cell r="A103" t="str">
            <v>toupie bonhomme</v>
          </cell>
          <cell r="B103">
            <v>30</v>
          </cell>
        </row>
        <row r="104">
          <cell r="A104" t="str">
            <v>toupies lanceur h</v>
          </cell>
          <cell r="B104">
            <v>30</v>
          </cell>
        </row>
        <row r="105">
          <cell r="A105" t="str">
            <v>toupies lanceur v</v>
          </cell>
          <cell r="B105">
            <v>30</v>
          </cell>
        </row>
        <row r="106">
          <cell r="A106" t="str">
            <v>tour de hanoï</v>
          </cell>
          <cell r="B106">
            <v>30</v>
          </cell>
        </row>
        <row r="107">
          <cell r="A107" t="str">
            <v>vase gm</v>
          </cell>
          <cell r="B107">
            <v>60</v>
          </cell>
        </row>
        <row r="108">
          <cell r="A108" t="str">
            <v>vase mm</v>
          </cell>
          <cell r="B108">
            <v>50</v>
          </cell>
        </row>
        <row r="109">
          <cell r="A109" t="str">
            <v>vase pm</v>
          </cell>
          <cell r="B109">
            <v>40</v>
          </cell>
        </row>
        <row r="110">
          <cell r="A110" t="str">
            <v>vide poche  20</v>
          </cell>
          <cell r="B110">
            <v>20</v>
          </cell>
        </row>
        <row r="111">
          <cell r="A111" t="str">
            <v>vide poche 15</v>
          </cell>
          <cell r="B111">
            <v>15</v>
          </cell>
        </row>
        <row r="112">
          <cell r="A112" t="str">
            <v>vide poche gm</v>
          </cell>
          <cell r="B112">
            <v>40</v>
          </cell>
        </row>
        <row r="113">
          <cell r="A113" t="str">
            <v>vide poche mm</v>
          </cell>
          <cell r="B113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/>
      <sheetData sheetId="1">
        <row r="4">
          <cell r="A4">
            <v>0</v>
          </cell>
        </row>
        <row r="5">
          <cell r="A5" t="str">
            <v>antoine</v>
          </cell>
          <cell r="B5">
            <v>444</v>
          </cell>
          <cell r="D5" t="str">
            <v>aca</v>
          </cell>
          <cell r="E5" t="str">
            <v>acacia afr</v>
          </cell>
        </row>
        <row r="6">
          <cell r="A6" t="str">
            <v>assiette gm</v>
          </cell>
          <cell r="B6">
            <v>20</v>
          </cell>
          <cell r="D6" t="str">
            <v>ama</v>
          </cell>
          <cell r="E6" t="str">
            <v>amarante</v>
          </cell>
        </row>
        <row r="7">
          <cell r="A7" t="str">
            <v>assiette mm</v>
          </cell>
          <cell r="B7">
            <v>15</v>
          </cell>
          <cell r="D7" t="str">
            <v>amo</v>
          </cell>
          <cell r="E7" t="str">
            <v>amourette</v>
          </cell>
        </row>
        <row r="8">
          <cell r="A8" t="str">
            <v>assiette pm</v>
          </cell>
          <cell r="B8">
            <v>10</v>
          </cell>
          <cell r="D8" t="str">
            <v>au</v>
          </cell>
          <cell r="E8" t="str">
            <v>aubépine</v>
          </cell>
        </row>
        <row r="9">
          <cell r="A9" t="str">
            <v>assiette pm salière</v>
          </cell>
          <cell r="B9">
            <v>5</v>
          </cell>
          <cell r="D9" t="str">
            <v>b de r</v>
          </cell>
          <cell r="E9" t="str">
            <v>bois de rose</v>
          </cell>
        </row>
        <row r="10">
          <cell r="A10" t="str">
            <v>baguenaudier 5</v>
          </cell>
          <cell r="B10">
            <v>25</v>
          </cell>
          <cell r="D10" t="str">
            <v>b de s</v>
          </cell>
          <cell r="E10" t="str">
            <v>bois de santal</v>
          </cell>
        </row>
        <row r="11">
          <cell r="A11" t="str">
            <v>baguenaudier 6</v>
          </cell>
          <cell r="B11">
            <v>40</v>
          </cell>
          <cell r="D11" t="str">
            <v>b de v</v>
          </cell>
          <cell r="E11" t="str">
            <v>bois de violette</v>
          </cell>
        </row>
        <row r="12">
          <cell r="A12" t="str">
            <v>bilboquet grand</v>
          </cell>
          <cell r="B12">
            <v>40</v>
          </cell>
          <cell r="D12" t="str">
            <v>b ex</v>
          </cell>
          <cell r="E12" t="str">
            <v>bois exotique</v>
          </cell>
        </row>
        <row r="13">
          <cell r="A13" t="str">
            <v>bilboquet moyen</v>
          </cell>
          <cell r="B13">
            <v>30</v>
          </cell>
          <cell r="D13" t="str">
            <v>b s</v>
          </cell>
          <cell r="E13" t="str">
            <v>bois serpent</v>
          </cell>
        </row>
        <row r="14">
          <cell r="A14" t="str">
            <v>boite à aiguilles pm</v>
          </cell>
          <cell r="B14">
            <v>15</v>
          </cell>
          <cell r="D14" t="str">
            <v>bub</v>
          </cell>
          <cell r="E14" t="str">
            <v>budinga</v>
          </cell>
        </row>
        <row r="15">
          <cell r="A15" t="str">
            <v>boite à piques</v>
          </cell>
          <cell r="B15">
            <v>45</v>
          </cell>
          <cell r="D15" t="str">
            <v>bui</v>
          </cell>
          <cell r="E15" t="str">
            <v>buis</v>
          </cell>
        </row>
        <row r="16">
          <cell r="A16" t="str">
            <v>boite bois exotique</v>
          </cell>
          <cell r="B16">
            <v>40</v>
          </cell>
          <cell r="D16" t="str">
            <v xml:space="preserve">ca </v>
          </cell>
          <cell r="E16" t="str">
            <v>camphre</v>
          </cell>
        </row>
        <row r="17">
          <cell r="A17" t="str">
            <v>boite dble couvercle</v>
          </cell>
          <cell r="B17">
            <v>30</v>
          </cell>
          <cell r="D17" t="str">
            <v>ce</v>
          </cell>
          <cell r="E17" t="str">
            <v>cèdre</v>
          </cell>
        </row>
        <row r="18">
          <cell r="A18" t="str">
            <v>boite et plateau</v>
          </cell>
          <cell r="D18" t="str">
            <v>cer</v>
          </cell>
          <cell r="E18" t="str">
            <v>cerisier</v>
          </cell>
        </row>
        <row r="19">
          <cell r="A19" t="str">
            <v>boite gm</v>
          </cell>
          <cell r="B19">
            <v>40</v>
          </cell>
          <cell r="D19" t="str">
            <v>cha</v>
          </cell>
          <cell r="E19" t="str">
            <v xml:space="preserve">chataignIer </v>
          </cell>
        </row>
        <row r="20">
          <cell r="A20" t="str">
            <v xml:space="preserve">boite mm </v>
          </cell>
          <cell r="B20">
            <v>30</v>
          </cell>
          <cell r="D20" t="str">
            <v>che</v>
          </cell>
          <cell r="E20" t="str">
            <v>chêne</v>
          </cell>
        </row>
        <row r="21">
          <cell r="A21" t="str">
            <v>boite nostépine</v>
          </cell>
          <cell r="B21">
            <v>20</v>
          </cell>
          <cell r="D21" t="str">
            <v>coc</v>
          </cell>
          <cell r="E21" t="str">
            <v>cocobolo</v>
          </cell>
        </row>
        <row r="22">
          <cell r="A22" t="str">
            <v>boite pm</v>
          </cell>
          <cell r="B22">
            <v>20</v>
          </cell>
          <cell r="D22" t="str">
            <v>coi</v>
          </cell>
          <cell r="E22" t="str">
            <v>coing</v>
          </cell>
        </row>
        <row r="23">
          <cell r="A23" t="str">
            <v>boite simple</v>
          </cell>
          <cell r="B23">
            <v>15</v>
          </cell>
          <cell r="D23" t="str">
            <v>div</v>
          </cell>
          <cell r="E23" t="str">
            <v>divers</v>
          </cell>
        </row>
        <row r="24">
          <cell r="A24" t="str">
            <v>boite spéciale</v>
          </cell>
          <cell r="B24">
            <v>60</v>
          </cell>
          <cell r="D24" t="str">
            <v>eb m</v>
          </cell>
          <cell r="E24" t="str">
            <v>ébène de macassar</v>
          </cell>
        </row>
        <row r="25">
          <cell r="A25" t="str">
            <v>bol à laine gm</v>
          </cell>
          <cell r="B25">
            <v>50</v>
          </cell>
          <cell r="D25" t="str">
            <v>eb n</v>
          </cell>
          <cell r="E25" t="str">
            <v>ébène noir</v>
          </cell>
        </row>
        <row r="26">
          <cell r="A26" t="str">
            <v>bol à laine mm</v>
          </cell>
          <cell r="B26">
            <v>30</v>
          </cell>
          <cell r="D26" t="str">
            <v>eg</v>
          </cell>
          <cell r="E26" t="str">
            <v>églantine(épine blanche)</v>
          </cell>
        </row>
        <row r="27">
          <cell r="A27" t="str">
            <v>bol à laine pm</v>
          </cell>
          <cell r="B27">
            <v>25</v>
          </cell>
          <cell r="D27" t="str">
            <v>er</v>
          </cell>
          <cell r="E27" t="str">
            <v>erable</v>
          </cell>
        </row>
        <row r="28">
          <cell r="A28" t="str">
            <v>bol gm</v>
          </cell>
          <cell r="B28">
            <v>40</v>
          </cell>
          <cell r="D28" t="str">
            <v>fre</v>
          </cell>
          <cell r="E28" t="str">
            <v>frêne</v>
          </cell>
        </row>
        <row r="29">
          <cell r="A29" t="str">
            <v>bol mm</v>
          </cell>
          <cell r="B29">
            <v>30</v>
          </cell>
          <cell r="D29" t="str">
            <v xml:space="preserve">fru </v>
          </cell>
          <cell r="E29" t="str">
            <v>fruitier sauvage</v>
          </cell>
        </row>
        <row r="30">
          <cell r="A30" t="str">
            <v>bol pm</v>
          </cell>
          <cell r="B30">
            <v>25</v>
          </cell>
          <cell r="D30" t="str">
            <v>gon</v>
          </cell>
          <cell r="E30" t="str">
            <v>goncalo alves</v>
          </cell>
        </row>
        <row r="31">
          <cell r="A31" t="str">
            <v>bonbonnière gm</v>
          </cell>
          <cell r="B31">
            <v>50</v>
          </cell>
          <cell r="D31" t="str">
            <v>gre</v>
          </cell>
          <cell r="E31" t="str">
            <v>grenadille</v>
          </cell>
        </row>
        <row r="32">
          <cell r="A32" t="str">
            <v>bonbonnière mm</v>
          </cell>
          <cell r="B32">
            <v>40</v>
          </cell>
          <cell r="D32" t="str">
            <v>he</v>
          </cell>
          <cell r="E32" t="str">
            <v>hêtre</v>
          </cell>
        </row>
        <row r="33">
          <cell r="A33" t="str">
            <v>bonbonnière pm</v>
          </cell>
          <cell r="B33">
            <v>30</v>
          </cell>
          <cell r="D33" t="str">
            <v>ho</v>
          </cell>
          <cell r="E33" t="str">
            <v>houx</v>
          </cell>
        </row>
        <row r="34">
          <cell r="A34" t="str">
            <v>bougeoir gm</v>
          </cell>
          <cell r="B34">
            <v>25</v>
          </cell>
          <cell r="D34" t="str">
            <v>if</v>
          </cell>
          <cell r="E34" t="str">
            <v>if</v>
          </cell>
        </row>
        <row r="35">
          <cell r="A35" t="str">
            <v>bougeoir mm</v>
          </cell>
          <cell r="B35">
            <v>20</v>
          </cell>
          <cell r="D35" t="str">
            <v>iv</v>
          </cell>
          <cell r="E35" t="str">
            <v>ivoire rose</v>
          </cell>
        </row>
        <row r="36">
          <cell r="A36" t="str">
            <v>bougeoir plat</v>
          </cell>
          <cell r="B36">
            <v>6</v>
          </cell>
          <cell r="D36" t="str">
            <v>la p</v>
          </cell>
          <cell r="E36" t="str">
            <v>laurier palme</v>
          </cell>
        </row>
        <row r="37">
          <cell r="A37" t="str">
            <v>bougeoir pm</v>
          </cell>
          <cell r="B37">
            <v>15</v>
          </cell>
          <cell r="D37" t="str">
            <v>la r</v>
          </cell>
          <cell r="E37" t="str">
            <v>laurier rose</v>
          </cell>
        </row>
        <row r="38">
          <cell r="A38" t="str">
            <v>casse tête anneaux</v>
          </cell>
          <cell r="B38">
            <v>10</v>
          </cell>
          <cell r="D38" t="str">
            <v>la s</v>
          </cell>
          <cell r="E38" t="str">
            <v>laurier sauce</v>
          </cell>
        </row>
        <row r="39">
          <cell r="A39" t="str">
            <v>chandelier mm</v>
          </cell>
          <cell r="B39">
            <v>25</v>
          </cell>
          <cell r="D39" t="str">
            <v>li</v>
          </cell>
          <cell r="E39" t="str">
            <v>lilas</v>
          </cell>
        </row>
        <row r="40">
          <cell r="A40" t="str">
            <v>chandelier pm</v>
          </cell>
          <cell r="B40">
            <v>20</v>
          </cell>
          <cell r="D40" t="str">
            <v>mel</v>
          </cell>
          <cell r="E40" t="str">
            <v>mélèze</v>
          </cell>
        </row>
        <row r="41">
          <cell r="A41" t="str">
            <v>coquetier</v>
          </cell>
          <cell r="B41">
            <v>10</v>
          </cell>
          <cell r="D41" t="str">
            <v>mer</v>
          </cell>
          <cell r="E41" t="str">
            <v>merisier</v>
          </cell>
        </row>
        <row r="42">
          <cell r="A42" t="str">
            <v>coquetier double</v>
          </cell>
          <cell r="B42">
            <v>20</v>
          </cell>
          <cell r="D42" t="str">
            <v>mou</v>
          </cell>
          <cell r="E42" t="str">
            <v>moutoutchi</v>
          </cell>
        </row>
        <row r="43">
          <cell r="A43" t="str">
            <v>coupe à bords carrés gm</v>
          </cell>
          <cell r="B43">
            <v>25</v>
          </cell>
          <cell r="D43" t="str">
            <v>mu</v>
          </cell>
          <cell r="E43" t="str">
            <v>murier</v>
          </cell>
        </row>
        <row r="44">
          <cell r="A44" t="str">
            <v>coupe à bords carrés mm</v>
          </cell>
          <cell r="B44">
            <v>20</v>
          </cell>
          <cell r="D44" t="str">
            <v>no</v>
          </cell>
          <cell r="E44" t="str">
            <v>noyer</v>
          </cell>
        </row>
        <row r="45">
          <cell r="A45" t="str">
            <v>coupe à bords carrés pm</v>
          </cell>
          <cell r="B45">
            <v>15</v>
          </cell>
          <cell r="D45" t="str">
            <v>ol</v>
          </cell>
          <cell r="E45" t="str">
            <v>olivier</v>
          </cell>
        </row>
        <row r="46">
          <cell r="A46" t="str">
            <v>coupe gm</v>
          </cell>
          <cell r="B46">
            <v>50</v>
          </cell>
          <cell r="D46" t="str">
            <v>or</v>
          </cell>
          <cell r="E46" t="str">
            <v>orme</v>
          </cell>
        </row>
        <row r="47">
          <cell r="A47" t="str">
            <v>coupe gm ++</v>
          </cell>
          <cell r="B47">
            <v>200</v>
          </cell>
          <cell r="D47" t="str">
            <v>pad</v>
          </cell>
          <cell r="E47" t="str">
            <v>padouk</v>
          </cell>
        </row>
        <row r="48">
          <cell r="A48" t="str">
            <v>coupe mm</v>
          </cell>
          <cell r="B48">
            <v>40</v>
          </cell>
          <cell r="D48" t="str">
            <v>pan</v>
          </cell>
          <cell r="E48" t="str">
            <v>panacoco</v>
          </cell>
        </row>
        <row r="49">
          <cell r="A49" t="str">
            <v>coupe pm</v>
          </cell>
          <cell r="B49">
            <v>30</v>
          </cell>
          <cell r="D49" t="str">
            <v>pat</v>
          </cell>
          <cell r="E49" t="str">
            <v>patawa</v>
          </cell>
        </row>
        <row r="50">
          <cell r="A50" t="str">
            <v>coupelle mm</v>
          </cell>
          <cell r="B50">
            <v>15</v>
          </cell>
          <cell r="D50" t="str">
            <v>pi</v>
          </cell>
          <cell r="E50" t="str">
            <v>pistachier</v>
          </cell>
        </row>
        <row r="51">
          <cell r="A51" t="str">
            <v>coupelle pm</v>
          </cell>
          <cell r="B51">
            <v>10</v>
          </cell>
          <cell r="D51" t="str">
            <v>poi</v>
          </cell>
          <cell r="E51" t="str">
            <v>poirier</v>
          </cell>
        </row>
        <row r="52">
          <cell r="A52" t="str">
            <v xml:space="preserve">coupelle </v>
          </cell>
          <cell r="B52">
            <v>8</v>
          </cell>
          <cell r="D52" t="str">
            <v>pom</v>
          </cell>
          <cell r="E52" t="str">
            <v>pommier</v>
          </cell>
        </row>
        <row r="53">
          <cell r="A53" t="str">
            <v>coupes gigogne mm</v>
          </cell>
          <cell r="B53">
            <v>30</v>
          </cell>
          <cell r="D53" t="str">
            <v>prune</v>
          </cell>
          <cell r="E53" t="str">
            <v>prunelier(épine noire)</v>
          </cell>
        </row>
        <row r="54">
          <cell r="A54" t="str">
            <v>coupes gigogne pm</v>
          </cell>
          <cell r="B54">
            <v>20</v>
          </cell>
          <cell r="D54" t="str">
            <v>pruni</v>
          </cell>
          <cell r="E54" t="str">
            <v>prunier</v>
          </cell>
        </row>
        <row r="55">
          <cell r="A55" t="str">
            <v>cuiller à miel</v>
          </cell>
          <cell r="B55">
            <v>8</v>
          </cell>
          <cell r="D55" t="str">
            <v>pu</v>
          </cell>
          <cell r="E55" t="str">
            <v>putu jumu</v>
          </cell>
        </row>
        <row r="56">
          <cell r="A56" t="str">
            <v>echecs</v>
          </cell>
          <cell r="B56">
            <v>220</v>
          </cell>
          <cell r="D56" t="str">
            <v>ro</v>
          </cell>
          <cell r="E56" t="str">
            <v>robinier(faux acacia)</v>
          </cell>
        </row>
        <row r="57">
          <cell r="A57" t="str">
            <v>enrouleur gm</v>
          </cell>
          <cell r="B57">
            <v>25</v>
          </cell>
          <cell r="D57" t="str">
            <v>sa</v>
          </cell>
          <cell r="E57" t="str">
            <v>satiné rubané</v>
          </cell>
        </row>
        <row r="58">
          <cell r="A58" t="str">
            <v>enrouleur pm</v>
          </cell>
          <cell r="B58">
            <v>20</v>
          </cell>
          <cell r="D58" t="str">
            <v>st</v>
          </cell>
          <cell r="E58" t="str">
            <v>sterculier fétide</v>
          </cell>
        </row>
        <row r="59">
          <cell r="A59" t="str">
            <v>fuseau</v>
          </cell>
          <cell r="B59">
            <v>20</v>
          </cell>
          <cell r="D59" t="str">
            <v>su</v>
          </cell>
          <cell r="E59" t="str">
            <v>sureau</v>
          </cell>
        </row>
        <row r="60">
          <cell r="A60" t="str">
            <v xml:space="preserve">lampe art </v>
          </cell>
          <cell r="B60">
            <v>90</v>
          </cell>
          <cell r="D60" t="str">
            <v>ta</v>
          </cell>
          <cell r="E60" t="str">
            <v>tamaris</v>
          </cell>
        </row>
        <row r="61">
          <cell r="A61" t="str">
            <v>lampe droite gm</v>
          </cell>
          <cell r="B61">
            <v>90</v>
          </cell>
          <cell r="D61" t="str">
            <v>te</v>
          </cell>
          <cell r="E61" t="str">
            <v>teck</v>
          </cell>
        </row>
        <row r="62">
          <cell r="A62" t="str">
            <v>lampe droite mm</v>
          </cell>
          <cell r="B62">
            <v>80</v>
          </cell>
          <cell r="D62" t="str">
            <v>tu</v>
          </cell>
          <cell r="E62" t="str">
            <v>tucuma</v>
          </cell>
        </row>
        <row r="63">
          <cell r="A63" t="str">
            <v>lampe droite pm</v>
          </cell>
          <cell r="B63">
            <v>50</v>
          </cell>
          <cell r="D63" t="str">
            <v>wa</v>
          </cell>
          <cell r="E63" t="str">
            <v>wacapou</v>
          </cell>
        </row>
        <row r="64">
          <cell r="A64" t="str">
            <v>lampe led gm</v>
          </cell>
          <cell r="B64">
            <v>120</v>
          </cell>
          <cell r="D64" t="str">
            <v>we</v>
          </cell>
          <cell r="E64" t="str">
            <v>wengué</v>
          </cell>
        </row>
        <row r="65">
          <cell r="A65" t="str">
            <v>lampe led mm</v>
          </cell>
          <cell r="B65">
            <v>110</v>
          </cell>
          <cell r="D65" t="str">
            <v>z</v>
          </cell>
          <cell r="E65" t="str">
            <v>zébrano</v>
          </cell>
        </row>
        <row r="66">
          <cell r="A66" t="str">
            <v>lampe tripode</v>
          </cell>
          <cell r="B66">
            <v>200</v>
          </cell>
        </row>
        <row r="67">
          <cell r="A67" t="str">
            <v>mortier et pilon mm</v>
          </cell>
          <cell r="B67">
            <v>30</v>
          </cell>
        </row>
        <row r="68">
          <cell r="A68" t="str">
            <v>mortier et pilon pm</v>
          </cell>
          <cell r="B68">
            <v>25</v>
          </cell>
        </row>
        <row r="69">
          <cell r="A69" t="str">
            <v>nostépine</v>
          </cell>
          <cell r="B69">
            <v>20</v>
          </cell>
        </row>
        <row r="70">
          <cell r="A70" t="str">
            <v>œuf gm</v>
          </cell>
          <cell r="B70">
            <v>20</v>
          </cell>
        </row>
        <row r="71">
          <cell r="A71" t="str">
            <v>œuf pm</v>
          </cell>
          <cell r="B71">
            <v>10</v>
          </cell>
        </row>
        <row r="72">
          <cell r="A72" t="str">
            <v>pique à cheveux</v>
          </cell>
          <cell r="B72">
            <v>5</v>
          </cell>
        </row>
        <row r="73">
          <cell r="A73" t="str">
            <v>plat casse noix gm</v>
          </cell>
          <cell r="B73">
            <v>50</v>
          </cell>
        </row>
        <row r="74">
          <cell r="A74" t="str">
            <v>plat casse noix mm</v>
          </cell>
          <cell r="B74">
            <v>40</v>
          </cell>
        </row>
        <row r="75">
          <cell r="A75" t="str">
            <v>plat gm</v>
          </cell>
          <cell r="B75">
            <v>40</v>
          </cell>
        </row>
        <row r="76">
          <cell r="A76" t="str">
            <v>plat mm</v>
          </cell>
          <cell r="B76">
            <v>30</v>
          </cell>
        </row>
        <row r="77">
          <cell r="A77" t="str">
            <v>plat pm</v>
          </cell>
          <cell r="B77">
            <v>20</v>
          </cell>
        </row>
        <row r="78">
          <cell r="A78" t="str">
            <v>plat tgm</v>
          </cell>
          <cell r="B78">
            <v>60</v>
          </cell>
        </row>
        <row r="79">
          <cell r="A79" t="str">
            <v>plats gigognes</v>
          </cell>
          <cell r="B79">
            <v>35</v>
          </cell>
        </row>
        <row r="80">
          <cell r="A80" t="str">
            <v>pot à crayons gm 1</v>
          </cell>
          <cell r="B80">
            <v>40</v>
          </cell>
        </row>
        <row r="81">
          <cell r="A81" t="str">
            <v>pot à crayons gm 2</v>
          </cell>
          <cell r="B81">
            <v>30</v>
          </cell>
        </row>
        <row r="82">
          <cell r="A82" t="str">
            <v>pot à crayons mm</v>
          </cell>
          <cell r="B82">
            <v>25</v>
          </cell>
        </row>
        <row r="83">
          <cell r="A83" t="str">
            <v>pot à crayons pm</v>
          </cell>
          <cell r="B83">
            <v>20</v>
          </cell>
        </row>
        <row r="84">
          <cell r="A84" t="str">
            <v>pot mm</v>
          </cell>
          <cell r="B84">
            <v>15</v>
          </cell>
        </row>
        <row r="85">
          <cell r="A85" t="str">
            <v>pot pm</v>
          </cell>
          <cell r="B85">
            <v>10</v>
          </cell>
        </row>
        <row r="86">
          <cell r="A86" t="str">
            <v>puzzles &lt;50</v>
          </cell>
        </row>
        <row r="87">
          <cell r="A87" t="str">
            <v>puzzles 50-100</v>
          </cell>
        </row>
        <row r="88">
          <cell r="A88" t="str">
            <v>salière</v>
          </cell>
          <cell r="B88">
            <v>15</v>
          </cell>
        </row>
        <row r="89">
          <cell r="A89" t="str">
            <v>salière et poivrière</v>
          </cell>
          <cell r="B89">
            <v>25</v>
          </cell>
        </row>
        <row r="90">
          <cell r="A90" t="str">
            <v>soucoupe</v>
          </cell>
        </row>
        <row r="91">
          <cell r="A91" t="str">
            <v>table gigogne gm</v>
          </cell>
          <cell r="B91">
            <v>50</v>
          </cell>
        </row>
        <row r="92">
          <cell r="A92" t="str">
            <v>table gigogne mm</v>
          </cell>
          <cell r="B92">
            <v>40</v>
          </cell>
        </row>
        <row r="93">
          <cell r="A93" t="str">
            <v>table gigogne pm</v>
          </cell>
          <cell r="B93">
            <v>30</v>
          </cell>
        </row>
        <row r="94">
          <cell r="A94" t="str">
            <v>tabouret mm</v>
          </cell>
          <cell r="B94">
            <v>50</v>
          </cell>
        </row>
        <row r="95">
          <cell r="A95" t="str">
            <v>tabouret pm</v>
          </cell>
          <cell r="B95">
            <v>40</v>
          </cell>
        </row>
        <row r="96">
          <cell r="A96" t="str">
            <v>timbale mm</v>
          </cell>
          <cell r="B96">
            <v>20</v>
          </cell>
        </row>
        <row r="97">
          <cell r="A97" t="str">
            <v>timbale pm</v>
          </cell>
          <cell r="B97">
            <v>10</v>
          </cell>
        </row>
        <row r="98">
          <cell r="A98" t="str">
            <v xml:space="preserve">tire bouchon escam </v>
          </cell>
          <cell r="B98">
            <v>15</v>
          </cell>
        </row>
        <row r="99">
          <cell r="A99" t="str">
            <v xml:space="preserve">tire bouchons </v>
          </cell>
          <cell r="B99">
            <v>8</v>
          </cell>
        </row>
        <row r="100">
          <cell r="A100" t="str">
            <v>toupie simple</v>
          </cell>
          <cell r="B100">
            <v>10</v>
          </cell>
        </row>
        <row r="101">
          <cell r="A101" t="str">
            <v>toupie à manche</v>
          </cell>
          <cell r="B101">
            <v>30</v>
          </cell>
        </row>
        <row r="102">
          <cell r="A102" t="str">
            <v>toupie à manche pm</v>
          </cell>
          <cell r="B102">
            <v>25</v>
          </cell>
        </row>
        <row r="103">
          <cell r="A103" t="str">
            <v>toupie bonhomme</v>
          </cell>
          <cell r="B103">
            <v>30</v>
          </cell>
        </row>
        <row r="104">
          <cell r="A104" t="str">
            <v>toupies lanceur h</v>
          </cell>
          <cell r="B104">
            <v>30</v>
          </cell>
        </row>
        <row r="105">
          <cell r="A105" t="str">
            <v>toupies lanceur v</v>
          </cell>
          <cell r="B105">
            <v>30</v>
          </cell>
        </row>
        <row r="106">
          <cell r="A106" t="str">
            <v>tour de hanoï</v>
          </cell>
          <cell r="B106">
            <v>30</v>
          </cell>
        </row>
        <row r="107">
          <cell r="A107" t="str">
            <v>vase gm</v>
          </cell>
          <cell r="B107">
            <v>60</v>
          </cell>
        </row>
        <row r="108">
          <cell r="A108" t="str">
            <v>vase mm</v>
          </cell>
          <cell r="B108">
            <v>50</v>
          </cell>
        </row>
        <row r="109">
          <cell r="A109" t="str">
            <v>vase pm</v>
          </cell>
          <cell r="B109">
            <v>40</v>
          </cell>
        </row>
        <row r="110">
          <cell r="A110" t="str">
            <v>vide poche  20</v>
          </cell>
          <cell r="B110">
            <v>20</v>
          </cell>
        </row>
        <row r="111">
          <cell r="A111" t="str">
            <v>vide poche 15</v>
          </cell>
          <cell r="B111">
            <v>15</v>
          </cell>
        </row>
        <row r="112">
          <cell r="A112" t="str">
            <v>vide poche gm</v>
          </cell>
          <cell r="B112">
            <v>40</v>
          </cell>
        </row>
        <row r="113">
          <cell r="A113" t="str">
            <v>vide poche mm</v>
          </cell>
          <cell r="B113">
            <v>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photo%20book/photos%20pour%20liens/15078.jp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photo%20book/photos%20pour%20liens/15079.jpg" TargetMode="External"/><Relationship Id="rId1" Type="http://schemas.openxmlformats.org/officeDocument/2006/relationships/hyperlink" Target="photo%20book\photos%20pour%20liens\15075%20(2).JPG" TargetMode="External"/><Relationship Id="rId6" Type="http://schemas.openxmlformats.org/officeDocument/2006/relationships/hyperlink" Target="photo%20book/photos%20pour%20liens/15084.JPG" TargetMode="External"/><Relationship Id="rId5" Type="http://schemas.openxmlformats.org/officeDocument/2006/relationships/hyperlink" Target="photo%20book/photos%20pour%20liens/15083.JPG" TargetMode="External"/><Relationship Id="rId4" Type="http://schemas.openxmlformats.org/officeDocument/2006/relationships/hyperlink" Target="photo%20book/photos%20pour%20liens/15079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2"/>
  <sheetViews>
    <sheetView workbookViewId="0">
      <selection activeCell="H31" sqref="H31"/>
    </sheetView>
  </sheetViews>
  <sheetFormatPr baseColWidth="10" defaultRowHeight="15"/>
  <cols>
    <col min="1" max="1" width="23.7109375" bestFit="1" customWidth="1"/>
    <col min="2" max="2" width="4.42578125" style="4" customWidth="1"/>
    <col min="3" max="3" width="21" style="4" customWidth="1"/>
    <col min="4" max="4" width="9.42578125" customWidth="1"/>
    <col min="5" max="5" width="23.7109375" style="3" bestFit="1" customWidth="1"/>
    <col min="6" max="6" width="14" bestFit="1" customWidth="1"/>
  </cols>
  <sheetData>
    <row r="2" spans="1:9">
      <c r="B2" s="1"/>
      <c r="C2" s="1"/>
      <c r="D2" s="2"/>
    </row>
    <row r="3" spans="1:9">
      <c r="A3" s="15" t="s">
        <v>0</v>
      </c>
      <c r="D3" s="123" t="s">
        <v>236</v>
      </c>
      <c r="E3" s="150"/>
      <c r="G3" s="15" t="s">
        <v>230</v>
      </c>
    </row>
    <row r="4" spans="1:9">
      <c r="A4" s="151"/>
      <c r="D4" s="4"/>
      <c r="E4" s="149"/>
      <c r="G4" s="15"/>
    </row>
    <row r="5" spans="1:9">
      <c r="A5" s="15" t="s">
        <v>4</v>
      </c>
      <c r="B5" s="15">
        <v>20</v>
      </c>
      <c r="D5" s="15" t="s">
        <v>2</v>
      </c>
      <c r="E5" s="8" t="s">
        <v>3</v>
      </c>
      <c r="F5" s="9"/>
      <c r="G5" s="16" t="s">
        <v>234</v>
      </c>
      <c r="H5" s="11"/>
      <c r="I5" s="10"/>
    </row>
    <row r="6" spans="1:9">
      <c r="A6" s="15" t="s">
        <v>7</v>
      </c>
      <c r="B6" s="15">
        <v>15</v>
      </c>
      <c r="D6" s="15" t="s">
        <v>5</v>
      </c>
      <c r="E6" s="8" t="s">
        <v>6</v>
      </c>
      <c r="F6" s="9"/>
      <c r="G6" s="16" t="s">
        <v>248</v>
      </c>
      <c r="H6" s="11"/>
      <c r="I6" s="10"/>
    </row>
    <row r="7" spans="1:9">
      <c r="A7" s="15" t="s">
        <v>10</v>
      </c>
      <c r="B7" s="15">
        <v>10</v>
      </c>
      <c r="D7" s="15" t="s">
        <v>8</v>
      </c>
      <c r="E7" s="8" t="s">
        <v>9</v>
      </c>
      <c r="F7" s="9"/>
      <c r="G7" s="16" t="s">
        <v>253</v>
      </c>
      <c r="H7" s="11"/>
      <c r="I7" s="10"/>
    </row>
    <row r="8" spans="1:9">
      <c r="A8" s="15" t="s">
        <v>13</v>
      </c>
      <c r="B8" s="152">
        <v>5</v>
      </c>
      <c r="C8" s="7"/>
      <c r="D8" s="15" t="s">
        <v>11</v>
      </c>
      <c r="E8" s="12" t="s">
        <v>12</v>
      </c>
      <c r="F8" s="13"/>
      <c r="G8" s="16" t="s">
        <v>231</v>
      </c>
      <c r="H8" s="11"/>
      <c r="I8" s="10"/>
    </row>
    <row r="9" spans="1:9">
      <c r="A9" s="15" t="s">
        <v>16</v>
      </c>
      <c r="B9" s="152">
        <v>25</v>
      </c>
      <c r="D9" s="15" t="s">
        <v>14</v>
      </c>
      <c r="E9" s="8" t="s">
        <v>15</v>
      </c>
      <c r="F9" s="9"/>
      <c r="G9" s="16" t="s">
        <v>249</v>
      </c>
      <c r="H9" s="11"/>
      <c r="I9" s="10"/>
    </row>
    <row r="10" spans="1:9">
      <c r="A10" s="15" t="s">
        <v>19</v>
      </c>
      <c r="B10" s="152">
        <v>40</v>
      </c>
      <c r="D10" s="15" t="s">
        <v>17</v>
      </c>
      <c r="E10" s="8" t="s">
        <v>18</v>
      </c>
      <c r="F10" s="9"/>
      <c r="G10" s="16" t="s">
        <v>250</v>
      </c>
      <c r="H10" s="11"/>
      <c r="I10" s="10"/>
    </row>
    <row r="11" spans="1:9">
      <c r="A11" s="152" t="s">
        <v>22</v>
      </c>
      <c r="B11" s="152">
        <v>40</v>
      </c>
      <c r="D11" s="15" t="s">
        <v>20</v>
      </c>
      <c r="E11" s="8" t="s">
        <v>21</v>
      </c>
      <c r="F11" s="9"/>
      <c r="G11" s="16" t="s">
        <v>233</v>
      </c>
      <c r="H11" s="11"/>
      <c r="I11" s="10"/>
    </row>
    <row r="12" spans="1:9">
      <c r="A12" s="152" t="s">
        <v>25</v>
      </c>
      <c r="B12" s="152">
        <v>30</v>
      </c>
      <c r="D12" s="15" t="s">
        <v>23</v>
      </c>
      <c r="E12" s="12" t="s">
        <v>24</v>
      </c>
      <c r="F12" s="9"/>
      <c r="G12" s="16" t="s">
        <v>232</v>
      </c>
      <c r="H12" s="11"/>
      <c r="I12" s="10"/>
    </row>
    <row r="13" spans="1:9">
      <c r="A13" s="152" t="s">
        <v>28</v>
      </c>
      <c r="B13" s="152">
        <v>15</v>
      </c>
      <c r="D13" s="15" t="s">
        <v>26</v>
      </c>
      <c r="E13" s="8" t="s">
        <v>27</v>
      </c>
      <c r="F13" s="9"/>
      <c r="G13" s="16" t="s">
        <v>265</v>
      </c>
      <c r="H13" s="11"/>
      <c r="I13" s="10"/>
    </row>
    <row r="14" spans="1:9">
      <c r="A14" s="152" t="s">
        <v>31</v>
      </c>
      <c r="B14" s="152">
        <v>45</v>
      </c>
      <c r="D14" s="15" t="s">
        <v>29</v>
      </c>
      <c r="E14" s="8" t="s">
        <v>30</v>
      </c>
      <c r="F14" s="10"/>
      <c r="G14" s="16"/>
      <c r="H14" s="11"/>
      <c r="I14" s="10"/>
    </row>
    <row r="15" spans="1:9">
      <c r="A15" s="15" t="s">
        <v>34</v>
      </c>
      <c r="B15" s="152">
        <v>40</v>
      </c>
      <c r="D15" s="15" t="s">
        <v>32</v>
      </c>
      <c r="E15" s="12" t="s">
        <v>33</v>
      </c>
      <c r="F15" s="9"/>
      <c r="G15" s="10"/>
      <c r="H15" s="11"/>
      <c r="I15" s="10"/>
    </row>
    <row r="16" spans="1:9">
      <c r="A16" s="15" t="s">
        <v>37</v>
      </c>
      <c r="B16" s="152">
        <v>30</v>
      </c>
      <c r="D16" s="15" t="s">
        <v>35</v>
      </c>
      <c r="E16" s="8" t="s">
        <v>36</v>
      </c>
      <c r="F16" s="9"/>
      <c r="G16" s="10"/>
      <c r="H16" s="11"/>
      <c r="I16" s="10"/>
    </row>
    <row r="17" spans="1:9">
      <c r="A17" s="15" t="s">
        <v>40</v>
      </c>
      <c r="B17" s="15"/>
      <c r="D17" s="15" t="s">
        <v>38</v>
      </c>
      <c r="E17" s="8" t="s">
        <v>39</v>
      </c>
      <c r="F17" s="9"/>
      <c r="G17" s="10"/>
      <c r="H17" s="11"/>
      <c r="I17" s="10"/>
    </row>
    <row r="18" spans="1:9">
      <c r="A18" s="15" t="s">
        <v>43</v>
      </c>
      <c r="B18" s="15">
        <v>40</v>
      </c>
      <c r="D18" s="15" t="s">
        <v>41</v>
      </c>
      <c r="E18" s="8" t="s">
        <v>42</v>
      </c>
      <c r="F18" s="9"/>
      <c r="G18" s="10"/>
      <c r="H18" s="11"/>
      <c r="I18" s="10"/>
    </row>
    <row r="19" spans="1:9">
      <c r="A19" s="15" t="s">
        <v>46</v>
      </c>
      <c r="B19" s="15">
        <v>30</v>
      </c>
      <c r="D19" s="15" t="s">
        <v>44</v>
      </c>
      <c r="E19" s="12" t="s">
        <v>45</v>
      </c>
      <c r="F19" s="9"/>
      <c r="G19" s="10"/>
      <c r="H19" s="11"/>
      <c r="I19" s="10"/>
    </row>
    <row r="20" spans="1:9">
      <c r="A20" s="152" t="s">
        <v>49</v>
      </c>
      <c r="B20" s="152">
        <v>20</v>
      </c>
      <c r="D20" s="15" t="s">
        <v>47</v>
      </c>
      <c r="E20" s="12" t="s">
        <v>48</v>
      </c>
      <c r="F20" s="9"/>
      <c r="G20" s="10"/>
      <c r="H20" s="11"/>
      <c r="I20" s="10"/>
    </row>
    <row r="21" spans="1:9">
      <c r="A21" s="15" t="s">
        <v>52</v>
      </c>
      <c r="B21" s="15">
        <v>20</v>
      </c>
      <c r="D21" s="15" t="s">
        <v>50</v>
      </c>
      <c r="E21" s="8" t="s">
        <v>51</v>
      </c>
      <c r="F21" s="9"/>
      <c r="G21" s="10"/>
      <c r="H21" s="11"/>
      <c r="I21" s="10"/>
    </row>
    <row r="22" spans="1:9">
      <c r="A22" s="15" t="s">
        <v>55</v>
      </c>
      <c r="B22" s="152">
        <v>15</v>
      </c>
      <c r="D22" s="15" t="s">
        <v>53</v>
      </c>
      <c r="E22" s="12" t="s">
        <v>54</v>
      </c>
      <c r="F22" s="9"/>
      <c r="G22" s="4"/>
      <c r="H22" s="11"/>
      <c r="I22" s="10"/>
    </row>
    <row r="23" spans="1:9">
      <c r="A23" s="15" t="s">
        <v>58</v>
      </c>
      <c r="B23" s="152">
        <v>60</v>
      </c>
      <c r="D23" s="15" t="s">
        <v>56</v>
      </c>
      <c r="E23" s="12" t="s">
        <v>57</v>
      </c>
      <c r="F23" s="10"/>
      <c r="G23" s="4"/>
      <c r="H23" s="11"/>
      <c r="I23" s="10"/>
    </row>
    <row r="24" spans="1:9">
      <c r="A24" s="15" t="s">
        <v>61</v>
      </c>
      <c r="B24" s="152">
        <v>50</v>
      </c>
      <c r="D24" s="15" t="s">
        <v>59</v>
      </c>
      <c r="E24" s="8" t="s">
        <v>60</v>
      </c>
      <c r="F24" s="9"/>
      <c r="G24" s="10"/>
      <c r="H24" s="11"/>
      <c r="I24" s="10"/>
    </row>
    <row r="25" spans="1:9">
      <c r="A25" s="15" t="s">
        <v>64</v>
      </c>
      <c r="B25" s="152">
        <v>30</v>
      </c>
      <c r="D25" s="15" t="s">
        <v>62</v>
      </c>
      <c r="E25" s="8" t="s">
        <v>63</v>
      </c>
      <c r="F25" s="9"/>
      <c r="G25" s="10"/>
      <c r="H25" s="11"/>
      <c r="I25" s="10"/>
    </row>
    <row r="26" spans="1:9">
      <c r="A26" s="15" t="s">
        <v>67</v>
      </c>
      <c r="B26" s="152">
        <v>25</v>
      </c>
      <c r="D26" s="15" t="s">
        <v>65</v>
      </c>
      <c r="E26" s="12" t="s">
        <v>66</v>
      </c>
      <c r="F26" s="9"/>
      <c r="G26" s="10"/>
      <c r="H26" s="11"/>
      <c r="I26" s="10"/>
    </row>
    <row r="27" spans="1:9">
      <c r="A27" s="15" t="s">
        <v>70</v>
      </c>
      <c r="B27" s="152">
        <v>40</v>
      </c>
      <c r="D27" s="15" t="s">
        <v>68</v>
      </c>
      <c r="E27" s="12" t="s">
        <v>69</v>
      </c>
      <c r="F27" s="9"/>
      <c r="H27" s="11"/>
      <c r="I27" s="10"/>
    </row>
    <row r="28" spans="1:9">
      <c r="A28" s="15" t="s">
        <v>73</v>
      </c>
      <c r="B28" s="152">
        <v>30</v>
      </c>
      <c r="D28" s="15" t="s">
        <v>71</v>
      </c>
      <c r="E28" s="12" t="s">
        <v>72</v>
      </c>
      <c r="F28" s="9"/>
      <c r="G28" s="10"/>
      <c r="H28" s="11"/>
      <c r="I28" s="10"/>
    </row>
    <row r="29" spans="1:9">
      <c r="A29" s="15" t="s">
        <v>76</v>
      </c>
      <c r="B29" s="152">
        <v>25</v>
      </c>
      <c r="D29" s="15" t="s">
        <v>74</v>
      </c>
      <c r="E29" s="12" t="s">
        <v>75</v>
      </c>
      <c r="F29" s="9"/>
      <c r="G29" s="10"/>
      <c r="H29" s="11"/>
      <c r="I29" s="10"/>
    </row>
    <row r="30" spans="1:9">
      <c r="A30" s="15" t="s">
        <v>79</v>
      </c>
      <c r="B30" s="152">
        <v>50</v>
      </c>
      <c r="D30" s="15" t="s">
        <v>77</v>
      </c>
      <c r="E30" s="8" t="s">
        <v>78</v>
      </c>
      <c r="F30" s="9"/>
      <c r="G30" s="10"/>
      <c r="H30" s="11"/>
      <c r="I30" s="10"/>
    </row>
    <row r="31" spans="1:9">
      <c r="A31" s="15" t="s">
        <v>82</v>
      </c>
      <c r="B31" s="152">
        <v>40</v>
      </c>
      <c r="D31" s="15" t="s">
        <v>80</v>
      </c>
      <c r="E31" s="8" t="s">
        <v>81</v>
      </c>
      <c r="F31" s="10"/>
      <c r="G31" s="10"/>
      <c r="H31" s="11"/>
      <c r="I31" s="10"/>
    </row>
    <row r="32" spans="1:9">
      <c r="A32" s="15" t="s">
        <v>85</v>
      </c>
      <c r="B32" s="152">
        <v>30</v>
      </c>
      <c r="D32" s="15" t="s">
        <v>83</v>
      </c>
      <c r="E32" s="12" t="s">
        <v>84</v>
      </c>
      <c r="F32" s="9"/>
      <c r="G32" s="10"/>
      <c r="H32" s="11"/>
      <c r="I32" s="10"/>
    </row>
    <row r="33" spans="1:9">
      <c r="A33" s="15" t="s">
        <v>88</v>
      </c>
      <c r="B33" s="152">
        <v>25</v>
      </c>
      <c r="D33" s="15" t="s">
        <v>86</v>
      </c>
      <c r="E33" s="12" t="s">
        <v>87</v>
      </c>
      <c r="F33" s="9"/>
      <c r="G33" s="10"/>
      <c r="H33" s="11"/>
      <c r="I33" s="10"/>
    </row>
    <row r="34" spans="1:9">
      <c r="A34" s="15" t="s">
        <v>90</v>
      </c>
      <c r="B34" s="152">
        <v>20</v>
      </c>
      <c r="D34" s="15" t="s">
        <v>89</v>
      </c>
      <c r="E34" s="12" t="s">
        <v>89</v>
      </c>
      <c r="F34" s="10"/>
      <c r="G34" s="10"/>
      <c r="H34" s="11"/>
      <c r="I34" s="10"/>
    </row>
    <row r="35" spans="1:9">
      <c r="A35" s="15" t="s">
        <v>93</v>
      </c>
      <c r="B35" s="152">
        <v>6</v>
      </c>
      <c r="D35" s="15" t="s">
        <v>91</v>
      </c>
      <c r="E35" s="8" t="s">
        <v>92</v>
      </c>
      <c r="F35" s="9"/>
      <c r="G35" s="10"/>
      <c r="H35" s="11"/>
      <c r="I35" s="10"/>
    </row>
    <row r="36" spans="1:9">
      <c r="A36" s="15" t="s">
        <v>96</v>
      </c>
      <c r="B36" s="152">
        <v>15</v>
      </c>
      <c r="D36" s="15" t="s">
        <v>94</v>
      </c>
      <c r="E36" s="12" t="s">
        <v>95</v>
      </c>
      <c r="F36" s="9"/>
      <c r="G36" s="10"/>
      <c r="H36" s="11"/>
      <c r="I36" s="10"/>
    </row>
    <row r="37" spans="1:9">
      <c r="A37" s="15" t="s">
        <v>99</v>
      </c>
      <c r="B37" s="152">
        <v>10</v>
      </c>
      <c r="D37" s="15" t="s">
        <v>97</v>
      </c>
      <c r="E37" s="12" t="s">
        <v>98</v>
      </c>
      <c r="F37" s="9"/>
      <c r="G37" s="10"/>
      <c r="H37" s="11"/>
      <c r="I37" s="10"/>
    </row>
    <row r="38" spans="1:9">
      <c r="A38" s="15" t="s">
        <v>102</v>
      </c>
      <c r="B38" s="152">
        <v>25</v>
      </c>
      <c r="D38" s="15" t="s">
        <v>100</v>
      </c>
      <c r="E38" s="12" t="s">
        <v>101</v>
      </c>
      <c r="F38" s="9"/>
      <c r="G38" s="10"/>
      <c r="H38" s="11"/>
      <c r="I38" s="10"/>
    </row>
    <row r="39" spans="1:9">
      <c r="A39" s="15" t="s">
        <v>105</v>
      </c>
      <c r="B39" s="152">
        <v>20</v>
      </c>
      <c r="D39" s="15" t="s">
        <v>103</v>
      </c>
      <c r="E39" s="12" t="s">
        <v>104</v>
      </c>
      <c r="F39" s="9"/>
      <c r="G39" s="10"/>
      <c r="H39" s="11"/>
      <c r="I39" s="10"/>
    </row>
    <row r="40" spans="1:9">
      <c r="A40" s="152" t="s">
        <v>108</v>
      </c>
      <c r="B40" s="152">
        <v>10</v>
      </c>
      <c r="D40" s="15" t="s">
        <v>106</v>
      </c>
      <c r="E40" s="12" t="s">
        <v>107</v>
      </c>
      <c r="F40" s="4"/>
      <c r="G40" s="10"/>
      <c r="H40" s="4"/>
      <c r="I40" s="4"/>
    </row>
    <row r="41" spans="1:9">
      <c r="A41" s="152" t="s">
        <v>111</v>
      </c>
      <c r="B41" s="152">
        <v>20</v>
      </c>
      <c r="D41" s="15" t="s">
        <v>109</v>
      </c>
      <c r="E41" s="12" t="s">
        <v>110</v>
      </c>
      <c r="F41" s="4"/>
      <c r="G41" s="10"/>
      <c r="H41" s="4"/>
      <c r="I41" s="4"/>
    </row>
    <row r="42" spans="1:9">
      <c r="A42" s="152" t="s">
        <v>114</v>
      </c>
      <c r="B42" s="152">
        <v>25</v>
      </c>
      <c r="D42" s="15" t="s">
        <v>112</v>
      </c>
      <c r="E42" s="8" t="s">
        <v>113</v>
      </c>
      <c r="F42" s="4"/>
      <c r="G42" s="10"/>
      <c r="H42" s="4"/>
      <c r="I42" s="4"/>
    </row>
    <row r="43" spans="1:9">
      <c r="A43" s="152" t="s">
        <v>117</v>
      </c>
      <c r="B43" s="152">
        <v>20</v>
      </c>
      <c r="D43" s="15" t="s">
        <v>115</v>
      </c>
      <c r="E43" s="14" t="s">
        <v>116</v>
      </c>
      <c r="F43" s="4"/>
      <c r="G43" s="10"/>
      <c r="H43" s="4"/>
      <c r="I43" s="4"/>
    </row>
    <row r="44" spans="1:9">
      <c r="A44" s="152" t="s">
        <v>120</v>
      </c>
      <c r="B44" s="152">
        <v>15</v>
      </c>
      <c r="D44" s="15" t="s">
        <v>118</v>
      </c>
      <c r="E44" s="12" t="s">
        <v>119</v>
      </c>
      <c r="F44" s="4"/>
      <c r="G44" s="10"/>
      <c r="H44" s="4"/>
      <c r="I44" s="4"/>
    </row>
    <row r="45" spans="1:9">
      <c r="A45" s="15" t="s">
        <v>123</v>
      </c>
      <c r="B45" s="152">
        <v>50</v>
      </c>
      <c r="D45" s="15" t="s">
        <v>121</v>
      </c>
      <c r="E45" s="12" t="s">
        <v>122</v>
      </c>
      <c r="F45" s="4"/>
      <c r="G45" s="10"/>
      <c r="H45" s="4"/>
      <c r="I45" s="4"/>
    </row>
    <row r="46" spans="1:9">
      <c r="A46" s="15" t="s">
        <v>126</v>
      </c>
      <c r="B46" s="152">
        <v>200</v>
      </c>
      <c r="D46" s="15" t="s">
        <v>124</v>
      </c>
      <c r="E46" s="12" t="s">
        <v>125</v>
      </c>
      <c r="F46" s="4"/>
      <c r="G46" s="10"/>
      <c r="H46" s="4"/>
      <c r="I46" s="4"/>
    </row>
    <row r="47" spans="1:9">
      <c r="A47" s="15" t="s">
        <v>129</v>
      </c>
      <c r="B47" s="152">
        <v>40</v>
      </c>
      <c r="D47" s="15" t="s">
        <v>127</v>
      </c>
      <c r="E47" s="12" t="s">
        <v>128</v>
      </c>
      <c r="F47" s="4"/>
      <c r="G47" s="10"/>
      <c r="H47" s="4"/>
      <c r="I47" s="4"/>
    </row>
    <row r="48" spans="1:9">
      <c r="A48" s="15" t="s">
        <v>132</v>
      </c>
      <c r="B48" s="152">
        <v>30</v>
      </c>
      <c r="D48" s="15" t="s">
        <v>130</v>
      </c>
      <c r="E48" s="8" t="s">
        <v>131</v>
      </c>
      <c r="F48" s="4"/>
      <c r="G48" s="10"/>
      <c r="H48" s="4"/>
      <c r="I48" s="4"/>
    </row>
    <row r="49" spans="1:9">
      <c r="A49" s="15" t="s">
        <v>135</v>
      </c>
      <c r="B49" s="152">
        <v>15</v>
      </c>
      <c r="D49" s="15" t="s">
        <v>133</v>
      </c>
      <c r="E49" s="8" t="s">
        <v>134</v>
      </c>
      <c r="F49" s="4"/>
      <c r="G49" s="10"/>
      <c r="H49" s="4"/>
      <c r="I49" s="4"/>
    </row>
    <row r="50" spans="1:9">
      <c r="A50" s="15" t="s">
        <v>138</v>
      </c>
      <c r="B50" s="152">
        <v>10</v>
      </c>
      <c r="D50" s="15" t="s">
        <v>136</v>
      </c>
      <c r="E50" s="8" t="s">
        <v>137</v>
      </c>
      <c r="G50" s="10"/>
    </row>
    <row r="51" spans="1:9">
      <c r="A51" s="15" t="s">
        <v>140</v>
      </c>
      <c r="B51" s="152">
        <v>8</v>
      </c>
      <c r="D51" s="15" t="s">
        <v>139</v>
      </c>
      <c r="E51" s="12" t="s">
        <v>1</v>
      </c>
      <c r="G51" s="10"/>
    </row>
    <row r="52" spans="1:9">
      <c r="A52" s="15" t="s">
        <v>143</v>
      </c>
      <c r="B52" s="152">
        <v>30</v>
      </c>
      <c r="D52" s="15" t="s">
        <v>141</v>
      </c>
      <c r="E52" s="12" t="s">
        <v>142</v>
      </c>
      <c r="G52" s="4"/>
    </row>
    <row r="53" spans="1:9">
      <c r="A53" s="15" t="s">
        <v>146</v>
      </c>
      <c r="B53" s="152">
        <v>20</v>
      </c>
      <c r="D53" s="15" t="s">
        <v>144</v>
      </c>
      <c r="E53" s="12" t="s">
        <v>145</v>
      </c>
      <c r="G53" s="4"/>
    </row>
    <row r="54" spans="1:9">
      <c r="A54" s="15" t="s">
        <v>149</v>
      </c>
      <c r="B54" s="152">
        <v>8</v>
      </c>
      <c r="D54" s="15" t="s">
        <v>147</v>
      </c>
      <c r="E54" s="12" t="s">
        <v>148</v>
      </c>
      <c r="G54" s="4"/>
    </row>
    <row r="55" spans="1:9">
      <c r="A55" s="15" t="s">
        <v>152</v>
      </c>
      <c r="B55" s="152">
        <v>220</v>
      </c>
      <c r="D55" s="15" t="s">
        <v>150</v>
      </c>
      <c r="E55" s="8" t="s">
        <v>151</v>
      </c>
      <c r="G55" s="4"/>
    </row>
    <row r="56" spans="1:9">
      <c r="A56" s="15" t="s">
        <v>155</v>
      </c>
      <c r="B56" s="152">
        <v>25</v>
      </c>
      <c r="D56" s="15" t="s">
        <v>153</v>
      </c>
      <c r="E56" s="8" t="s">
        <v>154</v>
      </c>
      <c r="G56" s="4"/>
    </row>
    <row r="57" spans="1:9">
      <c r="A57" s="15" t="s">
        <v>158</v>
      </c>
      <c r="B57" s="152">
        <v>20</v>
      </c>
      <c r="D57" s="15" t="s">
        <v>156</v>
      </c>
      <c r="E57" s="8" t="s">
        <v>157</v>
      </c>
      <c r="G57" s="4"/>
    </row>
    <row r="58" spans="1:9">
      <c r="A58" s="15" t="s">
        <v>161</v>
      </c>
      <c r="B58" s="152">
        <v>20</v>
      </c>
      <c r="D58" s="15" t="s">
        <v>159</v>
      </c>
      <c r="E58" s="8" t="s">
        <v>160</v>
      </c>
      <c r="G58" s="4"/>
    </row>
    <row r="59" spans="1:9">
      <c r="A59" s="15" t="s">
        <v>164</v>
      </c>
      <c r="B59" s="152">
        <v>90</v>
      </c>
      <c r="D59" s="15" t="s">
        <v>162</v>
      </c>
      <c r="E59" s="12" t="s">
        <v>163</v>
      </c>
      <c r="G59" s="4"/>
    </row>
    <row r="60" spans="1:9">
      <c r="A60" s="15" t="s">
        <v>167</v>
      </c>
      <c r="B60" s="152">
        <v>90</v>
      </c>
      <c r="D60" s="15" t="s">
        <v>165</v>
      </c>
      <c r="E60" s="12" t="s">
        <v>166</v>
      </c>
      <c r="G60" s="4"/>
    </row>
    <row r="61" spans="1:9">
      <c r="A61" s="15" t="s">
        <v>170</v>
      </c>
      <c r="B61" s="152">
        <v>80</v>
      </c>
      <c r="D61" s="15" t="s">
        <v>168</v>
      </c>
      <c r="E61" s="8" t="s">
        <v>169</v>
      </c>
      <c r="G61" s="4"/>
    </row>
    <row r="62" spans="1:9">
      <c r="A62" s="15" t="s">
        <v>173</v>
      </c>
      <c r="B62" s="152">
        <v>50</v>
      </c>
      <c r="D62" s="15" t="s">
        <v>171</v>
      </c>
      <c r="E62" s="8" t="s">
        <v>172</v>
      </c>
    </row>
    <row r="63" spans="1:9">
      <c r="A63" s="15" t="s">
        <v>176</v>
      </c>
      <c r="B63" s="152">
        <v>120</v>
      </c>
      <c r="D63" s="15" t="s">
        <v>174</v>
      </c>
      <c r="E63" s="8" t="s">
        <v>175</v>
      </c>
    </row>
    <row r="64" spans="1:9">
      <c r="A64" s="15" t="s">
        <v>179</v>
      </c>
      <c r="B64" s="152">
        <v>110</v>
      </c>
      <c r="D64" s="15" t="s">
        <v>177</v>
      </c>
      <c r="E64" s="8" t="s">
        <v>178</v>
      </c>
    </row>
    <row r="65" spans="1:5">
      <c r="A65" s="15" t="s">
        <v>182</v>
      </c>
      <c r="B65" s="152">
        <v>200</v>
      </c>
      <c r="D65" s="15" t="s">
        <v>180</v>
      </c>
      <c r="E65" s="8" t="s">
        <v>181</v>
      </c>
    </row>
    <row r="66" spans="1:5">
      <c r="A66" s="15" t="s">
        <v>183</v>
      </c>
      <c r="B66" s="152">
        <v>30</v>
      </c>
      <c r="D66" s="15"/>
      <c r="E66" s="5"/>
    </row>
    <row r="67" spans="1:5">
      <c r="A67" s="15" t="s">
        <v>184</v>
      </c>
      <c r="B67" s="152">
        <v>25</v>
      </c>
      <c r="D67" s="6"/>
      <c r="E67" s="5"/>
    </row>
    <row r="68" spans="1:5">
      <c r="A68" s="15" t="s">
        <v>185</v>
      </c>
      <c r="B68" s="152">
        <v>20</v>
      </c>
      <c r="D68" s="6"/>
      <c r="E68" s="5"/>
    </row>
    <row r="69" spans="1:5">
      <c r="A69" s="15" t="s">
        <v>186</v>
      </c>
      <c r="B69" s="152">
        <v>20</v>
      </c>
      <c r="D69" s="6"/>
      <c r="E69" s="5"/>
    </row>
    <row r="70" spans="1:5">
      <c r="A70" s="15" t="s">
        <v>187</v>
      </c>
      <c r="B70" s="152">
        <v>10</v>
      </c>
      <c r="D70" s="6"/>
      <c r="E70" s="5"/>
    </row>
    <row r="71" spans="1:5">
      <c r="A71" s="15" t="s">
        <v>188</v>
      </c>
      <c r="B71" s="152">
        <v>5</v>
      </c>
      <c r="D71" s="6"/>
      <c r="E71" s="5"/>
    </row>
    <row r="72" spans="1:5">
      <c r="A72" s="15" t="s">
        <v>189</v>
      </c>
      <c r="B72" s="152">
        <v>50</v>
      </c>
      <c r="D72" s="4"/>
    </row>
    <row r="73" spans="1:5">
      <c r="A73" s="15" t="s">
        <v>190</v>
      </c>
      <c r="B73" s="152">
        <v>40</v>
      </c>
      <c r="D73" s="4"/>
    </row>
    <row r="74" spans="1:5">
      <c r="A74" s="15" t="s">
        <v>191</v>
      </c>
      <c r="B74" s="152">
        <v>40</v>
      </c>
      <c r="D74" s="4"/>
    </row>
    <row r="75" spans="1:5">
      <c r="A75" s="15" t="s">
        <v>192</v>
      </c>
      <c r="B75" s="152">
        <v>30</v>
      </c>
      <c r="D75" s="4"/>
    </row>
    <row r="76" spans="1:5">
      <c r="A76" s="15" t="s">
        <v>193</v>
      </c>
      <c r="B76" s="152">
        <v>20</v>
      </c>
      <c r="D76" s="4"/>
    </row>
    <row r="77" spans="1:5">
      <c r="A77" s="15" t="s">
        <v>194</v>
      </c>
      <c r="B77" s="152">
        <v>60</v>
      </c>
      <c r="D77" s="4"/>
    </row>
    <row r="78" spans="1:5">
      <c r="A78" s="15" t="s">
        <v>195</v>
      </c>
      <c r="B78" s="152">
        <v>35</v>
      </c>
      <c r="D78" s="4"/>
    </row>
    <row r="79" spans="1:5">
      <c r="A79" s="15" t="s">
        <v>196</v>
      </c>
      <c r="B79" s="152">
        <v>40</v>
      </c>
      <c r="D79" s="4"/>
    </row>
    <row r="80" spans="1:5">
      <c r="A80" s="15" t="s">
        <v>197</v>
      </c>
      <c r="B80" s="152">
        <v>30</v>
      </c>
      <c r="D80" s="4"/>
    </row>
    <row r="81" spans="1:4">
      <c r="A81" s="15" t="s">
        <v>198</v>
      </c>
      <c r="B81" s="152">
        <v>25</v>
      </c>
      <c r="D81" s="4"/>
    </row>
    <row r="82" spans="1:4">
      <c r="A82" s="15" t="s">
        <v>199</v>
      </c>
      <c r="B82" s="152">
        <v>20</v>
      </c>
      <c r="D82" s="4"/>
    </row>
    <row r="83" spans="1:4">
      <c r="A83" s="15" t="s">
        <v>200</v>
      </c>
      <c r="B83" s="152">
        <v>15</v>
      </c>
    </row>
    <row r="84" spans="1:4">
      <c r="A84" s="15" t="s">
        <v>201</v>
      </c>
      <c r="B84" s="152">
        <v>10</v>
      </c>
    </row>
    <row r="85" spans="1:4">
      <c r="A85" s="15" t="s">
        <v>202</v>
      </c>
      <c r="B85" s="15"/>
    </row>
    <row r="86" spans="1:4">
      <c r="A86" s="15" t="s">
        <v>203</v>
      </c>
      <c r="B86" s="15"/>
    </row>
    <row r="87" spans="1:4">
      <c r="A87" s="15" t="s">
        <v>204</v>
      </c>
      <c r="B87" s="152">
        <v>15</v>
      </c>
    </row>
    <row r="88" spans="1:4">
      <c r="A88" s="15" t="s">
        <v>205</v>
      </c>
      <c r="B88" s="152">
        <v>25</v>
      </c>
    </row>
    <row r="89" spans="1:4">
      <c r="A89" s="15" t="s">
        <v>206</v>
      </c>
      <c r="B89" s="15"/>
    </row>
    <row r="90" spans="1:4">
      <c r="A90" s="15" t="s">
        <v>207</v>
      </c>
      <c r="B90" s="152">
        <v>50</v>
      </c>
    </row>
    <row r="91" spans="1:4">
      <c r="A91" s="15" t="s">
        <v>208</v>
      </c>
      <c r="B91" s="152">
        <v>40</v>
      </c>
    </row>
    <row r="92" spans="1:4">
      <c r="A92" s="15" t="s">
        <v>209</v>
      </c>
      <c r="B92" s="15">
        <v>30</v>
      </c>
    </row>
    <row r="93" spans="1:4">
      <c r="A93" s="15" t="s">
        <v>210</v>
      </c>
      <c r="B93" s="152">
        <v>50</v>
      </c>
    </row>
    <row r="94" spans="1:4">
      <c r="A94" s="15" t="s">
        <v>211</v>
      </c>
      <c r="B94" s="152">
        <v>40</v>
      </c>
    </row>
    <row r="95" spans="1:4">
      <c r="A95" s="15" t="s">
        <v>212</v>
      </c>
      <c r="B95" s="152">
        <v>20</v>
      </c>
    </row>
    <row r="96" spans="1:4">
      <c r="A96" s="15" t="s">
        <v>213</v>
      </c>
      <c r="B96" s="152">
        <v>10</v>
      </c>
    </row>
    <row r="97" spans="1:2">
      <c r="A97" s="15" t="s">
        <v>214</v>
      </c>
      <c r="B97" s="152">
        <v>15</v>
      </c>
    </row>
    <row r="98" spans="1:2">
      <c r="A98" s="15" t="s">
        <v>215</v>
      </c>
      <c r="B98" s="152">
        <v>8</v>
      </c>
    </row>
    <row r="99" spans="1:2">
      <c r="A99" s="15" t="s">
        <v>216</v>
      </c>
      <c r="B99" s="152">
        <v>10</v>
      </c>
    </row>
    <row r="100" spans="1:2">
      <c r="A100" s="15" t="s">
        <v>217</v>
      </c>
      <c r="B100" s="152">
        <v>30</v>
      </c>
    </row>
    <row r="101" spans="1:2">
      <c r="A101" s="15" t="s">
        <v>218</v>
      </c>
      <c r="B101" s="152">
        <v>25</v>
      </c>
    </row>
    <row r="102" spans="1:2">
      <c r="A102" s="15" t="s">
        <v>219</v>
      </c>
      <c r="B102" s="152">
        <v>30</v>
      </c>
    </row>
    <row r="103" spans="1:2">
      <c r="A103" s="15" t="s">
        <v>220</v>
      </c>
      <c r="B103" s="152">
        <v>30</v>
      </c>
    </row>
    <row r="104" spans="1:2">
      <c r="A104" s="15" t="s">
        <v>221</v>
      </c>
      <c r="B104" s="152">
        <v>30</v>
      </c>
    </row>
    <row r="105" spans="1:2">
      <c r="A105" s="15" t="s">
        <v>222</v>
      </c>
      <c r="B105" s="152">
        <v>30</v>
      </c>
    </row>
    <row r="106" spans="1:2">
      <c r="A106" s="15" t="s">
        <v>223</v>
      </c>
      <c r="B106" s="152">
        <v>60</v>
      </c>
    </row>
    <row r="107" spans="1:2">
      <c r="A107" s="15" t="s">
        <v>224</v>
      </c>
      <c r="B107" s="152">
        <v>50</v>
      </c>
    </row>
    <row r="108" spans="1:2">
      <c r="A108" s="15" t="s">
        <v>225</v>
      </c>
      <c r="B108" s="152">
        <v>40</v>
      </c>
    </row>
    <row r="109" spans="1:2">
      <c r="A109" s="15" t="s">
        <v>226</v>
      </c>
      <c r="B109" s="152">
        <v>20</v>
      </c>
    </row>
    <row r="110" spans="1:2">
      <c r="A110" s="15" t="s">
        <v>227</v>
      </c>
      <c r="B110" s="152">
        <v>15</v>
      </c>
    </row>
    <row r="111" spans="1:2">
      <c r="A111" s="15" t="s">
        <v>228</v>
      </c>
      <c r="B111" s="152">
        <v>40</v>
      </c>
    </row>
    <row r="112" spans="1:2">
      <c r="A112" s="15" t="s">
        <v>229</v>
      </c>
      <c r="B112" s="152">
        <v>30</v>
      </c>
    </row>
  </sheetData>
  <sortState ref="G5:G13">
    <sortCondition ref="G5"/>
  </sortState>
  <dataValidations count="7">
    <dataValidation type="list" allowBlank="1" showInputMessage="1" showErrorMessage="1" sqref="G9">
      <formula1>DEPOTS</formula1>
    </dataValidation>
    <dataValidation type="list" allowBlank="1" showInputMessage="1" showErrorMessage="1" sqref="G24:G26 G5:G8 G10:G21">
      <formula1>$G$5:$G$21</formula1>
    </dataValidation>
    <dataValidation type="list" allowBlank="1" showInputMessage="1" showErrorMessage="1" sqref="E106">
      <formula1>$A$5:$A$112</formula1>
    </dataValidation>
    <dataValidation type="list" allowBlank="1" showInputMessage="1" showErrorMessage="1" sqref="A5:A111">
      <formula1>OBJET</formula1>
    </dataValidation>
    <dataValidation type="list" allowBlank="1" showInputMessage="1" showErrorMessage="1" sqref="A3:A4">
      <formula1>$A$5:$A$176</formula1>
    </dataValidation>
    <dataValidation type="list" allowBlank="1" showInputMessage="1" showErrorMessage="1" sqref="E4 D3">
      <formula1>BOIS</formula1>
    </dataValidation>
    <dataValidation type="list" allowBlank="1" showInputMessage="1" showErrorMessage="1" sqref="G3">
      <formula1>$G$5:$G$36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13"/>
  <sheetViews>
    <sheetView workbookViewId="0">
      <pane ySplit="12" topLeftCell="A13" activePane="bottomLeft" state="frozen"/>
      <selection pane="bottomLeft" activeCell="K18" sqref="K18"/>
    </sheetView>
  </sheetViews>
  <sheetFormatPr baseColWidth="10" defaultColWidth="10.85546875" defaultRowHeight="12.75" customHeight="1"/>
  <cols>
    <col min="1" max="1" width="13.28515625" style="15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97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79" bestFit="1" customWidth="1"/>
    <col min="14" max="14" width="13.7109375" style="24" bestFit="1" customWidth="1"/>
    <col min="15" max="16384" width="10.85546875" style="4"/>
  </cols>
  <sheetData>
    <row r="1" spans="1:14" ht="21.75" thickBot="1">
      <c r="A1" s="252"/>
      <c r="B1" s="203"/>
      <c r="C1" s="196"/>
      <c r="D1" s="24"/>
      <c r="E1" s="225"/>
      <c r="F1" s="198"/>
      <c r="G1" s="37"/>
      <c r="I1" s="199"/>
      <c r="K1" s="32"/>
      <c r="M1" s="174"/>
      <c r="N1" s="36"/>
    </row>
    <row r="2" spans="1:14" ht="24" thickBot="1">
      <c r="A2" s="252"/>
      <c r="B2" s="195"/>
      <c r="C2" s="280"/>
      <c r="D2" s="281"/>
      <c r="E2" s="278" t="s">
        <v>272</v>
      </c>
      <c r="F2" s="279"/>
      <c r="G2" s="282"/>
      <c r="H2" s="253"/>
      <c r="I2" s="253"/>
      <c r="K2" s="198"/>
      <c r="L2" s="22"/>
      <c r="M2" s="24"/>
      <c r="N2" s="38"/>
    </row>
    <row r="3" spans="1:14" ht="15" customHeight="1">
      <c r="A3" s="252"/>
      <c r="B3" s="195"/>
      <c r="C3" s="196"/>
      <c r="D3" s="24"/>
      <c r="E3" s="227"/>
      <c r="F3" s="198"/>
      <c r="G3" s="24"/>
      <c r="H3" s="244"/>
      <c r="I3" s="199"/>
      <c r="J3" s="41"/>
      <c r="K3" s="43"/>
      <c r="L3" s="43"/>
      <c r="M3" s="24"/>
      <c r="N3" s="41"/>
    </row>
    <row r="4" spans="1:14" ht="15" customHeight="1">
      <c r="A4" s="252"/>
      <c r="B4" s="195"/>
      <c r="C4" s="196"/>
      <c r="D4" s="24"/>
      <c r="E4" s="227"/>
      <c r="F4" s="198"/>
      <c r="G4" s="24"/>
      <c r="H4" s="244"/>
      <c r="I4" s="199"/>
      <c r="J4" s="41"/>
      <c r="K4" s="43"/>
      <c r="L4" s="43"/>
      <c r="M4" s="24"/>
      <c r="N4" s="41"/>
    </row>
    <row r="5" spans="1:14" ht="15" customHeight="1">
      <c r="A5" s="252"/>
      <c r="B5" s="195"/>
      <c r="C5" s="196"/>
      <c r="D5" s="24"/>
      <c r="E5" s="227"/>
      <c r="F5" s="198"/>
      <c r="G5" s="24"/>
      <c r="H5" s="244"/>
      <c r="I5" s="199"/>
      <c r="J5" s="41"/>
      <c r="K5" s="43"/>
      <c r="L5" s="43"/>
      <c r="M5" s="24"/>
      <c r="N5" s="41"/>
    </row>
    <row r="6" spans="1:14" ht="15" customHeight="1">
      <c r="A6" s="252"/>
      <c r="B6" s="195"/>
      <c r="C6" s="196"/>
      <c r="D6" s="24"/>
      <c r="E6" s="227"/>
      <c r="F6" s="198"/>
      <c r="G6" s="24"/>
      <c r="H6" s="244"/>
      <c r="I6" s="199"/>
      <c r="J6" s="41"/>
      <c r="K6" s="43"/>
      <c r="L6" s="43"/>
      <c r="M6" s="24"/>
      <c r="N6" s="41"/>
    </row>
    <row r="7" spans="1:14" ht="15" customHeight="1">
      <c r="A7" s="252"/>
      <c r="B7" s="195"/>
      <c r="C7" s="196"/>
      <c r="D7" s="24"/>
      <c r="E7" s="227"/>
      <c r="F7" s="198"/>
      <c r="G7" s="24"/>
      <c r="H7" s="244"/>
      <c r="I7" s="199"/>
      <c r="J7" s="41"/>
      <c r="K7" s="43"/>
      <c r="L7" s="43"/>
      <c r="M7" s="24"/>
      <c r="N7" s="41"/>
    </row>
    <row r="8" spans="1:14" ht="15" customHeight="1" thickBot="1">
      <c r="A8" s="252"/>
      <c r="B8" s="195"/>
      <c r="C8" s="196"/>
      <c r="D8" s="24"/>
      <c r="E8" s="227"/>
      <c r="F8" s="198"/>
      <c r="G8" s="24"/>
      <c r="H8" s="244"/>
      <c r="I8" s="199"/>
      <c r="J8" s="41"/>
      <c r="K8" s="43"/>
      <c r="L8" s="43"/>
      <c r="M8" s="24"/>
      <c r="N8" s="41"/>
    </row>
    <row r="9" spans="1:14" ht="16.5" thickBot="1">
      <c r="A9" s="252"/>
      <c r="B9" s="195"/>
      <c r="C9" s="196"/>
      <c r="D9" s="24"/>
      <c r="E9" s="227"/>
      <c r="F9" s="290" t="s">
        <v>267</v>
      </c>
      <c r="G9" s="291"/>
      <c r="H9" s="292"/>
      <c r="I9" s="199"/>
      <c r="J9" s="41"/>
      <c r="K9" s="205"/>
      <c r="L9" s="250" t="s">
        <v>270</v>
      </c>
      <c r="M9" s="251" t="s">
        <v>271</v>
      </c>
      <c r="N9" s="41"/>
    </row>
    <row r="10" spans="1:14" ht="16.5" thickBot="1">
      <c r="A10" s="252"/>
      <c r="B10" s="195"/>
      <c r="C10" s="196"/>
      <c r="D10" s="24"/>
      <c r="E10" s="230"/>
      <c r="F10" s="207"/>
      <c r="G10" s="249">
        <f>SUBTOTAL(9,G13:G1497)</f>
        <v>9</v>
      </c>
      <c r="H10" s="46"/>
      <c r="I10" s="199"/>
      <c r="J10" s="48"/>
      <c r="K10" s="32"/>
      <c r="L10" s="248">
        <f>SUBTOTAL(9,L13:L1497)</f>
        <v>0</v>
      </c>
      <c r="M10" s="247">
        <f>SUBTOTAL(9,M13:M1497)</f>
        <v>20</v>
      </c>
    </row>
    <row r="11" spans="1:14" ht="15.75">
      <c r="A11" s="252"/>
      <c r="B11" s="195"/>
      <c r="C11" s="196"/>
      <c r="D11" s="24"/>
      <c r="E11" s="230"/>
      <c r="F11" s="207"/>
      <c r="G11" s="46"/>
      <c r="H11" s="46"/>
      <c r="I11" s="199"/>
      <c r="J11" s="48"/>
      <c r="K11" s="24">
        <v>1.45</v>
      </c>
      <c r="M11" s="49"/>
    </row>
    <row r="12" spans="1:14" s="59" customFormat="1" ht="12.75" customHeight="1">
      <c r="A12" s="155" t="s">
        <v>235</v>
      </c>
      <c r="B12" s="51" t="s">
        <v>0</v>
      </c>
      <c r="C12" s="51" t="s">
        <v>236</v>
      </c>
      <c r="D12" s="52" t="s">
        <v>237</v>
      </c>
      <c r="E12" s="98" t="s">
        <v>238</v>
      </c>
      <c r="F12" s="53" t="s">
        <v>239</v>
      </c>
      <c r="G12" s="53" t="s">
        <v>240</v>
      </c>
      <c r="H12" s="54" t="s">
        <v>241</v>
      </c>
      <c r="I12" s="55" t="s">
        <v>242</v>
      </c>
      <c r="J12" s="56" t="s">
        <v>243</v>
      </c>
      <c r="K12" s="57" t="s">
        <v>244</v>
      </c>
      <c r="L12" s="78" t="str">
        <f t="shared" ref="L12" si="0">IF(AND(G12="",K12="gie"),H12/$L$12,"")</f>
        <v/>
      </c>
      <c r="M12" s="58" t="s">
        <v>246</v>
      </c>
      <c r="N12" s="58" t="s">
        <v>247</v>
      </c>
    </row>
    <row r="13" spans="1:14" ht="12.75" customHeight="1">
      <c r="A13" s="156">
        <v>42013</v>
      </c>
      <c r="B13" s="89" t="s">
        <v>158</v>
      </c>
      <c r="C13" s="91" t="s">
        <v>47</v>
      </c>
      <c r="D13" s="86" t="str">
        <f>IF(C13="","",VLOOKUP(C13,tableaux!$D$5:E$65,2,FALSE))</f>
        <v>chêne</v>
      </c>
      <c r="E13" s="122"/>
      <c r="F13" s="92" t="s">
        <v>263</v>
      </c>
      <c r="G13" s="93"/>
      <c r="H13" s="75">
        <f>IF(B13="","",VLOOKUP(B13,tableaux!$A$5:$B$511,2,FALSE))</f>
        <v>20</v>
      </c>
      <c r="I13" s="121">
        <v>42106</v>
      </c>
      <c r="J13" s="76" t="str">
        <f t="shared" ref="J13:J25" si="1">IF(AND(K13="",H13&lt;&gt;"",G13&lt;&gt;""),"dispo","")</f>
        <v/>
      </c>
      <c r="K13" s="77" t="s">
        <v>233</v>
      </c>
      <c r="L13" s="78" t="str">
        <f t="shared" ref="L13:L25" si="2">IF(AND(G13="",K13="gie"),H13/$K$11,"")</f>
        <v/>
      </c>
      <c r="M13" s="110">
        <f>IF(AND(G13="",K13&lt;&gt;"gie"),H13,"")</f>
        <v>20</v>
      </c>
      <c r="N13" s="79" t="str">
        <f t="shared" ref="N13:N25" si="3">IF(AND(B13&lt;&gt;"",G13=""),"à renouveler","")</f>
        <v>à renouveler</v>
      </c>
    </row>
    <row r="14" spans="1:14" ht="12.75" customHeight="1">
      <c r="A14" s="157" t="s">
        <v>269</v>
      </c>
      <c r="B14" s="90" t="s">
        <v>198</v>
      </c>
      <c r="C14" s="91" t="s">
        <v>124</v>
      </c>
      <c r="D14" s="86" t="str">
        <f>IF(C14="","",VLOOKUP(C14,tableaux!$D$5:E$65,2,FALSE))</f>
        <v>orme</v>
      </c>
      <c r="E14" s="119" t="s">
        <v>260</v>
      </c>
      <c r="F14" s="92" t="s">
        <v>261</v>
      </c>
      <c r="G14" s="245"/>
      <c r="H14" s="75">
        <f>IF(B14="","",VLOOKUP(B14,tableaux!$A$5:$B$511,2,FALSE))</f>
        <v>25</v>
      </c>
      <c r="I14" s="94" t="s">
        <v>264</v>
      </c>
      <c r="J14" s="76" t="str">
        <f t="shared" si="1"/>
        <v/>
      </c>
      <c r="K14" s="77" t="s">
        <v>250</v>
      </c>
      <c r="L14" s="78" t="str">
        <f t="shared" si="2"/>
        <v/>
      </c>
      <c r="M14" s="110" t="s">
        <v>262</v>
      </c>
      <c r="N14" s="79" t="str">
        <f t="shared" si="3"/>
        <v>à renouveler</v>
      </c>
    </row>
    <row r="15" spans="1:14" ht="12.75" customHeight="1">
      <c r="A15" s="283" t="s">
        <v>269</v>
      </c>
      <c r="B15" s="163" t="s">
        <v>223</v>
      </c>
      <c r="C15" s="91" t="s">
        <v>89</v>
      </c>
      <c r="D15" s="86" t="str">
        <f>IF(C15="","",VLOOKUP(C15,tableaux!$D$5:E$65,2,FALSE))</f>
        <v>if</v>
      </c>
      <c r="E15" s="164" t="s">
        <v>258</v>
      </c>
      <c r="F15" s="165">
        <v>15085</v>
      </c>
      <c r="G15" s="93"/>
      <c r="H15" s="75">
        <f>IF(B15="","",VLOOKUP(B15,tableaux!$A$5:$B$511,2,FALSE))</f>
        <v>60</v>
      </c>
      <c r="I15" s="288" t="s">
        <v>264</v>
      </c>
      <c r="J15" s="76" t="str">
        <f t="shared" si="1"/>
        <v/>
      </c>
      <c r="K15" s="77" t="s">
        <v>250</v>
      </c>
      <c r="L15" s="78" t="str">
        <f t="shared" si="2"/>
        <v/>
      </c>
      <c r="M15" s="175" t="s">
        <v>259</v>
      </c>
      <c r="N15" s="79" t="str">
        <f t="shared" si="3"/>
        <v>à renouveler</v>
      </c>
    </row>
    <row r="16" spans="1:14" ht="12.75" customHeight="1">
      <c r="A16" s="283" t="s">
        <v>269</v>
      </c>
      <c r="B16" s="89" t="s">
        <v>43</v>
      </c>
      <c r="C16" s="91" t="s">
        <v>118</v>
      </c>
      <c r="D16" s="86" t="str">
        <f>IF(C16="","",VLOOKUP(C16,tableaux!$D$5:E$65,2,FALSE))</f>
        <v>noyer</v>
      </c>
      <c r="E16" s="128" t="s">
        <v>252</v>
      </c>
      <c r="F16" s="92">
        <v>15084</v>
      </c>
      <c r="G16" s="93"/>
      <c r="H16" s="75">
        <f>IF(B16="","",VLOOKUP(B16,tableaux!$A$5:$B$511,2,FALSE))</f>
        <v>40</v>
      </c>
      <c r="I16" s="94" t="s">
        <v>264</v>
      </c>
      <c r="J16" s="76" t="str">
        <f t="shared" si="1"/>
        <v/>
      </c>
      <c r="K16" s="77" t="s">
        <v>250</v>
      </c>
      <c r="L16" s="78" t="str">
        <f t="shared" si="2"/>
        <v/>
      </c>
      <c r="M16" s="129" t="s">
        <v>257</v>
      </c>
      <c r="N16" s="79" t="str">
        <f t="shared" si="3"/>
        <v>à renouveler</v>
      </c>
    </row>
    <row r="17" spans="1:14" ht="12.75" customHeight="1">
      <c r="A17" s="180"/>
      <c r="B17" s="89" t="s">
        <v>183</v>
      </c>
      <c r="C17" s="91" t="s">
        <v>139</v>
      </c>
      <c r="D17" s="86" t="str">
        <f>IF(C17="","",VLOOKUP(C17,tableaux!$D$5:E$65,2,FALSE))</f>
        <v>poirier</v>
      </c>
      <c r="E17" s="119" t="s">
        <v>251</v>
      </c>
      <c r="F17" s="92">
        <v>15083</v>
      </c>
      <c r="G17" s="93">
        <v>1</v>
      </c>
      <c r="H17" s="75">
        <f>IF(B17="","",VLOOKUP(B17,tableaux!$A$5:$B$511,2,FALSE))</f>
        <v>30</v>
      </c>
      <c r="I17" s="94"/>
      <c r="J17" s="76" t="str">
        <f t="shared" si="1"/>
        <v/>
      </c>
      <c r="K17" s="289" t="s">
        <v>249</v>
      </c>
      <c r="L17" s="78" t="str">
        <f t="shared" si="2"/>
        <v/>
      </c>
      <c r="M17" s="110" t="str">
        <f t="shared" ref="M17:M25" si="4">IF(AND(G17="",K17&lt;&gt;"gie"),H17,"")</f>
        <v/>
      </c>
      <c r="N17" s="79" t="str">
        <f t="shared" si="3"/>
        <v/>
      </c>
    </row>
    <row r="18" spans="1:14" ht="12.75" customHeight="1">
      <c r="A18" s="180"/>
      <c r="B18" s="89" t="s">
        <v>132</v>
      </c>
      <c r="C18" s="91" t="s">
        <v>139</v>
      </c>
      <c r="D18" s="86" t="str">
        <f>IF(C18="","",VLOOKUP(C18,tableaux!$D$5:E$65,2,FALSE))</f>
        <v>poirier</v>
      </c>
      <c r="E18" s="119"/>
      <c r="F18" s="92">
        <v>15082</v>
      </c>
      <c r="G18" s="93">
        <v>1</v>
      </c>
      <c r="H18" s="75">
        <f>IF(B18="","",VLOOKUP(B18,tableaux!$A$5:$B$511,2,FALSE))</f>
        <v>30</v>
      </c>
      <c r="I18" s="94"/>
      <c r="J18" s="76" t="str">
        <f t="shared" si="1"/>
        <v/>
      </c>
      <c r="K18" s="289" t="s">
        <v>249</v>
      </c>
      <c r="L18" s="78" t="str">
        <f t="shared" si="2"/>
        <v/>
      </c>
      <c r="M18" s="110" t="str">
        <f t="shared" si="4"/>
        <v/>
      </c>
      <c r="N18" s="79" t="str">
        <f t="shared" si="3"/>
        <v/>
      </c>
    </row>
    <row r="19" spans="1:14" ht="12.75" customHeight="1">
      <c r="A19" s="157"/>
      <c r="B19" s="89" t="s">
        <v>132</v>
      </c>
      <c r="C19" s="91" t="s">
        <v>139</v>
      </c>
      <c r="D19" s="86" t="str">
        <f>IF(C19="","",VLOOKUP(C19,tableaux!$D$5:E$65,2,FALSE))</f>
        <v>poirier</v>
      </c>
      <c r="E19" s="119"/>
      <c r="F19" s="92">
        <v>15081</v>
      </c>
      <c r="G19" s="93">
        <v>1</v>
      </c>
      <c r="H19" s="75">
        <f>IF(B19="","",VLOOKUP(B19,tableaux!$A$5:$B$511,2,FALSE))</f>
        <v>30</v>
      </c>
      <c r="I19" s="94"/>
      <c r="J19" s="76" t="str">
        <f t="shared" si="1"/>
        <v>dispo</v>
      </c>
      <c r="K19" s="77"/>
      <c r="L19" s="78" t="str">
        <f t="shared" si="2"/>
        <v/>
      </c>
      <c r="M19" s="110" t="str">
        <f t="shared" si="4"/>
        <v/>
      </c>
      <c r="N19" s="79" t="str">
        <f t="shared" si="3"/>
        <v/>
      </c>
    </row>
    <row r="20" spans="1:14" ht="12.75" customHeight="1">
      <c r="A20" s="156">
        <v>42354</v>
      </c>
      <c r="B20" s="125" t="s">
        <v>4</v>
      </c>
      <c r="C20" s="91" t="s">
        <v>174</v>
      </c>
      <c r="D20" s="86" t="str">
        <f>IF(C20="","",VLOOKUP(C20,tableaux!$D$5:E$65,2,FALSE))</f>
        <v>wacapou</v>
      </c>
      <c r="E20" s="126" t="s">
        <v>256</v>
      </c>
      <c r="F20" s="92">
        <v>15080</v>
      </c>
      <c r="G20" s="93">
        <v>1</v>
      </c>
      <c r="H20" s="75">
        <f>IF(B20="","",VLOOKUP(B20,tableaux!$A$5:$B$511,2,FALSE))</f>
        <v>20</v>
      </c>
      <c r="I20" s="94"/>
      <c r="J20" s="76" t="str">
        <f t="shared" si="1"/>
        <v/>
      </c>
      <c r="K20" s="77" t="s">
        <v>231</v>
      </c>
      <c r="L20" s="78" t="str">
        <f t="shared" si="2"/>
        <v/>
      </c>
      <c r="M20" s="110" t="str">
        <f t="shared" si="4"/>
        <v/>
      </c>
      <c r="N20" s="79" t="str">
        <f t="shared" si="3"/>
        <v/>
      </c>
    </row>
    <row r="21" spans="1:14" ht="12.75" customHeight="1">
      <c r="A21" s="156"/>
      <c r="B21" s="125" t="s">
        <v>4</v>
      </c>
      <c r="C21" s="91" t="s">
        <v>174</v>
      </c>
      <c r="D21" s="86" t="str">
        <f>IF(C21="","",VLOOKUP(C21,tableaux!$D$5:E$65,2,FALSE))</f>
        <v>wacapou</v>
      </c>
      <c r="E21" s="126" t="s">
        <v>255</v>
      </c>
      <c r="F21" s="92">
        <v>15079</v>
      </c>
      <c r="G21" s="93">
        <v>1</v>
      </c>
      <c r="H21" s="75">
        <f>IF(B21="","",VLOOKUP(B21,tableaux!$A$5:$B$511,2,FALSE))</f>
        <v>20</v>
      </c>
      <c r="I21" s="94"/>
      <c r="J21" s="76" t="str">
        <f t="shared" si="1"/>
        <v/>
      </c>
      <c r="K21" s="77" t="s">
        <v>249</v>
      </c>
      <c r="L21" s="78" t="str">
        <f t="shared" si="2"/>
        <v/>
      </c>
      <c r="M21" s="110" t="str">
        <f t="shared" si="4"/>
        <v/>
      </c>
      <c r="N21" s="79" t="str">
        <f t="shared" si="3"/>
        <v/>
      </c>
    </row>
    <row r="22" spans="1:14" ht="12.75" customHeight="1">
      <c r="A22" s="156"/>
      <c r="B22" s="125" t="s">
        <v>223</v>
      </c>
      <c r="C22" s="91" t="s">
        <v>2</v>
      </c>
      <c r="D22" s="86" t="str">
        <f>IF(C22="","",VLOOKUP(C22,tableaux!$D$5:E$65,2,FALSE))</f>
        <v>acacia afr</v>
      </c>
      <c r="E22" s="126"/>
      <c r="F22" s="92">
        <v>15078</v>
      </c>
      <c r="G22" s="93">
        <v>1</v>
      </c>
      <c r="H22" s="75">
        <f>IF(B22="","",VLOOKUP(B22,tableaux!$A$5:$B$511,2,FALSE))</f>
        <v>60</v>
      </c>
      <c r="I22" s="94"/>
      <c r="J22" s="76" t="str">
        <f t="shared" si="1"/>
        <v>dispo</v>
      </c>
      <c r="K22" s="77"/>
      <c r="L22" s="78" t="str">
        <f t="shared" si="2"/>
        <v/>
      </c>
      <c r="M22" s="110" t="str">
        <f t="shared" si="4"/>
        <v/>
      </c>
      <c r="N22" s="79" t="str">
        <f t="shared" si="3"/>
        <v/>
      </c>
    </row>
    <row r="23" spans="1:14" ht="12.75" customHeight="1">
      <c r="A23" s="156">
        <v>42354</v>
      </c>
      <c r="B23" s="89" t="s">
        <v>7</v>
      </c>
      <c r="C23" s="91" t="s">
        <v>47</v>
      </c>
      <c r="D23" s="86" t="str">
        <f>IF(C23="","",VLOOKUP(C23,tableaux!$D$5:E$65,2,FALSE))</f>
        <v>chêne</v>
      </c>
      <c r="E23" s="119" t="s">
        <v>255</v>
      </c>
      <c r="F23" s="92">
        <v>15077</v>
      </c>
      <c r="G23" s="93">
        <v>1</v>
      </c>
      <c r="H23" s="75">
        <f>IF(B23="","",VLOOKUP(B23,tableaux!$A$5:$B$511,2,FALSE))</f>
        <v>15</v>
      </c>
      <c r="I23" s="94"/>
      <c r="J23" s="76" t="str">
        <f t="shared" si="1"/>
        <v/>
      </c>
      <c r="K23" s="77" t="s">
        <v>231</v>
      </c>
      <c r="L23" s="78" t="str">
        <f t="shared" si="2"/>
        <v/>
      </c>
      <c r="M23" s="110" t="str">
        <f t="shared" si="4"/>
        <v/>
      </c>
      <c r="N23" s="79" t="str">
        <f t="shared" si="3"/>
        <v/>
      </c>
    </row>
    <row r="24" spans="1:14" ht="12.75" customHeight="1">
      <c r="A24" s="156"/>
      <c r="B24" s="89" t="s">
        <v>4</v>
      </c>
      <c r="C24" s="91" t="s">
        <v>124</v>
      </c>
      <c r="D24" s="86" t="str">
        <f>IF(C24="","",VLOOKUP(C24,tableaux!$D$5:E$65,2,FALSE))</f>
        <v>orme</v>
      </c>
      <c r="E24" s="119" t="s">
        <v>255</v>
      </c>
      <c r="F24" s="92">
        <v>15076</v>
      </c>
      <c r="G24" s="93">
        <v>1</v>
      </c>
      <c r="H24" s="75">
        <f>IF(B24="","",VLOOKUP(B24,tableaux!$A$5:$B$511,2,FALSE))</f>
        <v>20</v>
      </c>
      <c r="I24" s="94"/>
      <c r="J24" s="76" t="str">
        <f t="shared" si="1"/>
        <v>dispo</v>
      </c>
      <c r="K24" s="77"/>
      <c r="L24" s="78" t="str">
        <f t="shared" si="2"/>
        <v/>
      </c>
      <c r="M24" s="110" t="str">
        <f t="shared" si="4"/>
        <v/>
      </c>
      <c r="N24" s="79" t="str">
        <f t="shared" si="3"/>
        <v/>
      </c>
    </row>
    <row r="25" spans="1:14" ht="12.75" customHeight="1">
      <c r="A25" s="157"/>
      <c r="B25" s="89" t="s">
        <v>58</v>
      </c>
      <c r="C25" s="91" t="s">
        <v>8</v>
      </c>
      <c r="D25" s="86" t="str">
        <f>IF(C25="","",VLOOKUP(C25,tableaux!$D$5:E$65,2,FALSE))</f>
        <v>amourette</v>
      </c>
      <c r="E25" s="119" t="s">
        <v>254</v>
      </c>
      <c r="F25" s="92">
        <v>15075</v>
      </c>
      <c r="G25" s="93">
        <v>1</v>
      </c>
      <c r="H25" s="75">
        <f>IF(B25="","",VLOOKUP(B25,tableaux!$A$5:$B$511,2,FALSE))</f>
        <v>60</v>
      </c>
      <c r="I25" s="94"/>
      <c r="J25" s="76" t="str">
        <f t="shared" si="1"/>
        <v>dispo</v>
      </c>
      <c r="K25" s="77"/>
      <c r="L25" s="78" t="str">
        <f t="shared" si="2"/>
        <v/>
      </c>
      <c r="M25" s="110" t="str">
        <f t="shared" si="4"/>
        <v/>
      </c>
      <c r="N25" s="79" t="str">
        <f t="shared" si="3"/>
        <v/>
      </c>
    </row>
    <row r="26" spans="1:14" ht="12.75" customHeight="1">
      <c r="A26" s="157"/>
      <c r="B26" s="89"/>
      <c r="C26" s="91"/>
      <c r="D26" s="86" t="str">
        <f>IF(C26="","",VLOOKUP(C26,tableaux!$D$5:E$65,2,FALSE))</f>
        <v/>
      </c>
      <c r="E26" s="119"/>
      <c r="F26" s="92"/>
      <c r="G26" s="93"/>
      <c r="H26" s="75" t="str">
        <f>IF(B26="","",VLOOKUP(B26,tableaux!$A$5:$B$511,2,FALSE))</f>
        <v/>
      </c>
      <c r="I26" s="94"/>
      <c r="J26" s="76" t="str">
        <f t="shared" ref="J26:J27" si="5">IF(AND(K26="",H26&lt;&gt;"",G26&lt;&gt;""),"dispo","")</f>
        <v/>
      </c>
      <c r="K26" s="77"/>
      <c r="L26" s="78" t="str">
        <f t="shared" ref="L26:L27" si="6">IF(AND(G26="",K26="gie"),H26/$K$11,"")</f>
        <v/>
      </c>
      <c r="M26" s="110" t="str">
        <f t="shared" ref="M26:M27" si="7">IF(AND(G26="",K26&lt;&gt;"gie"),H26,"")</f>
        <v/>
      </c>
      <c r="N26" s="79" t="str">
        <f t="shared" ref="N26:N27" si="8">IF(AND(B26&lt;&gt;"",G26=""),"à renouveler","")</f>
        <v/>
      </c>
    </row>
    <row r="27" spans="1:14" ht="12.75" customHeight="1">
      <c r="A27" s="157"/>
      <c r="B27" s="89"/>
      <c r="C27" s="91"/>
      <c r="D27" s="86" t="str">
        <f>IF(C27="","",VLOOKUP(C27,tableaux!$D$5:E$65,2,FALSE))</f>
        <v/>
      </c>
      <c r="E27" s="119"/>
      <c r="F27" s="92"/>
      <c r="G27" s="93"/>
      <c r="H27" s="75" t="str">
        <f>IF(B27="","",VLOOKUP(B27,tableaux!$A$5:$B$511,2,FALSE))</f>
        <v/>
      </c>
      <c r="I27" s="94"/>
      <c r="J27" s="76" t="str">
        <f t="shared" si="5"/>
        <v/>
      </c>
      <c r="K27" s="77"/>
      <c r="L27" s="78" t="str">
        <f t="shared" si="6"/>
        <v/>
      </c>
      <c r="M27" s="110" t="str">
        <f t="shared" si="7"/>
        <v/>
      </c>
      <c r="N27" s="79" t="str">
        <f t="shared" si="8"/>
        <v/>
      </c>
    </row>
    <row r="28" spans="1:14" ht="12.75" customHeight="1">
      <c r="A28" s="157"/>
      <c r="B28" s="89"/>
      <c r="C28" s="91"/>
      <c r="D28" s="86"/>
      <c r="E28" s="119"/>
      <c r="F28" s="92"/>
      <c r="G28" s="93"/>
      <c r="H28" s="75" t="str">
        <f>IF(B28="","",VLOOKUP(B28,tableaux!$A$5:$B$511,2,FALSE))</f>
        <v/>
      </c>
      <c r="I28" s="94"/>
      <c r="J28" s="76" t="str">
        <f t="shared" ref="J28:J37" si="9">IF(AND(K28="",H28&lt;&gt;"",G28&lt;&gt;""),"dispo","")</f>
        <v/>
      </c>
      <c r="K28" s="77"/>
      <c r="L28" s="78" t="str">
        <f t="shared" ref="L28:L37" si="10">IF(AND(G28="",K28="gie"),H28/$K$11,"")</f>
        <v/>
      </c>
      <c r="M28" s="110"/>
      <c r="N28" s="79" t="str">
        <f t="shared" ref="N28:N91" si="11">IF(AND(B28&lt;&gt;"",G28=""),"à renouveler","")</f>
        <v/>
      </c>
    </row>
    <row r="29" spans="1:14" ht="12.75" customHeight="1">
      <c r="A29" s="156"/>
      <c r="B29" s="89"/>
      <c r="C29" s="91"/>
      <c r="D29" s="86"/>
      <c r="E29" s="119"/>
      <c r="F29" s="92"/>
      <c r="G29" s="93"/>
      <c r="H29" s="75" t="str">
        <f>IF(B29="","",VLOOKUP(B29,tableaux!$A$5:$B$511,2,FALSE))</f>
        <v/>
      </c>
      <c r="I29" s="94"/>
      <c r="J29" s="76" t="str">
        <f t="shared" si="9"/>
        <v/>
      </c>
      <c r="K29" s="77"/>
      <c r="L29" s="78" t="str">
        <f t="shared" si="10"/>
        <v/>
      </c>
      <c r="M29" s="110"/>
      <c r="N29" s="79" t="str">
        <f t="shared" si="11"/>
        <v/>
      </c>
    </row>
    <row r="30" spans="1:14" ht="12.75" customHeight="1">
      <c r="A30" s="156"/>
      <c r="B30" s="90"/>
      <c r="C30" s="91"/>
      <c r="D30" s="86"/>
      <c r="E30" s="119"/>
      <c r="F30" s="92"/>
      <c r="G30" s="93"/>
      <c r="H30" s="75" t="str">
        <f>IF(B30="","",VLOOKUP(B30,tableaux!$A$5:$B$511,2,FALSE))</f>
        <v/>
      </c>
      <c r="I30" s="94"/>
      <c r="J30" s="76" t="str">
        <f t="shared" si="9"/>
        <v/>
      </c>
      <c r="K30" s="77"/>
      <c r="L30" s="78" t="str">
        <f t="shared" si="10"/>
        <v/>
      </c>
      <c r="M30" s="110"/>
      <c r="N30" s="79" t="str">
        <f t="shared" si="11"/>
        <v/>
      </c>
    </row>
    <row r="31" spans="1:14" ht="12.75" customHeight="1">
      <c r="A31" s="156"/>
      <c r="B31" s="90"/>
      <c r="C31" s="91"/>
      <c r="D31" s="86"/>
      <c r="E31" s="119"/>
      <c r="F31" s="92"/>
      <c r="G31" s="93"/>
      <c r="H31" s="75" t="str">
        <f>IF(B31="","",VLOOKUP(B31,tableaux!$A$5:$B$511,2,FALSE))</f>
        <v/>
      </c>
      <c r="I31" s="94"/>
      <c r="J31" s="76" t="str">
        <f t="shared" si="9"/>
        <v/>
      </c>
      <c r="K31" s="77"/>
      <c r="L31" s="78" t="str">
        <f t="shared" si="10"/>
        <v/>
      </c>
      <c r="M31" s="110"/>
      <c r="N31" s="79" t="str">
        <f t="shared" si="11"/>
        <v/>
      </c>
    </row>
    <row r="32" spans="1:14" ht="12.75" customHeight="1">
      <c r="A32" s="156"/>
      <c r="B32" s="90"/>
      <c r="C32" s="91"/>
      <c r="D32" s="86"/>
      <c r="E32" s="119"/>
      <c r="F32" s="92"/>
      <c r="G32" s="93"/>
      <c r="H32" s="75" t="str">
        <f>IF(B32="","",VLOOKUP(B32,[1]tableaux!$A$5:$B$511,2,FALSE))</f>
        <v/>
      </c>
      <c r="I32" s="94"/>
      <c r="J32" s="76" t="str">
        <f t="shared" si="9"/>
        <v/>
      </c>
      <c r="K32" s="77"/>
      <c r="L32" s="78" t="str">
        <f t="shared" si="10"/>
        <v/>
      </c>
      <c r="M32" s="110"/>
      <c r="N32" s="79" t="str">
        <f t="shared" si="11"/>
        <v/>
      </c>
    </row>
    <row r="33" spans="1:14" ht="12.75" customHeight="1">
      <c r="A33" s="156"/>
      <c r="B33" s="90"/>
      <c r="C33" s="91"/>
      <c r="D33" s="86"/>
      <c r="E33" s="119"/>
      <c r="F33" s="92"/>
      <c r="G33" s="93"/>
      <c r="H33" s="75" t="str">
        <f>IF(B33="","",VLOOKUP(B33,[1]tableaux!$A$5:$B$511,2,FALSE))</f>
        <v/>
      </c>
      <c r="I33" s="94"/>
      <c r="J33" s="76" t="str">
        <f t="shared" si="9"/>
        <v/>
      </c>
      <c r="K33" s="77"/>
      <c r="L33" s="78" t="str">
        <f t="shared" si="10"/>
        <v/>
      </c>
      <c r="M33" s="110"/>
      <c r="N33" s="79" t="str">
        <f t="shared" si="11"/>
        <v/>
      </c>
    </row>
    <row r="34" spans="1:14" ht="12.75" customHeight="1">
      <c r="A34" s="156"/>
      <c r="B34" s="90"/>
      <c r="C34" s="91"/>
      <c r="D34" s="86"/>
      <c r="E34" s="119"/>
      <c r="F34" s="92"/>
      <c r="G34" s="93"/>
      <c r="H34" s="75" t="str">
        <f>IF(B34="","",VLOOKUP(B34,[1]tableaux!$A$5:$B$511,2,FALSE))</f>
        <v/>
      </c>
      <c r="I34" s="94"/>
      <c r="J34" s="76" t="str">
        <f t="shared" si="9"/>
        <v/>
      </c>
      <c r="K34" s="77"/>
      <c r="L34" s="78" t="str">
        <f t="shared" si="10"/>
        <v/>
      </c>
      <c r="M34" s="110"/>
      <c r="N34" s="79" t="str">
        <f t="shared" si="11"/>
        <v/>
      </c>
    </row>
    <row r="35" spans="1:14" ht="12.75" customHeight="1">
      <c r="A35" s="156"/>
      <c r="B35" s="284"/>
      <c r="C35" s="91"/>
      <c r="D35" s="86"/>
      <c r="E35" s="119"/>
      <c r="F35" s="92"/>
      <c r="G35" s="93"/>
      <c r="H35" s="75" t="str">
        <f>IF(B35="","",VLOOKUP(B35,[1]tableaux!$A$5:$B$511,2,FALSE))</f>
        <v/>
      </c>
      <c r="I35" s="94"/>
      <c r="J35" s="76" t="str">
        <f t="shared" si="9"/>
        <v/>
      </c>
      <c r="K35" s="77"/>
      <c r="L35" s="78" t="str">
        <f t="shared" si="10"/>
        <v/>
      </c>
      <c r="M35" s="110"/>
      <c r="N35" s="79" t="str">
        <f t="shared" si="11"/>
        <v/>
      </c>
    </row>
    <row r="36" spans="1:14" ht="12.75" customHeight="1">
      <c r="A36" s="156"/>
      <c r="B36" s="89"/>
      <c r="C36" s="91"/>
      <c r="D36" s="86"/>
      <c r="E36" s="119"/>
      <c r="F36" s="92"/>
      <c r="G36" s="93"/>
      <c r="H36" s="75" t="str">
        <f>IF(B36="","",VLOOKUP(B36,[1]tableaux!$A$5:$B$511,2,FALSE))</f>
        <v/>
      </c>
      <c r="I36" s="94"/>
      <c r="J36" s="76" t="str">
        <f t="shared" si="9"/>
        <v/>
      </c>
      <c r="K36" s="77"/>
      <c r="L36" s="78" t="str">
        <f t="shared" si="10"/>
        <v/>
      </c>
      <c r="M36" s="110"/>
      <c r="N36" s="79" t="str">
        <f t="shared" si="11"/>
        <v/>
      </c>
    </row>
    <row r="37" spans="1:14" ht="12.75" customHeight="1">
      <c r="A37" s="156"/>
      <c r="B37" s="89"/>
      <c r="C37" s="91"/>
      <c r="D37" s="86"/>
      <c r="E37" s="119"/>
      <c r="F37" s="92"/>
      <c r="G37" s="93"/>
      <c r="H37" s="75" t="str">
        <f>IF(B37="","",VLOOKUP(B37,[1]tableaux!$A$5:$B$511,2,FALSE))</f>
        <v/>
      </c>
      <c r="I37" s="94"/>
      <c r="J37" s="76" t="str">
        <f t="shared" si="9"/>
        <v/>
      </c>
      <c r="K37" s="77"/>
      <c r="L37" s="78" t="str">
        <f t="shared" si="10"/>
        <v/>
      </c>
      <c r="M37" s="110"/>
      <c r="N37" s="79" t="str">
        <f t="shared" si="11"/>
        <v/>
      </c>
    </row>
    <row r="38" spans="1:14" ht="12.75" customHeight="1">
      <c r="A38" s="156"/>
      <c r="B38" s="89"/>
      <c r="C38" s="91"/>
      <c r="D38" s="86"/>
      <c r="E38" s="119"/>
      <c r="F38" s="92"/>
      <c r="G38" s="93"/>
      <c r="H38" s="75" t="str">
        <f>IF(B38="","",VLOOKUP(B38,[1]tableaux!$A$5:$B$511,2,FALSE))</f>
        <v/>
      </c>
      <c r="I38" s="81"/>
      <c r="J38" s="76" t="str">
        <f>IF(AND(M38="",H38&lt;&gt;"",G38&lt;&gt;""),"dispo","")</f>
        <v/>
      </c>
      <c r="K38" s="77"/>
      <c r="L38" s="78" t="str">
        <f>IF(AND(G38="",M38="gie"),H38/$K$11,"")</f>
        <v/>
      </c>
      <c r="M38" s="124"/>
      <c r="N38" s="79" t="str">
        <f t="shared" si="11"/>
        <v/>
      </c>
    </row>
    <row r="39" spans="1:14" ht="12.75" customHeight="1">
      <c r="A39" s="156"/>
      <c r="B39" s="90"/>
      <c r="C39" s="91"/>
      <c r="D39" s="86"/>
      <c r="E39" s="119"/>
      <c r="F39" s="92"/>
      <c r="G39" s="93"/>
      <c r="H39" s="75" t="str">
        <f>IF(B39="","",VLOOKUP(B39,[1]tableaux!$A$5:$B$511,2,FALSE))</f>
        <v/>
      </c>
      <c r="I39" s="94"/>
      <c r="J39" s="76" t="str">
        <f t="shared" ref="J39:J67" si="12">IF(AND(K39="",H39&lt;&gt;"",G39&lt;&gt;""),"dispo","")</f>
        <v/>
      </c>
      <c r="K39" s="77"/>
      <c r="L39" s="78" t="str">
        <f t="shared" ref="L39:L67" si="13">IF(AND(G39="",K39="gie"),H39/$K$11,"")</f>
        <v/>
      </c>
      <c r="M39" s="110"/>
      <c r="N39" s="79" t="str">
        <f t="shared" si="11"/>
        <v/>
      </c>
    </row>
    <row r="40" spans="1:14" ht="12.75" customHeight="1">
      <c r="A40" s="156"/>
      <c r="B40" s="90"/>
      <c r="C40" s="91"/>
      <c r="D40" s="86"/>
      <c r="E40" s="119"/>
      <c r="F40" s="92"/>
      <c r="G40" s="93"/>
      <c r="H40" s="75" t="str">
        <f>IF(B40="","",VLOOKUP(B40,[1]tableaux!$A$5:$B$511,2,FALSE))</f>
        <v/>
      </c>
      <c r="I40" s="94"/>
      <c r="J40" s="76" t="str">
        <f t="shared" si="12"/>
        <v/>
      </c>
      <c r="K40" s="77"/>
      <c r="L40" s="78" t="str">
        <f t="shared" si="13"/>
        <v/>
      </c>
      <c r="M40" s="110"/>
      <c r="N40" s="79" t="str">
        <f t="shared" si="11"/>
        <v/>
      </c>
    </row>
    <row r="41" spans="1:14" ht="12.75" customHeight="1">
      <c r="A41" s="157"/>
      <c r="B41" s="89"/>
      <c r="C41" s="91"/>
      <c r="D41" s="86"/>
      <c r="E41" s="119"/>
      <c r="F41" s="92"/>
      <c r="G41" s="93"/>
      <c r="H41" s="75" t="str">
        <f>IF(B41="","",VLOOKUP(B41,[1]tableaux!$A$5:$B$511,2,FALSE))</f>
        <v/>
      </c>
      <c r="I41" s="94"/>
      <c r="J41" s="76" t="str">
        <f t="shared" si="12"/>
        <v/>
      </c>
      <c r="K41" s="77"/>
      <c r="L41" s="78" t="str">
        <f t="shared" si="13"/>
        <v/>
      </c>
      <c r="M41" s="110"/>
      <c r="N41" s="79" t="str">
        <f t="shared" si="11"/>
        <v/>
      </c>
    </row>
    <row r="42" spans="1:14" ht="12.75" customHeight="1">
      <c r="A42" s="157"/>
      <c r="B42" s="89"/>
      <c r="C42" s="91"/>
      <c r="D42" s="86"/>
      <c r="E42" s="119"/>
      <c r="F42" s="92"/>
      <c r="G42" s="93"/>
      <c r="H42" s="75" t="str">
        <f>IF(B42="","",VLOOKUP(B42,[1]tableaux!$A$5:$B$511,2,FALSE))</f>
        <v/>
      </c>
      <c r="I42" s="94"/>
      <c r="J42" s="76" t="str">
        <f t="shared" si="12"/>
        <v/>
      </c>
      <c r="K42" s="77"/>
      <c r="L42" s="78" t="str">
        <f t="shared" si="13"/>
        <v/>
      </c>
      <c r="M42" s="110"/>
      <c r="N42" s="79" t="str">
        <f t="shared" si="11"/>
        <v/>
      </c>
    </row>
    <row r="43" spans="1:14" ht="12.75" customHeight="1">
      <c r="A43" s="156"/>
      <c r="B43" s="89"/>
      <c r="C43" s="285"/>
      <c r="D43" s="86"/>
      <c r="E43" s="119"/>
      <c r="F43" s="92"/>
      <c r="G43" s="93"/>
      <c r="H43" s="75" t="str">
        <f>IF(B43="","",VLOOKUP(B43,[1]tableaux!$A$5:$B$511,2,FALSE))</f>
        <v/>
      </c>
      <c r="I43" s="94"/>
      <c r="J43" s="76" t="str">
        <f t="shared" si="12"/>
        <v/>
      </c>
      <c r="K43" s="77"/>
      <c r="L43" s="78" t="str">
        <f t="shared" si="13"/>
        <v/>
      </c>
      <c r="M43" s="110"/>
      <c r="N43" s="79" t="str">
        <f t="shared" si="11"/>
        <v/>
      </c>
    </row>
    <row r="44" spans="1:14" ht="12.75" customHeight="1">
      <c r="A44" s="156"/>
      <c r="B44" s="90"/>
      <c r="C44" s="285"/>
      <c r="D44" s="86"/>
      <c r="E44" s="119"/>
      <c r="F44" s="92"/>
      <c r="G44" s="93"/>
      <c r="H44" s="75" t="str">
        <f>IF(B44="","",VLOOKUP(B44,[1]tableaux!$A$5:$B$511,2,FALSE))</f>
        <v/>
      </c>
      <c r="I44" s="94"/>
      <c r="J44" s="76" t="str">
        <f t="shared" si="12"/>
        <v/>
      </c>
      <c r="K44" s="77"/>
      <c r="L44" s="78" t="str">
        <f t="shared" si="13"/>
        <v/>
      </c>
      <c r="M44" s="110"/>
      <c r="N44" s="79" t="str">
        <f t="shared" si="11"/>
        <v/>
      </c>
    </row>
    <row r="45" spans="1:14" ht="12.75" customHeight="1">
      <c r="A45" s="156"/>
      <c r="B45" s="90"/>
      <c r="C45" s="285"/>
      <c r="D45" s="86"/>
      <c r="E45" s="119"/>
      <c r="F45" s="92"/>
      <c r="G45" s="93"/>
      <c r="H45" s="75" t="str">
        <f>IF(B45="","",VLOOKUP(B45,[1]tableaux!$A$5:$B$511,2,FALSE))</f>
        <v/>
      </c>
      <c r="I45" s="94"/>
      <c r="J45" s="76" t="str">
        <f t="shared" si="12"/>
        <v/>
      </c>
      <c r="K45" s="77"/>
      <c r="L45" s="78" t="str">
        <f t="shared" si="13"/>
        <v/>
      </c>
      <c r="M45" s="110"/>
      <c r="N45" s="79" t="str">
        <f t="shared" si="11"/>
        <v/>
      </c>
    </row>
    <row r="46" spans="1:14" ht="12.75" customHeight="1">
      <c r="A46" s="156"/>
      <c r="B46" s="90"/>
      <c r="C46" s="285"/>
      <c r="D46" s="86"/>
      <c r="E46" s="119"/>
      <c r="F46" s="92"/>
      <c r="G46" s="93"/>
      <c r="H46" s="75" t="str">
        <f>IF(B46="","",VLOOKUP(B46,[1]tableaux!$A$5:$B$511,2,FALSE))</f>
        <v/>
      </c>
      <c r="I46" s="94"/>
      <c r="J46" s="76" t="str">
        <f t="shared" si="12"/>
        <v/>
      </c>
      <c r="K46" s="77"/>
      <c r="L46" s="78" t="str">
        <f t="shared" si="13"/>
        <v/>
      </c>
      <c r="M46" s="110"/>
      <c r="N46" s="79" t="str">
        <f t="shared" si="11"/>
        <v/>
      </c>
    </row>
    <row r="47" spans="1:14" ht="12.75" customHeight="1">
      <c r="A47" s="156"/>
      <c r="B47" s="90"/>
      <c r="C47" s="285"/>
      <c r="D47" s="86"/>
      <c r="E47" s="119"/>
      <c r="F47" s="92"/>
      <c r="G47" s="93"/>
      <c r="H47" s="75" t="str">
        <f>IF(B47="","",VLOOKUP(B47,[1]tableaux!$A$5:$B$511,2,FALSE))</f>
        <v/>
      </c>
      <c r="I47" s="94"/>
      <c r="J47" s="76" t="str">
        <f t="shared" si="12"/>
        <v/>
      </c>
      <c r="K47" s="77"/>
      <c r="L47" s="78" t="str">
        <f t="shared" si="13"/>
        <v/>
      </c>
      <c r="M47" s="110"/>
      <c r="N47" s="79" t="str">
        <f t="shared" si="11"/>
        <v/>
      </c>
    </row>
    <row r="48" spans="1:14" ht="12.75" customHeight="1">
      <c r="A48" s="156"/>
      <c r="B48" s="90"/>
      <c r="C48" s="91"/>
      <c r="D48" s="86"/>
      <c r="E48" s="119"/>
      <c r="F48" s="92"/>
      <c r="G48" s="93"/>
      <c r="H48" s="75" t="str">
        <f>IF(B48="","",VLOOKUP(B48,[1]tableaux!$A$5:$B$511,2,FALSE))</f>
        <v/>
      </c>
      <c r="I48" s="94"/>
      <c r="J48" s="76" t="str">
        <f t="shared" si="12"/>
        <v/>
      </c>
      <c r="K48" s="77"/>
      <c r="L48" s="78" t="str">
        <f t="shared" si="13"/>
        <v/>
      </c>
      <c r="M48" s="110"/>
      <c r="N48" s="79" t="str">
        <f t="shared" si="11"/>
        <v/>
      </c>
    </row>
    <row r="49" spans="1:14" ht="12.75" customHeight="1">
      <c r="A49" s="156"/>
      <c r="B49" s="90"/>
      <c r="C49" s="91"/>
      <c r="D49" s="86"/>
      <c r="E49" s="119"/>
      <c r="F49" s="92"/>
      <c r="G49" s="93"/>
      <c r="H49" s="75" t="str">
        <f>IF(B49="","",VLOOKUP(B49,[1]tableaux!$A$5:$B$511,2,FALSE))</f>
        <v/>
      </c>
      <c r="I49" s="94"/>
      <c r="J49" s="76" t="str">
        <f t="shared" si="12"/>
        <v/>
      </c>
      <c r="K49" s="77"/>
      <c r="L49" s="78" t="str">
        <f t="shared" si="13"/>
        <v/>
      </c>
      <c r="M49" s="110"/>
      <c r="N49" s="79" t="str">
        <f t="shared" si="11"/>
        <v/>
      </c>
    </row>
    <row r="50" spans="1:14" ht="12.75" customHeight="1">
      <c r="A50" s="156"/>
      <c r="B50" s="90"/>
      <c r="C50" s="91"/>
      <c r="D50" s="86"/>
      <c r="E50" s="119"/>
      <c r="F50" s="92"/>
      <c r="G50" s="93"/>
      <c r="H50" s="75" t="str">
        <f>IF(B50="","",VLOOKUP(B50,[1]tableaux!$A$5:$B$511,2,FALSE))</f>
        <v/>
      </c>
      <c r="I50" s="94"/>
      <c r="J50" s="76" t="str">
        <f t="shared" si="12"/>
        <v/>
      </c>
      <c r="K50" s="77"/>
      <c r="L50" s="78" t="str">
        <f t="shared" si="13"/>
        <v/>
      </c>
      <c r="M50" s="110"/>
      <c r="N50" s="79" t="str">
        <f t="shared" si="11"/>
        <v/>
      </c>
    </row>
    <row r="51" spans="1:14" ht="12.75" customHeight="1">
      <c r="A51" s="156"/>
      <c r="B51" s="90"/>
      <c r="C51" s="91"/>
      <c r="D51" s="86"/>
      <c r="E51" s="119"/>
      <c r="F51" s="92"/>
      <c r="G51" s="93"/>
      <c r="H51" s="75" t="str">
        <f>IF(B51="","",VLOOKUP(B51,[1]tableaux!$A$5:$B$511,2,FALSE))</f>
        <v/>
      </c>
      <c r="I51" s="94"/>
      <c r="J51" s="76" t="str">
        <f t="shared" si="12"/>
        <v/>
      </c>
      <c r="K51" s="77"/>
      <c r="L51" s="78" t="str">
        <f t="shared" si="13"/>
        <v/>
      </c>
      <c r="M51" s="110"/>
      <c r="N51" s="79" t="str">
        <f t="shared" si="11"/>
        <v/>
      </c>
    </row>
    <row r="52" spans="1:14" ht="12.75" customHeight="1">
      <c r="A52" s="157"/>
      <c r="B52" s="90"/>
      <c r="C52" s="91"/>
      <c r="D52" s="86"/>
      <c r="E52" s="119"/>
      <c r="F52" s="92"/>
      <c r="G52" s="93"/>
      <c r="H52" s="75" t="str">
        <f>IF(B52="","",VLOOKUP(B52,[1]tableaux!$A$5:$B$511,2,FALSE))</f>
        <v/>
      </c>
      <c r="I52" s="94"/>
      <c r="J52" s="76" t="str">
        <f t="shared" si="12"/>
        <v/>
      </c>
      <c r="K52" s="77"/>
      <c r="L52" s="78" t="str">
        <f t="shared" si="13"/>
        <v/>
      </c>
      <c r="M52" s="110"/>
      <c r="N52" s="79" t="str">
        <f t="shared" si="11"/>
        <v/>
      </c>
    </row>
    <row r="53" spans="1:14" ht="12.75" customHeight="1">
      <c r="A53" s="158"/>
      <c r="B53" s="90"/>
      <c r="C53" s="91"/>
      <c r="D53" s="86"/>
      <c r="E53" s="119"/>
      <c r="F53" s="92"/>
      <c r="G53" s="93"/>
      <c r="H53" s="75" t="str">
        <f>IF(B53="","",VLOOKUP(B53,[1]tableaux!$A$5:$B$511,2,FALSE))</f>
        <v/>
      </c>
      <c r="I53" s="94"/>
      <c r="J53" s="76" t="str">
        <f t="shared" si="12"/>
        <v/>
      </c>
      <c r="K53" s="77"/>
      <c r="L53" s="78" t="str">
        <f t="shared" si="13"/>
        <v/>
      </c>
      <c r="M53" s="110"/>
      <c r="N53" s="79" t="str">
        <f t="shared" si="11"/>
        <v/>
      </c>
    </row>
    <row r="54" spans="1:14" ht="12.75" customHeight="1">
      <c r="A54" s="158"/>
      <c r="B54" s="90"/>
      <c r="C54" s="144"/>
      <c r="D54" s="86"/>
      <c r="E54" s="145"/>
      <c r="F54" s="127"/>
      <c r="G54" s="93"/>
      <c r="H54" s="75" t="str">
        <f>IF(B54="","",VLOOKUP(B54,[1]tableaux!$A$5:$B$511,2,FALSE))</f>
        <v/>
      </c>
      <c r="I54" s="94"/>
      <c r="J54" s="76" t="str">
        <f t="shared" si="12"/>
        <v/>
      </c>
      <c r="K54" s="77"/>
      <c r="L54" s="78" t="str">
        <f t="shared" si="13"/>
        <v/>
      </c>
      <c r="M54" s="110"/>
      <c r="N54" s="79" t="str">
        <f t="shared" si="11"/>
        <v/>
      </c>
    </row>
    <row r="55" spans="1:14" ht="12.75" customHeight="1">
      <c r="A55" s="157"/>
      <c r="B55" s="90"/>
      <c r="C55" s="91"/>
      <c r="D55" s="86"/>
      <c r="E55" s="119"/>
      <c r="F55" s="92"/>
      <c r="G55" s="93"/>
      <c r="H55" s="75" t="str">
        <f>IF(B55="","",VLOOKUP(B55,[1]tableaux!$A$5:$B$511,2,FALSE))</f>
        <v/>
      </c>
      <c r="I55" s="94"/>
      <c r="J55" s="76" t="str">
        <f t="shared" si="12"/>
        <v/>
      </c>
      <c r="K55" s="77"/>
      <c r="L55" s="78" t="str">
        <f t="shared" si="13"/>
        <v/>
      </c>
      <c r="M55" s="110"/>
      <c r="N55" s="79" t="str">
        <f t="shared" si="11"/>
        <v/>
      </c>
    </row>
    <row r="56" spans="1:14" ht="12.75" customHeight="1">
      <c r="A56" s="158"/>
      <c r="B56" s="90"/>
      <c r="C56" s="91"/>
      <c r="D56" s="86"/>
      <c r="E56" s="119"/>
      <c r="F56" s="92"/>
      <c r="G56" s="93"/>
      <c r="H56" s="75" t="str">
        <f>IF(B56="","",VLOOKUP(B56,[1]tableaux!$A$5:$B$511,2,FALSE))</f>
        <v/>
      </c>
      <c r="I56" s="94"/>
      <c r="J56" s="76" t="str">
        <f t="shared" si="12"/>
        <v/>
      </c>
      <c r="K56" s="77"/>
      <c r="L56" s="78" t="str">
        <f t="shared" si="13"/>
        <v/>
      </c>
      <c r="M56" s="110"/>
      <c r="N56" s="79" t="str">
        <f t="shared" si="11"/>
        <v/>
      </c>
    </row>
    <row r="57" spans="1:14" ht="12.75" customHeight="1">
      <c r="A57" s="157"/>
      <c r="B57" s="90"/>
      <c r="C57" s="91"/>
      <c r="D57" s="86"/>
      <c r="E57" s="119"/>
      <c r="F57" s="92"/>
      <c r="G57" s="93"/>
      <c r="H57" s="75" t="str">
        <f>IF(B57="","",VLOOKUP(B57,[1]tableaux!$A$5:$B$511,2,FALSE))</f>
        <v/>
      </c>
      <c r="I57" s="94"/>
      <c r="J57" s="76" t="str">
        <f t="shared" si="12"/>
        <v/>
      </c>
      <c r="K57" s="77"/>
      <c r="L57" s="78" t="str">
        <f t="shared" si="13"/>
        <v/>
      </c>
      <c r="M57" s="110"/>
      <c r="N57" s="79" t="str">
        <f t="shared" si="11"/>
        <v/>
      </c>
    </row>
    <row r="58" spans="1:14" ht="12.75" customHeight="1">
      <c r="A58" s="156"/>
      <c r="B58" s="90"/>
      <c r="C58" s="91"/>
      <c r="D58" s="86"/>
      <c r="E58" s="119"/>
      <c r="F58" s="92"/>
      <c r="G58" s="93"/>
      <c r="H58" s="75" t="str">
        <f>IF(B58="","",VLOOKUP(B58,[1]tableaux!$A$5:$B$511,2,FALSE))</f>
        <v/>
      </c>
      <c r="I58" s="94"/>
      <c r="J58" s="76" t="str">
        <f t="shared" si="12"/>
        <v/>
      </c>
      <c r="K58" s="77"/>
      <c r="L58" s="78" t="str">
        <f t="shared" si="13"/>
        <v/>
      </c>
      <c r="M58" s="110"/>
      <c r="N58" s="79" t="str">
        <f t="shared" si="11"/>
        <v/>
      </c>
    </row>
    <row r="59" spans="1:14" ht="12.75" customHeight="1">
      <c r="A59" s="156"/>
      <c r="B59" s="90"/>
      <c r="C59" s="91"/>
      <c r="D59" s="86"/>
      <c r="E59" s="119"/>
      <c r="F59" s="92"/>
      <c r="G59" s="93"/>
      <c r="H59" s="75" t="str">
        <f>IF(B59="","",VLOOKUP(B59,[1]tableaux!$A$5:$B$511,2,FALSE))</f>
        <v/>
      </c>
      <c r="I59" s="94"/>
      <c r="J59" s="76" t="str">
        <f t="shared" si="12"/>
        <v/>
      </c>
      <c r="K59" s="70"/>
      <c r="L59" s="78" t="str">
        <f t="shared" si="13"/>
        <v/>
      </c>
      <c r="M59" s="110"/>
      <c r="N59" s="79" t="str">
        <f t="shared" si="11"/>
        <v/>
      </c>
    </row>
    <row r="60" spans="1:14" ht="12.75" customHeight="1">
      <c r="A60" s="156"/>
      <c r="B60" s="90"/>
      <c r="C60" s="91"/>
      <c r="D60" s="86"/>
      <c r="E60" s="119"/>
      <c r="F60" s="92"/>
      <c r="G60" s="93"/>
      <c r="H60" s="75" t="str">
        <f>IF(B60="","",VLOOKUP(B60,[1]tableaux!$A$5:$B$511,2,FALSE))</f>
        <v/>
      </c>
      <c r="I60" s="94"/>
      <c r="J60" s="76" t="str">
        <f t="shared" si="12"/>
        <v/>
      </c>
      <c r="K60" s="70"/>
      <c r="L60" s="78" t="str">
        <f t="shared" si="13"/>
        <v/>
      </c>
      <c r="M60" s="176"/>
      <c r="N60" s="79" t="str">
        <f t="shared" si="11"/>
        <v/>
      </c>
    </row>
    <row r="61" spans="1:14" ht="12.75" customHeight="1">
      <c r="A61" s="157"/>
      <c r="B61" s="90"/>
      <c r="C61" s="91"/>
      <c r="D61" s="86"/>
      <c r="E61" s="119"/>
      <c r="F61" s="92"/>
      <c r="G61" s="93"/>
      <c r="H61" s="75" t="str">
        <f>IF(B61="","",VLOOKUP(B61,[1]tableaux!$A$5:$B$511,2,FALSE))</f>
        <v/>
      </c>
      <c r="I61" s="94"/>
      <c r="J61" s="76" t="str">
        <f t="shared" si="12"/>
        <v/>
      </c>
      <c r="K61" s="70"/>
      <c r="L61" s="78" t="str">
        <f t="shared" si="13"/>
        <v/>
      </c>
      <c r="M61" s="110"/>
      <c r="N61" s="79" t="str">
        <f t="shared" si="11"/>
        <v/>
      </c>
    </row>
    <row r="62" spans="1:14" ht="12.75" customHeight="1">
      <c r="A62" s="156"/>
      <c r="B62" s="90"/>
      <c r="C62" s="91"/>
      <c r="D62" s="86"/>
      <c r="E62" s="119"/>
      <c r="F62" s="92"/>
      <c r="G62" s="93"/>
      <c r="H62" s="75" t="str">
        <f>IF(B62="","",VLOOKUP(B62,[1]tableaux!$A$5:$B$511,2,FALSE))</f>
        <v/>
      </c>
      <c r="I62" s="94"/>
      <c r="J62" s="76" t="str">
        <f t="shared" si="12"/>
        <v/>
      </c>
      <c r="K62" s="70"/>
      <c r="L62" s="78" t="str">
        <f t="shared" si="13"/>
        <v/>
      </c>
      <c r="M62" s="110"/>
      <c r="N62" s="79" t="str">
        <f t="shared" si="11"/>
        <v/>
      </c>
    </row>
    <row r="63" spans="1:14" ht="12.75" customHeight="1">
      <c r="A63" s="156"/>
      <c r="B63" s="90"/>
      <c r="C63" s="91"/>
      <c r="D63" s="86"/>
      <c r="E63" s="119"/>
      <c r="F63" s="92"/>
      <c r="G63" s="93"/>
      <c r="H63" s="75" t="str">
        <f>IF(B63="","",VLOOKUP(B63,[1]tableaux!$A$5:$B$511,2,FALSE))</f>
        <v/>
      </c>
      <c r="I63" s="94"/>
      <c r="J63" s="76" t="str">
        <f t="shared" si="12"/>
        <v/>
      </c>
      <c r="K63" s="70"/>
      <c r="L63" s="78" t="str">
        <f t="shared" si="13"/>
        <v/>
      </c>
      <c r="M63" s="110"/>
      <c r="N63" s="79" t="str">
        <f t="shared" si="11"/>
        <v/>
      </c>
    </row>
    <row r="64" spans="1:14" ht="12.75" customHeight="1">
      <c r="A64" s="156"/>
      <c r="B64" s="90"/>
      <c r="C64" s="91"/>
      <c r="D64" s="86"/>
      <c r="E64" s="119"/>
      <c r="F64" s="92"/>
      <c r="G64" s="93"/>
      <c r="H64" s="75" t="str">
        <f>IF(B64="","",VLOOKUP(B64,[1]tableaux!$A$5:$B$511,2,FALSE))</f>
        <v/>
      </c>
      <c r="I64" s="94"/>
      <c r="J64" s="76" t="str">
        <f t="shared" si="12"/>
        <v/>
      </c>
      <c r="K64" s="70"/>
      <c r="L64" s="78" t="str">
        <f t="shared" si="13"/>
        <v/>
      </c>
      <c r="M64" s="110"/>
      <c r="N64" s="79" t="str">
        <f t="shared" si="11"/>
        <v/>
      </c>
    </row>
    <row r="65" spans="1:14" ht="12.75" customHeight="1">
      <c r="A65" s="158"/>
      <c r="B65" s="90"/>
      <c r="C65" s="91"/>
      <c r="D65" s="86"/>
      <c r="E65" s="119"/>
      <c r="F65" s="92"/>
      <c r="G65" s="93"/>
      <c r="H65" s="75" t="str">
        <f>IF(B65="","",VLOOKUP(B65,[1]tableaux!$A$5:$B$511,2,FALSE))</f>
        <v/>
      </c>
      <c r="I65" s="94"/>
      <c r="J65" s="76" t="str">
        <f t="shared" si="12"/>
        <v/>
      </c>
      <c r="K65" s="70"/>
      <c r="L65" s="78" t="str">
        <f t="shared" si="13"/>
        <v/>
      </c>
      <c r="M65" s="110"/>
      <c r="N65" s="79" t="str">
        <f t="shared" si="11"/>
        <v/>
      </c>
    </row>
    <row r="66" spans="1:14" ht="12.75" customHeight="1">
      <c r="A66" s="157"/>
      <c r="B66" s="90"/>
      <c r="C66" s="91"/>
      <c r="D66" s="86"/>
      <c r="E66" s="119"/>
      <c r="F66" s="92"/>
      <c r="G66" s="93"/>
      <c r="H66" s="75" t="str">
        <f>IF(B66="","",VLOOKUP(B66,[1]tableaux!$A$5:$B$511,2,FALSE))</f>
        <v/>
      </c>
      <c r="I66" s="94"/>
      <c r="J66" s="76" t="str">
        <f t="shared" si="12"/>
        <v/>
      </c>
      <c r="K66" s="70"/>
      <c r="L66" s="78" t="str">
        <f t="shared" si="13"/>
        <v/>
      </c>
      <c r="M66" s="110"/>
      <c r="N66" s="79" t="str">
        <f t="shared" si="11"/>
        <v/>
      </c>
    </row>
    <row r="67" spans="1:14" ht="12.75" customHeight="1">
      <c r="A67" s="156"/>
      <c r="B67" s="90"/>
      <c r="C67" s="91"/>
      <c r="D67" s="86"/>
      <c r="E67" s="119"/>
      <c r="F67" s="92"/>
      <c r="G67" s="93"/>
      <c r="H67" s="75" t="str">
        <f>IF(B67="","",VLOOKUP(B67,[1]tableaux!$A$5:$B$511,2,FALSE))</f>
        <v/>
      </c>
      <c r="I67" s="94"/>
      <c r="J67" s="76" t="str">
        <f t="shared" si="12"/>
        <v/>
      </c>
      <c r="K67" s="70"/>
      <c r="L67" s="78" t="str">
        <f t="shared" si="13"/>
        <v/>
      </c>
      <c r="M67" s="110"/>
      <c r="N67" s="79" t="str">
        <f t="shared" si="11"/>
        <v/>
      </c>
    </row>
    <row r="68" spans="1:14" ht="12.75" customHeight="1">
      <c r="A68" s="156"/>
      <c r="B68" s="90"/>
      <c r="C68" s="91"/>
      <c r="D68" s="86"/>
      <c r="E68" s="119"/>
      <c r="F68" s="92"/>
      <c r="G68" s="93"/>
      <c r="H68" s="75" t="str">
        <f>IF(B68="","",VLOOKUP(B68,[1]tableaux!$A$5:$B$511,2,FALSE))</f>
        <v/>
      </c>
      <c r="I68" s="81"/>
      <c r="J68" s="76" t="str">
        <f>IF(AND(M68="",H68&lt;&gt;"",G68&lt;&gt;""),"dispo","")</f>
        <v/>
      </c>
      <c r="K68" s="70"/>
      <c r="L68" s="78" t="str">
        <f>IF(AND(G68="",M68="gie"),H68/$K$11,"")</f>
        <v/>
      </c>
      <c r="M68" s="124"/>
      <c r="N68" s="79" t="str">
        <f t="shared" si="11"/>
        <v/>
      </c>
    </row>
    <row r="69" spans="1:14" ht="12.75" customHeight="1">
      <c r="A69" s="157"/>
      <c r="B69" s="90"/>
      <c r="C69" s="91"/>
      <c r="D69" s="86"/>
      <c r="E69" s="119"/>
      <c r="F69" s="92"/>
      <c r="G69" s="93"/>
      <c r="H69" s="75" t="str">
        <f>IF(B69="","",VLOOKUP(B69,[1]tableaux!$A$5:$B$511,2,FALSE))</f>
        <v/>
      </c>
      <c r="I69" s="121"/>
      <c r="J69" s="76" t="str">
        <f t="shared" ref="J69:J100" si="14">IF(AND(K69="",H69&lt;&gt;"",G69&lt;&gt;""),"dispo","")</f>
        <v/>
      </c>
      <c r="K69" s="70"/>
      <c r="L69" s="78" t="str">
        <f t="shared" ref="L69:L100" si="15">IF(AND(G69="",K69="gie"),H69/$K$11,"")</f>
        <v/>
      </c>
      <c r="M69" s="110"/>
      <c r="N69" s="79" t="str">
        <f t="shared" si="11"/>
        <v/>
      </c>
    </row>
    <row r="70" spans="1:14" ht="12.75" customHeight="1">
      <c r="A70" s="156"/>
      <c r="B70" s="90"/>
      <c r="C70" s="91"/>
      <c r="D70" s="86"/>
      <c r="E70" s="119"/>
      <c r="F70" s="92"/>
      <c r="G70" s="93"/>
      <c r="H70" s="75" t="str">
        <f>IF(B70="","",VLOOKUP(B70,[1]tableaux!$A$5:$B$511,2,FALSE))</f>
        <v/>
      </c>
      <c r="I70" s="121"/>
      <c r="J70" s="76" t="str">
        <f t="shared" si="14"/>
        <v/>
      </c>
      <c r="K70" s="70"/>
      <c r="L70" s="78" t="str">
        <f t="shared" si="15"/>
        <v/>
      </c>
      <c r="M70" s="110"/>
      <c r="N70" s="79" t="str">
        <f t="shared" si="11"/>
        <v/>
      </c>
    </row>
    <row r="71" spans="1:14" ht="12.75" customHeight="1">
      <c r="A71" s="157"/>
      <c r="B71" s="89"/>
      <c r="C71" s="91"/>
      <c r="D71" s="86"/>
      <c r="E71" s="119"/>
      <c r="F71" s="92"/>
      <c r="G71" s="93"/>
      <c r="H71" s="75" t="str">
        <f>IF(B71="","",VLOOKUP(B71,[1]tableaux!$A$5:$B$511,2,FALSE))</f>
        <v/>
      </c>
      <c r="I71" s="121"/>
      <c r="J71" s="76" t="str">
        <f t="shared" si="14"/>
        <v/>
      </c>
      <c r="K71" s="70"/>
      <c r="L71" s="78" t="str">
        <f t="shared" si="15"/>
        <v/>
      </c>
      <c r="M71" s="110"/>
      <c r="N71" s="79" t="str">
        <f t="shared" si="11"/>
        <v/>
      </c>
    </row>
    <row r="72" spans="1:14" ht="12.75" customHeight="1">
      <c r="A72" s="158"/>
      <c r="B72" s="90"/>
      <c r="C72" s="91"/>
      <c r="D72" s="86"/>
      <c r="E72" s="119"/>
      <c r="F72" s="92"/>
      <c r="G72" s="93"/>
      <c r="H72" s="75" t="str">
        <f>IF(B72="","",VLOOKUP(B72,[1]tableaux!$A$5:$B$511,2,FALSE))</f>
        <v/>
      </c>
      <c r="I72" s="121"/>
      <c r="J72" s="76" t="str">
        <f t="shared" si="14"/>
        <v/>
      </c>
      <c r="K72" s="70"/>
      <c r="L72" s="78" t="str">
        <f t="shared" si="15"/>
        <v/>
      </c>
      <c r="M72" s="110"/>
      <c r="N72" s="79" t="str">
        <f t="shared" si="11"/>
        <v/>
      </c>
    </row>
    <row r="73" spans="1:14" ht="12.75" customHeight="1">
      <c r="A73" s="158"/>
      <c r="B73" s="90"/>
      <c r="C73" s="91"/>
      <c r="D73" s="86"/>
      <c r="E73" s="119"/>
      <c r="F73" s="92"/>
      <c r="G73" s="93"/>
      <c r="H73" s="75" t="str">
        <f>IF(B73="","",VLOOKUP(B73,[1]tableaux!$A$5:$B$511,2,FALSE))</f>
        <v/>
      </c>
      <c r="I73" s="121"/>
      <c r="J73" s="76" t="str">
        <f t="shared" si="14"/>
        <v/>
      </c>
      <c r="K73" s="70"/>
      <c r="L73" s="78" t="str">
        <f t="shared" si="15"/>
        <v/>
      </c>
      <c r="M73" s="110"/>
      <c r="N73" s="79" t="str">
        <f t="shared" si="11"/>
        <v/>
      </c>
    </row>
    <row r="74" spans="1:14" ht="12.75" customHeight="1">
      <c r="A74" s="157"/>
      <c r="B74" s="90"/>
      <c r="C74" s="91"/>
      <c r="D74" s="86"/>
      <c r="E74" s="119"/>
      <c r="F74" s="92"/>
      <c r="G74" s="93"/>
      <c r="H74" s="75" t="str">
        <f>IF(B74="","",VLOOKUP(B74,[1]tableaux!$A$5:$B$511,2,FALSE))</f>
        <v/>
      </c>
      <c r="I74" s="94"/>
      <c r="J74" s="76" t="str">
        <f t="shared" si="14"/>
        <v/>
      </c>
      <c r="K74" s="70"/>
      <c r="L74" s="78" t="str">
        <f t="shared" si="15"/>
        <v/>
      </c>
      <c r="M74" s="110"/>
      <c r="N74" s="79" t="str">
        <f t="shared" si="11"/>
        <v/>
      </c>
    </row>
    <row r="75" spans="1:14" ht="12.75" customHeight="1">
      <c r="A75" s="157"/>
      <c r="B75" s="90"/>
      <c r="C75" s="91"/>
      <c r="D75" s="86"/>
      <c r="E75" s="119"/>
      <c r="F75" s="92"/>
      <c r="G75" s="93"/>
      <c r="H75" s="75" t="str">
        <f>IF(B75="","",VLOOKUP(B75,[1]tableaux!$A$5:$B$511,2,FALSE))</f>
        <v/>
      </c>
      <c r="I75" s="121"/>
      <c r="J75" s="76" t="str">
        <f t="shared" si="14"/>
        <v/>
      </c>
      <c r="K75" s="70"/>
      <c r="L75" s="78" t="str">
        <f t="shared" si="15"/>
        <v/>
      </c>
      <c r="M75" s="110"/>
      <c r="N75" s="79" t="str">
        <f t="shared" si="11"/>
        <v/>
      </c>
    </row>
    <row r="76" spans="1:14" ht="12.75" customHeight="1">
      <c r="A76" s="156"/>
      <c r="B76" s="90"/>
      <c r="C76" s="91"/>
      <c r="D76" s="86"/>
      <c r="E76" s="119"/>
      <c r="F76" s="92"/>
      <c r="G76" s="93"/>
      <c r="H76" s="75" t="str">
        <f>IF(B76="","",VLOOKUP(B76,[1]tableaux!$A$5:$B$511,2,FALSE))</f>
        <v/>
      </c>
      <c r="I76" s="121"/>
      <c r="J76" s="76" t="str">
        <f t="shared" si="14"/>
        <v/>
      </c>
      <c r="K76" s="70"/>
      <c r="L76" s="78" t="str">
        <f t="shared" si="15"/>
        <v/>
      </c>
      <c r="M76" s="110"/>
      <c r="N76" s="79" t="str">
        <f t="shared" si="11"/>
        <v/>
      </c>
    </row>
    <row r="77" spans="1:14" ht="12.75" customHeight="1">
      <c r="A77" s="157"/>
      <c r="B77" s="90"/>
      <c r="C77" s="91"/>
      <c r="D77" s="86"/>
      <c r="E77" s="119"/>
      <c r="F77" s="92"/>
      <c r="G77" s="93"/>
      <c r="H77" s="75" t="str">
        <f>IF(B77="","",VLOOKUP(B77,[1]tableaux!$A$5:$B$511,2,FALSE))</f>
        <v/>
      </c>
      <c r="I77" s="121"/>
      <c r="J77" s="76" t="str">
        <f t="shared" si="14"/>
        <v/>
      </c>
      <c r="K77" s="70"/>
      <c r="L77" s="78" t="str">
        <f t="shared" si="15"/>
        <v/>
      </c>
      <c r="M77" s="110"/>
      <c r="N77" s="79" t="str">
        <f t="shared" si="11"/>
        <v/>
      </c>
    </row>
    <row r="78" spans="1:14" ht="12.75" customHeight="1">
      <c r="A78" s="158"/>
      <c r="B78" s="90"/>
      <c r="C78" s="91"/>
      <c r="D78" s="86"/>
      <c r="E78" s="119"/>
      <c r="F78" s="92"/>
      <c r="G78" s="93"/>
      <c r="H78" s="75" t="str">
        <f>IF(B78="","",VLOOKUP(B78,[1]tableaux!$A$5:$B$511,2,FALSE))</f>
        <v/>
      </c>
      <c r="I78" s="121"/>
      <c r="J78" s="76" t="str">
        <f t="shared" si="14"/>
        <v/>
      </c>
      <c r="K78" s="70"/>
      <c r="L78" s="78" t="str">
        <f t="shared" si="15"/>
        <v/>
      </c>
      <c r="M78" s="110"/>
      <c r="N78" s="79" t="str">
        <f t="shared" si="11"/>
        <v/>
      </c>
    </row>
    <row r="79" spans="1:14" ht="12.75" customHeight="1">
      <c r="A79" s="156"/>
      <c r="B79" s="90"/>
      <c r="C79" s="91"/>
      <c r="D79" s="86"/>
      <c r="E79" s="119"/>
      <c r="F79" s="92"/>
      <c r="G79" s="93"/>
      <c r="H79" s="75" t="str">
        <f>IF(B79="","",VLOOKUP(B79,[1]tableaux!$A$5:$B$511,2,FALSE))</f>
        <v/>
      </c>
      <c r="I79" s="94"/>
      <c r="J79" s="76" t="str">
        <f t="shared" si="14"/>
        <v/>
      </c>
      <c r="K79" s="70"/>
      <c r="L79" s="78" t="str">
        <f t="shared" si="15"/>
        <v/>
      </c>
      <c r="M79" s="110"/>
      <c r="N79" s="79" t="str">
        <f t="shared" si="11"/>
        <v/>
      </c>
    </row>
    <row r="80" spans="1:14" ht="12.75" customHeight="1">
      <c r="A80" s="156"/>
      <c r="B80" s="90"/>
      <c r="C80" s="91"/>
      <c r="D80" s="86"/>
      <c r="E80" s="119"/>
      <c r="F80" s="92"/>
      <c r="G80" s="93"/>
      <c r="H80" s="75" t="str">
        <f>IF(B80="","",VLOOKUP(B80,[1]tableaux!$A$5:$B$511,2,FALSE))</f>
        <v/>
      </c>
      <c r="I80" s="121"/>
      <c r="J80" s="76" t="str">
        <f t="shared" si="14"/>
        <v/>
      </c>
      <c r="K80" s="70"/>
      <c r="L80" s="78" t="str">
        <f t="shared" si="15"/>
        <v/>
      </c>
      <c r="M80" s="110"/>
      <c r="N80" s="79" t="str">
        <f t="shared" si="11"/>
        <v/>
      </c>
    </row>
    <row r="81" spans="1:14" ht="12.75" customHeight="1">
      <c r="A81" s="156"/>
      <c r="B81" s="90"/>
      <c r="C81" s="91"/>
      <c r="D81" s="86"/>
      <c r="E81" s="119"/>
      <c r="F81" s="92"/>
      <c r="G81" s="93"/>
      <c r="H81" s="75" t="str">
        <f>IF(B81="","",VLOOKUP(B81,[1]tableaux!$A$5:$B$511,2,FALSE))</f>
        <v/>
      </c>
      <c r="I81" s="121"/>
      <c r="J81" s="76" t="str">
        <f t="shared" si="14"/>
        <v/>
      </c>
      <c r="K81" s="70"/>
      <c r="L81" s="78" t="str">
        <f t="shared" si="15"/>
        <v/>
      </c>
      <c r="M81" s="110"/>
      <c r="N81" s="79" t="str">
        <f t="shared" si="11"/>
        <v/>
      </c>
    </row>
    <row r="82" spans="1:14" ht="12.75" customHeight="1">
      <c r="A82" s="156"/>
      <c r="B82" s="90"/>
      <c r="C82" s="91"/>
      <c r="D82" s="86"/>
      <c r="E82" s="119"/>
      <c r="F82" s="92"/>
      <c r="G82" s="93"/>
      <c r="H82" s="75" t="str">
        <f>IF(B82="","",VLOOKUP(B82,[1]tableaux!$A$5:$B$511,2,FALSE))</f>
        <v/>
      </c>
      <c r="I82" s="94"/>
      <c r="J82" s="76" t="str">
        <f t="shared" si="14"/>
        <v/>
      </c>
      <c r="K82" s="70"/>
      <c r="L82" s="78" t="str">
        <f t="shared" si="15"/>
        <v/>
      </c>
      <c r="M82" s="110"/>
      <c r="N82" s="79" t="str">
        <f t="shared" si="11"/>
        <v/>
      </c>
    </row>
    <row r="83" spans="1:14" ht="12.75" customHeight="1">
      <c r="A83" s="156"/>
      <c r="B83" s="89"/>
      <c r="C83" s="91"/>
      <c r="D83" s="86"/>
      <c r="E83" s="119"/>
      <c r="F83" s="92"/>
      <c r="G83" s="93"/>
      <c r="H83" s="75" t="str">
        <f>IF(B83="","",VLOOKUP(B83,[1]tableaux!$A$5:$B$511,2,FALSE))</f>
        <v/>
      </c>
      <c r="I83" s="121"/>
      <c r="J83" s="76" t="str">
        <f t="shared" si="14"/>
        <v/>
      </c>
      <c r="K83" s="70"/>
      <c r="L83" s="78" t="str">
        <f t="shared" si="15"/>
        <v/>
      </c>
      <c r="M83" s="110"/>
      <c r="N83" s="79" t="str">
        <f t="shared" si="11"/>
        <v/>
      </c>
    </row>
    <row r="84" spans="1:14" ht="12.75" customHeight="1">
      <c r="A84" s="156"/>
      <c r="B84" s="90"/>
      <c r="C84" s="91"/>
      <c r="D84" s="86"/>
      <c r="E84" s="119"/>
      <c r="F84" s="92"/>
      <c r="G84" s="93"/>
      <c r="H84" s="75" t="str">
        <f>IF(B84="","",VLOOKUP(B84,[1]tableaux!$A$5:$B$511,2,FALSE))</f>
        <v/>
      </c>
      <c r="I84" s="94"/>
      <c r="J84" s="76" t="str">
        <f t="shared" si="14"/>
        <v/>
      </c>
      <c r="K84" s="70"/>
      <c r="L84" s="78" t="str">
        <f t="shared" si="15"/>
        <v/>
      </c>
      <c r="M84" s="110"/>
      <c r="N84" s="79" t="str">
        <f t="shared" si="11"/>
        <v/>
      </c>
    </row>
    <row r="85" spans="1:14" ht="12.75" customHeight="1">
      <c r="A85" s="156"/>
      <c r="B85" s="90"/>
      <c r="C85" s="91"/>
      <c r="D85" s="86"/>
      <c r="E85" s="119"/>
      <c r="F85" s="92"/>
      <c r="G85" s="93"/>
      <c r="H85" s="75" t="str">
        <f>IF(B85="","",VLOOKUP(B85,[1]tableaux!$A$5:$B$511,2,FALSE))</f>
        <v/>
      </c>
      <c r="I85" s="94"/>
      <c r="J85" s="76" t="str">
        <f t="shared" si="14"/>
        <v/>
      </c>
      <c r="K85" s="70"/>
      <c r="L85" s="78" t="str">
        <f t="shared" si="15"/>
        <v/>
      </c>
      <c r="M85" s="110"/>
      <c r="N85" s="79" t="str">
        <f t="shared" si="11"/>
        <v/>
      </c>
    </row>
    <row r="86" spans="1:14" ht="12.75" customHeight="1">
      <c r="A86" s="158"/>
      <c r="B86" s="90"/>
      <c r="C86" s="91"/>
      <c r="D86" s="86"/>
      <c r="E86" s="119"/>
      <c r="F86" s="92"/>
      <c r="G86" s="93"/>
      <c r="H86" s="75" t="str">
        <f>IF(B86="","",VLOOKUP(B86,[1]tableaux!$A$5:$B$511,2,FALSE))</f>
        <v/>
      </c>
      <c r="I86" s="94"/>
      <c r="J86" s="76" t="str">
        <f t="shared" si="14"/>
        <v/>
      </c>
      <c r="K86" s="70"/>
      <c r="L86" s="78" t="str">
        <f t="shared" si="15"/>
        <v/>
      </c>
      <c r="M86" s="110"/>
      <c r="N86" s="79" t="str">
        <f t="shared" si="11"/>
        <v/>
      </c>
    </row>
    <row r="87" spans="1:14" ht="12.75" customHeight="1">
      <c r="A87" s="156"/>
      <c r="B87" s="90"/>
      <c r="C87" s="91"/>
      <c r="D87" s="86"/>
      <c r="E87" s="119"/>
      <c r="F87" s="92"/>
      <c r="G87" s="93"/>
      <c r="H87" s="75" t="str">
        <f>IF(B87="","",VLOOKUP(B87,[1]tableaux!$A$5:$B$511,2,FALSE))</f>
        <v/>
      </c>
      <c r="I87" s="121"/>
      <c r="J87" s="76" t="str">
        <f t="shared" si="14"/>
        <v/>
      </c>
      <c r="K87" s="70"/>
      <c r="L87" s="78" t="str">
        <f t="shared" si="15"/>
        <v/>
      </c>
      <c r="M87" s="110"/>
      <c r="N87" s="79" t="str">
        <f t="shared" si="11"/>
        <v/>
      </c>
    </row>
    <row r="88" spans="1:14" ht="12.75" customHeight="1">
      <c r="A88" s="156"/>
      <c r="B88" s="90"/>
      <c r="C88" s="91"/>
      <c r="D88" s="86"/>
      <c r="E88" s="119"/>
      <c r="F88" s="92"/>
      <c r="G88" s="93"/>
      <c r="H88" s="75" t="str">
        <f>IF(B88="","",VLOOKUP(B88,[1]tableaux!$A$5:$B$511,2,FALSE))</f>
        <v/>
      </c>
      <c r="I88" s="121"/>
      <c r="J88" s="76" t="str">
        <f t="shared" si="14"/>
        <v/>
      </c>
      <c r="K88" s="70"/>
      <c r="L88" s="78" t="str">
        <f t="shared" si="15"/>
        <v/>
      </c>
      <c r="M88" s="110"/>
      <c r="N88" s="79" t="str">
        <f t="shared" si="11"/>
        <v/>
      </c>
    </row>
    <row r="89" spans="1:14" ht="12.75" customHeight="1">
      <c r="A89" s="157"/>
      <c r="B89" s="90"/>
      <c r="C89" s="91"/>
      <c r="D89" s="86"/>
      <c r="E89" s="119"/>
      <c r="F89" s="92"/>
      <c r="G89" s="93"/>
      <c r="H89" s="75" t="str">
        <f>IF(B89="","",VLOOKUP(B89,[1]tableaux!$A$5:$B$511,2,FALSE))</f>
        <v/>
      </c>
      <c r="I89" s="94"/>
      <c r="J89" s="76" t="str">
        <f t="shared" si="14"/>
        <v/>
      </c>
      <c r="K89" s="70"/>
      <c r="L89" s="78" t="str">
        <f t="shared" si="15"/>
        <v/>
      </c>
      <c r="M89" s="110"/>
      <c r="N89" s="79" t="str">
        <f t="shared" si="11"/>
        <v/>
      </c>
    </row>
    <row r="90" spans="1:14" ht="12.75" customHeight="1">
      <c r="A90" s="156"/>
      <c r="B90" s="90"/>
      <c r="C90" s="91"/>
      <c r="D90" s="86"/>
      <c r="E90" s="119"/>
      <c r="F90" s="92"/>
      <c r="G90" s="93"/>
      <c r="H90" s="75" t="str">
        <f>IF(B90="","",VLOOKUP(B90,[1]tableaux!$A$5:$B$511,2,FALSE))</f>
        <v/>
      </c>
      <c r="I90" s="121"/>
      <c r="J90" s="76" t="str">
        <f t="shared" si="14"/>
        <v/>
      </c>
      <c r="K90" s="70"/>
      <c r="L90" s="78" t="str">
        <f t="shared" si="15"/>
        <v/>
      </c>
      <c r="M90" s="110"/>
      <c r="N90" s="79" t="str">
        <f t="shared" si="11"/>
        <v/>
      </c>
    </row>
    <row r="91" spans="1:14" ht="12.75" customHeight="1">
      <c r="A91" s="156"/>
      <c r="B91" s="90"/>
      <c r="C91" s="91"/>
      <c r="D91" s="86"/>
      <c r="E91" s="119"/>
      <c r="F91" s="92"/>
      <c r="G91" s="93"/>
      <c r="H91" s="75" t="str">
        <f>IF(B91="","",VLOOKUP(B91,[1]tableaux!$A$5:$B$511,2,FALSE))</f>
        <v/>
      </c>
      <c r="I91" s="121"/>
      <c r="J91" s="76" t="str">
        <f t="shared" si="14"/>
        <v/>
      </c>
      <c r="K91" s="70"/>
      <c r="L91" s="78" t="str">
        <f t="shared" si="15"/>
        <v/>
      </c>
      <c r="M91" s="110"/>
      <c r="N91" s="79" t="str">
        <f t="shared" si="11"/>
        <v/>
      </c>
    </row>
    <row r="92" spans="1:14" ht="12.75" customHeight="1">
      <c r="A92" s="156"/>
      <c r="B92" s="89"/>
      <c r="C92" s="91"/>
      <c r="D92" s="86"/>
      <c r="E92" s="122"/>
      <c r="F92" s="92"/>
      <c r="G92" s="93"/>
      <c r="H92" s="75" t="str">
        <f>IF(B92="","",VLOOKUP(B92,[1]tableaux!$A$5:$B$511,2,FALSE))</f>
        <v/>
      </c>
      <c r="I92" s="96"/>
      <c r="J92" s="76" t="str">
        <f t="shared" si="14"/>
        <v/>
      </c>
      <c r="K92" s="70"/>
      <c r="L92" s="78" t="str">
        <f t="shared" si="15"/>
        <v/>
      </c>
      <c r="M92" s="110"/>
      <c r="N92" s="79" t="str">
        <f t="shared" ref="N92:N155" si="16">IF(AND(B92&lt;&gt;"",G92=""),"à renouveler","")</f>
        <v/>
      </c>
    </row>
    <row r="93" spans="1:14" ht="12.75" customHeight="1">
      <c r="A93" s="161"/>
      <c r="B93" s="89"/>
      <c r="C93" s="91"/>
      <c r="D93" s="86"/>
      <c r="E93" s="122"/>
      <c r="F93" s="92"/>
      <c r="G93" s="93"/>
      <c r="H93" s="75" t="str">
        <f>IF(B93="","",VLOOKUP(B93,[1]tableaux!$A$5:$B$511,2,FALSE))</f>
        <v/>
      </c>
      <c r="I93" s="96"/>
      <c r="J93" s="76" t="str">
        <f t="shared" si="14"/>
        <v/>
      </c>
      <c r="K93" s="70"/>
      <c r="L93" s="78" t="str">
        <f t="shared" si="15"/>
        <v/>
      </c>
      <c r="M93" s="110"/>
      <c r="N93" s="79" t="str">
        <f t="shared" si="16"/>
        <v/>
      </c>
    </row>
    <row r="94" spans="1:14" ht="12.75" customHeight="1">
      <c r="A94" s="158"/>
      <c r="B94" s="89"/>
      <c r="C94" s="91"/>
      <c r="D94" s="86"/>
      <c r="E94" s="119"/>
      <c r="F94" s="92"/>
      <c r="G94" s="93"/>
      <c r="H94" s="75" t="str">
        <f>IF(B94="","",VLOOKUP(B94,[1]tableaux!$A$5:$B$511,2,FALSE))</f>
        <v/>
      </c>
      <c r="I94" s="96"/>
      <c r="J94" s="76" t="str">
        <f t="shared" si="14"/>
        <v/>
      </c>
      <c r="K94" s="70"/>
      <c r="L94" s="78" t="str">
        <f t="shared" si="15"/>
        <v/>
      </c>
      <c r="M94" s="110"/>
      <c r="N94" s="79" t="str">
        <f t="shared" si="16"/>
        <v/>
      </c>
    </row>
    <row r="95" spans="1:14" ht="12.75" customHeight="1">
      <c r="A95" s="156"/>
      <c r="B95" s="89"/>
      <c r="C95" s="91"/>
      <c r="D95" s="86"/>
      <c r="E95" s="122"/>
      <c r="F95" s="92"/>
      <c r="G95" s="93"/>
      <c r="H95" s="75" t="str">
        <f>IF(B95="","",VLOOKUP(B95,[1]tableaux!$A$5:$B$511,2,FALSE))</f>
        <v/>
      </c>
      <c r="I95" s="96"/>
      <c r="J95" s="76" t="str">
        <f t="shared" si="14"/>
        <v/>
      </c>
      <c r="K95" s="70"/>
      <c r="L95" s="78" t="str">
        <f t="shared" si="15"/>
        <v/>
      </c>
      <c r="M95" s="110"/>
      <c r="N95" s="79" t="str">
        <f t="shared" si="16"/>
        <v/>
      </c>
    </row>
    <row r="96" spans="1:14" ht="12.75" customHeight="1">
      <c r="A96" s="156"/>
      <c r="B96" s="120"/>
      <c r="C96" s="91"/>
      <c r="D96" s="86"/>
      <c r="E96" s="122"/>
      <c r="F96" s="92"/>
      <c r="G96" s="93"/>
      <c r="H96" s="75" t="str">
        <f>IF(B96="","",VLOOKUP(B96,[1]tableaux!$A$5:$B$511,2,FALSE))</f>
        <v/>
      </c>
      <c r="I96" s="96"/>
      <c r="J96" s="76" t="str">
        <f t="shared" si="14"/>
        <v/>
      </c>
      <c r="K96" s="70"/>
      <c r="L96" s="78" t="str">
        <f t="shared" si="15"/>
        <v/>
      </c>
      <c r="M96" s="110"/>
      <c r="N96" s="79" t="str">
        <f t="shared" si="16"/>
        <v/>
      </c>
    </row>
    <row r="97" spans="1:14" ht="12.75" customHeight="1">
      <c r="A97" s="158"/>
      <c r="B97" s="120"/>
      <c r="C97" s="91"/>
      <c r="D97" s="86"/>
      <c r="E97" s="119"/>
      <c r="F97" s="92"/>
      <c r="G97" s="93"/>
      <c r="H97" s="75" t="str">
        <f>IF(B97="","",VLOOKUP(B97,[1]tableaux!$A$5:$B$511,2,FALSE))</f>
        <v/>
      </c>
      <c r="I97" s="96"/>
      <c r="J97" s="76" t="str">
        <f t="shared" si="14"/>
        <v/>
      </c>
      <c r="K97" s="70"/>
      <c r="L97" s="78" t="str">
        <f t="shared" si="15"/>
        <v/>
      </c>
      <c r="M97" s="110"/>
      <c r="N97" s="79" t="str">
        <f t="shared" si="16"/>
        <v/>
      </c>
    </row>
    <row r="98" spans="1:14" ht="12.75" customHeight="1">
      <c r="A98" s="156"/>
      <c r="B98" s="120"/>
      <c r="C98" s="91"/>
      <c r="D98" s="86"/>
      <c r="E98" s="119"/>
      <c r="F98" s="92"/>
      <c r="G98" s="93"/>
      <c r="H98" s="75" t="str">
        <f>IF(B98="","",VLOOKUP(B98,[1]tableaux!$A$5:$B$511,2,FALSE))</f>
        <v/>
      </c>
      <c r="I98" s="121"/>
      <c r="J98" s="76" t="str">
        <f t="shared" si="14"/>
        <v/>
      </c>
      <c r="K98" s="70"/>
      <c r="L98" s="78" t="str">
        <f t="shared" si="15"/>
        <v/>
      </c>
      <c r="M98" s="110"/>
      <c r="N98" s="79" t="str">
        <f t="shared" si="16"/>
        <v/>
      </c>
    </row>
    <row r="99" spans="1:14" ht="12.75" customHeight="1">
      <c r="A99" s="156"/>
      <c r="B99" s="120"/>
      <c r="C99" s="91"/>
      <c r="D99" s="86"/>
      <c r="E99" s="119"/>
      <c r="F99" s="92"/>
      <c r="G99" s="93"/>
      <c r="H99" s="75" t="str">
        <f>IF(B99="","",VLOOKUP(B99,[1]tableaux!$A$5:$B$511,2,FALSE))</f>
        <v/>
      </c>
      <c r="I99" s="96"/>
      <c r="J99" s="76" t="str">
        <f t="shared" si="14"/>
        <v/>
      </c>
      <c r="K99" s="70"/>
      <c r="L99" s="78" t="str">
        <f t="shared" si="15"/>
        <v/>
      </c>
      <c r="M99" s="110"/>
      <c r="N99" s="79" t="str">
        <f t="shared" si="16"/>
        <v/>
      </c>
    </row>
    <row r="100" spans="1:14" ht="12.75" customHeight="1">
      <c r="A100" s="156"/>
      <c r="B100" s="120"/>
      <c r="C100" s="91"/>
      <c r="D100" s="86"/>
      <c r="E100" s="119"/>
      <c r="F100" s="92"/>
      <c r="G100" s="93"/>
      <c r="H100" s="75" t="str">
        <f>IF(B100="","",VLOOKUP(B100,[1]tableaux!$A$5:$B$511,2,FALSE))</f>
        <v/>
      </c>
      <c r="I100" s="121"/>
      <c r="J100" s="76" t="str">
        <f t="shared" si="14"/>
        <v/>
      </c>
      <c r="K100" s="70"/>
      <c r="L100" s="78" t="str">
        <f t="shared" si="15"/>
        <v/>
      </c>
      <c r="M100" s="110"/>
      <c r="N100" s="79" t="str">
        <f t="shared" si="16"/>
        <v/>
      </c>
    </row>
    <row r="101" spans="1:14" ht="12.75" customHeight="1">
      <c r="A101" s="156"/>
      <c r="B101" s="120"/>
      <c r="C101" s="88"/>
      <c r="D101" s="86"/>
      <c r="E101" s="118"/>
      <c r="F101" s="95"/>
      <c r="G101" s="93"/>
      <c r="H101" s="75" t="str">
        <f>IF(B101="","",VLOOKUP(B101,[1]tableaux!$A$5:$B$511,2,FALSE))</f>
        <v/>
      </c>
      <c r="I101" s="81"/>
      <c r="J101" s="76" t="str">
        <f t="shared" ref="J101:J127" si="17">IF(AND(K101="",H101&lt;&gt;"",G101&lt;&gt;""),"dispo","")</f>
        <v/>
      </c>
      <c r="K101" s="70"/>
      <c r="L101" s="78" t="str">
        <f t="shared" ref="L101:L127" si="18">IF(AND(G101="",K101="gie"),H101/$K$11,"")</f>
        <v/>
      </c>
      <c r="M101" s="110"/>
      <c r="N101" s="79" t="str">
        <f t="shared" si="16"/>
        <v/>
      </c>
    </row>
    <row r="102" spans="1:14" ht="12.75" customHeight="1">
      <c r="A102" s="156"/>
      <c r="B102" s="90"/>
      <c r="C102" s="91"/>
      <c r="D102" s="86"/>
      <c r="E102" s="119"/>
      <c r="F102" s="92"/>
      <c r="G102" s="93"/>
      <c r="H102" s="75" t="str">
        <f>IF(B102="","",VLOOKUP(B102,[1]tableaux!$A$5:$B$529,2,FALSE))</f>
        <v/>
      </c>
      <c r="I102" s="94"/>
      <c r="J102" s="76" t="str">
        <f t="shared" si="17"/>
        <v/>
      </c>
      <c r="K102" s="70"/>
      <c r="L102" s="78" t="str">
        <f t="shared" si="18"/>
        <v/>
      </c>
      <c r="M102" s="110"/>
      <c r="N102" s="79" t="str">
        <f t="shared" si="16"/>
        <v/>
      </c>
    </row>
    <row r="103" spans="1:14" ht="12.75" customHeight="1">
      <c r="A103" s="156"/>
      <c r="B103" s="90"/>
      <c r="C103" s="91"/>
      <c r="D103" s="86"/>
      <c r="E103" s="119"/>
      <c r="F103" s="92"/>
      <c r="G103" s="93"/>
      <c r="H103" s="75" t="str">
        <f>IF(B103="","",VLOOKUP(B103,[1]tableaux!$A$5:$B$529,2,FALSE))</f>
        <v/>
      </c>
      <c r="I103" s="94"/>
      <c r="J103" s="76" t="str">
        <f t="shared" si="17"/>
        <v/>
      </c>
      <c r="K103" s="70"/>
      <c r="L103" s="78" t="str">
        <f t="shared" si="18"/>
        <v/>
      </c>
      <c r="M103" s="110"/>
      <c r="N103" s="79" t="str">
        <f t="shared" si="16"/>
        <v/>
      </c>
    </row>
    <row r="104" spans="1:14" ht="12.75" customHeight="1">
      <c r="A104" s="156"/>
      <c r="B104" s="90"/>
      <c r="C104" s="91"/>
      <c r="D104" s="86"/>
      <c r="E104" s="119"/>
      <c r="F104" s="92"/>
      <c r="G104" s="93"/>
      <c r="H104" s="75" t="str">
        <f>IF(B104="","",VLOOKUP(B104,[1]tableaux!$A$5:$B$529,2,FALSE))</f>
        <v/>
      </c>
      <c r="I104" s="94"/>
      <c r="J104" s="76" t="str">
        <f t="shared" si="17"/>
        <v/>
      </c>
      <c r="K104" s="70"/>
      <c r="L104" s="78" t="str">
        <f t="shared" si="18"/>
        <v/>
      </c>
      <c r="M104" s="110"/>
      <c r="N104" s="79" t="str">
        <f t="shared" si="16"/>
        <v/>
      </c>
    </row>
    <row r="105" spans="1:14" ht="12.75" customHeight="1">
      <c r="A105" s="156"/>
      <c r="B105" s="90"/>
      <c r="C105" s="91"/>
      <c r="D105" s="86"/>
      <c r="E105" s="119"/>
      <c r="F105" s="92"/>
      <c r="G105" s="93"/>
      <c r="H105" s="75" t="str">
        <f>IF(B105="","",VLOOKUP(B105,[1]tableaux!$A$5:$B$529,2,FALSE))</f>
        <v/>
      </c>
      <c r="I105" s="94"/>
      <c r="J105" s="76" t="str">
        <f t="shared" si="17"/>
        <v/>
      </c>
      <c r="K105" s="70"/>
      <c r="L105" s="78" t="str">
        <f t="shared" si="18"/>
        <v/>
      </c>
      <c r="M105" s="110"/>
      <c r="N105" s="79" t="str">
        <f t="shared" si="16"/>
        <v/>
      </c>
    </row>
    <row r="106" spans="1:14" ht="12.75" customHeight="1">
      <c r="A106" s="156"/>
      <c r="B106" s="90"/>
      <c r="C106" s="91"/>
      <c r="D106" s="86"/>
      <c r="E106" s="119"/>
      <c r="F106" s="92"/>
      <c r="G106" s="93"/>
      <c r="H106" s="75" t="str">
        <f>IF(B106="","",VLOOKUP(B106,[1]tableaux!$A$5:$B$529,2,FALSE))</f>
        <v/>
      </c>
      <c r="I106" s="94"/>
      <c r="J106" s="76" t="str">
        <f t="shared" si="17"/>
        <v/>
      </c>
      <c r="K106" s="70"/>
      <c r="L106" s="78" t="str">
        <f t="shared" si="18"/>
        <v/>
      </c>
      <c r="M106" s="110"/>
      <c r="N106" s="79" t="str">
        <f t="shared" si="16"/>
        <v/>
      </c>
    </row>
    <row r="107" spans="1:14" ht="12.75" customHeight="1">
      <c r="A107" s="156"/>
      <c r="B107" s="90"/>
      <c r="C107" s="91"/>
      <c r="D107" s="86"/>
      <c r="E107" s="119"/>
      <c r="F107" s="92"/>
      <c r="G107" s="93"/>
      <c r="H107" s="75" t="str">
        <f>IF(B107="","",VLOOKUP(B107,[1]tableaux!$A$5:$B$529,2,FALSE))</f>
        <v/>
      </c>
      <c r="I107" s="94"/>
      <c r="J107" s="76" t="str">
        <f t="shared" si="17"/>
        <v/>
      </c>
      <c r="K107" s="70"/>
      <c r="L107" s="78" t="str">
        <f t="shared" si="18"/>
        <v/>
      </c>
      <c r="M107" s="110"/>
      <c r="N107" s="79" t="str">
        <f t="shared" si="16"/>
        <v/>
      </c>
    </row>
    <row r="108" spans="1:14" ht="12.75" customHeight="1">
      <c r="A108" s="156"/>
      <c r="B108" s="90"/>
      <c r="C108" s="91"/>
      <c r="D108" s="86"/>
      <c r="E108" s="119"/>
      <c r="F108" s="92"/>
      <c r="G108" s="93"/>
      <c r="H108" s="75" t="str">
        <f>IF(B108="","",VLOOKUP(B108,[1]tableaux!$A$5:$B$529,2,FALSE))</f>
        <v/>
      </c>
      <c r="I108" s="94"/>
      <c r="J108" s="76" t="str">
        <f t="shared" si="17"/>
        <v/>
      </c>
      <c r="K108" s="70"/>
      <c r="L108" s="78" t="str">
        <f t="shared" si="18"/>
        <v/>
      </c>
      <c r="M108" s="110"/>
      <c r="N108" s="79" t="str">
        <f t="shared" si="16"/>
        <v/>
      </c>
    </row>
    <row r="109" spans="1:14" ht="12.75" customHeight="1">
      <c r="A109" s="156"/>
      <c r="B109" s="90"/>
      <c r="C109" s="91"/>
      <c r="D109" s="86"/>
      <c r="E109" s="119"/>
      <c r="F109" s="92"/>
      <c r="G109" s="93"/>
      <c r="H109" s="75" t="str">
        <f>IF(B109="","",VLOOKUP(B109,[1]tableaux!$A$5:$B$529,2,FALSE))</f>
        <v/>
      </c>
      <c r="I109" s="94"/>
      <c r="J109" s="76" t="str">
        <f t="shared" si="17"/>
        <v/>
      </c>
      <c r="K109" s="70"/>
      <c r="L109" s="78" t="str">
        <f t="shared" si="18"/>
        <v/>
      </c>
      <c r="M109" s="110"/>
      <c r="N109" s="79" t="str">
        <f t="shared" si="16"/>
        <v/>
      </c>
    </row>
    <row r="110" spans="1:14" ht="12.75" customHeight="1">
      <c r="A110" s="157"/>
      <c r="B110" s="61"/>
      <c r="C110" s="111"/>
      <c r="D110" s="80"/>
      <c r="E110" s="106"/>
      <c r="F110" s="67"/>
      <c r="G110" s="93"/>
      <c r="H110" s="75" t="str">
        <f>IF(B110="","",VLOOKUP(B110,[1]tableaux!$A$5:$B$511,2,FALSE))</f>
        <v/>
      </c>
      <c r="I110" s="117"/>
      <c r="J110" s="76" t="str">
        <f t="shared" si="17"/>
        <v/>
      </c>
      <c r="K110" s="70"/>
      <c r="L110" s="78" t="str">
        <f t="shared" si="18"/>
        <v/>
      </c>
      <c r="M110" s="110"/>
      <c r="N110" s="79" t="str">
        <f t="shared" si="16"/>
        <v/>
      </c>
    </row>
    <row r="111" spans="1:14" ht="12.75" customHeight="1">
      <c r="A111" s="156"/>
      <c r="B111" s="120"/>
      <c r="C111" s="88"/>
      <c r="D111" s="86"/>
      <c r="E111" s="118"/>
      <c r="F111" s="95"/>
      <c r="G111" s="93"/>
      <c r="H111" s="75" t="str">
        <f>IF(B111="","",VLOOKUP(B111,[1]tableaux!$A$5:$B$511,2,FALSE))</f>
        <v/>
      </c>
      <c r="I111" s="81"/>
      <c r="J111" s="76" t="str">
        <f t="shared" si="17"/>
        <v/>
      </c>
      <c r="K111" s="70"/>
      <c r="L111" s="78" t="str">
        <f t="shared" si="18"/>
        <v/>
      </c>
      <c r="M111" s="110"/>
      <c r="N111" s="79" t="str">
        <f t="shared" si="16"/>
        <v/>
      </c>
    </row>
    <row r="112" spans="1:14" ht="12.75" customHeight="1">
      <c r="A112" s="157"/>
      <c r="B112" s="120"/>
      <c r="C112" s="88"/>
      <c r="D112" s="86"/>
      <c r="E112" s="118"/>
      <c r="F112" s="95"/>
      <c r="G112" s="93"/>
      <c r="H112" s="75" t="str">
        <f>IF(B112="","",VLOOKUP(B112,[1]tableaux!$A$5:$B$511,2,FALSE))</f>
        <v/>
      </c>
      <c r="I112" s="81"/>
      <c r="J112" s="76" t="str">
        <f t="shared" si="17"/>
        <v/>
      </c>
      <c r="K112" s="70"/>
      <c r="L112" s="78" t="str">
        <f t="shared" si="18"/>
        <v/>
      </c>
      <c r="M112" s="110"/>
      <c r="N112" s="79" t="str">
        <f t="shared" si="16"/>
        <v/>
      </c>
    </row>
    <row r="113" spans="1:14" ht="12.75" customHeight="1">
      <c r="A113" s="158"/>
      <c r="B113" s="120"/>
      <c r="C113" s="88"/>
      <c r="D113" s="86"/>
      <c r="E113" s="118"/>
      <c r="F113" s="95"/>
      <c r="G113" s="93"/>
      <c r="H113" s="75" t="str">
        <f>IF(B113="","",VLOOKUP(B113,[1]tableaux!$A$5:$B$511,2,FALSE))</f>
        <v/>
      </c>
      <c r="I113" s="81"/>
      <c r="J113" s="76" t="str">
        <f t="shared" si="17"/>
        <v/>
      </c>
      <c r="K113" s="70"/>
      <c r="L113" s="78" t="str">
        <f t="shared" si="18"/>
        <v/>
      </c>
      <c r="M113" s="110"/>
      <c r="N113" s="79" t="str">
        <f t="shared" si="16"/>
        <v/>
      </c>
    </row>
    <row r="114" spans="1:14" ht="12.75" customHeight="1">
      <c r="A114" s="157"/>
      <c r="B114" s="120"/>
      <c r="C114" s="91"/>
      <c r="D114" s="86"/>
      <c r="E114" s="119"/>
      <c r="F114" s="95"/>
      <c r="G114" s="93"/>
      <c r="H114" s="75" t="str">
        <f>IF(B114="","",VLOOKUP(B114,[1]tableaux!$A$5:$B$511,2,FALSE))</f>
        <v/>
      </c>
      <c r="I114" s="96"/>
      <c r="J114" s="76" t="str">
        <f t="shared" si="17"/>
        <v/>
      </c>
      <c r="K114" s="70"/>
      <c r="L114" s="78" t="str">
        <f t="shared" si="18"/>
        <v/>
      </c>
      <c r="M114" s="110"/>
      <c r="N114" s="79" t="str">
        <f t="shared" si="16"/>
        <v/>
      </c>
    </row>
    <row r="115" spans="1:14" ht="12.75" customHeight="1">
      <c r="A115" s="157"/>
      <c r="B115" s="89"/>
      <c r="C115" s="91"/>
      <c r="D115" s="86"/>
      <c r="E115" s="119"/>
      <c r="F115" s="95"/>
      <c r="G115" s="93"/>
      <c r="H115" s="75" t="str">
        <f>IF(B115="","",VLOOKUP(B115,[1]tableaux!$A$5:$B$511,2,FALSE))</f>
        <v/>
      </c>
      <c r="I115" s="96"/>
      <c r="J115" s="76" t="str">
        <f t="shared" si="17"/>
        <v/>
      </c>
      <c r="K115" s="70"/>
      <c r="L115" s="78" t="str">
        <f t="shared" si="18"/>
        <v/>
      </c>
      <c r="M115" s="110"/>
      <c r="N115" s="79" t="str">
        <f t="shared" si="16"/>
        <v/>
      </c>
    </row>
    <row r="116" spans="1:14" ht="12.75" customHeight="1">
      <c r="A116" s="156"/>
      <c r="B116" s="89"/>
      <c r="C116" s="88"/>
      <c r="D116" s="86"/>
      <c r="E116" s="118"/>
      <c r="F116" s="85"/>
      <c r="G116" s="93"/>
      <c r="H116" s="75" t="str">
        <f>IF(B116="","",VLOOKUP(B116,[1]tableaux!$A$5:$B$511,2,FALSE))</f>
        <v/>
      </c>
      <c r="I116" s="81"/>
      <c r="J116" s="76" t="str">
        <f t="shared" si="17"/>
        <v/>
      </c>
      <c r="K116" s="70"/>
      <c r="L116" s="78" t="str">
        <f t="shared" si="18"/>
        <v/>
      </c>
      <c r="M116" s="110"/>
      <c r="N116" s="79" t="str">
        <f t="shared" si="16"/>
        <v/>
      </c>
    </row>
    <row r="117" spans="1:14" ht="12.75" customHeight="1">
      <c r="A117" s="157"/>
      <c r="B117" s="89"/>
      <c r="C117" s="88"/>
      <c r="D117" s="86"/>
      <c r="E117" s="118"/>
      <c r="F117" s="85"/>
      <c r="G117" s="93"/>
      <c r="H117" s="75" t="str">
        <f>IF(B117="","",VLOOKUP(B117,[1]tableaux!$A$5:$B$511,2,FALSE))</f>
        <v/>
      </c>
      <c r="I117" s="81"/>
      <c r="J117" s="76" t="str">
        <f t="shared" si="17"/>
        <v/>
      </c>
      <c r="K117" s="70"/>
      <c r="L117" s="78" t="str">
        <f t="shared" si="18"/>
        <v/>
      </c>
      <c r="M117" s="110"/>
      <c r="N117" s="79" t="str">
        <f t="shared" si="16"/>
        <v/>
      </c>
    </row>
    <row r="118" spans="1:14" ht="12.75" customHeight="1">
      <c r="A118" s="156"/>
      <c r="B118" s="89"/>
      <c r="C118" s="88"/>
      <c r="D118" s="86"/>
      <c r="E118" s="118"/>
      <c r="F118" s="85"/>
      <c r="G118" s="93"/>
      <c r="H118" s="75" t="str">
        <f>IF(B118="","",VLOOKUP(B118,[1]tableaux!$A$5:$B$511,2,FALSE))</f>
        <v/>
      </c>
      <c r="I118" s="81"/>
      <c r="J118" s="76" t="str">
        <f t="shared" si="17"/>
        <v/>
      </c>
      <c r="K118" s="70"/>
      <c r="L118" s="78" t="str">
        <f t="shared" si="18"/>
        <v/>
      </c>
      <c r="M118" s="70"/>
      <c r="N118" s="79" t="str">
        <f t="shared" si="16"/>
        <v/>
      </c>
    </row>
    <row r="119" spans="1:14" ht="12.75" customHeight="1">
      <c r="A119" s="157"/>
      <c r="B119" s="89"/>
      <c r="C119" s="88"/>
      <c r="D119" s="86"/>
      <c r="E119" s="118"/>
      <c r="F119" s="85"/>
      <c r="G119" s="93"/>
      <c r="H119" s="75" t="str">
        <f>IF(B119="","",VLOOKUP(B119,[1]tableaux!$A$5:$B$511,2,FALSE))</f>
        <v/>
      </c>
      <c r="I119" s="81"/>
      <c r="J119" s="76" t="str">
        <f t="shared" si="17"/>
        <v/>
      </c>
      <c r="K119" s="70"/>
      <c r="L119" s="78" t="str">
        <f t="shared" si="18"/>
        <v/>
      </c>
      <c r="M119" s="110"/>
      <c r="N119" s="79" t="str">
        <f t="shared" si="16"/>
        <v/>
      </c>
    </row>
    <row r="120" spans="1:14" ht="12.75" customHeight="1">
      <c r="A120" s="157"/>
      <c r="B120" s="89"/>
      <c r="C120" s="88"/>
      <c r="D120" s="86"/>
      <c r="E120" s="118"/>
      <c r="F120" s="85"/>
      <c r="G120" s="93"/>
      <c r="H120" s="75" t="str">
        <f>IF(B120="","",VLOOKUP(B120,[1]tableaux!$A$5:$B$511,2,FALSE))</f>
        <v/>
      </c>
      <c r="I120" s="81"/>
      <c r="J120" s="76" t="str">
        <f t="shared" si="17"/>
        <v/>
      </c>
      <c r="K120" s="70"/>
      <c r="L120" s="78" t="str">
        <f t="shared" si="18"/>
        <v/>
      </c>
      <c r="M120" s="110"/>
      <c r="N120" s="79" t="str">
        <f t="shared" si="16"/>
        <v/>
      </c>
    </row>
    <row r="121" spans="1:14" ht="12.75" customHeight="1">
      <c r="A121" s="156"/>
      <c r="B121" s="90"/>
      <c r="C121" s="91"/>
      <c r="D121" s="86"/>
      <c r="E121" s="119"/>
      <c r="F121" s="92"/>
      <c r="G121" s="93"/>
      <c r="H121" s="75" t="str">
        <f>IF(B121="","",VLOOKUP(B121,[1]tableaux!$A$5:$B$511,2,FALSE))</f>
        <v/>
      </c>
      <c r="I121" s="94"/>
      <c r="J121" s="76" t="str">
        <f t="shared" si="17"/>
        <v/>
      </c>
      <c r="K121" s="70"/>
      <c r="L121" s="78" t="str">
        <f t="shared" si="18"/>
        <v/>
      </c>
      <c r="M121" s="110"/>
      <c r="N121" s="79" t="str">
        <f t="shared" si="16"/>
        <v/>
      </c>
    </row>
    <row r="122" spans="1:14" ht="12.75" customHeight="1">
      <c r="A122" s="156"/>
      <c r="B122" s="89"/>
      <c r="C122" s="88"/>
      <c r="D122" s="86"/>
      <c r="E122" s="118"/>
      <c r="F122" s="85"/>
      <c r="G122" s="93"/>
      <c r="H122" s="75" t="str">
        <f>IF(B122="","",VLOOKUP(B122,[1]tableaux!$A$5:$B$511,2,FALSE))</f>
        <v/>
      </c>
      <c r="I122" s="81"/>
      <c r="J122" s="76" t="str">
        <f t="shared" si="17"/>
        <v/>
      </c>
      <c r="K122" s="70"/>
      <c r="L122" s="78" t="str">
        <f t="shared" si="18"/>
        <v/>
      </c>
      <c r="M122" s="110"/>
      <c r="N122" s="79" t="str">
        <f t="shared" si="16"/>
        <v/>
      </c>
    </row>
    <row r="123" spans="1:14" ht="12.75" customHeight="1">
      <c r="A123" s="156"/>
      <c r="B123" s="89"/>
      <c r="C123" s="88"/>
      <c r="D123" s="86"/>
      <c r="E123" s="118"/>
      <c r="F123" s="85"/>
      <c r="G123" s="93"/>
      <c r="H123" s="75" t="str">
        <f>IF(B123="","",VLOOKUP(B123,[1]tableaux!$A$5:$B$511,2,FALSE))</f>
        <v/>
      </c>
      <c r="I123" s="81"/>
      <c r="J123" s="76" t="str">
        <f t="shared" si="17"/>
        <v/>
      </c>
      <c r="K123" s="70"/>
      <c r="L123" s="78" t="str">
        <f t="shared" si="18"/>
        <v/>
      </c>
      <c r="M123" s="110"/>
      <c r="N123" s="79" t="str">
        <f t="shared" si="16"/>
        <v/>
      </c>
    </row>
    <row r="124" spans="1:14" ht="12.75" customHeight="1">
      <c r="A124" s="156"/>
      <c r="B124" s="90"/>
      <c r="C124" s="91"/>
      <c r="D124" s="86"/>
      <c r="E124" s="119"/>
      <c r="F124" s="92"/>
      <c r="G124" s="93"/>
      <c r="H124" s="75" t="str">
        <f>IF(B124="","",VLOOKUP(B124,[1]tableaux!$A$5:$B$511,2,FALSE))</f>
        <v/>
      </c>
      <c r="I124" s="94"/>
      <c r="J124" s="76" t="str">
        <f t="shared" si="17"/>
        <v/>
      </c>
      <c r="K124" s="70"/>
      <c r="L124" s="78" t="str">
        <f t="shared" si="18"/>
        <v/>
      </c>
      <c r="M124" s="110"/>
      <c r="N124" s="79" t="str">
        <f t="shared" si="16"/>
        <v/>
      </c>
    </row>
    <row r="125" spans="1:14" ht="12.75" customHeight="1">
      <c r="A125" s="159"/>
      <c r="B125" s="89"/>
      <c r="C125" s="88"/>
      <c r="D125" s="86"/>
      <c r="E125" s="118"/>
      <c r="F125" s="85"/>
      <c r="G125" s="93"/>
      <c r="H125" s="75" t="str">
        <f>IF(B125="","",VLOOKUP(B125,[1]tableaux!$A$5:$B$511,2,FALSE))</f>
        <v/>
      </c>
      <c r="I125" s="81"/>
      <c r="J125" s="76" t="str">
        <f t="shared" si="17"/>
        <v/>
      </c>
      <c r="K125" s="70"/>
      <c r="L125" s="78" t="str">
        <f t="shared" si="18"/>
        <v/>
      </c>
      <c r="M125" s="110"/>
      <c r="N125" s="79" t="str">
        <f t="shared" si="16"/>
        <v/>
      </c>
    </row>
    <row r="126" spans="1:14" ht="12.75" customHeight="1">
      <c r="A126" s="156"/>
      <c r="B126" s="90"/>
      <c r="C126" s="91"/>
      <c r="D126" s="86"/>
      <c r="E126" s="119"/>
      <c r="F126" s="92"/>
      <c r="G126" s="93"/>
      <c r="H126" s="75" t="str">
        <f>IF(B126="","",VLOOKUP(B126,[1]tableaux!$A$5:$B$511,2,FALSE))</f>
        <v/>
      </c>
      <c r="I126" s="94"/>
      <c r="J126" s="76" t="str">
        <f t="shared" si="17"/>
        <v/>
      </c>
      <c r="K126" s="70"/>
      <c r="L126" s="78" t="str">
        <f t="shared" si="18"/>
        <v/>
      </c>
      <c r="M126" s="110"/>
      <c r="N126" s="79" t="str">
        <f t="shared" si="16"/>
        <v/>
      </c>
    </row>
    <row r="127" spans="1:14" ht="12.75" customHeight="1">
      <c r="A127" s="156"/>
      <c r="B127" s="89"/>
      <c r="C127" s="88"/>
      <c r="D127" s="86"/>
      <c r="E127" s="118"/>
      <c r="F127" s="85"/>
      <c r="G127" s="93"/>
      <c r="H127" s="75" t="str">
        <f>IF(B127="","",VLOOKUP(B127,[1]tableaux!$A$5:$B$511,2,FALSE))</f>
        <v/>
      </c>
      <c r="I127" s="81"/>
      <c r="J127" s="76" t="str">
        <f t="shared" si="17"/>
        <v/>
      </c>
      <c r="K127" s="70"/>
      <c r="L127" s="78" t="str">
        <f t="shared" si="18"/>
        <v/>
      </c>
      <c r="M127" s="110"/>
      <c r="N127" s="79" t="str">
        <f t="shared" si="16"/>
        <v/>
      </c>
    </row>
    <row r="128" spans="1:14" ht="12.75" customHeight="1">
      <c r="A128" s="156"/>
      <c r="B128" s="89"/>
      <c r="C128" s="88"/>
      <c r="D128" s="86"/>
      <c r="E128" s="118"/>
      <c r="F128" s="85"/>
      <c r="G128" s="93"/>
      <c r="H128" s="75" t="str">
        <f>IF(B128="","",VLOOKUP(B128,[1]tableaux!$A$5:$B$511,2,FALSE))</f>
        <v/>
      </c>
      <c r="I128" s="81"/>
      <c r="J128" s="76" t="str">
        <f>IF(AND(M128="",H128&lt;&gt;"",G128&lt;&gt;""),"dispo","")</f>
        <v/>
      </c>
      <c r="K128" s="70"/>
      <c r="L128" s="78" t="str">
        <f>IF(AND(G128="",M128="gie"),H128/$K$11,"")</f>
        <v/>
      </c>
      <c r="M128" s="70"/>
      <c r="N128" s="79" t="str">
        <f t="shared" si="16"/>
        <v/>
      </c>
    </row>
    <row r="129" spans="1:14" ht="12.75" customHeight="1">
      <c r="A129" s="156"/>
      <c r="B129" s="89"/>
      <c r="C129" s="88"/>
      <c r="D129" s="86"/>
      <c r="E129" s="118"/>
      <c r="F129" s="85"/>
      <c r="G129" s="93"/>
      <c r="H129" s="75" t="str">
        <f>IF(B129="","",VLOOKUP(B129,[1]tableaux!$A$5:$B$511,2,FALSE))</f>
        <v/>
      </c>
      <c r="I129" s="81"/>
      <c r="J129" s="76" t="str">
        <f t="shared" ref="J129:J144" si="19">IF(AND(K129="",H129&lt;&gt;"",G129&lt;&gt;""),"dispo","")</f>
        <v/>
      </c>
      <c r="K129" s="70"/>
      <c r="L129" s="78" t="str">
        <f t="shared" ref="L129:L144" si="20">IF(AND(G129="",K129="gie"),H129/$K$11,"")</f>
        <v/>
      </c>
      <c r="M129" s="110"/>
      <c r="N129" s="79" t="str">
        <f t="shared" si="16"/>
        <v/>
      </c>
    </row>
    <row r="130" spans="1:14" ht="12.75" customHeight="1">
      <c r="A130" s="156"/>
      <c r="B130" s="89"/>
      <c r="C130" s="88"/>
      <c r="D130" s="86"/>
      <c r="E130" s="118"/>
      <c r="F130" s="85"/>
      <c r="G130" s="93"/>
      <c r="H130" s="75" t="str">
        <f>IF(B130="","",VLOOKUP(B130,[1]tableaux!$A$5:$B$511,2,FALSE))</f>
        <v/>
      </c>
      <c r="I130" s="81"/>
      <c r="J130" s="76" t="str">
        <f t="shared" si="19"/>
        <v/>
      </c>
      <c r="K130" s="70"/>
      <c r="L130" s="78" t="str">
        <f t="shared" si="20"/>
        <v/>
      </c>
      <c r="M130" s="110"/>
      <c r="N130" s="79" t="str">
        <f t="shared" si="16"/>
        <v/>
      </c>
    </row>
    <row r="131" spans="1:14" ht="12.75" customHeight="1">
      <c r="A131" s="156"/>
      <c r="B131" s="89"/>
      <c r="C131" s="88"/>
      <c r="D131" s="86"/>
      <c r="E131" s="118"/>
      <c r="F131" s="85"/>
      <c r="G131" s="93"/>
      <c r="H131" s="75" t="str">
        <f>IF(B131="","",VLOOKUP(B131,[1]tableaux!$A$5:$B$511,2,FALSE))</f>
        <v/>
      </c>
      <c r="I131" s="81"/>
      <c r="J131" s="76" t="str">
        <f t="shared" si="19"/>
        <v/>
      </c>
      <c r="K131" s="70"/>
      <c r="L131" s="78" t="str">
        <f t="shared" si="20"/>
        <v/>
      </c>
      <c r="M131" s="110"/>
      <c r="N131" s="79" t="str">
        <f t="shared" si="16"/>
        <v/>
      </c>
    </row>
    <row r="132" spans="1:14" ht="12.75" customHeight="1">
      <c r="A132" s="156"/>
      <c r="B132" s="89"/>
      <c r="C132" s="88"/>
      <c r="D132" s="86"/>
      <c r="E132" s="118"/>
      <c r="F132" s="85"/>
      <c r="G132" s="93"/>
      <c r="H132" s="75" t="str">
        <f>IF(B132="","",VLOOKUP(B132,[1]tableaux!$A$5:$B$511,2,FALSE))</f>
        <v/>
      </c>
      <c r="I132" s="81"/>
      <c r="J132" s="76" t="str">
        <f t="shared" si="19"/>
        <v/>
      </c>
      <c r="K132" s="70"/>
      <c r="L132" s="78" t="str">
        <f t="shared" si="20"/>
        <v/>
      </c>
      <c r="M132" s="110"/>
      <c r="N132" s="79" t="str">
        <f t="shared" si="16"/>
        <v/>
      </c>
    </row>
    <row r="133" spans="1:14" ht="12.75" customHeight="1">
      <c r="A133" s="156"/>
      <c r="B133" s="61"/>
      <c r="C133" s="88"/>
      <c r="D133" s="86"/>
      <c r="E133" s="118"/>
      <c r="F133" s="85"/>
      <c r="G133" s="93"/>
      <c r="H133" s="75" t="str">
        <f>IF(B133="","",VLOOKUP(B133,[1]tableaux!$A$5:$B$511,2,FALSE))</f>
        <v/>
      </c>
      <c r="I133" s="81"/>
      <c r="J133" s="76" t="str">
        <f t="shared" si="19"/>
        <v/>
      </c>
      <c r="K133" s="70"/>
      <c r="L133" s="78" t="str">
        <f t="shared" si="20"/>
        <v/>
      </c>
      <c r="M133" s="176"/>
      <c r="N133" s="79" t="str">
        <f t="shared" si="16"/>
        <v/>
      </c>
    </row>
    <row r="134" spans="1:14" ht="12.75" customHeight="1">
      <c r="A134" s="156"/>
      <c r="B134" s="61"/>
      <c r="C134" s="88"/>
      <c r="D134" s="86"/>
      <c r="E134" s="118"/>
      <c r="F134" s="85"/>
      <c r="G134" s="93"/>
      <c r="H134" s="75" t="str">
        <f>IF(B134="","",VLOOKUP(B134,[1]tableaux!$A$5:$B$511,2,FALSE))</f>
        <v/>
      </c>
      <c r="I134" s="81"/>
      <c r="J134" s="76" t="str">
        <f t="shared" si="19"/>
        <v/>
      </c>
      <c r="K134" s="70"/>
      <c r="L134" s="78" t="str">
        <f t="shared" si="20"/>
        <v/>
      </c>
      <c r="M134" s="176"/>
      <c r="N134" s="79" t="str">
        <f t="shared" si="16"/>
        <v/>
      </c>
    </row>
    <row r="135" spans="1:14" ht="12.75" customHeight="1">
      <c r="A135" s="156"/>
      <c r="B135" s="61"/>
      <c r="C135" s="88"/>
      <c r="D135" s="86"/>
      <c r="E135" s="118"/>
      <c r="F135" s="85"/>
      <c r="G135" s="93"/>
      <c r="H135" s="75" t="str">
        <f>IF(B135="","",VLOOKUP(B135,[1]tableaux!$A$5:$B$511,2,FALSE))</f>
        <v/>
      </c>
      <c r="I135" s="81"/>
      <c r="J135" s="76" t="str">
        <f t="shared" si="19"/>
        <v/>
      </c>
      <c r="K135" s="70"/>
      <c r="L135" s="78" t="str">
        <f t="shared" si="20"/>
        <v/>
      </c>
      <c r="M135" s="176"/>
      <c r="N135" s="79" t="str">
        <f t="shared" si="16"/>
        <v/>
      </c>
    </row>
    <row r="136" spans="1:14" ht="12.75" customHeight="1">
      <c r="A136" s="156"/>
      <c r="B136" s="61"/>
      <c r="C136" s="88"/>
      <c r="D136" s="86"/>
      <c r="E136" s="118"/>
      <c r="F136" s="85"/>
      <c r="G136" s="93"/>
      <c r="H136" s="75" t="str">
        <f>IF(B136="","",VLOOKUP(B136,[1]tableaux!$A$5:$B$511,2,FALSE))</f>
        <v/>
      </c>
      <c r="I136" s="81"/>
      <c r="J136" s="76" t="str">
        <f t="shared" si="19"/>
        <v/>
      </c>
      <c r="K136" s="70"/>
      <c r="L136" s="78" t="str">
        <f t="shared" si="20"/>
        <v/>
      </c>
      <c r="M136" s="176"/>
      <c r="N136" s="79" t="str">
        <f t="shared" si="16"/>
        <v/>
      </c>
    </row>
    <row r="137" spans="1:14" ht="12.75" customHeight="1">
      <c r="A137" s="156"/>
      <c r="B137" s="61"/>
      <c r="C137" s="88"/>
      <c r="D137" s="86"/>
      <c r="E137" s="118"/>
      <c r="F137" s="85"/>
      <c r="G137" s="93"/>
      <c r="H137" s="75" t="str">
        <f>IF(B137="","",VLOOKUP(B137,[1]tableaux!$A$5:$B$511,2,FALSE))</f>
        <v/>
      </c>
      <c r="I137" s="81"/>
      <c r="J137" s="76" t="str">
        <f t="shared" si="19"/>
        <v/>
      </c>
      <c r="K137" s="70"/>
      <c r="L137" s="78" t="str">
        <f t="shared" si="20"/>
        <v/>
      </c>
      <c r="M137" s="176"/>
      <c r="N137" s="79" t="str">
        <f t="shared" si="16"/>
        <v/>
      </c>
    </row>
    <row r="138" spans="1:14" ht="12.75" customHeight="1">
      <c r="A138" s="156"/>
      <c r="B138" s="61"/>
      <c r="C138" s="87"/>
      <c r="D138" s="86"/>
      <c r="E138" s="118"/>
      <c r="F138" s="85"/>
      <c r="G138" s="93"/>
      <c r="H138" s="75" t="str">
        <f>IF(B138="","",VLOOKUP(B138,[1]tableaux!$A$5:$B$511,2,FALSE))</f>
        <v/>
      </c>
      <c r="I138" s="81"/>
      <c r="J138" s="76" t="str">
        <f t="shared" si="19"/>
        <v/>
      </c>
      <c r="K138" s="70"/>
      <c r="L138" s="78" t="str">
        <f t="shared" si="20"/>
        <v/>
      </c>
      <c r="M138" s="177"/>
      <c r="N138" s="79" t="str">
        <f t="shared" si="16"/>
        <v/>
      </c>
    </row>
    <row r="139" spans="1:14" ht="12.75" customHeight="1">
      <c r="A139" s="156"/>
      <c r="B139" s="61"/>
      <c r="C139" s="88"/>
      <c r="D139" s="86"/>
      <c r="E139" s="118"/>
      <c r="F139" s="85"/>
      <c r="G139" s="93"/>
      <c r="H139" s="75" t="str">
        <f>IF(B139="","",VLOOKUP(B139,[1]tableaux!$A$5:$B$511,2,FALSE))</f>
        <v/>
      </c>
      <c r="I139" s="81"/>
      <c r="J139" s="76" t="str">
        <f t="shared" si="19"/>
        <v/>
      </c>
      <c r="K139" s="70"/>
      <c r="L139" s="78" t="str">
        <f t="shared" si="20"/>
        <v/>
      </c>
      <c r="M139" s="176"/>
      <c r="N139" s="79" t="str">
        <f t="shared" si="16"/>
        <v/>
      </c>
    </row>
    <row r="140" spans="1:14" ht="12.75" customHeight="1">
      <c r="A140" s="156"/>
      <c r="B140" s="61"/>
      <c r="C140" s="65"/>
      <c r="D140" s="80"/>
      <c r="E140" s="106"/>
      <c r="F140" s="85"/>
      <c r="G140" s="93"/>
      <c r="H140" s="75" t="str">
        <f>IF(B140="","",VLOOKUP(B140,[1]tableaux!$A$5:$B$511,2,FALSE))</f>
        <v/>
      </c>
      <c r="I140" s="81"/>
      <c r="J140" s="76" t="str">
        <f t="shared" si="19"/>
        <v/>
      </c>
      <c r="K140" s="77"/>
      <c r="L140" s="78" t="str">
        <f t="shared" si="20"/>
        <v/>
      </c>
      <c r="M140" s="110"/>
      <c r="N140" s="79" t="str">
        <f t="shared" si="16"/>
        <v/>
      </c>
    </row>
    <row r="141" spans="1:14" ht="12.75" customHeight="1">
      <c r="A141" s="158"/>
      <c r="B141" s="61"/>
      <c r="C141" s="65"/>
      <c r="D141" s="80"/>
      <c r="E141" s="106"/>
      <c r="F141" s="85"/>
      <c r="G141" s="93"/>
      <c r="H141" s="75" t="str">
        <f>IF(B141="","",VLOOKUP(B141,[1]tableaux!$A$5:$B$511,2,FALSE))</f>
        <v/>
      </c>
      <c r="I141" s="81"/>
      <c r="J141" s="76" t="str">
        <f t="shared" si="19"/>
        <v/>
      </c>
      <c r="K141" s="77"/>
      <c r="L141" s="78" t="str">
        <f t="shared" si="20"/>
        <v/>
      </c>
      <c r="M141" s="110"/>
      <c r="N141" s="79" t="str">
        <f t="shared" si="16"/>
        <v/>
      </c>
    </row>
    <row r="142" spans="1:14" ht="12.75" customHeight="1">
      <c r="A142" s="157"/>
      <c r="B142" s="61"/>
      <c r="C142" s="65"/>
      <c r="D142" s="80"/>
      <c r="E142" s="106"/>
      <c r="F142" s="85"/>
      <c r="G142" s="93"/>
      <c r="H142" s="75" t="str">
        <f>IF(B142="","",VLOOKUP(B142,[1]tableaux!$A$5:$B$511,2,FALSE))</f>
        <v/>
      </c>
      <c r="I142" s="81"/>
      <c r="J142" s="76" t="str">
        <f t="shared" si="19"/>
        <v/>
      </c>
      <c r="K142" s="77"/>
      <c r="L142" s="78" t="str">
        <f t="shared" si="20"/>
        <v/>
      </c>
      <c r="M142" s="110"/>
      <c r="N142" s="79" t="str">
        <f t="shared" si="16"/>
        <v/>
      </c>
    </row>
    <row r="143" spans="1:14" ht="12.75" customHeight="1">
      <c r="A143" s="156"/>
      <c r="B143" s="61"/>
      <c r="C143" s="65"/>
      <c r="D143" s="80"/>
      <c r="E143" s="106"/>
      <c r="F143" s="85"/>
      <c r="G143" s="93"/>
      <c r="H143" s="75" t="str">
        <f>IF(B143="","",VLOOKUP(B143,[1]tableaux!$A$5:$B$511,2,FALSE))</f>
        <v/>
      </c>
      <c r="I143" s="81"/>
      <c r="J143" s="76" t="str">
        <f t="shared" si="19"/>
        <v/>
      </c>
      <c r="K143" s="77"/>
      <c r="L143" s="78" t="str">
        <f t="shared" si="20"/>
        <v/>
      </c>
      <c r="M143" s="110"/>
      <c r="N143" s="79" t="str">
        <f t="shared" si="16"/>
        <v/>
      </c>
    </row>
    <row r="144" spans="1:14" ht="12.75" customHeight="1">
      <c r="A144" s="156"/>
      <c r="B144" s="61"/>
      <c r="C144" s="65"/>
      <c r="D144" s="80"/>
      <c r="E144" s="106"/>
      <c r="F144" s="85"/>
      <c r="G144" s="93"/>
      <c r="H144" s="75" t="str">
        <f>IF(B144="","",VLOOKUP(B144,[1]tableaux!$A$5:$B$511,2,FALSE))</f>
        <v/>
      </c>
      <c r="I144" s="81"/>
      <c r="J144" s="76" t="str">
        <f t="shared" si="19"/>
        <v/>
      </c>
      <c r="K144" s="77"/>
      <c r="L144" s="78" t="str">
        <f t="shared" si="20"/>
        <v/>
      </c>
      <c r="M144" s="110"/>
      <c r="N144" s="79" t="str">
        <f t="shared" si="16"/>
        <v/>
      </c>
    </row>
    <row r="145" spans="1:14" ht="12.75" customHeight="1">
      <c r="A145" s="156"/>
      <c r="B145" s="61"/>
      <c r="C145" s="65"/>
      <c r="D145" s="80"/>
      <c r="E145" s="106"/>
      <c r="F145" s="85"/>
      <c r="G145" s="93"/>
      <c r="H145" s="75" t="str">
        <f>IF(B145="","",VLOOKUP(B145,[1]tableaux!$A$5:$B$511,2,FALSE))</f>
        <v/>
      </c>
      <c r="I145" s="81"/>
      <c r="J145" s="76" t="str">
        <f>IF(AND(M145="",H145&lt;&gt;"",G145&lt;&gt;""),"dispo","")</f>
        <v/>
      </c>
      <c r="K145" s="77"/>
      <c r="L145" s="78" t="str">
        <f>IF(AND(G145="",M145="gie"),H145/$K$11,"")</f>
        <v/>
      </c>
      <c r="M145" s="277"/>
      <c r="N145" s="79" t="str">
        <f t="shared" si="16"/>
        <v/>
      </c>
    </row>
    <row r="146" spans="1:14" ht="12.75" customHeight="1">
      <c r="A146" s="156"/>
      <c r="B146" s="89"/>
      <c r="C146" s="108"/>
      <c r="D146" s="80"/>
      <c r="E146" s="106"/>
      <c r="F146" s="85"/>
      <c r="G146" s="93"/>
      <c r="H146" s="75" t="str">
        <f>IF(B146="","",VLOOKUP(B146,[1]tableaux!$A$5:$B$511,2,FALSE))</f>
        <v/>
      </c>
      <c r="I146" s="81"/>
      <c r="J146" s="76" t="str">
        <f t="shared" ref="J146:J177" si="21">IF(AND(K146="",H146&lt;&gt;"",G146&lt;&gt;""),"dispo","")</f>
        <v/>
      </c>
      <c r="K146" s="77"/>
      <c r="L146" s="78" t="str">
        <f t="shared" ref="L146:L177" si="22">IF(AND(G146="",K146="gie"),H146/$K$11,"")</f>
        <v/>
      </c>
      <c r="M146" s="110"/>
      <c r="N146" s="79" t="str">
        <f t="shared" si="16"/>
        <v/>
      </c>
    </row>
    <row r="147" spans="1:14" ht="12.75" customHeight="1">
      <c r="A147" s="156"/>
      <c r="B147" s="89"/>
      <c r="C147" s="65"/>
      <c r="D147" s="80"/>
      <c r="E147" s="106"/>
      <c r="F147" s="85"/>
      <c r="G147" s="93"/>
      <c r="H147" s="75" t="str">
        <f>IF(B147="","",VLOOKUP(B147,[1]tableaux!$A$5:$B$511,2,FALSE))</f>
        <v/>
      </c>
      <c r="I147" s="81"/>
      <c r="J147" s="76" t="str">
        <f t="shared" si="21"/>
        <v/>
      </c>
      <c r="K147" s="77"/>
      <c r="L147" s="78" t="str">
        <f t="shared" si="22"/>
        <v/>
      </c>
      <c r="M147" s="110"/>
      <c r="N147" s="79" t="str">
        <f t="shared" si="16"/>
        <v/>
      </c>
    </row>
    <row r="148" spans="1:14" ht="12.75" customHeight="1">
      <c r="A148" s="156"/>
      <c r="B148" s="89"/>
      <c r="C148" s="65"/>
      <c r="D148" s="80"/>
      <c r="E148" s="106"/>
      <c r="F148" s="85"/>
      <c r="G148" s="93"/>
      <c r="H148" s="75" t="str">
        <f>IF(B148="","",VLOOKUP(B148,[1]tableaux!$A$5:$B$511,2,FALSE))</f>
        <v/>
      </c>
      <c r="I148" s="81"/>
      <c r="J148" s="76" t="str">
        <f t="shared" si="21"/>
        <v/>
      </c>
      <c r="K148" s="77"/>
      <c r="L148" s="78" t="str">
        <f t="shared" si="22"/>
        <v/>
      </c>
      <c r="M148" s="110"/>
      <c r="N148" s="79" t="str">
        <f t="shared" si="16"/>
        <v/>
      </c>
    </row>
    <row r="149" spans="1:14" ht="12.75" customHeight="1">
      <c r="A149" s="157"/>
      <c r="B149" s="61"/>
      <c r="C149" s="65"/>
      <c r="D149" s="80"/>
      <c r="E149" s="106"/>
      <c r="F149" s="85"/>
      <c r="G149" s="93"/>
      <c r="H149" s="75" t="str">
        <f>IF(B149="","",VLOOKUP(B149,[1]tableaux!$A$5:$B$511,2,FALSE))</f>
        <v/>
      </c>
      <c r="I149" s="81"/>
      <c r="J149" s="76" t="str">
        <f t="shared" si="21"/>
        <v/>
      </c>
      <c r="K149" s="77"/>
      <c r="L149" s="78" t="str">
        <f t="shared" si="22"/>
        <v/>
      </c>
      <c r="M149" s="110"/>
      <c r="N149" s="79" t="str">
        <f t="shared" si="16"/>
        <v/>
      </c>
    </row>
    <row r="150" spans="1:14" ht="12.75" customHeight="1">
      <c r="A150" s="158"/>
      <c r="B150" s="61"/>
      <c r="C150" s="65"/>
      <c r="D150" s="80"/>
      <c r="E150" s="106"/>
      <c r="F150" s="85"/>
      <c r="G150" s="93"/>
      <c r="H150" s="75" t="str">
        <f>IF(B150="","",VLOOKUP(B150,[1]tableaux!$A$5:$B$511,2,FALSE))</f>
        <v/>
      </c>
      <c r="I150" s="81"/>
      <c r="J150" s="76" t="str">
        <f t="shared" si="21"/>
        <v/>
      </c>
      <c r="K150" s="77"/>
      <c r="L150" s="78" t="str">
        <f t="shared" si="22"/>
        <v/>
      </c>
      <c r="M150" s="110"/>
      <c r="N150" s="79" t="str">
        <f t="shared" si="16"/>
        <v/>
      </c>
    </row>
    <row r="151" spans="1:14" ht="12.75" customHeight="1">
      <c r="A151" s="158"/>
      <c r="B151" s="61"/>
      <c r="C151" s="65"/>
      <c r="D151" s="80"/>
      <c r="E151" s="106"/>
      <c r="F151" s="85"/>
      <c r="G151" s="93"/>
      <c r="H151" s="75" t="str">
        <f>IF(B151="","",VLOOKUP(B151,[1]tableaux!$A$5:$B$511,2,FALSE))</f>
        <v/>
      </c>
      <c r="I151" s="81"/>
      <c r="J151" s="76" t="str">
        <f t="shared" si="21"/>
        <v/>
      </c>
      <c r="K151" s="77"/>
      <c r="L151" s="78" t="str">
        <f t="shared" si="22"/>
        <v/>
      </c>
      <c r="M151" s="110"/>
      <c r="N151" s="79" t="str">
        <f t="shared" si="16"/>
        <v/>
      </c>
    </row>
    <row r="152" spans="1:14" ht="12.75" customHeight="1">
      <c r="A152" s="157"/>
      <c r="B152" s="61"/>
      <c r="C152" s="65"/>
      <c r="D152" s="80"/>
      <c r="E152" s="106"/>
      <c r="F152" s="67"/>
      <c r="G152" s="93"/>
      <c r="H152" s="75" t="str">
        <f>IF(B152="","",VLOOKUP(B152,[1]tableaux!$A$5:$B$511,2,FALSE))</f>
        <v/>
      </c>
      <c r="I152" s="81"/>
      <c r="J152" s="76" t="str">
        <f t="shared" si="21"/>
        <v/>
      </c>
      <c r="K152" s="77"/>
      <c r="L152" s="78" t="str">
        <f t="shared" si="22"/>
        <v/>
      </c>
      <c r="M152" s="110"/>
      <c r="N152" s="79" t="str">
        <f t="shared" si="16"/>
        <v/>
      </c>
    </row>
    <row r="153" spans="1:14" ht="12.75" customHeight="1">
      <c r="A153" s="157"/>
      <c r="B153" s="61"/>
      <c r="C153" s="65"/>
      <c r="D153" s="80"/>
      <c r="E153" s="106"/>
      <c r="F153" s="67"/>
      <c r="G153" s="93"/>
      <c r="H153" s="75" t="str">
        <f>IF(B153="","",VLOOKUP(B153,[1]tableaux!$A$5:$B$511,2,FALSE))</f>
        <v/>
      </c>
      <c r="I153" s="81"/>
      <c r="J153" s="76" t="str">
        <f t="shared" si="21"/>
        <v/>
      </c>
      <c r="K153" s="77"/>
      <c r="L153" s="78" t="str">
        <f t="shared" si="22"/>
        <v/>
      </c>
      <c r="M153" s="110"/>
      <c r="N153" s="79" t="str">
        <f t="shared" si="16"/>
        <v/>
      </c>
    </row>
    <row r="154" spans="1:14" ht="12.75" customHeight="1">
      <c r="A154" s="156"/>
      <c r="B154" s="61"/>
      <c r="C154" s="65"/>
      <c r="D154" s="80"/>
      <c r="E154" s="106"/>
      <c r="F154" s="67"/>
      <c r="G154" s="93"/>
      <c r="H154" s="75" t="str">
        <f>IF(B154="","",VLOOKUP(B154,[1]tableaux!$A$5:$B$511,2,FALSE))</f>
        <v/>
      </c>
      <c r="I154" s="81"/>
      <c r="J154" s="76" t="str">
        <f t="shared" si="21"/>
        <v/>
      </c>
      <c r="K154" s="77"/>
      <c r="L154" s="78" t="str">
        <f t="shared" si="22"/>
        <v/>
      </c>
      <c r="M154" s="110"/>
      <c r="N154" s="79" t="str">
        <f t="shared" si="16"/>
        <v/>
      </c>
    </row>
    <row r="155" spans="1:14" ht="12.75" customHeight="1">
      <c r="A155" s="156"/>
      <c r="B155" s="61"/>
      <c r="C155" s="65"/>
      <c r="D155" s="80"/>
      <c r="E155" s="106"/>
      <c r="F155" s="67"/>
      <c r="G155" s="93"/>
      <c r="H155" s="75" t="str">
        <f>IF(B155="","",VLOOKUP(B155,[1]tableaux!$A$5:$B$511,2,FALSE))</f>
        <v/>
      </c>
      <c r="I155" s="81"/>
      <c r="J155" s="76" t="str">
        <f t="shared" si="21"/>
        <v/>
      </c>
      <c r="K155" s="77"/>
      <c r="L155" s="78" t="str">
        <f t="shared" si="22"/>
        <v/>
      </c>
      <c r="M155" s="110"/>
      <c r="N155" s="79" t="str">
        <f t="shared" si="16"/>
        <v/>
      </c>
    </row>
    <row r="156" spans="1:14" ht="12.75" customHeight="1">
      <c r="A156" s="156"/>
      <c r="B156" s="61"/>
      <c r="C156" s="65"/>
      <c r="D156" s="80"/>
      <c r="E156" s="106"/>
      <c r="F156" s="67"/>
      <c r="G156" s="93"/>
      <c r="H156" s="75" t="str">
        <f>IF(B156="","",VLOOKUP(B156,[1]tableaux!$A$5:$B$511,2,FALSE))</f>
        <v/>
      </c>
      <c r="I156" s="81"/>
      <c r="J156" s="76" t="str">
        <f t="shared" si="21"/>
        <v/>
      </c>
      <c r="K156" s="77"/>
      <c r="L156" s="78" t="str">
        <f t="shared" si="22"/>
        <v/>
      </c>
      <c r="M156" s="110"/>
      <c r="N156" s="79" t="str">
        <f t="shared" ref="N156:N219" si="23">IF(AND(B156&lt;&gt;"",G156=""),"à renouveler","")</f>
        <v/>
      </c>
    </row>
    <row r="157" spans="1:14" ht="12.75" customHeight="1">
      <c r="A157" s="156"/>
      <c r="B157" s="89"/>
      <c r="C157" s="287"/>
      <c r="D157" s="80"/>
      <c r="E157" s="106"/>
      <c r="F157" s="67"/>
      <c r="G157" s="93"/>
      <c r="H157" s="75" t="str">
        <f>IF(B157="","",VLOOKUP(B157,[1]tableaux!$A$5:$B$511,2,FALSE))</f>
        <v/>
      </c>
      <c r="I157" s="81"/>
      <c r="J157" s="76" t="str">
        <f t="shared" si="21"/>
        <v/>
      </c>
      <c r="K157" s="77"/>
      <c r="L157" s="78" t="str">
        <f t="shared" si="22"/>
        <v/>
      </c>
      <c r="M157" s="110"/>
      <c r="N157" s="79" t="str">
        <f t="shared" si="23"/>
        <v/>
      </c>
    </row>
    <row r="158" spans="1:14" ht="12.75" customHeight="1">
      <c r="A158" s="157"/>
      <c r="B158" s="61"/>
      <c r="C158" s="65"/>
      <c r="D158" s="80"/>
      <c r="E158" s="106"/>
      <c r="F158" s="67"/>
      <c r="G158" s="93"/>
      <c r="H158" s="75" t="str">
        <f>IF(B158="","",VLOOKUP(B158,[1]tableaux!$A$5:$B$511,2,FALSE))</f>
        <v/>
      </c>
      <c r="I158" s="81"/>
      <c r="J158" s="76" t="str">
        <f t="shared" si="21"/>
        <v/>
      </c>
      <c r="K158" s="77"/>
      <c r="L158" s="78" t="str">
        <f t="shared" si="22"/>
        <v/>
      </c>
      <c r="M158" s="110"/>
      <c r="N158" s="79" t="str">
        <f t="shared" si="23"/>
        <v/>
      </c>
    </row>
    <row r="159" spans="1:14" ht="12.75" customHeight="1">
      <c r="A159" s="157"/>
      <c r="B159" s="61"/>
      <c r="C159" s="65"/>
      <c r="D159" s="80"/>
      <c r="E159" s="106"/>
      <c r="F159" s="67"/>
      <c r="G159" s="93"/>
      <c r="H159" s="75" t="str">
        <f>IF(B159="","",VLOOKUP(B159,[1]tableaux!$A$5:$B$511,2,FALSE))</f>
        <v/>
      </c>
      <c r="I159" s="81"/>
      <c r="J159" s="76" t="str">
        <f t="shared" si="21"/>
        <v/>
      </c>
      <c r="K159" s="77"/>
      <c r="L159" s="78" t="str">
        <f t="shared" si="22"/>
        <v/>
      </c>
      <c r="M159" s="110"/>
      <c r="N159" s="79" t="str">
        <f t="shared" si="23"/>
        <v/>
      </c>
    </row>
    <row r="160" spans="1:14" ht="12.75" customHeight="1">
      <c r="A160" s="156"/>
      <c r="B160" s="89"/>
      <c r="C160" s="107"/>
      <c r="D160" s="80"/>
      <c r="E160" s="106"/>
      <c r="F160" s="67"/>
      <c r="G160" s="93"/>
      <c r="H160" s="75" t="str">
        <f>IF(B160="","",VLOOKUP(B160,[1]tableaux!$A$5:$B$511,2,FALSE))</f>
        <v/>
      </c>
      <c r="I160" s="81"/>
      <c r="J160" s="76" t="str">
        <f t="shared" si="21"/>
        <v/>
      </c>
      <c r="K160" s="77"/>
      <c r="L160" s="78" t="str">
        <f t="shared" si="22"/>
        <v/>
      </c>
      <c r="M160" s="110"/>
      <c r="N160" s="79" t="str">
        <f t="shared" si="23"/>
        <v/>
      </c>
    </row>
    <row r="161" spans="1:14" ht="12.75" customHeight="1">
      <c r="A161" s="156"/>
      <c r="B161" s="61"/>
      <c r="C161" s="111"/>
      <c r="D161" s="80"/>
      <c r="E161" s="106"/>
      <c r="F161" s="67"/>
      <c r="G161" s="93"/>
      <c r="H161" s="75" t="str">
        <f>IF(B161="","",VLOOKUP(B161,[1]tableaux!$A$5:$B$511,2,FALSE))</f>
        <v/>
      </c>
      <c r="I161" s="81"/>
      <c r="J161" s="76" t="str">
        <f t="shared" si="21"/>
        <v/>
      </c>
      <c r="K161" s="77"/>
      <c r="L161" s="78" t="str">
        <f t="shared" si="22"/>
        <v/>
      </c>
      <c r="M161" s="110"/>
      <c r="N161" s="79" t="str">
        <f t="shared" si="23"/>
        <v/>
      </c>
    </row>
    <row r="162" spans="1:14" ht="12.75" customHeight="1">
      <c r="A162" s="156"/>
      <c r="B162" s="61"/>
      <c r="C162" s="111"/>
      <c r="D162" s="80"/>
      <c r="E162" s="106"/>
      <c r="F162" s="67"/>
      <c r="G162" s="93"/>
      <c r="H162" s="75" t="str">
        <f>IF(B162="","",VLOOKUP(B162,[1]tableaux!$A$5:$B$511,2,FALSE))</f>
        <v/>
      </c>
      <c r="I162" s="117"/>
      <c r="J162" s="76" t="str">
        <f t="shared" si="21"/>
        <v/>
      </c>
      <c r="K162" s="77"/>
      <c r="L162" s="78" t="str">
        <f t="shared" si="22"/>
        <v/>
      </c>
      <c r="M162" s="110"/>
      <c r="N162" s="79" t="str">
        <f t="shared" si="23"/>
        <v/>
      </c>
    </row>
    <row r="163" spans="1:14" ht="12.75" customHeight="1">
      <c r="A163" s="156"/>
      <c r="B163" s="61"/>
      <c r="C163" s="111"/>
      <c r="D163" s="80"/>
      <c r="E163" s="106"/>
      <c r="F163" s="67"/>
      <c r="G163" s="93"/>
      <c r="H163" s="75" t="str">
        <f>IF(B163="","",VLOOKUP(B163,[1]tableaux!$A$5:$B$511,2,FALSE))</f>
        <v/>
      </c>
      <c r="I163" s="116"/>
      <c r="J163" s="76" t="str">
        <f t="shared" si="21"/>
        <v/>
      </c>
      <c r="K163" s="77"/>
      <c r="L163" s="78" t="str">
        <f t="shared" si="22"/>
        <v/>
      </c>
      <c r="M163" s="110"/>
      <c r="N163" s="79" t="str">
        <f t="shared" si="23"/>
        <v/>
      </c>
    </row>
    <row r="164" spans="1:14" ht="12.75" customHeight="1">
      <c r="A164" s="157"/>
      <c r="B164" s="61"/>
      <c r="C164" s="111"/>
      <c r="D164" s="80"/>
      <c r="E164" s="106"/>
      <c r="F164" s="67"/>
      <c r="G164" s="93"/>
      <c r="H164" s="75" t="str">
        <f>IF(B164="","",VLOOKUP(B164,[1]tableaux!$A$5:$B$511,2,FALSE))</f>
        <v/>
      </c>
      <c r="I164" s="81"/>
      <c r="J164" s="76" t="str">
        <f t="shared" si="21"/>
        <v/>
      </c>
      <c r="K164" s="77"/>
      <c r="L164" s="78" t="str">
        <f t="shared" si="22"/>
        <v/>
      </c>
      <c r="M164" s="110"/>
      <c r="N164" s="79" t="str">
        <f t="shared" si="23"/>
        <v/>
      </c>
    </row>
    <row r="165" spans="1:14" ht="12.75" customHeight="1">
      <c r="A165" s="157"/>
      <c r="B165" s="61"/>
      <c r="C165" s="111"/>
      <c r="D165" s="80"/>
      <c r="E165" s="106"/>
      <c r="F165" s="67"/>
      <c r="G165" s="93"/>
      <c r="H165" s="75" t="str">
        <f>IF(B165="","",VLOOKUP(B165,[1]tableaux!$A$5:$B$511,2,FALSE))</f>
        <v/>
      </c>
      <c r="I165" s="116"/>
      <c r="J165" s="76" t="str">
        <f t="shared" si="21"/>
        <v/>
      </c>
      <c r="K165" s="77"/>
      <c r="L165" s="78" t="str">
        <f t="shared" si="22"/>
        <v/>
      </c>
      <c r="M165" s="110"/>
      <c r="N165" s="79" t="str">
        <f t="shared" si="23"/>
        <v/>
      </c>
    </row>
    <row r="166" spans="1:14" ht="12.75" customHeight="1">
      <c r="A166" s="157"/>
      <c r="B166" s="61"/>
      <c r="C166" s="111"/>
      <c r="D166" s="80"/>
      <c r="E166" s="106"/>
      <c r="F166" s="67"/>
      <c r="G166" s="93"/>
      <c r="H166" s="75" t="str">
        <f>IF(B166="","",VLOOKUP(B166,[1]tableaux!$A$5:$B$511,2,FALSE))</f>
        <v/>
      </c>
      <c r="I166" s="117"/>
      <c r="J166" s="76" t="str">
        <f t="shared" si="21"/>
        <v/>
      </c>
      <c r="K166" s="77"/>
      <c r="L166" s="78" t="str">
        <f t="shared" si="22"/>
        <v/>
      </c>
      <c r="M166" s="110"/>
      <c r="N166" s="79" t="str">
        <f t="shared" si="23"/>
        <v/>
      </c>
    </row>
    <row r="167" spans="1:14" ht="12.75" customHeight="1">
      <c r="A167" s="156"/>
      <c r="B167" s="89"/>
      <c r="C167" s="65"/>
      <c r="D167" s="80"/>
      <c r="E167" s="106"/>
      <c r="F167" s="67"/>
      <c r="G167" s="93"/>
      <c r="H167" s="75" t="str">
        <f>IF(B167="","",VLOOKUP(B167,[1]tableaux!$A$5:$B$511,2,FALSE))</f>
        <v/>
      </c>
      <c r="I167" s="81"/>
      <c r="J167" s="76" t="str">
        <f t="shared" si="21"/>
        <v/>
      </c>
      <c r="K167" s="77"/>
      <c r="L167" s="78" t="str">
        <f t="shared" si="22"/>
        <v/>
      </c>
      <c r="M167" s="110"/>
      <c r="N167" s="79" t="str">
        <f t="shared" si="23"/>
        <v/>
      </c>
    </row>
    <row r="168" spans="1:14" ht="12.75" customHeight="1">
      <c r="A168" s="156"/>
      <c r="B168" s="89"/>
      <c r="C168" s="65"/>
      <c r="D168" s="80"/>
      <c r="E168" s="106"/>
      <c r="F168" s="67"/>
      <c r="G168" s="93"/>
      <c r="H168" s="75" t="str">
        <f>IF(B168="","",VLOOKUP(B168,[1]tableaux!$A$5:$B$511,2,FALSE))</f>
        <v/>
      </c>
      <c r="I168" s="81"/>
      <c r="J168" s="76" t="str">
        <f t="shared" si="21"/>
        <v/>
      </c>
      <c r="K168" s="77"/>
      <c r="L168" s="78" t="str">
        <f t="shared" si="22"/>
        <v/>
      </c>
      <c r="M168" s="110"/>
      <c r="N168" s="79" t="str">
        <f t="shared" si="23"/>
        <v/>
      </c>
    </row>
    <row r="169" spans="1:14" ht="12.75" customHeight="1">
      <c r="A169" s="156"/>
      <c r="B169" s="89"/>
      <c r="C169" s="108"/>
      <c r="D169" s="80"/>
      <c r="E169" s="106"/>
      <c r="F169" s="67"/>
      <c r="G169" s="93"/>
      <c r="H169" s="75" t="str">
        <f>IF(B169="","",VLOOKUP(B169,[1]tableaux!$A$5:$B$511,2,FALSE))</f>
        <v/>
      </c>
      <c r="I169" s="81"/>
      <c r="J169" s="76" t="str">
        <f t="shared" si="21"/>
        <v/>
      </c>
      <c r="K169" s="77"/>
      <c r="L169" s="78" t="str">
        <f t="shared" si="22"/>
        <v/>
      </c>
      <c r="M169" s="110"/>
      <c r="N169" s="79" t="str">
        <f t="shared" si="23"/>
        <v/>
      </c>
    </row>
    <row r="170" spans="1:14" ht="12.75" customHeight="1">
      <c r="A170" s="156"/>
      <c r="B170" s="89"/>
      <c r="C170" s="107"/>
      <c r="D170" s="80"/>
      <c r="E170" s="106"/>
      <c r="F170" s="67"/>
      <c r="G170" s="93"/>
      <c r="H170" s="75" t="str">
        <f>IF(B170="","",VLOOKUP(B170,[1]tableaux!$A$5:$B$511,2,FALSE))</f>
        <v/>
      </c>
      <c r="I170" s="81"/>
      <c r="J170" s="76" t="str">
        <f t="shared" si="21"/>
        <v/>
      </c>
      <c r="K170" s="77"/>
      <c r="L170" s="78" t="str">
        <f t="shared" si="22"/>
        <v/>
      </c>
      <c r="M170" s="110"/>
      <c r="N170" s="79" t="str">
        <f t="shared" si="23"/>
        <v/>
      </c>
    </row>
    <row r="171" spans="1:14" ht="12.75" customHeight="1">
      <c r="A171" s="156"/>
      <c r="B171" s="89"/>
      <c r="C171" s="107"/>
      <c r="D171" s="80"/>
      <c r="E171" s="106"/>
      <c r="F171" s="67"/>
      <c r="G171" s="93"/>
      <c r="H171" s="75" t="str">
        <f>IF(B171="","",VLOOKUP(B171,[1]tableaux!$A$5:$B$511,2,FALSE))</f>
        <v/>
      </c>
      <c r="I171" s="81"/>
      <c r="J171" s="76" t="str">
        <f t="shared" si="21"/>
        <v/>
      </c>
      <c r="K171" s="77"/>
      <c r="L171" s="78" t="str">
        <f t="shared" si="22"/>
        <v/>
      </c>
      <c r="M171" s="110"/>
      <c r="N171" s="79" t="str">
        <f t="shared" si="23"/>
        <v/>
      </c>
    </row>
    <row r="172" spans="1:14" ht="12.75" customHeight="1">
      <c r="A172" s="156"/>
      <c r="B172" s="89"/>
      <c r="C172" s="65"/>
      <c r="D172" s="80"/>
      <c r="E172" s="106"/>
      <c r="F172" s="67"/>
      <c r="G172" s="93"/>
      <c r="H172" s="75" t="str">
        <f>IF(B172="","",VLOOKUP(B172,[1]tableaux!$A$5:$B$511,2,FALSE))</f>
        <v/>
      </c>
      <c r="I172" s="81"/>
      <c r="J172" s="76" t="str">
        <f t="shared" si="21"/>
        <v/>
      </c>
      <c r="K172" s="77"/>
      <c r="L172" s="78" t="str">
        <f t="shared" si="22"/>
        <v/>
      </c>
      <c r="M172" s="110"/>
      <c r="N172" s="79" t="str">
        <f t="shared" si="23"/>
        <v/>
      </c>
    </row>
    <row r="173" spans="1:14" ht="12.75" customHeight="1">
      <c r="A173" s="156"/>
      <c r="B173" s="61"/>
      <c r="C173" s="65"/>
      <c r="D173" s="80"/>
      <c r="E173" s="106"/>
      <c r="F173" s="67"/>
      <c r="G173" s="93"/>
      <c r="H173" s="75" t="str">
        <f>IF(B173="","",VLOOKUP(B173,[1]tableaux!$A$5:$B$511,2,FALSE))</f>
        <v/>
      </c>
      <c r="I173" s="81"/>
      <c r="J173" s="76" t="str">
        <f t="shared" si="21"/>
        <v/>
      </c>
      <c r="K173" s="77"/>
      <c r="L173" s="78" t="str">
        <f t="shared" si="22"/>
        <v/>
      </c>
      <c r="M173" s="110"/>
      <c r="N173" s="79" t="str">
        <f t="shared" si="23"/>
        <v/>
      </c>
    </row>
    <row r="174" spans="1:14" ht="12.75" customHeight="1">
      <c r="A174" s="156"/>
      <c r="B174" s="61"/>
      <c r="C174" s="65"/>
      <c r="D174" s="80"/>
      <c r="E174" s="106"/>
      <c r="F174" s="67"/>
      <c r="G174" s="93"/>
      <c r="H174" s="75" t="str">
        <f>IF(B174="","",VLOOKUP(B174,[1]tableaux!$A$5:$B$511,2,FALSE))</f>
        <v/>
      </c>
      <c r="I174" s="81"/>
      <c r="J174" s="76" t="str">
        <f t="shared" si="21"/>
        <v/>
      </c>
      <c r="K174" s="77"/>
      <c r="L174" s="78" t="str">
        <f t="shared" si="22"/>
        <v/>
      </c>
      <c r="M174" s="110"/>
      <c r="N174" s="79" t="str">
        <f t="shared" si="23"/>
        <v/>
      </c>
    </row>
    <row r="175" spans="1:14" ht="12.75" customHeight="1">
      <c r="A175" s="156"/>
      <c r="B175" s="61"/>
      <c r="C175" s="65"/>
      <c r="D175" s="80"/>
      <c r="E175" s="106"/>
      <c r="F175" s="67"/>
      <c r="G175" s="93"/>
      <c r="H175" s="75" t="str">
        <f>IF(B175="","",VLOOKUP(B175,[1]tableaux!$A$5:$B$511,2,FALSE))</f>
        <v/>
      </c>
      <c r="I175" s="81"/>
      <c r="J175" s="76" t="str">
        <f t="shared" si="21"/>
        <v/>
      </c>
      <c r="K175" s="77"/>
      <c r="L175" s="78" t="str">
        <f t="shared" si="22"/>
        <v/>
      </c>
      <c r="M175" s="110"/>
      <c r="N175" s="79" t="str">
        <f t="shared" si="23"/>
        <v/>
      </c>
    </row>
    <row r="176" spans="1:14" ht="12.75" customHeight="1">
      <c r="A176" s="157"/>
      <c r="B176" s="61"/>
      <c r="C176" s="65"/>
      <c r="D176" s="80"/>
      <c r="E176" s="106"/>
      <c r="F176" s="67"/>
      <c r="G176" s="93"/>
      <c r="H176" s="75" t="str">
        <f>IF(B176="","",VLOOKUP(B176,[1]tableaux!$A$5:$B$511,2,FALSE))</f>
        <v/>
      </c>
      <c r="I176" s="81"/>
      <c r="J176" s="76" t="str">
        <f t="shared" si="21"/>
        <v/>
      </c>
      <c r="K176" s="77"/>
      <c r="L176" s="78" t="str">
        <f t="shared" si="22"/>
        <v/>
      </c>
      <c r="M176" s="110"/>
      <c r="N176" s="79" t="str">
        <f t="shared" si="23"/>
        <v/>
      </c>
    </row>
    <row r="177" spans="1:14" ht="12.75" customHeight="1">
      <c r="A177" s="157"/>
      <c r="B177" s="89"/>
      <c r="C177" s="107"/>
      <c r="D177" s="80"/>
      <c r="E177" s="106"/>
      <c r="F177" s="67"/>
      <c r="G177" s="93"/>
      <c r="H177" s="75" t="str">
        <f>IF(B177="","",VLOOKUP(B177,[1]tableaux!$A$5:$B$511,2,FALSE))</f>
        <v/>
      </c>
      <c r="I177" s="81"/>
      <c r="J177" s="76" t="str">
        <f t="shared" si="21"/>
        <v/>
      </c>
      <c r="K177" s="77"/>
      <c r="L177" s="78" t="str">
        <f t="shared" si="22"/>
        <v/>
      </c>
      <c r="M177" s="110"/>
      <c r="N177" s="79" t="str">
        <f t="shared" si="23"/>
        <v/>
      </c>
    </row>
    <row r="178" spans="1:14" ht="12.75" customHeight="1">
      <c r="A178" s="157"/>
      <c r="B178" s="89"/>
      <c r="C178" s="107"/>
      <c r="D178" s="80"/>
      <c r="E178" s="106"/>
      <c r="F178" s="67"/>
      <c r="G178" s="93"/>
      <c r="H178" s="75" t="str">
        <f>IF(B178="","",VLOOKUP(B178,[1]tableaux!$A$5:$B$511,2,FALSE))</f>
        <v/>
      </c>
      <c r="I178" s="81"/>
      <c r="J178" s="76" t="str">
        <f t="shared" ref="J178:J196" si="24">IF(AND(K178="",H178&lt;&gt;"",G178&lt;&gt;""),"dispo","")</f>
        <v/>
      </c>
      <c r="K178" s="77"/>
      <c r="L178" s="78" t="str">
        <f t="shared" ref="L178:L196" si="25">IF(AND(G178="",K178="gie"),H178/$K$11,"")</f>
        <v/>
      </c>
      <c r="M178" s="110"/>
      <c r="N178" s="79" t="str">
        <f t="shared" si="23"/>
        <v/>
      </c>
    </row>
    <row r="179" spans="1:14" ht="12.75" customHeight="1">
      <c r="A179" s="157"/>
      <c r="B179" s="89"/>
      <c r="C179" s="107"/>
      <c r="D179" s="80"/>
      <c r="E179" s="106"/>
      <c r="F179" s="67"/>
      <c r="G179" s="93"/>
      <c r="H179" s="75" t="str">
        <f>IF(B179="","",VLOOKUP(B179,[1]tableaux!$A$5:$B$511,2,FALSE))</f>
        <v/>
      </c>
      <c r="I179" s="81"/>
      <c r="J179" s="76" t="str">
        <f t="shared" si="24"/>
        <v/>
      </c>
      <c r="K179" s="77"/>
      <c r="L179" s="78" t="str">
        <f t="shared" si="25"/>
        <v/>
      </c>
      <c r="M179" s="110"/>
      <c r="N179" s="79" t="str">
        <f t="shared" si="23"/>
        <v/>
      </c>
    </row>
    <row r="180" spans="1:14" ht="12.75" customHeight="1">
      <c r="A180" s="157"/>
      <c r="B180" s="89"/>
      <c r="C180" s="107"/>
      <c r="D180" s="80"/>
      <c r="E180" s="106"/>
      <c r="F180" s="67"/>
      <c r="G180" s="93"/>
      <c r="H180" s="75" t="str">
        <f>IF(B180="","",VLOOKUP(B180,[1]tableaux!$A$5:$B$511,2,FALSE))</f>
        <v/>
      </c>
      <c r="I180" s="81"/>
      <c r="J180" s="76" t="str">
        <f t="shared" si="24"/>
        <v/>
      </c>
      <c r="K180" s="77"/>
      <c r="L180" s="78" t="str">
        <f t="shared" si="25"/>
        <v/>
      </c>
      <c r="M180" s="110"/>
      <c r="N180" s="79" t="str">
        <f t="shared" si="23"/>
        <v/>
      </c>
    </row>
    <row r="181" spans="1:14" ht="12.75" customHeight="1">
      <c r="A181" s="156"/>
      <c r="B181" s="89"/>
      <c r="C181" s="107"/>
      <c r="D181" s="80"/>
      <c r="E181" s="106"/>
      <c r="F181" s="67"/>
      <c r="G181" s="93"/>
      <c r="H181" s="75" t="str">
        <f>IF(B181="","",VLOOKUP(B181,[1]tableaux!$A$5:$B$511,2,FALSE))</f>
        <v/>
      </c>
      <c r="I181" s="81"/>
      <c r="J181" s="76" t="str">
        <f t="shared" si="24"/>
        <v/>
      </c>
      <c r="K181" s="77"/>
      <c r="L181" s="78" t="str">
        <f t="shared" si="25"/>
        <v/>
      </c>
      <c r="M181" s="110"/>
      <c r="N181" s="79" t="str">
        <f t="shared" si="23"/>
        <v/>
      </c>
    </row>
    <row r="182" spans="1:14" ht="12.75" customHeight="1">
      <c r="A182" s="156"/>
      <c r="B182" s="89"/>
      <c r="C182" s="107"/>
      <c r="D182" s="80"/>
      <c r="E182" s="106"/>
      <c r="F182" s="67"/>
      <c r="G182" s="93"/>
      <c r="H182" s="75" t="str">
        <f>IF(B182="","",VLOOKUP(B182,[1]tableaux!$A$5:$B$511,2,FALSE))</f>
        <v/>
      </c>
      <c r="I182" s="81"/>
      <c r="J182" s="76" t="str">
        <f t="shared" si="24"/>
        <v/>
      </c>
      <c r="K182" s="77"/>
      <c r="L182" s="78" t="str">
        <f t="shared" si="25"/>
        <v/>
      </c>
      <c r="M182" s="110"/>
      <c r="N182" s="79" t="str">
        <f t="shared" si="23"/>
        <v/>
      </c>
    </row>
    <row r="183" spans="1:14" ht="12.75" customHeight="1">
      <c r="A183" s="156"/>
      <c r="B183" s="89"/>
      <c r="C183" s="107"/>
      <c r="D183" s="80"/>
      <c r="E183" s="106"/>
      <c r="F183" s="67"/>
      <c r="G183" s="93"/>
      <c r="H183" s="75" t="str">
        <f>IF(B183="","",VLOOKUP(B183,[1]tableaux!$A$5:$B$511,2,FALSE))</f>
        <v/>
      </c>
      <c r="I183" s="81"/>
      <c r="J183" s="76" t="str">
        <f t="shared" si="24"/>
        <v/>
      </c>
      <c r="K183" s="77"/>
      <c r="L183" s="78" t="str">
        <f t="shared" si="25"/>
        <v/>
      </c>
      <c r="M183" s="110"/>
      <c r="N183" s="79" t="str">
        <f t="shared" si="23"/>
        <v/>
      </c>
    </row>
    <row r="184" spans="1:14" ht="12.75" customHeight="1">
      <c r="A184" s="156"/>
      <c r="B184" s="89"/>
      <c r="C184" s="107"/>
      <c r="D184" s="80"/>
      <c r="E184" s="106"/>
      <c r="F184" s="67"/>
      <c r="G184" s="93"/>
      <c r="H184" s="75" t="str">
        <f>IF(B184="","",VLOOKUP(B184,[1]tableaux!$A$5:$B$511,2,FALSE))</f>
        <v/>
      </c>
      <c r="I184" s="81"/>
      <c r="J184" s="76" t="str">
        <f t="shared" si="24"/>
        <v/>
      </c>
      <c r="K184" s="77"/>
      <c r="L184" s="78" t="str">
        <f t="shared" si="25"/>
        <v/>
      </c>
      <c r="M184" s="110"/>
      <c r="N184" s="79" t="str">
        <f t="shared" si="23"/>
        <v/>
      </c>
    </row>
    <row r="185" spans="1:14" ht="12.75" customHeight="1">
      <c r="A185" s="158"/>
      <c r="B185" s="61"/>
      <c r="C185" s="65"/>
      <c r="D185" s="80"/>
      <c r="E185" s="106"/>
      <c r="F185" s="67"/>
      <c r="G185" s="93"/>
      <c r="H185" s="75" t="str">
        <f>IF(B185="","",VLOOKUP(B185,[1]tableaux!$A$5:$B$511,2,FALSE))</f>
        <v/>
      </c>
      <c r="I185" s="81"/>
      <c r="J185" s="76" t="str">
        <f t="shared" si="24"/>
        <v/>
      </c>
      <c r="K185" s="77"/>
      <c r="L185" s="78" t="str">
        <f t="shared" si="25"/>
        <v/>
      </c>
      <c r="M185" s="110"/>
      <c r="N185" s="79" t="str">
        <f t="shared" si="23"/>
        <v/>
      </c>
    </row>
    <row r="186" spans="1:14" ht="12.75" customHeight="1">
      <c r="A186" s="156"/>
      <c r="B186" s="61"/>
      <c r="C186" s="65"/>
      <c r="D186" s="80"/>
      <c r="E186" s="106"/>
      <c r="F186" s="67"/>
      <c r="G186" s="93"/>
      <c r="H186" s="75" t="str">
        <f>IF(B186="","",VLOOKUP(B186,[1]tableaux!$A$5:$B$511,2,FALSE))</f>
        <v/>
      </c>
      <c r="I186" s="81"/>
      <c r="J186" s="76" t="str">
        <f t="shared" si="24"/>
        <v/>
      </c>
      <c r="K186" s="77"/>
      <c r="L186" s="78" t="str">
        <f t="shared" si="25"/>
        <v/>
      </c>
      <c r="M186" s="110"/>
      <c r="N186" s="79" t="str">
        <f t="shared" si="23"/>
        <v/>
      </c>
    </row>
    <row r="187" spans="1:14" ht="12.75" customHeight="1">
      <c r="A187" s="156"/>
      <c r="B187" s="89"/>
      <c r="C187" s="65"/>
      <c r="D187" s="80"/>
      <c r="E187" s="106"/>
      <c r="F187" s="67"/>
      <c r="G187" s="93"/>
      <c r="H187" s="75" t="str">
        <f>IF(B187="","",VLOOKUP(B187,[1]tableaux!$A$5:$B$511,2,FALSE))</f>
        <v/>
      </c>
      <c r="I187" s="81"/>
      <c r="J187" s="76" t="str">
        <f t="shared" si="24"/>
        <v/>
      </c>
      <c r="K187" s="77"/>
      <c r="L187" s="78" t="str">
        <f t="shared" si="25"/>
        <v/>
      </c>
      <c r="M187" s="110"/>
      <c r="N187" s="79" t="str">
        <f t="shared" si="23"/>
        <v/>
      </c>
    </row>
    <row r="188" spans="1:14" ht="12.75" customHeight="1">
      <c r="A188" s="156"/>
      <c r="B188" s="89"/>
      <c r="C188" s="108"/>
      <c r="D188" s="80"/>
      <c r="E188" s="106"/>
      <c r="F188" s="67"/>
      <c r="G188" s="93"/>
      <c r="H188" s="75" t="str">
        <f>IF(B188="","",VLOOKUP(B188,[1]tableaux!$A$5:$B$511,2,FALSE))</f>
        <v/>
      </c>
      <c r="I188" s="81"/>
      <c r="J188" s="76" t="str">
        <f t="shared" si="24"/>
        <v/>
      </c>
      <c r="K188" s="77"/>
      <c r="L188" s="78" t="str">
        <f t="shared" si="25"/>
        <v/>
      </c>
      <c r="M188" s="110"/>
      <c r="N188" s="79" t="str">
        <f t="shared" si="23"/>
        <v/>
      </c>
    </row>
    <row r="189" spans="1:14" ht="12.75" customHeight="1">
      <c r="A189" s="156"/>
      <c r="B189" s="89"/>
      <c r="C189" s="107"/>
      <c r="D189" s="80"/>
      <c r="E189" s="106"/>
      <c r="F189" s="67"/>
      <c r="G189" s="93"/>
      <c r="H189" s="75" t="str">
        <f>IF(B189="","",VLOOKUP(B189,[1]tableaux!$A$5:$B$511,2,FALSE))</f>
        <v/>
      </c>
      <c r="I189" s="81"/>
      <c r="J189" s="76" t="str">
        <f t="shared" si="24"/>
        <v/>
      </c>
      <c r="K189" s="77"/>
      <c r="L189" s="78" t="str">
        <f t="shared" si="25"/>
        <v/>
      </c>
      <c r="M189" s="110"/>
      <c r="N189" s="79" t="str">
        <f t="shared" si="23"/>
        <v/>
      </c>
    </row>
    <row r="190" spans="1:14" ht="12.75" customHeight="1">
      <c r="A190" s="156"/>
      <c r="B190" s="89"/>
      <c r="C190" s="107"/>
      <c r="D190" s="80"/>
      <c r="E190" s="106"/>
      <c r="F190" s="67"/>
      <c r="G190" s="93"/>
      <c r="H190" s="75" t="str">
        <f>IF(B190="","",VLOOKUP(B190,[1]tableaux!$A$5:$B$511,2,FALSE))</f>
        <v/>
      </c>
      <c r="I190" s="81"/>
      <c r="J190" s="76" t="str">
        <f t="shared" si="24"/>
        <v/>
      </c>
      <c r="K190" s="77"/>
      <c r="L190" s="78" t="str">
        <f t="shared" si="25"/>
        <v/>
      </c>
      <c r="M190" s="110"/>
      <c r="N190" s="79" t="str">
        <f t="shared" si="23"/>
        <v/>
      </c>
    </row>
    <row r="191" spans="1:14" ht="12.75" customHeight="1">
      <c r="A191" s="156"/>
      <c r="B191" s="89"/>
      <c r="C191" s="107"/>
      <c r="D191" s="80"/>
      <c r="E191" s="106"/>
      <c r="F191" s="67"/>
      <c r="G191" s="93"/>
      <c r="H191" s="75" t="str">
        <f>IF(B191="","",VLOOKUP(B191,[1]tableaux!$A$5:$B$511,2,FALSE))</f>
        <v/>
      </c>
      <c r="I191" s="81"/>
      <c r="J191" s="76" t="str">
        <f t="shared" si="24"/>
        <v/>
      </c>
      <c r="K191" s="77"/>
      <c r="L191" s="78" t="str">
        <f t="shared" si="25"/>
        <v/>
      </c>
      <c r="M191" s="110"/>
      <c r="N191" s="79" t="str">
        <f t="shared" si="23"/>
        <v/>
      </c>
    </row>
    <row r="192" spans="1:14" ht="12.75" customHeight="1">
      <c r="A192" s="156"/>
      <c r="B192" s="89"/>
      <c r="C192" s="107"/>
      <c r="D192" s="80"/>
      <c r="E192" s="106"/>
      <c r="F192" s="67"/>
      <c r="G192" s="93"/>
      <c r="H192" s="75" t="str">
        <f>IF(B192="","",VLOOKUP(B192,[1]tableaux!$A$5:$B$511,2,FALSE))</f>
        <v/>
      </c>
      <c r="I192" s="81"/>
      <c r="J192" s="76" t="str">
        <f t="shared" si="24"/>
        <v/>
      </c>
      <c r="K192" s="77"/>
      <c r="L192" s="78" t="str">
        <f t="shared" si="25"/>
        <v/>
      </c>
      <c r="M192" s="110"/>
      <c r="N192" s="79" t="str">
        <f t="shared" si="23"/>
        <v/>
      </c>
    </row>
    <row r="193" spans="1:14" ht="12.75" customHeight="1">
      <c r="A193" s="156"/>
      <c r="B193" s="89"/>
      <c r="C193" s="107"/>
      <c r="D193" s="80"/>
      <c r="E193" s="106"/>
      <c r="F193" s="67"/>
      <c r="G193" s="93"/>
      <c r="H193" s="75" t="str">
        <f>IF(B193="","",VLOOKUP(B193,[1]tableaux!$A$5:$B$511,2,FALSE))</f>
        <v/>
      </c>
      <c r="I193" s="81"/>
      <c r="J193" s="76" t="str">
        <f t="shared" si="24"/>
        <v/>
      </c>
      <c r="K193" s="77"/>
      <c r="L193" s="78" t="str">
        <f t="shared" si="25"/>
        <v/>
      </c>
      <c r="M193" s="110"/>
      <c r="N193" s="79" t="str">
        <f t="shared" si="23"/>
        <v/>
      </c>
    </row>
    <row r="194" spans="1:14" ht="12.75" customHeight="1">
      <c r="A194" s="156"/>
      <c r="B194" s="89"/>
      <c r="C194" s="107"/>
      <c r="D194" s="80"/>
      <c r="E194" s="106"/>
      <c r="F194" s="67"/>
      <c r="G194" s="93"/>
      <c r="H194" s="75" t="str">
        <f>IF(B194="","",VLOOKUP(B194,[1]tableaux!$A$5:$B$511,2,FALSE))</f>
        <v/>
      </c>
      <c r="I194" s="81"/>
      <c r="J194" s="76" t="str">
        <f t="shared" si="24"/>
        <v/>
      </c>
      <c r="K194" s="77"/>
      <c r="L194" s="78" t="str">
        <f t="shared" si="25"/>
        <v/>
      </c>
      <c r="M194" s="110"/>
      <c r="N194" s="79" t="str">
        <f t="shared" si="23"/>
        <v/>
      </c>
    </row>
    <row r="195" spans="1:14" ht="12.75" customHeight="1">
      <c r="A195" s="156"/>
      <c r="B195" s="89"/>
      <c r="C195" s="107"/>
      <c r="D195" s="80"/>
      <c r="E195" s="106"/>
      <c r="F195" s="67"/>
      <c r="G195" s="93"/>
      <c r="H195" s="75" t="str">
        <f>IF(B195="","",VLOOKUP(B195,[1]tableaux!$A$5:$B$511,2,FALSE))</f>
        <v/>
      </c>
      <c r="I195" s="81"/>
      <c r="J195" s="76" t="str">
        <f t="shared" si="24"/>
        <v/>
      </c>
      <c r="K195" s="77"/>
      <c r="L195" s="78" t="str">
        <f t="shared" si="25"/>
        <v/>
      </c>
      <c r="M195" s="110"/>
      <c r="N195" s="79" t="str">
        <f t="shared" si="23"/>
        <v/>
      </c>
    </row>
    <row r="196" spans="1:14" ht="12.75" customHeight="1">
      <c r="A196" s="156"/>
      <c r="B196" s="89"/>
      <c r="C196" s="107"/>
      <c r="D196" s="80"/>
      <c r="E196" s="106"/>
      <c r="F196" s="67"/>
      <c r="G196" s="93"/>
      <c r="H196" s="75" t="str">
        <f>IF(B196="","",VLOOKUP(B196,[1]tableaux!$A$5:$B$511,2,FALSE))</f>
        <v/>
      </c>
      <c r="I196" s="81"/>
      <c r="J196" s="76" t="str">
        <f t="shared" si="24"/>
        <v/>
      </c>
      <c r="K196" s="77"/>
      <c r="L196" s="78" t="str">
        <f t="shared" si="25"/>
        <v/>
      </c>
      <c r="M196" s="110"/>
      <c r="N196" s="79" t="str">
        <f t="shared" si="23"/>
        <v/>
      </c>
    </row>
    <row r="197" spans="1:14" ht="12.75" customHeight="1">
      <c r="A197" s="156"/>
      <c r="B197" s="89"/>
      <c r="C197" s="65"/>
      <c r="D197" s="80"/>
      <c r="E197" s="106"/>
      <c r="F197" s="67"/>
      <c r="G197" s="93"/>
      <c r="H197" s="75" t="str">
        <f>IF(B197="","",VLOOKUP(B197,[1]tableaux!$A$5:$B$511,2,FALSE))</f>
        <v/>
      </c>
      <c r="I197" s="81"/>
      <c r="J197" s="76" t="str">
        <f>IF(AND(M197="",H197&lt;&gt;"",G197&lt;&gt;""),"dispo","")</f>
        <v/>
      </c>
      <c r="K197" s="77"/>
      <c r="L197" s="78" t="str">
        <f>IF(AND(G197="",M197="gie"),H197/$K$11,"")</f>
        <v/>
      </c>
      <c r="M197" s="277"/>
      <c r="N197" s="79" t="str">
        <f t="shared" si="23"/>
        <v/>
      </c>
    </row>
    <row r="198" spans="1:14" ht="12.75" customHeight="1">
      <c r="A198" s="157"/>
      <c r="B198" s="89"/>
      <c r="C198" s="107"/>
      <c r="D198" s="80"/>
      <c r="E198" s="106"/>
      <c r="F198" s="67"/>
      <c r="G198" s="93"/>
      <c r="H198" s="75" t="str">
        <f>IF(B198="","",VLOOKUP(B198,[1]tableaux!$A$5:$B$511,2,FALSE))</f>
        <v/>
      </c>
      <c r="I198" s="81"/>
      <c r="J198" s="76" t="str">
        <f t="shared" ref="J198:J216" si="26">IF(AND(K198="",H198&lt;&gt;"",G198&lt;&gt;""),"dispo","")</f>
        <v/>
      </c>
      <c r="K198" s="77"/>
      <c r="L198" s="78" t="str">
        <f t="shared" ref="L198:L216" si="27">IF(AND(G198="",K198="gie"),H198/$K$11,"")</f>
        <v/>
      </c>
      <c r="M198" s="110"/>
      <c r="N198" s="79" t="str">
        <f t="shared" si="23"/>
        <v/>
      </c>
    </row>
    <row r="199" spans="1:14" ht="12.75" customHeight="1">
      <c r="A199" s="156"/>
      <c r="B199" s="89"/>
      <c r="C199" s="65"/>
      <c r="D199" s="80"/>
      <c r="E199" s="106"/>
      <c r="F199" s="67"/>
      <c r="G199" s="93"/>
      <c r="H199" s="75" t="str">
        <f>IF(B199="","",VLOOKUP(B199,[1]tableaux!$A$5:$B$511,2,FALSE))</f>
        <v/>
      </c>
      <c r="I199" s="81"/>
      <c r="J199" s="76" t="str">
        <f t="shared" si="26"/>
        <v/>
      </c>
      <c r="K199" s="77"/>
      <c r="L199" s="78" t="str">
        <f t="shared" si="27"/>
        <v/>
      </c>
      <c r="M199" s="110"/>
      <c r="N199" s="79" t="str">
        <f t="shared" si="23"/>
        <v/>
      </c>
    </row>
    <row r="200" spans="1:14" ht="12.75" customHeight="1">
      <c r="A200" s="156"/>
      <c r="B200" s="89"/>
      <c r="C200" s="65"/>
      <c r="D200" s="80"/>
      <c r="E200" s="106"/>
      <c r="F200" s="67"/>
      <c r="G200" s="93"/>
      <c r="H200" s="75" t="str">
        <f>IF(B200="","",VLOOKUP(B200,[1]tableaux!$A$5:$B$511,2,FALSE))</f>
        <v/>
      </c>
      <c r="I200" s="81"/>
      <c r="J200" s="76" t="str">
        <f t="shared" si="26"/>
        <v/>
      </c>
      <c r="K200" s="77"/>
      <c r="L200" s="78" t="str">
        <f t="shared" si="27"/>
        <v/>
      </c>
      <c r="M200" s="110"/>
      <c r="N200" s="79" t="str">
        <f t="shared" si="23"/>
        <v/>
      </c>
    </row>
    <row r="201" spans="1:14" ht="12.75" customHeight="1">
      <c r="A201" s="158"/>
      <c r="B201" s="61"/>
      <c r="C201" s="65"/>
      <c r="D201" s="80"/>
      <c r="E201" s="106"/>
      <c r="F201" s="67"/>
      <c r="G201" s="93"/>
      <c r="H201" s="75" t="str">
        <f>IF(B201="","",VLOOKUP(B201,[1]tableaux!$A$5:$B$511,2,FALSE))</f>
        <v/>
      </c>
      <c r="I201" s="81"/>
      <c r="J201" s="76" t="str">
        <f t="shared" si="26"/>
        <v/>
      </c>
      <c r="K201" s="77"/>
      <c r="L201" s="78" t="str">
        <f t="shared" si="27"/>
        <v/>
      </c>
      <c r="M201" s="110"/>
      <c r="N201" s="79" t="str">
        <f t="shared" si="23"/>
        <v/>
      </c>
    </row>
    <row r="202" spans="1:14" ht="12.75" customHeight="1">
      <c r="A202" s="156"/>
      <c r="B202" s="61"/>
      <c r="C202" s="65"/>
      <c r="D202" s="80"/>
      <c r="E202" s="106"/>
      <c r="F202" s="67"/>
      <c r="G202" s="93"/>
      <c r="H202" s="75" t="str">
        <f>IF(B202="","",VLOOKUP(B202,[1]tableaux!$A$5:$B$511,2,FALSE))</f>
        <v/>
      </c>
      <c r="I202" s="81"/>
      <c r="J202" s="76" t="str">
        <f t="shared" si="26"/>
        <v/>
      </c>
      <c r="K202" s="77"/>
      <c r="L202" s="78" t="str">
        <f t="shared" si="27"/>
        <v/>
      </c>
      <c r="M202" s="110"/>
      <c r="N202" s="79" t="str">
        <f t="shared" si="23"/>
        <v/>
      </c>
    </row>
    <row r="203" spans="1:14" ht="12.75" customHeight="1">
      <c r="A203" s="156"/>
      <c r="B203" s="61"/>
      <c r="C203" s="65"/>
      <c r="D203" s="80"/>
      <c r="E203" s="106"/>
      <c r="F203" s="67"/>
      <c r="G203" s="93"/>
      <c r="H203" s="75" t="str">
        <f>IF(B203="","",VLOOKUP(B203,[1]tableaux!$A$5:$B$511,2,FALSE))</f>
        <v/>
      </c>
      <c r="I203" s="81"/>
      <c r="J203" s="76" t="str">
        <f t="shared" si="26"/>
        <v/>
      </c>
      <c r="K203" s="77"/>
      <c r="L203" s="78" t="str">
        <f t="shared" si="27"/>
        <v/>
      </c>
      <c r="M203" s="110"/>
      <c r="N203" s="79" t="str">
        <f t="shared" si="23"/>
        <v/>
      </c>
    </row>
    <row r="204" spans="1:14" ht="12.75" customHeight="1">
      <c r="A204" s="156"/>
      <c r="B204" s="61"/>
      <c r="C204" s="65"/>
      <c r="D204" s="80"/>
      <c r="E204" s="106"/>
      <c r="F204" s="67"/>
      <c r="G204" s="93"/>
      <c r="H204" s="75" t="str">
        <f>IF(B204="","",VLOOKUP(B204,[1]tableaux!$A$5:$B$511,2,FALSE))</f>
        <v/>
      </c>
      <c r="I204" s="81"/>
      <c r="J204" s="76" t="str">
        <f t="shared" si="26"/>
        <v/>
      </c>
      <c r="K204" s="77"/>
      <c r="L204" s="78" t="str">
        <f t="shared" si="27"/>
        <v/>
      </c>
      <c r="M204" s="110"/>
      <c r="N204" s="79" t="str">
        <f t="shared" si="23"/>
        <v/>
      </c>
    </row>
    <row r="205" spans="1:14" ht="12.75" customHeight="1">
      <c r="A205" s="156"/>
      <c r="B205" s="61"/>
      <c r="C205" s="65"/>
      <c r="D205" s="80"/>
      <c r="E205" s="106"/>
      <c r="F205" s="67"/>
      <c r="G205" s="93"/>
      <c r="H205" s="75" t="str">
        <f>IF(B205="","",VLOOKUP(B205,[1]tableaux!$A$5:$B$511,2,FALSE))</f>
        <v/>
      </c>
      <c r="I205" s="81"/>
      <c r="J205" s="76" t="str">
        <f t="shared" si="26"/>
        <v/>
      </c>
      <c r="K205" s="77"/>
      <c r="L205" s="78" t="str">
        <f t="shared" si="27"/>
        <v/>
      </c>
      <c r="M205" s="110"/>
      <c r="N205" s="79" t="str">
        <f t="shared" si="23"/>
        <v/>
      </c>
    </row>
    <row r="206" spans="1:14" ht="12.75" customHeight="1">
      <c r="A206" s="159"/>
      <c r="B206" s="61"/>
      <c r="C206" s="65"/>
      <c r="D206" s="80"/>
      <c r="E206" s="106"/>
      <c r="F206" s="67"/>
      <c r="G206" s="93"/>
      <c r="H206" s="75" t="str">
        <f>IF(B206="","",VLOOKUP(B206,[1]tableaux!$A$5:$B$511,2,FALSE))</f>
        <v/>
      </c>
      <c r="I206" s="81"/>
      <c r="J206" s="76" t="str">
        <f t="shared" si="26"/>
        <v/>
      </c>
      <c r="K206" s="77"/>
      <c r="L206" s="78" t="str">
        <f t="shared" si="27"/>
        <v/>
      </c>
      <c r="M206" s="110"/>
      <c r="N206" s="79" t="str">
        <f t="shared" si="23"/>
        <v/>
      </c>
    </row>
    <row r="207" spans="1:14" ht="12.75" customHeight="1">
      <c r="A207" s="156"/>
      <c r="B207" s="61"/>
      <c r="C207" s="65"/>
      <c r="D207" s="80"/>
      <c r="E207" s="106"/>
      <c r="F207" s="67"/>
      <c r="G207" s="93"/>
      <c r="H207" s="75" t="str">
        <f>IF(B207="","",VLOOKUP(B207,[1]tableaux!$A$5:$B$511,2,FALSE))</f>
        <v/>
      </c>
      <c r="I207" s="81"/>
      <c r="J207" s="76" t="str">
        <f t="shared" si="26"/>
        <v/>
      </c>
      <c r="K207" s="77"/>
      <c r="L207" s="78" t="str">
        <f t="shared" si="27"/>
        <v/>
      </c>
      <c r="M207" s="110"/>
      <c r="N207" s="79" t="str">
        <f t="shared" si="23"/>
        <v/>
      </c>
    </row>
    <row r="208" spans="1:14" ht="12.75" customHeight="1">
      <c r="A208" s="156"/>
      <c r="B208" s="89"/>
      <c r="C208" s="65"/>
      <c r="D208" s="80"/>
      <c r="E208" s="106"/>
      <c r="F208" s="67"/>
      <c r="G208" s="93"/>
      <c r="H208" s="75" t="str">
        <f>IF(B208="","",VLOOKUP(B208,[1]tableaux!$A$5:$B$511,2,FALSE))</f>
        <v/>
      </c>
      <c r="I208" s="81"/>
      <c r="J208" s="76" t="str">
        <f t="shared" si="26"/>
        <v/>
      </c>
      <c r="K208" s="77"/>
      <c r="L208" s="78" t="str">
        <f t="shared" si="27"/>
        <v/>
      </c>
      <c r="M208" s="110"/>
      <c r="N208" s="79" t="str">
        <f t="shared" si="23"/>
        <v/>
      </c>
    </row>
    <row r="209" spans="1:14" ht="12.75" customHeight="1">
      <c r="A209" s="157"/>
      <c r="B209" s="89"/>
      <c r="C209" s="65"/>
      <c r="D209" s="80"/>
      <c r="E209" s="106"/>
      <c r="F209" s="67"/>
      <c r="G209" s="93"/>
      <c r="H209" s="75" t="str">
        <f>IF(B209="","",VLOOKUP(B209,[1]tableaux!$A$5:$B$511,2,FALSE))</f>
        <v/>
      </c>
      <c r="I209" s="81"/>
      <c r="J209" s="76" t="str">
        <f t="shared" si="26"/>
        <v/>
      </c>
      <c r="K209" s="77"/>
      <c r="L209" s="78" t="str">
        <f t="shared" si="27"/>
        <v/>
      </c>
      <c r="M209" s="110"/>
      <c r="N209" s="79" t="str">
        <f t="shared" si="23"/>
        <v/>
      </c>
    </row>
    <row r="210" spans="1:14" ht="12.75" customHeight="1">
      <c r="A210" s="158"/>
      <c r="B210" s="61"/>
      <c r="C210" s="65"/>
      <c r="D210" s="80"/>
      <c r="E210" s="106"/>
      <c r="F210" s="67"/>
      <c r="G210" s="93"/>
      <c r="H210" s="75" t="str">
        <f>IF(B210="","",VLOOKUP(B210,[1]tableaux!$A$5:$B$511,2,FALSE))</f>
        <v/>
      </c>
      <c r="I210" s="81"/>
      <c r="J210" s="76" t="str">
        <f t="shared" si="26"/>
        <v/>
      </c>
      <c r="K210" s="77"/>
      <c r="L210" s="78" t="str">
        <f t="shared" si="27"/>
        <v/>
      </c>
      <c r="M210" s="110"/>
      <c r="N210" s="79" t="str">
        <f t="shared" si="23"/>
        <v/>
      </c>
    </row>
    <row r="211" spans="1:14" ht="12.75" customHeight="1">
      <c r="A211" s="158"/>
      <c r="B211" s="61"/>
      <c r="C211" s="65"/>
      <c r="D211" s="80"/>
      <c r="E211" s="106"/>
      <c r="F211" s="67"/>
      <c r="G211" s="93"/>
      <c r="H211" s="75" t="str">
        <f>IF(B211="","",VLOOKUP(B211,[1]tableaux!$A$5:$B$511,2,FALSE))</f>
        <v/>
      </c>
      <c r="I211" s="81"/>
      <c r="J211" s="76" t="str">
        <f t="shared" si="26"/>
        <v/>
      </c>
      <c r="K211" s="77"/>
      <c r="L211" s="78" t="str">
        <f t="shared" si="27"/>
        <v/>
      </c>
      <c r="M211" s="110"/>
      <c r="N211" s="79" t="str">
        <f t="shared" si="23"/>
        <v/>
      </c>
    </row>
    <row r="212" spans="1:14" ht="12.75" customHeight="1">
      <c r="A212" s="156"/>
      <c r="B212" s="61"/>
      <c r="C212" s="65"/>
      <c r="D212" s="80"/>
      <c r="E212" s="106"/>
      <c r="F212" s="67"/>
      <c r="G212" s="93"/>
      <c r="H212" s="75" t="str">
        <f>IF(B212="","",VLOOKUP(B212,[1]tableaux!$A$5:$B$511,2,FALSE))</f>
        <v/>
      </c>
      <c r="I212" s="81"/>
      <c r="J212" s="76" t="str">
        <f t="shared" si="26"/>
        <v/>
      </c>
      <c r="K212" s="77"/>
      <c r="L212" s="78" t="str">
        <f t="shared" si="27"/>
        <v/>
      </c>
      <c r="M212" s="110"/>
      <c r="N212" s="79" t="str">
        <f t="shared" si="23"/>
        <v/>
      </c>
    </row>
    <row r="213" spans="1:14" ht="12.75" customHeight="1">
      <c r="A213" s="157"/>
      <c r="B213" s="61"/>
      <c r="C213" s="65"/>
      <c r="D213" s="80"/>
      <c r="E213" s="106"/>
      <c r="F213" s="67"/>
      <c r="G213" s="93"/>
      <c r="H213" s="75" t="str">
        <f>IF(B213="","",VLOOKUP(B213,[1]tableaux!$A$5:$B$511,2,FALSE))</f>
        <v/>
      </c>
      <c r="I213" s="81"/>
      <c r="J213" s="76" t="str">
        <f t="shared" si="26"/>
        <v/>
      </c>
      <c r="K213" s="77"/>
      <c r="L213" s="78" t="str">
        <f t="shared" si="27"/>
        <v/>
      </c>
      <c r="M213" s="110"/>
      <c r="N213" s="79" t="str">
        <f t="shared" si="23"/>
        <v/>
      </c>
    </row>
    <row r="214" spans="1:14" ht="12.75" customHeight="1">
      <c r="A214" s="156"/>
      <c r="B214" s="61"/>
      <c r="C214" s="65"/>
      <c r="D214" s="80"/>
      <c r="E214" s="106"/>
      <c r="F214" s="67"/>
      <c r="G214" s="93"/>
      <c r="H214" s="75" t="str">
        <f>IF(B214="","",VLOOKUP(B214,[1]tableaux!$A$5:$B$511,2,FALSE))</f>
        <v/>
      </c>
      <c r="I214" s="81"/>
      <c r="J214" s="76" t="str">
        <f t="shared" si="26"/>
        <v/>
      </c>
      <c r="K214" s="77"/>
      <c r="L214" s="78" t="str">
        <f t="shared" si="27"/>
        <v/>
      </c>
      <c r="M214" s="110"/>
      <c r="N214" s="79" t="str">
        <f t="shared" si="23"/>
        <v/>
      </c>
    </row>
    <row r="215" spans="1:14" ht="12.75" customHeight="1">
      <c r="A215" s="156"/>
      <c r="B215" s="61"/>
      <c r="C215" s="65"/>
      <c r="D215" s="80"/>
      <c r="E215" s="106"/>
      <c r="F215" s="67"/>
      <c r="G215" s="93"/>
      <c r="H215" s="75" t="str">
        <f>IF(B215="","",VLOOKUP(B215,[1]tableaux!$A$5:$B$511,2,FALSE))</f>
        <v/>
      </c>
      <c r="I215" s="81"/>
      <c r="J215" s="76" t="str">
        <f t="shared" si="26"/>
        <v/>
      </c>
      <c r="K215" s="77"/>
      <c r="L215" s="78" t="str">
        <f t="shared" si="27"/>
        <v/>
      </c>
      <c r="M215" s="110"/>
      <c r="N215" s="79" t="str">
        <f t="shared" si="23"/>
        <v/>
      </c>
    </row>
    <row r="216" spans="1:14" ht="12.75" customHeight="1">
      <c r="B216" s="89"/>
      <c r="C216" s="107"/>
      <c r="D216" s="80"/>
      <c r="E216" s="106"/>
      <c r="F216" s="67"/>
      <c r="G216" s="93"/>
      <c r="H216" s="75" t="str">
        <f>IF(B216="","",VLOOKUP(B216,[1]tableaux!$A$5:$B$511,2,FALSE))</f>
        <v/>
      </c>
      <c r="I216" s="81"/>
      <c r="J216" s="76" t="str">
        <f t="shared" si="26"/>
        <v/>
      </c>
      <c r="K216" s="77"/>
      <c r="L216" s="78" t="str">
        <f t="shared" si="27"/>
        <v/>
      </c>
      <c r="M216" s="110"/>
      <c r="N216" s="79" t="str">
        <f t="shared" si="23"/>
        <v/>
      </c>
    </row>
    <row r="217" spans="1:14" ht="12.75" customHeight="1">
      <c r="A217" s="156"/>
      <c r="B217" s="61"/>
      <c r="C217" s="65"/>
      <c r="D217" s="80"/>
      <c r="E217" s="106"/>
      <c r="F217" s="67"/>
      <c r="G217" s="93"/>
      <c r="H217" s="75" t="str">
        <f>IF(B217="","",VLOOKUP(B217,[1]tableaux!$A$5:$B$511,2,FALSE))</f>
        <v/>
      </c>
      <c r="I217" s="81"/>
      <c r="J217" s="76" t="str">
        <f>IF(AND(M217="",H217&lt;&gt;"",G217&lt;&gt;""),"dispo","")</f>
        <v/>
      </c>
      <c r="K217" s="77"/>
      <c r="L217" s="78" t="str">
        <f>IF(AND(G217="",M217="gie"),H217/$K$11,"")</f>
        <v/>
      </c>
      <c r="M217" s="277"/>
      <c r="N217" s="79" t="str">
        <f t="shared" si="23"/>
        <v/>
      </c>
    </row>
    <row r="218" spans="1:14" ht="12.75" customHeight="1">
      <c r="A218" s="156"/>
      <c r="B218" s="61"/>
      <c r="C218" s="65"/>
      <c r="D218" s="80"/>
      <c r="E218" s="106"/>
      <c r="F218" s="67"/>
      <c r="G218" s="93"/>
      <c r="H218" s="75" t="str">
        <f>IF(B218="","",VLOOKUP(B218,[1]tableaux!$A$5:$B$511,2,FALSE))</f>
        <v/>
      </c>
      <c r="I218" s="81"/>
      <c r="J218" s="76" t="str">
        <f t="shared" ref="J218:J262" si="28">IF(AND(K218="",H218&lt;&gt;"",G218&lt;&gt;""),"dispo","")</f>
        <v/>
      </c>
      <c r="K218" s="77"/>
      <c r="L218" s="78" t="str">
        <f t="shared" ref="L218:L262" si="29">IF(AND(G218="",K218="gie"),H218/$K$11,"")</f>
        <v/>
      </c>
      <c r="M218" s="110"/>
      <c r="N218" s="79" t="str">
        <f t="shared" si="23"/>
        <v/>
      </c>
    </row>
    <row r="219" spans="1:14" ht="12.75" customHeight="1">
      <c r="A219" s="156"/>
      <c r="B219" s="89"/>
      <c r="C219" s="107"/>
      <c r="D219" s="80"/>
      <c r="E219" s="106"/>
      <c r="F219" s="67"/>
      <c r="G219" s="93"/>
      <c r="H219" s="75" t="str">
        <f>IF(B219="","",VLOOKUP(B219,[1]tableaux!$A$5:$B$511,2,FALSE))</f>
        <v/>
      </c>
      <c r="I219" s="81"/>
      <c r="J219" s="76" t="str">
        <f t="shared" si="28"/>
        <v/>
      </c>
      <c r="K219" s="77"/>
      <c r="L219" s="78" t="str">
        <f t="shared" si="29"/>
        <v/>
      </c>
      <c r="M219" s="110"/>
      <c r="N219" s="79" t="str">
        <f t="shared" si="23"/>
        <v/>
      </c>
    </row>
    <row r="220" spans="1:14" ht="12.75" customHeight="1">
      <c r="A220" s="157"/>
      <c r="B220" s="61"/>
      <c r="C220" s="65"/>
      <c r="D220" s="80"/>
      <c r="E220" s="106"/>
      <c r="F220" s="67"/>
      <c r="G220" s="93"/>
      <c r="H220" s="75" t="str">
        <f>IF(B220="","",VLOOKUP(B220,[1]tableaux!$A$5:$B$511,2,FALSE))</f>
        <v/>
      </c>
      <c r="I220" s="81"/>
      <c r="J220" s="76" t="str">
        <f t="shared" si="28"/>
        <v/>
      </c>
      <c r="K220" s="77"/>
      <c r="L220" s="78" t="str">
        <f t="shared" si="29"/>
        <v/>
      </c>
      <c r="M220" s="110"/>
      <c r="N220" s="79" t="str">
        <f t="shared" ref="N220:N272" si="30">IF(AND(B220&lt;&gt;"",G220=""),"à renouveler","")</f>
        <v/>
      </c>
    </row>
    <row r="221" spans="1:14" ht="12.75" customHeight="1">
      <c r="A221" s="156"/>
      <c r="B221" s="89"/>
      <c r="C221" s="108"/>
      <c r="D221" s="80"/>
      <c r="E221" s="106"/>
      <c r="F221" s="67"/>
      <c r="G221" s="93"/>
      <c r="H221" s="75" t="str">
        <f>IF(B221="","",VLOOKUP(B221,[1]tableaux!$A$5:$B$511,2,FALSE))</f>
        <v/>
      </c>
      <c r="I221" s="81"/>
      <c r="J221" s="76" t="str">
        <f t="shared" si="28"/>
        <v/>
      </c>
      <c r="K221" s="77"/>
      <c r="L221" s="78" t="str">
        <f t="shared" si="29"/>
        <v/>
      </c>
      <c r="M221" s="110"/>
      <c r="N221" s="79" t="str">
        <f t="shared" si="30"/>
        <v/>
      </c>
    </row>
    <row r="222" spans="1:14" ht="12.75" customHeight="1">
      <c r="A222" s="156"/>
      <c r="B222" s="61"/>
      <c r="C222" s="65"/>
      <c r="D222" s="80"/>
      <c r="E222" s="106"/>
      <c r="F222" s="67"/>
      <c r="G222" s="93"/>
      <c r="H222" s="75" t="str">
        <f>IF(B222="","",VLOOKUP(B222,[1]tableaux!$A$5:$B$511,2,FALSE))</f>
        <v/>
      </c>
      <c r="I222" s="81"/>
      <c r="J222" s="76" t="str">
        <f t="shared" si="28"/>
        <v/>
      </c>
      <c r="K222" s="77"/>
      <c r="L222" s="78" t="str">
        <f t="shared" si="29"/>
        <v/>
      </c>
      <c r="M222" s="110"/>
      <c r="N222" s="79" t="str">
        <f t="shared" si="30"/>
        <v/>
      </c>
    </row>
    <row r="223" spans="1:14" ht="12.75" customHeight="1">
      <c r="A223" s="157"/>
      <c r="B223" s="61"/>
      <c r="C223" s="65"/>
      <c r="D223" s="80"/>
      <c r="E223" s="106"/>
      <c r="F223" s="67"/>
      <c r="G223" s="93"/>
      <c r="H223" s="75" t="str">
        <f>IF(B223="","",VLOOKUP(B223,[1]tableaux!$A$5:$B$511,2,FALSE))</f>
        <v/>
      </c>
      <c r="I223" s="81"/>
      <c r="J223" s="76" t="str">
        <f t="shared" si="28"/>
        <v/>
      </c>
      <c r="K223" s="77"/>
      <c r="L223" s="78" t="str">
        <f t="shared" si="29"/>
        <v/>
      </c>
      <c r="M223" s="110"/>
      <c r="N223" s="79" t="str">
        <f t="shared" si="30"/>
        <v/>
      </c>
    </row>
    <row r="224" spans="1:14" ht="12.75" customHeight="1">
      <c r="A224" s="157"/>
      <c r="B224" s="61"/>
      <c r="C224" s="65"/>
      <c r="D224" s="80"/>
      <c r="E224" s="106"/>
      <c r="F224" s="67"/>
      <c r="G224" s="93"/>
      <c r="H224" s="75" t="str">
        <f>IF(B224="","",VLOOKUP(B224,[1]tableaux!$A$5:$B$511,2,FALSE))</f>
        <v/>
      </c>
      <c r="I224" s="81"/>
      <c r="J224" s="76" t="str">
        <f t="shared" si="28"/>
        <v/>
      </c>
      <c r="K224" s="77"/>
      <c r="L224" s="78" t="str">
        <f t="shared" si="29"/>
        <v/>
      </c>
      <c r="M224" s="110"/>
      <c r="N224" s="79" t="str">
        <f t="shared" si="30"/>
        <v/>
      </c>
    </row>
    <row r="225" spans="1:14" ht="12.75" customHeight="1">
      <c r="A225" s="157"/>
      <c r="B225" s="61"/>
      <c r="C225" s="65"/>
      <c r="D225" s="80"/>
      <c r="E225" s="106"/>
      <c r="F225" s="67"/>
      <c r="G225" s="93"/>
      <c r="H225" s="75" t="str">
        <f>IF(B225="","",VLOOKUP(B225,[1]tableaux!$A$5:$B$511,2,FALSE))</f>
        <v/>
      </c>
      <c r="I225" s="81"/>
      <c r="J225" s="76" t="str">
        <f t="shared" si="28"/>
        <v/>
      </c>
      <c r="K225" s="77"/>
      <c r="L225" s="78" t="str">
        <f t="shared" si="29"/>
        <v/>
      </c>
      <c r="M225" s="110"/>
      <c r="N225" s="79" t="str">
        <f t="shared" si="30"/>
        <v/>
      </c>
    </row>
    <row r="226" spans="1:14" ht="12.75" customHeight="1">
      <c r="A226" s="157"/>
      <c r="B226" s="61"/>
      <c r="C226" s="65"/>
      <c r="D226" s="80"/>
      <c r="E226" s="106"/>
      <c r="F226" s="67"/>
      <c r="G226" s="93"/>
      <c r="H226" s="75" t="str">
        <f>IF(B226="","",VLOOKUP(B226,[1]tableaux!$A$5:$B$511,2,FALSE))</f>
        <v/>
      </c>
      <c r="I226" s="81"/>
      <c r="J226" s="76" t="str">
        <f t="shared" si="28"/>
        <v/>
      </c>
      <c r="K226" s="77"/>
      <c r="L226" s="78" t="str">
        <f t="shared" si="29"/>
        <v/>
      </c>
      <c r="M226" s="110"/>
      <c r="N226" s="79" t="str">
        <f t="shared" si="30"/>
        <v/>
      </c>
    </row>
    <row r="227" spans="1:14" ht="12.75" customHeight="1">
      <c r="A227" s="157"/>
      <c r="B227" s="61"/>
      <c r="C227" s="65"/>
      <c r="D227" s="80"/>
      <c r="E227" s="106"/>
      <c r="F227" s="67"/>
      <c r="G227" s="93"/>
      <c r="H227" s="75" t="str">
        <f>IF(B227="","",VLOOKUP(B227,[1]tableaux!$A$5:$B$511,2,FALSE))</f>
        <v/>
      </c>
      <c r="I227" s="81"/>
      <c r="J227" s="76" t="str">
        <f t="shared" si="28"/>
        <v/>
      </c>
      <c r="K227" s="77"/>
      <c r="L227" s="78" t="str">
        <f t="shared" si="29"/>
        <v/>
      </c>
      <c r="M227" s="110"/>
      <c r="N227" s="79" t="str">
        <f t="shared" si="30"/>
        <v/>
      </c>
    </row>
    <row r="228" spans="1:14" ht="12.75" customHeight="1">
      <c r="A228" s="156"/>
      <c r="B228" s="61"/>
      <c r="C228" s="65"/>
      <c r="D228" s="80"/>
      <c r="E228" s="106"/>
      <c r="F228" s="67"/>
      <c r="G228" s="93"/>
      <c r="H228" s="75" t="str">
        <f>IF(B228="","",VLOOKUP(B228,[1]tableaux!$A$5:$B$511,2,FALSE))</f>
        <v/>
      </c>
      <c r="I228" s="69"/>
      <c r="J228" s="76" t="str">
        <f t="shared" si="28"/>
        <v/>
      </c>
      <c r="K228" s="77"/>
      <c r="L228" s="78" t="str">
        <f t="shared" si="29"/>
        <v/>
      </c>
      <c r="M228" s="172"/>
      <c r="N228" s="79" t="str">
        <f t="shared" si="30"/>
        <v/>
      </c>
    </row>
    <row r="229" spans="1:14" ht="12.75" customHeight="1">
      <c r="A229" s="157"/>
      <c r="B229" s="61"/>
      <c r="C229" s="65"/>
      <c r="D229" s="80"/>
      <c r="E229" s="106"/>
      <c r="F229" s="67"/>
      <c r="G229" s="93"/>
      <c r="H229" s="75" t="str">
        <f>IF(B229="","",VLOOKUP(B229,[1]tableaux!$A$5:$B$511,2,FALSE))</f>
        <v/>
      </c>
      <c r="I229" s="81"/>
      <c r="J229" s="76" t="str">
        <f t="shared" si="28"/>
        <v/>
      </c>
      <c r="K229" s="77"/>
      <c r="L229" s="78" t="str">
        <f t="shared" si="29"/>
        <v/>
      </c>
      <c r="M229" s="110"/>
      <c r="N229" s="79" t="str">
        <f t="shared" si="30"/>
        <v/>
      </c>
    </row>
    <row r="230" spans="1:14" ht="12.75" customHeight="1">
      <c r="A230" s="156"/>
      <c r="B230" s="61"/>
      <c r="C230" s="65"/>
      <c r="D230" s="80"/>
      <c r="E230" s="106"/>
      <c r="F230" s="67"/>
      <c r="G230" s="93"/>
      <c r="H230" s="75" t="str">
        <f>IF(B230="","",VLOOKUP(B230,[1]tableaux!$A$5:$B$511,2,FALSE))</f>
        <v/>
      </c>
      <c r="I230" s="81"/>
      <c r="J230" s="76" t="str">
        <f t="shared" si="28"/>
        <v/>
      </c>
      <c r="K230" s="77"/>
      <c r="L230" s="78" t="str">
        <f t="shared" si="29"/>
        <v/>
      </c>
      <c r="M230" s="110"/>
      <c r="N230" s="79" t="str">
        <f t="shared" si="30"/>
        <v/>
      </c>
    </row>
    <row r="231" spans="1:14" ht="12.75" customHeight="1">
      <c r="A231" s="157"/>
      <c r="B231" s="61"/>
      <c r="C231" s="65"/>
      <c r="D231" s="80"/>
      <c r="E231" s="106"/>
      <c r="F231" s="67"/>
      <c r="G231" s="93"/>
      <c r="H231" s="75" t="str">
        <f>IF(B231="","",VLOOKUP(B231,[1]tableaux!$A$5:$B$511,2,FALSE))</f>
        <v/>
      </c>
      <c r="I231" s="116"/>
      <c r="J231" s="76" t="str">
        <f t="shared" si="28"/>
        <v/>
      </c>
      <c r="K231" s="77"/>
      <c r="L231" s="78" t="str">
        <f t="shared" si="29"/>
        <v/>
      </c>
      <c r="M231" s="110"/>
      <c r="N231" s="79" t="str">
        <f t="shared" si="30"/>
        <v/>
      </c>
    </row>
    <row r="232" spans="1:14" ht="12.75" customHeight="1">
      <c r="A232" s="157"/>
      <c r="B232" s="61"/>
      <c r="C232" s="65"/>
      <c r="D232" s="80"/>
      <c r="E232" s="106"/>
      <c r="F232" s="67"/>
      <c r="G232" s="93"/>
      <c r="H232" s="75" t="str">
        <f>IF(B232="","",VLOOKUP(B232,[1]tableaux!$A$5:$B$511,2,FALSE))</f>
        <v/>
      </c>
      <c r="I232" s="81"/>
      <c r="J232" s="76" t="str">
        <f t="shared" si="28"/>
        <v/>
      </c>
      <c r="K232" s="77"/>
      <c r="L232" s="78" t="str">
        <f t="shared" si="29"/>
        <v/>
      </c>
      <c r="M232" s="110"/>
      <c r="N232" s="79" t="str">
        <f t="shared" si="30"/>
        <v/>
      </c>
    </row>
    <row r="233" spans="1:14" ht="12.75" customHeight="1">
      <c r="A233" s="157"/>
      <c r="B233" s="61"/>
      <c r="C233" s="65"/>
      <c r="D233" s="80"/>
      <c r="E233" s="106"/>
      <c r="F233" s="67"/>
      <c r="G233" s="93"/>
      <c r="H233" s="75" t="str">
        <f>IF(B233="","",VLOOKUP(B233,[1]tableaux!$A$5:$B$511,2,FALSE))</f>
        <v/>
      </c>
      <c r="I233" s="81"/>
      <c r="J233" s="76" t="str">
        <f t="shared" si="28"/>
        <v/>
      </c>
      <c r="K233" s="77"/>
      <c r="L233" s="78" t="str">
        <f t="shared" si="29"/>
        <v/>
      </c>
      <c r="M233" s="110"/>
      <c r="N233" s="79" t="str">
        <f t="shared" si="30"/>
        <v/>
      </c>
    </row>
    <row r="234" spans="1:14" ht="12.75" customHeight="1">
      <c r="A234" s="157"/>
      <c r="B234" s="61"/>
      <c r="C234" s="65"/>
      <c r="D234" s="80"/>
      <c r="E234" s="106"/>
      <c r="F234" s="67"/>
      <c r="G234" s="93"/>
      <c r="H234" s="75" t="str">
        <f>IF(B234="","",VLOOKUP(B234,[1]tableaux!$A$5:$B$511,2,FALSE))</f>
        <v/>
      </c>
      <c r="I234" s="81"/>
      <c r="J234" s="76" t="str">
        <f t="shared" si="28"/>
        <v/>
      </c>
      <c r="K234" s="77"/>
      <c r="L234" s="78" t="str">
        <f t="shared" si="29"/>
        <v/>
      </c>
      <c r="M234" s="110"/>
      <c r="N234" s="79" t="str">
        <f t="shared" si="30"/>
        <v/>
      </c>
    </row>
    <row r="235" spans="1:14" ht="12.75" customHeight="1">
      <c r="A235" s="156"/>
      <c r="B235" s="89"/>
      <c r="C235" s="107"/>
      <c r="D235" s="80"/>
      <c r="E235" s="106"/>
      <c r="F235" s="67"/>
      <c r="G235" s="93"/>
      <c r="H235" s="75" t="str">
        <f>IF(B235="","",VLOOKUP(B235,[1]tableaux!$A$5:$B$511,2,FALSE))</f>
        <v/>
      </c>
      <c r="I235" s="81"/>
      <c r="J235" s="76" t="str">
        <f t="shared" si="28"/>
        <v/>
      </c>
      <c r="K235" s="77"/>
      <c r="L235" s="78" t="str">
        <f t="shared" si="29"/>
        <v/>
      </c>
      <c r="M235" s="110"/>
      <c r="N235" s="79" t="str">
        <f t="shared" si="30"/>
        <v/>
      </c>
    </row>
    <row r="236" spans="1:14" ht="12.75" customHeight="1">
      <c r="A236" s="156"/>
      <c r="B236" s="89"/>
      <c r="C236" s="107"/>
      <c r="D236" s="80"/>
      <c r="E236" s="106"/>
      <c r="F236" s="67"/>
      <c r="G236" s="93"/>
      <c r="H236" s="75" t="str">
        <f>IF(B236="","",VLOOKUP(B236,[1]tableaux!$A$5:$B$511,2,FALSE))</f>
        <v/>
      </c>
      <c r="I236" s="81"/>
      <c r="J236" s="76" t="str">
        <f t="shared" si="28"/>
        <v/>
      </c>
      <c r="K236" s="77"/>
      <c r="L236" s="78" t="str">
        <f t="shared" si="29"/>
        <v/>
      </c>
      <c r="M236" s="110"/>
      <c r="N236" s="79" t="str">
        <f t="shared" si="30"/>
        <v/>
      </c>
    </row>
    <row r="237" spans="1:14" ht="12.75" customHeight="1">
      <c r="A237" s="159"/>
      <c r="B237" s="61"/>
      <c r="C237" s="107"/>
      <c r="D237" s="80"/>
      <c r="E237" s="106"/>
      <c r="F237" s="67"/>
      <c r="G237" s="93"/>
      <c r="H237" s="75" t="str">
        <f>IF(B237="","",VLOOKUP(B237,[1]tableaux!$A$5:$B$511,2,FALSE))</f>
        <v/>
      </c>
      <c r="I237" s="81"/>
      <c r="J237" s="76" t="str">
        <f t="shared" si="28"/>
        <v/>
      </c>
      <c r="K237" s="77"/>
      <c r="L237" s="78" t="str">
        <f t="shared" si="29"/>
        <v/>
      </c>
      <c r="M237" s="110"/>
      <c r="N237" s="79" t="str">
        <f t="shared" si="30"/>
        <v/>
      </c>
    </row>
    <row r="238" spans="1:14" ht="12.75" customHeight="1">
      <c r="A238" s="156"/>
      <c r="B238" s="61"/>
      <c r="C238" s="107"/>
      <c r="D238" s="80"/>
      <c r="E238" s="106"/>
      <c r="F238" s="67"/>
      <c r="G238" s="93"/>
      <c r="H238" s="75" t="str">
        <f>IF(B238="","",VLOOKUP(B238,[1]tableaux!$A$5:$B$511,2,FALSE))</f>
        <v/>
      </c>
      <c r="I238" s="81"/>
      <c r="J238" s="76" t="str">
        <f t="shared" si="28"/>
        <v/>
      </c>
      <c r="K238" s="77"/>
      <c r="L238" s="78" t="str">
        <f t="shared" si="29"/>
        <v/>
      </c>
      <c r="M238" s="110"/>
      <c r="N238" s="79" t="str">
        <f t="shared" si="30"/>
        <v/>
      </c>
    </row>
    <row r="239" spans="1:14" ht="12.75" customHeight="1">
      <c r="A239" s="159"/>
      <c r="B239" s="61"/>
      <c r="C239" s="111"/>
      <c r="D239" s="80"/>
      <c r="E239" s="60"/>
      <c r="F239" s="112"/>
      <c r="G239" s="93"/>
      <c r="H239" s="75" t="str">
        <f>IF(B239="","",VLOOKUP(B239,[1]tableaux!$A$5:$B$511,2,FALSE))</f>
        <v/>
      </c>
      <c r="I239" s="113"/>
      <c r="J239" s="76" t="str">
        <f t="shared" si="28"/>
        <v/>
      </c>
      <c r="K239" s="77"/>
      <c r="L239" s="78" t="str">
        <f t="shared" si="29"/>
        <v/>
      </c>
      <c r="M239" s="110"/>
      <c r="N239" s="79" t="str">
        <f t="shared" si="30"/>
        <v/>
      </c>
    </row>
    <row r="240" spans="1:14" ht="12.75" customHeight="1">
      <c r="A240" s="156"/>
      <c r="B240" s="61"/>
      <c r="C240" s="111"/>
      <c r="D240" s="80"/>
      <c r="E240" s="60"/>
      <c r="F240" s="112"/>
      <c r="G240" s="93"/>
      <c r="H240" s="75" t="str">
        <f>IF(B240="","",VLOOKUP(B240,[1]tableaux!$A$5:$B$511,2,FALSE))</f>
        <v/>
      </c>
      <c r="I240" s="69"/>
      <c r="J240" s="76" t="str">
        <f t="shared" si="28"/>
        <v/>
      </c>
      <c r="K240" s="77"/>
      <c r="L240" s="78" t="str">
        <f t="shared" si="29"/>
        <v/>
      </c>
      <c r="M240" s="110"/>
      <c r="N240" s="79" t="str">
        <f t="shared" si="30"/>
        <v/>
      </c>
    </row>
    <row r="241" spans="1:14" ht="12.75" customHeight="1">
      <c r="A241" s="156"/>
      <c r="B241" s="61"/>
      <c r="C241" s="111"/>
      <c r="D241" s="80"/>
      <c r="E241" s="60"/>
      <c r="F241" s="112"/>
      <c r="G241" s="93"/>
      <c r="H241" s="75" t="str">
        <f>IF(B241="","",VLOOKUP(B241,[1]tableaux!$A$5:$B$511,2,FALSE))</f>
        <v/>
      </c>
      <c r="I241" s="69"/>
      <c r="J241" s="76" t="str">
        <f t="shared" si="28"/>
        <v/>
      </c>
      <c r="K241" s="77"/>
      <c r="L241" s="78" t="str">
        <f t="shared" si="29"/>
        <v/>
      </c>
      <c r="M241" s="110"/>
      <c r="N241" s="79" t="str">
        <f t="shared" si="30"/>
        <v/>
      </c>
    </row>
    <row r="242" spans="1:14" ht="12.75" customHeight="1">
      <c r="A242" s="156"/>
      <c r="B242" s="61"/>
      <c r="C242" s="111"/>
      <c r="D242" s="80"/>
      <c r="E242" s="60"/>
      <c r="F242" s="112"/>
      <c r="G242" s="93"/>
      <c r="H242" s="75" t="str">
        <f>IF(B242="","",VLOOKUP(B242,[1]tableaux!$A$5:$B$511,2,FALSE))</f>
        <v/>
      </c>
      <c r="I242" s="69"/>
      <c r="J242" s="76" t="str">
        <f t="shared" si="28"/>
        <v/>
      </c>
      <c r="K242" s="77"/>
      <c r="L242" s="78" t="str">
        <f t="shared" si="29"/>
        <v/>
      </c>
      <c r="M242" s="110"/>
      <c r="N242" s="79" t="str">
        <f t="shared" si="30"/>
        <v/>
      </c>
    </row>
    <row r="243" spans="1:14" ht="12.75" customHeight="1">
      <c r="A243" s="159"/>
      <c r="B243" s="61"/>
      <c r="C243" s="65"/>
      <c r="D243" s="80"/>
      <c r="E243" s="106"/>
      <c r="F243" s="67"/>
      <c r="G243" s="93"/>
      <c r="H243" s="75" t="str">
        <f>IF(B243="","",VLOOKUP(B243,[1]tableaux!$A$5:$B$511,2,FALSE))</f>
        <v/>
      </c>
      <c r="I243" s="81"/>
      <c r="J243" s="76" t="str">
        <f t="shared" si="28"/>
        <v/>
      </c>
      <c r="K243" s="77"/>
      <c r="L243" s="78" t="str">
        <f t="shared" si="29"/>
        <v/>
      </c>
      <c r="M243" s="110"/>
      <c r="N243" s="79" t="str">
        <f t="shared" si="30"/>
        <v/>
      </c>
    </row>
    <row r="244" spans="1:14" ht="12.75" customHeight="1">
      <c r="A244" s="156"/>
      <c r="B244" s="61"/>
      <c r="C244" s="65"/>
      <c r="D244" s="80"/>
      <c r="E244" s="106"/>
      <c r="F244" s="67"/>
      <c r="G244" s="93"/>
      <c r="H244" s="75" t="str">
        <f>IF(B244="","",VLOOKUP(B244,[1]tableaux!$A$5:$B$511,2,FALSE))</f>
        <v/>
      </c>
      <c r="I244" s="81"/>
      <c r="J244" s="76" t="str">
        <f t="shared" si="28"/>
        <v/>
      </c>
      <c r="K244" s="77"/>
      <c r="L244" s="78" t="str">
        <f t="shared" si="29"/>
        <v/>
      </c>
      <c r="M244" s="110"/>
      <c r="N244" s="79" t="str">
        <f t="shared" si="30"/>
        <v/>
      </c>
    </row>
    <row r="245" spans="1:14" ht="12.75" customHeight="1">
      <c r="A245" s="160"/>
      <c r="B245" s="61"/>
      <c r="C245" s="107"/>
      <c r="D245" s="80"/>
      <c r="E245" s="106"/>
      <c r="F245" s="67"/>
      <c r="G245" s="93"/>
      <c r="H245" s="75" t="str">
        <f>IF(B245="","",VLOOKUP(B245,[1]tableaux!$A$5:$B$511,2,FALSE))</f>
        <v/>
      </c>
      <c r="I245" s="81"/>
      <c r="J245" s="76" t="str">
        <f t="shared" si="28"/>
        <v/>
      </c>
      <c r="K245" s="77"/>
      <c r="L245" s="78" t="str">
        <f t="shared" si="29"/>
        <v/>
      </c>
      <c r="M245" s="110"/>
      <c r="N245" s="79" t="str">
        <f t="shared" si="30"/>
        <v/>
      </c>
    </row>
    <row r="246" spans="1:14" ht="12.75" customHeight="1">
      <c r="A246" s="156"/>
      <c r="B246" s="89"/>
      <c r="C246" s="108"/>
      <c r="D246" s="80"/>
      <c r="E246" s="106"/>
      <c r="F246" s="67"/>
      <c r="G246" s="93"/>
      <c r="H246" s="75" t="str">
        <f>IF(B246="","",VLOOKUP(B246,[1]tableaux!$A$5:$B$511,2,FALSE))</f>
        <v/>
      </c>
      <c r="I246" s="81"/>
      <c r="J246" s="76" t="str">
        <f t="shared" si="28"/>
        <v/>
      </c>
      <c r="K246" s="77"/>
      <c r="L246" s="78" t="str">
        <f t="shared" si="29"/>
        <v/>
      </c>
      <c r="M246" s="110"/>
      <c r="N246" s="79" t="str">
        <f t="shared" si="30"/>
        <v/>
      </c>
    </row>
    <row r="247" spans="1:14" ht="12.75" customHeight="1">
      <c r="A247" s="156"/>
      <c r="B247" s="89"/>
      <c r="C247" s="108"/>
      <c r="D247" s="80"/>
      <c r="E247" s="106"/>
      <c r="F247" s="67"/>
      <c r="G247" s="93"/>
      <c r="H247" s="75" t="str">
        <f>IF(B247="","",VLOOKUP(B247,[1]tableaux!$A$5:$B$511,2,FALSE))</f>
        <v/>
      </c>
      <c r="I247" s="81"/>
      <c r="J247" s="76" t="str">
        <f t="shared" si="28"/>
        <v/>
      </c>
      <c r="K247" s="77"/>
      <c r="L247" s="78" t="str">
        <f t="shared" si="29"/>
        <v/>
      </c>
      <c r="M247" s="110"/>
      <c r="N247" s="79" t="str">
        <f t="shared" si="30"/>
        <v/>
      </c>
    </row>
    <row r="248" spans="1:14" ht="12.75" customHeight="1">
      <c r="A248" s="156"/>
      <c r="B248" s="89"/>
      <c r="C248" s="65"/>
      <c r="D248" s="80"/>
      <c r="E248" s="106"/>
      <c r="F248" s="67"/>
      <c r="G248" s="93"/>
      <c r="H248" s="75" t="str">
        <f>IF(B248="","",VLOOKUP(B248,[1]tableaux!$A$5:$B$511,2,FALSE))</f>
        <v/>
      </c>
      <c r="I248" s="81"/>
      <c r="J248" s="76" t="str">
        <f t="shared" si="28"/>
        <v/>
      </c>
      <c r="K248" s="77"/>
      <c r="L248" s="78" t="str">
        <f t="shared" si="29"/>
        <v/>
      </c>
      <c r="M248" s="110"/>
      <c r="N248" s="79" t="str">
        <f t="shared" si="30"/>
        <v/>
      </c>
    </row>
    <row r="249" spans="1:14" ht="12.75" customHeight="1">
      <c r="A249" s="156"/>
      <c r="B249" s="89"/>
      <c r="C249" s="108"/>
      <c r="D249" s="80"/>
      <c r="E249" s="106"/>
      <c r="F249" s="67"/>
      <c r="G249" s="93"/>
      <c r="H249" s="75" t="str">
        <f>IF(B249="","",VLOOKUP(B249,[1]tableaux!$A$5:$B$511,2,FALSE))</f>
        <v/>
      </c>
      <c r="I249" s="81"/>
      <c r="J249" s="76" t="str">
        <f t="shared" si="28"/>
        <v/>
      </c>
      <c r="K249" s="77"/>
      <c r="L249" s="78" t="str">
        <f t="shared" si="29"/>
        <v/>
      </c>
      <c r="M249" s="110"/>
      <c r="N249" s="79" t="str">
        <f t="shared" si="30"/>
        <v/>
      </c>
    </row>
    <row r="250" spans="1:14" ht="15.75">
      <c r="A250" s="156"/>
      <c r="B250" s="89"/>
      <c r="C250" s="108"/>
      <c r="D250" s="80"/>
      <c r="E250" s="106"/>
      <c r="F250" s="67"/>
      <c r="G250" s="93"/>
      <c r="H250" s="75" t="str">
        <f>IF(B250="","",VLOOKUP(B250,[1]tableaux!$A$5:$B$511,2,FALSE))</f>
        <v/>
      </c>
      <c r="I250" s="81"/>
      <c r="J250" s="76" t="str">
        <f t="shared" si="28"/>
        <v/>
      </c>
      <c r="K250" s="77"/>
      <c r="L250" s="78" t="str">
        <f t="shared" si="29"/>
        <v/>
      </c>
      <c r="M250" s="110"/>
      <c r="N250" s="79" t="str">
        <f t="shared" si="30"/>
        <v/>
      </c>
    </row>
    <row r="251" spans="1:14" ht="15.75">
      <c r="A251" s="156"/>
      <c r="B251" s="61"/>
      <c r="C251" s="65"/>
      <c r="D251" s="80"/>
      <c r="E251" s="106"/>
      <c r="F251" s="67"/>
      <c r="G251" s="93"/>
      <c r="H251" s="75" t="str">
        <f>IF(B251="","",VLOOKUP(B251,[1]tableaux!$A$5:$B$511,2,FALSE))</f>
        <v/>
      </c>
      <c r="I251" s="81"/>
      <c r="J251" s="76" t="str">
        <f t="shared" si="28"/>
        <v/>
      </c>
      <c r="K251" s="77"/>
      <c r="L251" s="78" t="str">
        <f t="shared" si="29"/>
        <v/>
      </c>
      <c r="M251" s="110"/>
      <c r="N251" s="79" t="str">
        <f t="shared" si="30"/>
        <v/>
      </c>
    </row>
    <row r="252" spans="1:14" ht="15.75">
      <c r="A252" s="156"/>
      <c r="B252" s="61"/>
      <c r="C252" s="65"/>
      <c r="D252" s="80"/>
      <c r="E252" s="106"/>
      <c r="F252" s="67"/>
      <c r="G252" s="93"/>
      <c r="H252" s="75" t="str">
        <f>IF(B252="","",VLOOKUP(B252,[1]tableaux!$A$5:$B$511,2,FALSE))</f>
        <v/>
      </c>
      <c r="I252" s="81"/>
      <c r="J252" s="76" t="str">
        <f t="shared" si="28"/>
        <v/>
      </c>
      <c r="K252" s="77"/>
      <c r="L252" s="78" t="str">
        <f t="shared" si="29"/>
        <v/>
      </c>
      <c r="M252" s="110"/>
      <c r="N252" s="79" t="str">
        <f t="shared" si="30"/>
        <v/>
      </c>
    </row>
    <row r="253" spans="1:14" ht="15.75">
      <c r="A253" s="156"/>
      <c r="B253" s="61"/>
      <c r="C253" s="65"/>
      <c r="D253" s="80"/>
      <c r="E253" s="106"/>
      <c r="F253" s="67"/>
      <c r="G253" s="93"/>
      <c r="H253" s="75" t="str">
        <f>IF(B253="","",VLOOKUP(B253,[1]tableaux!$A$5:$B$511,2,FALSE))</f>
        <v/>
      </c>
      <c r="I253" s="81"/>
      <c r="J253" s="76" t="str">
        <f t="shared" si="28"/>
        <v/>
      </c>
      <c r="K253" s="77"/>
      <c r="L253" s="78" t="str">
        <f t="shared" si="29"/>
        <v/>
      </c>
      <c r="M253" s="110"/>
      <c r="N253" s="79" t="str">
        <f t="shared" si="30"/>
        <v/>
      </c>
    </row>
    <row r="254" spans="1:14" ht="15.75">
      <c r="A254" s="156"/>
      <c r="B254" s="61"/>
      <c r="C254" s="65"/>
      <c r="D254" s="80"/>
      <c r="E254" s="106"/>
      <c r="F254" s="67"/>
      <c r="G254" s="93"/>
      <c r="H254" s="75" t="str">
        <f>IF(B254="","",VLOOKUP(B254,[1]tableaux!$A$5:$B$511,2,FALSE))</f>
        <v/>
      </c>
      <c r="I254" s="81"/>
      <c r="J254" s="76" t="str">
        <f t="shared" si="28"/>
        <v/>
      </c>
      <c r="K254" s="77"/>
      <c r="L254" s="78" t="str">
        <f t="shared" si="29"/>
        <v/>
      </c>
      <c r="M254" s="110"/>
      <c r="N254" s="79" t="str">
        <f t="shared" si="30"/>
        <v/>
      </c>
    </row>
    <row r="255" spans="1:14" ht="15.75">
      <c r="A255" s="156"/>
      <c r="B255" s="89"/>
      <c r="C255" s="65"/>
      <c r="D255" s="80"/>
      <c r="E255" s="106"/>
      <c r="F255" s="67"/>
      <c r="G255" s="93"/>
      <c r="H255" s="75" t="str">
        <f>IF(B255="","",VLOOKUP(B255,[1]tableaux!$A$5:$B$511,2,FALSE))</f>
        <v/>
      </c>
      <c r="I255" s="81"/>
      <c r="J255" s="76" t="str">
        <f t="shared" si="28"/>
        <v/>
      </c>
      <c r="K255" s="77"/>
      <c r="L255" s="78" t="str">
        <f t="shared" si="29"/>
        <v/>
      </c>
      <c r="M255" s="110"/>
      <c r="N255" s="79" t="str">
        <f t="shared" si="30"/>
        <v/>
      </c>
    </row>
    <row r="256" spans="1:14" ht="15.75">
      <c r="A256" s="156"/>
      <c r="B256" s="61"/>
      <c r="C256" s="107"/>
      <c r="D256" s="80"/>
      <c r="E256" s="106"/>
      <c r="F256" s="67"/>
      <c r="G256" s="93"/>
      <c r="H256" s="75" t="str">
        <f>IF(B256="","",VLOOKUP(B256,[1]tableaux!$A$5:$B$511,2,FALSE))</f>
        <v/>
      </c>
      <c r="I256" s="81"/>
      <c r="J256" s="76" t="str">
        <f t="shared" si="28"/>
        <v/>
      </c>
      <c r="K256" s="77"/>
      <c r="L256" s="78" t="str">
        <f t="shared" si="29"/>
        <v/>
      </c>
      <c r="M256" s="110"/>
      <c r="N256" s="79" t="str">
        <f t="shared" si="30"/>
        <v/>
      </c>
    </row>
    <row r="257" spans="1:14" ht="15.75">
      <c r="A257" s="156"/>
      <c r="B257" s="89"/>
      <c r="C257" s="91"/>
      <c r="D257" s="86"/>
      <c r="E257" s="119"/>
      <c r="F257" s="92"/>
      <c r="G257" s="245"/>
      <c r="H257" s="75" t="str">
        <f>IF(B257="","",VLOOKUP(B257,[1]tableaux!$A$5:$B$511,2,FALSE))</f>
        <v/>
      </c>
      <c r="I257" s="121"/>
      <c r="J257" s="76" t="str">
        <f t="shared" si="28"/>
        <v/>
      </c>
      <c r="K257" s="77"/>
      <c r="L257" s="78" t="str">
        <f t="shared" si="29"/>
        <v/>
      </c>
      <c r="M257" s="110"/>
      <c r="N257" s="79" t="str">
        <f t="shared" si="30"/>
        <v/>
      </c>
    </row>
    <row r="258" spans="1:14" ht="12.75" customHeight="1">
      <c r="A258" s="156"/>
      <c r="B258" s="89"/>
      <c r="C258" s="107"/>
      <c r="D258" s="80"/>
      <c r="E258" s="106"/>
      <c r="F258" s="67"/>
      <c r="G258" s="93"/>
      <c r="H258" s="75" t="str">
        <f>IF(B258="","",VLOOKUP(B258,[1]tableaux!$A$5:$B$511,2,FALSE))</f>
        <v/>
      </c>
      <c r="I258" s="81"/>
      <c r="J258" s="76" t="str">
        <f t="shared" si="28"/>
        <v/>
      </c>
      <c r="K258" s="77"/>
      <c r="L258" s="78" t="str">
        <f t="shared" si="29"/>
        <v/>
      </c>
      <c r="M258" s="110"/>
      <c r="N258" s="79" t="str">
        <f t="shared" si="30"/>
        <v/>
      </c>
    </row>
    <row r="259" spans="1:14" ht="12.75" customHeight="1">
      <c r="A259" s="156"/>
      <c r="B259" s="89"/>
      <c r="C259" s="107"/>
      <c r="D259" s="80"/>
      <c r="E259" s="106"/>
      <c r="F259" s="67"/>
      <c r="G259" s="93"/>
      <c r="H259" s="75" t="str">
        <f>IF(B259="","",VLOOKUP(B259,[1]tableaux!$A$5:$B$511,2,FALSE))</f>
        <v/>
      </c>
      <c r="I259" s="81"/>
      <c r="J259" s="76" t="str">
        <f t="shared" si="28"/>
        <v/>
      </c>
      <c r="K259" s="77"/>
      <c r="L259" s="78" t="str">
        <f t="shared" si="29"/>
        <v/>
      </c>
      <c r="M259" s="110"/>
      <c r="N259" s="79" t="str">
        <f t="shared" si="30"/>
        <v/>
      </c>
    </row>
    <row r="260" spans="1:14" ht="12.75" customHeight="1">
      <c r="A260" s="156"/>
      <c r="B260" s="61"/>
      <c r="C260" s="65"/>
      <c r="D260" s="80"/>
      <c r="E260" s="106"/>
      <c r="F260" s="67"/>
      <c r="G260" s="93"/>
      <c r="H260" s="75" t="str">
        <f>IF(B260="","",VLOOKUP(B260,[1]tableaux!$A$5:$B$511,2,FALSE))</f>
        <v/>
      </c>
      <c r="I260" s="81"/>
      <c r="J260" s="76" t="str">
        <f t="shared" si="28"/>
        <v/>
      </c>
      <c r="K260" s="77"/>
      <c r="L260" s="78" t="str">
        <f t="shared" si="29"/>
        <v/>
      </c>
      <c r="M260" s="110"/>
      <c r="N260" s="79" t="str">
        <f t="shared" si="30"/>
        <v/>
      </c>
    </row>
    <row r="261" spans="1:14" ht="12.75" customHeight="1">
      <c r="A261" s="156"/>
      <c r="B261" s="61"/>
      <c r="C261" s="65"/>
      <c r="D261" s="80"/>
      <c r="E261" s="109"/>
      <c r="F261" s="67"/>
      <c r="G261" s="93"/>
      <c r="H261" s="75" t="str">
        <f>IF(B261="","",VLOOKUP(B261,[1]tableaux!$A$5:$B$511,2,FALSE))</f>
        <v/>
      </c>
      <c r="I261" s="81"/>
      <c r="J261" s="76" t="str">
        <f t="shared" si="28"/>
        <v/>
      </c>
      <c r="K261" s="77"/>
      <c r="L261" s="78" t="str">
        <f t="shared" si="29"/>
        <v/>
      </c>
      <c r="M261" s="110"/>
      <c r="N261" s="79" t="str">
        <f t="shared" si="30"/>
        <v/>
      </c>
    </row>
    <row r="262" spans="1:14" ht="12.75" customHeight="1">
      <c r="A262" s="156"/>
      <c r="B262" s="61"/>
      <c r="C262" s="65"/>
      <c r="D262" s="80"/>
      <c r="E262" s="106"/>
      <c r="F262" s="67"/>
      <c r="G262" s="93"/>
      <c r="H262" s="75" t="str">
        <f>IF(B262="","",VLOOKUP(B262,[1]tableaux!$A$5:$B$511,2,FALSE))</f>
        <v/>
      </c>
      <c r="I262" s="81"/>
      <c r="J262" s="76" t="str">
        <f t="shared" si="28"/>
        <v/>
      </c>
      <c r="K262" s="77"/>
      <c r="L262" s="78" t="str">
        <f t="shared" si="29"/>
        <v/>
      </c>
      <c r="M262" s="110"/>
      <c r="N262" s="79" t="str">
        <f t="shared" si="30"/>
        <v/>
      </c>
    </row>
    <row r="263" spans="1:14" ht="12.75" customHeight="1">
      <c r="A263" s="156"/>
      <c r="B263" s="61"/>
      <c r="C263" s="65"/>
      <c r="D263" s="80"/>
      <c r="E263" s="106"/>
      <c r="F263" s="67"/>
      <c r="G263" s="93"/>
      <c r="H263" s="75" t="str">
        <f>IF(B263="","",VLOOKUP(B263,[1]tableaux!$A$5:$B$511,2,FALSE))</f>
        <v/>
      </c>
      <c r="I263" s="81"/>
      <c r="J263" s="76" t="str">
        <f>IF(AND(M263="",H263&lt;&gt;"",G263&lt;&gt;""),"dispo","")</f>
        <v/>
      </c>
      <c r="K263" s="77"/>
      <c r="L263" s="78" t="str">
        <f>IF(AND(G263="",M263="gie"),H263/$K$11,"")</f>
        <v/>
      </c>
      <c r="M263" s="70"/>
      <c r="N263" s="79" t="str">
        <f t="shared" si="30"/>
        <v/>
      </c>
    </row>
    <row r="264" spans="1:14" ht="12.75" customHeight="1">
      <c r="A264" s="156"/>
      <c r="B264" s="61"/>
      <c r="C264" s="65"/>
      <c r="D264" s="80"/>
      <c r="E264" s="106"/>
      <c r="F264" s="115"/>
      <c r="G264" s="93"/>
      <c r="H264" s="75" t="str">
        <f>IF(B264="","",VLOOKUP(B264,[1]tableaux!$A$5:$B$511,2,FALSE))</f>
        <v/>
      </c>
      <c r="I264" s="81"/>
      <c r="J264" s="76" t="str">
        <f t="shared" ref="J264:J327" si="31">IF(AND(K264="",H264&lt;&gt;"",G264&lt;&gt;""),"dispo","")</f>
        <v/>
      </c>
      <c r="K264" s="77"/>
      <c r="L264" s="78" t="str">
        <f t="shared" ref="L264:L327" si="32">IF(AND(G264="",K264="gie"),H264/$K$11,"")</f>
        <v/>
      </c>
      <c r="M264" s="110"/>
      <c r="N264" s="79" t="str">
        <f t="shared" si="30"/>
        <v/>
      </c>
    </row>
    <row r="265" spans="1:14" ht="12.75" customHeight="1">
      <c r="A265" s="156"/>
      <c r="B265" s="89"/>
      <c r="C265" s="108"/>
      <c r="D265" s="80"/>
      <c r="E265" s="106"/>
      <c r="F265" s="67"/>
      <c r="G265" s="93"/>
      <c r="H265" s="75" t="str">
        <f>IF(B265="","",VLOOKUP(B265,[1]tableaux!$A$5:$B$511,2,FALSE))</f>
        <v/>
      </c>
      <c r="I265" s="81"/>
      <c r="J265" s="76" t="str">
        <f t="shared" si="31"/>
        <v/>
      </c>
      <c r="K265" s="77"/>
      <c r="L265" s="78" t="str">
        <f t="shared" si="32"/>
        <v/>
      </c>
      <c r="M265" s="110"/>
      <c r="N265" s="79" t="str">
        <f t="shared" si="30"/>
        <v/>
      </c>
    </row>
    <row r="266" spans="1:14" ht="12.75" customHeight="1">
      <c r="A266" s="156"/>
      <c r="B266" s="89"/>
      <c r="C266" s="286"/>
      <c r="D266" s="80"/>
      <c r="E266" s="114"/>
      <c r="F266" s="115"/>
      <c r="G266" s="93"/>
      <c r="H266" s="75" t="str">
        <f>IF(B266="","",VLOOKUP(B266,[1]tableaux!$A$5:$B$511,2,FALSE))</f>
        <v/>
      </c>
      <c r="I266" s="81"/>
      <c r="J266" s="76" t="str">
        <f t="shared" si="31"/>
        <v/>
      </c>
      <c r="K266" s="77"/>
      <c r="L266" s="78" t="str">
        <f t="shared" si="32"/>
        <v/>
      </c>
      <c r="M266" s="110"/>
      <c r="N266" s="79" t="str">
        <f t="shared" si="30"/>
        <v/>
      </c>
    </row>
    <row r="267" spans="1:14" ht="12.75" customHeight="1">
      <c r="A267" s="156"/>
      <c r="B267" s="61"/>
      <c r="C267" s="65"/>
      <c r="D267" s="80"/>
      <c r="E267" s="106"/>
      <c r="F267" s="67"/>
      <c r="G267" s="93"/>
      <c r="H267" s="75" t="str">
        <f>IF(B267="","",VLOOKUP(B267,[1]tableaux!$A$5:$B$511,2,FALSE))</f>
        <v/>
      </c>
      <c r="I267" s="81"/>
      <c r="J267" s="76" t="str">
        <f t="shared" si="31"/>
        <v/>
      </c>
      <c r="K267" s="77"/>
      <c r="L267" s="78" t="str">
        <f t="shared" si="32"/>
        <v/>
      </c>
      <c r="M267" s="110"/>
      <c r="N267" s="79" t="str">
        <f t="shared" si="30"/>
        <v/>
      </c>
    </row>
    <row r="268" spans="1:14" ht="12.75" customHeight="1">
      <c r="A268" s="156"/>
      <c r="B268" s="61"/>
      <c r="C268" s="65"/>
      <c r="D268" s="80"/>
      <c r="E268" s="106"/>
      <c r="F268" s="67"/>
      <c r="G268" s="93"/>
      <c r="H268" s="75" t="str">
        <f>IF(B268="","",VLOOKUP(B268,[1]tableaux!$A$5:$B$511,2,FALSE))</f>
        <v/>
      </c>
      <c r="I268" s="81"/>
      <c r="J268" s="76" t="str">
        <f t="shared" si="31"/>
        <v/>
      </c>
      <c r="K268" s="77"/>
      <c r="L268" s="78" t="str">
        <f t="shared" si="32"/>
        <v/>
      </c>
      <c r="M268" s="110"/>
      <c r="N268" s="79" t="str">
        <f t="shared" si="30"/>
        <v/>
      </c>
    </row>
    <row r="269" spans="1:14" ht="12.75" customHeight="1">
      <c r="A269" s="156"/>
      <c r="B269" s="61"/>
      <c r="C269" s="65"/>
      <c r="D269" s="80"/>
      <c r="E269" s="106"/>
      <c r="F269" s="67"/>
      <c r="G269" s="93"/>
      <c r="H269" s="75" t="str">
        <f>IF(B269="","",VLOOKUP(B269,[1]tableaux!$A$5:$B$511,2,FALSE))</f>
        <v/>
      </c>
      <c r="I269" s="81"/>
      <c r="J269" s="76" t="str">
        <f t="shared" si="31"/>
        <v/>
      </c>
      <c r="K269" s="77"/>
      <c r="L269" s="78" t="str">
        <f t="shared" si="32"/>
        <v/>
      </c>
      <c r="M269" s="110"/>
      <c r="N269" s="79" t="str">
        <f t="shared" si="30"/>
        <v/>
      </c>
    </row>
    <row r="270" spans="1:14" ht="12.75" customHeight="1">
      <c r="A270" s="156"/>
      <c r="B270" s="61"/>
      <c r="C270" s="65"/>
      <c r="D270" s="80"/>
      <c r="E270" s="106"/>
      <c r="F270" s="67"/>
      <c r="G270" s="93"/>
      <c r="H270" s="75" t="str">
        <f>IF(B270="","",VLOOKUP(B270,[1]tableaux!$A$5:$B$511,2,FALSE))</f>
        <v/>
      </c>
      <c r="I270" s="81"/>
      <c r="J270" s="76" t="str">
        <f t="shared" si="31"/>
        <v/>
      </c>
      <c r="K270" s="77"/>
      <c r="L270" s="78" t="str">
        <f t="shared" si="32"/>
        <v/>
      </c>
      <c r="M270" s="110"/>
      <c r="N270" s="79" t="str">
        <f t="shared" si="30"/>
        <v/>
      </c>
    </row>
    <row r="271" spans="1:14" ht="12.75" customHeight="1">
      <c r="A271" s="156"/>
      <c r="B271" s="61"/>
      <c r="C271" s="65"/>
      <c r="D271" s="80"/>
      <c r="E271" s="106"/>
      <c r="F271" s="67"/>
      <c r="G271" s="93"/>
      <c r="H271" s="75" t="str">
        <f>IF(B271="","",VLOOKUP(B271,[1]tableaux!$A$5:$B$511,2,FALSE))</f>
        <v/>
      </c>
      <c r="I271" s="81"/>
      <c r="J271" s="76" t="str">
        <f t="shared" si="31"/>
        <v/>
      </c>
      <c r="K271" s="77"/>
      <c r="L271" s="78" t="str">
        <f t="shared" si="32"/>
        <v/>
      </c>
      <c r="M271" s="110"/>
      <c r="N271" s="79" t="str">
        <f t="shared" si="30"/>
        <v/>
      </c>
    </row>
    <row r="272" spans="1:14" ht="12.75" customHeight="1">
      <c r="A272" s="156"/>
      <c r="B272" s="61"/>
      <c r="C272" s="65"/>
      <c r="D272" s="80"/>
      <c r="E272" s="106"/>
      <c r="F272" s="67"/>
      <c r="G272" s="93"/>
      <c r="H272" s="75" t="str">
        <f>IF(B272="","",VLOOKUP(B272,[1]tableaux!$A$5:$B$511,2,FALSE))</f>
        <v/>
      </c>
      <c r="I272" s="81"/>
      <c r="J272" s="76" t="str">
        <f t="shared" si="31"/>
        <v/>
      </c>
      <c r="K272" s="77"/>
      <c r="L272" s="78" t="str">
        <f t="shared" si="32"/>
        <v/>
      </c>
      <c r="M272" s="110"/>
      <c r="N272" s="79" t="str">
        <f t="shared" si="30"/>
        <v/>
      </c>
    </row>
    <row r="273" spans="1:14" ht="12.75" customHeight="1">
      <c r="A273" s="156"/>
      <c r="B273" s="61"/>
      <c r="C273" s="65"/>
      <c r="D273" s="86"/>
      <c r="E273" s="99"/>
      <c r="F273" s="67"/>
      <c r="G273" s="245"/>
      <c r="H273" s="68" t="str">
        <f>IF(B273="","",VLOOKUP(B273,[2]tableaux!$A$4:$B$511,2,FALSE))</f>
        <v/>
      </c>
      <c r="I273" s="69"/>
      <c r="J273" s="76" t="str">
        <f t="shared" si="31"/>
        <v/>
      </c>
      <c r="K273" s="77"/>
      <c r="L273" s="78" t="str">
        <f t="shared" si="32"/>
        <v/>
      </c>
      <c r="M273" s="178"/>
      <c r="N273" s="72">
        <f>IF(G273="",F273,"")</f>
        <v>0</v>
      </c>
    </row>
    <row r="274" spans="1:14" ht="12.75" customHeight="1">
      <c r="A274" s="156"/>
      <c r="B274" s="61"/>
      <c r="C274" s="65"/>
      <c r="D274" s="5"/>
      <c r="E274" s="66"/>
      <c r="F274" s="67"/>
      <c r="G274" s="93"/>
      <c r="H274" s="75" t="str">
        <f>IF(B274="","",VLOOKUP(B274,[1]tableaux!$A$5:$B$511,2,FALSE))</f>
        <v/>
      </c>
      <c r="I274" s="69"/>
      <c r="J274" s="76" t="str">
        <f t="shared" si="31"/>
        <v/>
      </c>
      <c r="K274" s="77"/>
      <c r="L274" s="78" t="str">
        <f t="shared" si="32"/>
        <v/>
      </c>
      <c r="M274" s="110"/>
      <c r="N274" s="79" t="str">
        <f>IF(AND(B274&lt;&gt;"",G274=""),"à renouveler","")</f>
        <v/>
      </c>
    </row>
    <row r="275" spans="1:14" ht="12.75" customHeight="1">
      <c r="A275" s="156"/>
      <c r="B275" s="61"/>
      <c r="C275" s="65"/>
      <c r="D275" s="5"/>
      <c r="E275" s="66"/>
      <c r="F275" s="67"/>
      <c r="G275" s="93"/>
      <c r="H275" s="75" t="str">
        <f>IF(B275="","",VLOOKUP(B275,[1]tableaux!$A$5:$B$511,2,FALSE))</f>
        <v/>
      </c>
      <c r="I275" s="69"/>
      <c r="J275" s="76" t="str">
        <f t="shared" si="31"/>
        <v/>
      </c>
      <c r="K275" s="77"/>
      <c r="L275" s="78" t="str">
        <f t="shared" si="32"/>
        <v/>
      </c>
      <c r="M275" s="110"/>
      <c r="N275" s="79" t="str">
        <f>IF(AND(B275&lt;&gt;"",G275=""),"à renouveler","")</f>
        <v/>
      </c>
    </row>
    <row r="276" spans="1:14" ht="12.75" customHeight="1">
      <c r="A276" s="156"/>
      <c r="B276" s="61"/>
      <c r="C276" s="65"/>
      <c r="D276" s="5"/>
      <c r="E276" s="66"/>
      <c r="F276" s="67"/>
      <c r="G276" s="93"/>
      <c r="H276" s="75" t="str">
        <f>IF(B276="","",VLOOKUP(B276,[1]tableaux!$A$5:$B$511,2,FALSE))</f>
        <v/>
      </c>
      <c r="I276" s="69"/>
      <c r="J276" s="76" t="str">
        <f t="shared" si="31"/>
        <v/>
      </c>
      <c r="K276" s="77"/>
      <c r="L276" s="78" t="str">
        <f t="shared" si="32"/>
        <v/>
      </c>
      <c r="M276" s="110"/>
      <c r="N276" s="79" t="str">
        <f>IF(AND(B276&lt;&gt;"",G276=""),"à renouveler","")</f>
        <v/>
      </c>
    </row>
    <row r="277" spans="1:14" ht="12.75" customHeight="1">
      <c r="A277" s="156"/>
      <c r="B277" s="89"/>
      <c r="C277" s="91"/>
      <c r="D277" s="86"/>
      <c r="E277" s="119"/>
      <c r="F277" s="92"/>
      <c r="G277" s="245"/>
      <c r="H277" s="75" t="str">
        <f>IF(B277="","",VLOOKUP(B277,[1]tableaux!$A$5:$B$511,2,FALSE))</f>
        <v/>
      </c>
      <c r="I277" s="121"/>
      <c r="J277" s="76" t="str">
        <f t="shared" si="31"/>
        <v/>
      </c>
      <c r="K277" s="77"/>
      <c r="L277" s="78" t="str">
        <f t="shared" si="32"/>
        <v/>
      </c>
      <c r="M277" s="110"/>
      <c r="N277" s="79" t="str">
        <f>IF(AND(B277&lt;&gt;"",G277=""),"à renouveler","")</f>
        <v/>
      </c>
    </row>
    <row r="278" spans="1:14" ht="12.75" customHeight="1">
      <c r="A278" s="156"/>
      <c r="B278" s="89"/>
      <c r="C278" s="91"/>
      <c r="D278" s="86"/>
      <c r="E278" s="119"/>
      <c r="F278" s="92"/>
      <c r="G278" s="245"/>
      <c r="H278" s="75" t="str">
        <f>IF(B278="","",VLOOKUP(B278,[1]tableaux!$A$5:$B$511,2,FALSE))</f>
        <v/>
      </c>
      <c r="I278" s="121"/>
      <c r="J278" s="76" t="str">
        <f t="shared" si="31"/>
        <v/>
      </c>
      <c r="K278" s="77"/>
      <c r="L278" s="78" t="str">
        <f t="shared" si="32"/>
        <v/>
      </c>
      <c r="M278" s="110"/>
      <c r="N278" s="79" t="str">
        <f>IF(AND(B278&lt;&gt;"",G278=""),"à renouveler","")</f>
        <v/>
      </c>
    </row>
    <row r="279" spans="1:14" ht="12.75" customHeight="1">
      <c r="A279" s="156"/>
      <c r="B279" s="61"/>
      <c r="C279" s="65"/>
      <c r="D279" s="86"/>
      <c r="E279" s="99"/>
      <c r="F279" s="67"/>
      <c r="G279" s="245"/>
      <c r="H279" s="68" t="str">
        <f>IF(B279="","",VLOOKUP(B279,[2]tableaux!$A$4:$B$511,2,FALSE))</f>
        <v/>
      </c>
      <c r="I279" s="69"/>
      <c r="J279" s="76" t="str">
        <f t="shared" si="31"/>
        <v/>
      </c>
      <c r="K279" s="77"/>
      <c r="L279" s="78" t="str">
        <f t="shared" si="32"/>
        <v/>
      </c>
      <c r="M279" s="178"/>
      <c r="N279" s="72">
        <f t="shared" ref="N279:N342" si="33">IF(G279="",F279,"")</f>
        <v>0</v>
      </c>
    </row>
    <row r="280" spans="1:14" ht="12.75" customHeight="1">
      <c r="A280" s="156"/>
      <c r="B280" s="61"/>
      <c r="C280" s="65"/>
      <c r="D280" s="86"/>
      <c r="E280" s="99"/>
      <c r="F280" s="67"/>
      <c r="G280" s="245"/>
      <c r="H280" s="68" t="str">
        <f>IF(B280="","",VLOOKUP(B280,[2]tableaux!$A$4:$B$511,2,FALSE))</f>
        <v/>
      </c>
      <c r="I280" s="69"/>
      <c r="J280" s="76" t="str">
        <f t="shared" si="31"/>
        <v/>
      </c>
      <c r="K280" s="77"/>
      <c r="L280" s="78" t="str">
        <f t="shared" si="32"/>
        <v/>
      </c>
      <c r="M280" s="178"/>
      <c r="N280" s="72">
        <f t="shared" si="33"/>
        <v>0</v>
      </c>
    </row>
    <row r="281" spans="1:14" ht="12.75" customHeight="1">
      <c r="A281" s="156"/>
      <c r="B281" s="61"/>
      <c r="C281" s="65"/>
      <c r="D281" s="86"/>
      <c r="E281" s="99"/>
      <c r="F281" s="67"/>
      <c r="G281" s="245"/>
      <c r="H281" s="68" t="str">
        <f>IF(B281="","",VLOOKUP(B281,[2]tableaux!$A$4:$B$511,2,FALSE))</f>
        <v/>
      </c>
      <c r="I281" s="69"/>
      <c r="J281" s="76" t="str">
        <f t="shared" si="31"/>
        <v/>
      </c>
      <c r="K281" s="77"/>
      <c r="L281" s="78" t="str">
        <f t="shared" si="32"/>
        <v/>
      </c>
      <c r="M281" s="178"/>
      <c r="N281" s="72">
        <f t="shared" si="33"/>
        <v>0</v>
      </c>
    </row>
    <row r="282" spans="1:14" ht="12.75" customHeight="1">
      <c r="A282" s="156"/>
      <c r="B282" s="61"/>
      <c r="C282" s="65"/>
      <c r="D282" s="86"/>
      <c r="E282" s="99"/>
      <c r="F282" s="67"/>
      <c r="G282" s="245"/>
      <c r="H282" s="68" t="str">
        <f>IF(B282="","",VLOOKUP(B282,[2]tableaux!$A$4:$B$511,2,FALSE))</f>
        <v/>
      </c>
      <c r="I282" s="69"/>
      <c r="J282" s="76" t="str">
        <f t="shared" si="31"/>
        <v/>
      </c>
      <c r="K282" s="77"/>
      <c r="L282" s="78" t="str">
        <f t="shared" si="32"/>
        <v/>
      </c>
      <c r="M282" s="178"/>
      <c r="N282" s="72">
        <f t="shared" si="33"/>
        <v>0</v>
      </c>
    </row>
    <row r="283" spans="1:14" ht="12.75" customHeight="1">
      <c r="A283" s="156"/>
      <c r="B283" s="61"/>
      <c r="C283" s="65"/>
      <c r="D283" s="86"/>
      <c r="E283" s="99"/>
      <c r="F283" s="67"/>
      <c r="G283" s="245"/>
      <c r="H283" s="68" t="str">
        <f>IF(B283="","",VLOOKUP(B283,[2]tableaux!$A$4:$B$511,2,FALSE))</f>
        <v/>
      </c>
      <c r="I283" s="69"/>
      <c r="J283" s="76" t="str">
        <f t="shared" si="31"/>
        <v/>
      </c>
      <c r="K283" s="77"/>
      <c r="L283" s="78" t="str">
        <f t="shared" si="32"/>
        <v/>
      </c>
      <c r="M283" s="178"/>
      <c r="N283" s="72">
        <f t="shared" si="33"/>
        <v>0</v>
      </c>
    </row>
    <row r="284" spans="1:14" ht="12.75" customHeight="1">
      <c r="A284" s="156"/>
      <c r="B284" s="61"/>
      <c r="C284" s="65"/>
      <c r="D284" s="86"/>
      <c r="E284" s="99"/>
      <c r="F284" s="67"/>
      <c r="G284" s="245"/>
      <c r="H284" s="68" t="str">
        <f>IF(B284="","",VLOOKUP(B284,[2]tableaux!$A$4:$B$511,2,FALSE))</f>
        <v/>
      </c>
      <c r="I284" s="69"/>
      <c r="J284" s="76" t="str">
        <f t="shared" si="31"/>
        <v/>
      </c>
      <c r="K284" s="77"/>
      <c r="L284" s="78" t="str">
        <f t="shared" si="32"/>
        <v/>
      </c>
      <c r="M284" s="178"/>
      <c r="N284" s="72">
        <f t="shared" si="33"/>
        <v>0</v>
      </c>
    </row>
    <row r="285" spans="1:14" ht="12.75" customHeight="1">
      <c r="A285" s="156"/>
      <c r="B285" s="61"/>
      <c r="C285" s="65"/>
      <c r="D285" s="86"/>
      <c r="E285" s="99"/>
      <c r="F285" s="67"/>
      <c r="G285" s="245"/>
      <c r="H285" s="68" t="str">
        <f>IF(B285="","",VLOOKUP(B285,[2]tableaux!$A$4:$B$511,2,FALSE))</f>
        <v/>
      </c>
      <c r="I285" s="69"/>
      <c r="J285" s="76" t="str">
        <f t="shared" si="31"/>
        <v/>
      </c>
      <c r="K285" s="77"/>
      <c r="L285" s="78" t="str">
        <f t="shared" si="32"/>
        <v/>
      </c>
      <c r="M285" s="178"/>
      <c r="N285" s="72">
        <f t="shared" si="33"/>
        <v>0</v>
      </c>
    </row>
    <row r="286" spans="1:14" ht="12.75" customHeight="1">
      <c r="A286" s="156"/>
      <c r="B286" s="61"/>
      <c r="C286" s="65"/>
      <c r="D286" s="86"/>
      <c r="E286" s="99"/>
      <c r="F286" s="67"/>
      <c r="G286" s="245"/>
      <c r="H286" s="68" t="str">
        <f>IF(B286="","",VLOOKUP(B286,[2]tableaux!$A$4:$B$511,2,FALSE))</f>
        <v/>
      </c>
      <c r="I286" s="69"/>
      <c r="J286" s="76" t="str">
        <f t="shared" si="31"/>
        <v/>
      </c>
      <c r="K286" s="77"/>
      <c r="L286" s="78" t="str">
        <f t="shared" si="32"/>
        <v/>
      </c>
      <c r="M286" s="178"/>
      <c r="N286" s="72">
        <f t="shared" si="33"/>
        <v>0</v>
      </c>
    </row>
    <row r="287" spans="1:14" ht="12.75" customHeight="1">
      <c r="A287" s="156"/>
      <c r="B287" s="61"/>
      <c r="C287" s="65"/>
      <c r="D287" s="5"/>
      <c r="E287" s="99"/>
      <c r="F287" s="67"/>
      <c r="G287" s="245"/>
      <c r="H287" s="68" t="str">
        <f>IF(B287="","",VLOOKUP(B287,[2]tableaux!$A$4:$B$511,2,FALSE))</f>
        <v/>
      </c>
      <c r="I287" s="69"/>
      <c r="J287" s="76" t="str">
        <f t="shared" si="31"/>
        <v/>
      </c>
      <c r="K287" s="77"/>
      <c r="L287" s="78" t="str">
        <f t="shared" si="32"/>
        <v/>
      </c>
      <c r="M287" s="178"/>
      <c r="N287" s="72">
        <f t="shared" si="33"/>
        <v>0</v>
      </c>
    </row>
    <row r="288" spans="1:14" ht="12.75" customHeight="1">
      <c r="A288" s="156"/>
      <c r="B288" s="61"/>
      <c r="C288" s="65"/>
      <c r="D288" s="5"/>
      <c r="E288" s="99"/>
      <c r="F288" s="67"/>
      <c r="G288" s="245"/>
      <c r="H288" s="68" t="str">
        <f>IF(B288="","",VLOOKUP(B288,[2]tableaux!$A$4:$B$511,2,FALSE))</f>
        <v/>
      </c>
      <c r="I288" s="69"/>
      <c r="J288" s="76" t="str">
        <f t="shared" si="31"/>
        <v/>
      </c>
      <c r="K288" s="77"/>
      <c r="L288" s="78" t="str">
        <f t="shared" si="32"/>
        <v/>
      </c>
      <c r="M288" s="178"/>
      <c r="N288" s="72">
        <f t="shared" si="33"/>
        <v>0</v>
      </c>
    </row>
    <row r="289" spans="1:14" ht="12.75" customHeight="1">
      <c r="A289" s="156"/>
      <c r="B289" s="61"/>
      <c r="C289" s="65"/>
      <c r="D289" s="5"/>
      <c r="E289" s="99"/>
      <c r="F289" s="67"/>
      <c r="G289" s="245"/>
      <c r="H289" s="68" t="str">
        <f>IF(B289="","",VLOOKUP(B289,[2]tableaux!$A$4:$B$511,2,FALSE))</f>
        <v/>
      </c>
      <c r="I289" s="69"/>
      <c r="J289" s="76" t="str">
        <f t="shared" si="31"/>
        <v/>
      </c>
      <c r="K289" s="77"/>
      <c r="L289" s="78" t="str">
        <f t="shared" si="32"/>
        <v/>
      </c>
      <c r="M289" s="178"/>
      <c r="N289" s="72">
        <f t="shared" si="33"/>
        <v>0</v>
      </c>
    </row>
    <row r="290" spans="1:14" ht="12.75" customHeight="1">
      <c r="A290" s="156"/>
      <c r="B290" s="61"/>
      <c r="C290" s="65"/>
      <c r="D290" s="5"/>
      <c r="E290" s="99"/>
      <c r="F290" s="67"/>
      <c r="G290" s="245"/>
      <c r="H290" s="68" t="str">
        <f>IF(B290="","",VLOOKUP(B290,[2]tableaux!$A$4:$B$511,2,FALSE))</f>
        <v/>
      </c>
      <c r="I290" s="69"/>
      <c r="J290" s="76" t="str">
        <f t="shared" si="31"/>
        <v/>
      </c>
      <c r="K290" s="77"/>
      <c r="L290" s="78" t="str">
        <f t="shared" si="32"/>
        <v/>
      </c>
      <c r="M290" s="178"/>
      <c r="N290" s="72">
        <f t="shared" si="33"/>
        <v>0</v>
      </c>
    </row>
    <row r="291" spans="1:14" ht="12.75" customHeight="1">
      <c r="A291" s="156"/>
      <c r="B291" s="61"/>
      <c r="C291" s="65"/>
      <c r="D291" s="5"/>
      <c r="E291" s="99"/>
      <c r="F291" s="67"/>
      <c r="G291" s="245"/>
      <c r="H291" s="68" t="str">
        <f>IF(B291="","",VLOOKUP(B291,[2]tableaux!$A$4:$B$511,2,FALSE))</f>
        <v/>
      </c>
      <c r="I291" s="69"/>
      <c r="J291" s="76" t="str">
        <f t="shared" si="31"/>
        <v/>
      </c>
      <c r="K291" s="77"/>
      <c r="L291" s="78" t="str">
        <f t="shared" si="32"/>
        <v/>
      </c>
      <c r="M291" s="178"/>
      <c r="N291" s="72">
        <f t="shared" si="33"/>
        <v>0</v>
      </c>
    </row>
    <row r="292" spans="1:14" ht="12.75" customHeight="1">
      <c r="A292" s="156"/>
      <c r="B292" s="61"/>
      <c r="C292" s="65"/>
      <c r="D292" s="5"/>
      <c r="E292" s="99"/>
      <c r="F292" s="67"/>
      <c r="G292" s="245"/>
      <c r="H292" s="68" t="str">
        <f>IF(B292="","",VLOOKUP(B292,[2]tableaux!$A$4:$B$511,2,FALSE))</f>
        <v/>
      </c>
      <c r="I292" s="69"/>
      <c r="J292" s="76" t="str">
        <f t="shared" si="31"/>
        <v/>
      </c>
      <c r="K292" s="77"/>
      <c r="L292" s="78" t="str">
        <f t="shared" si="32"/>
        <v/>
      </c>
      <c r="M292" s="178"/>
      <c r="N292" s="72">
        <f t="shared" si="33"/>
        <v>0</v>
      </c>
    </row>
    <row r="293" spans="1:14" ht="12.75" customHeight="1">
      <c r="A293" s="156"/>
      <c r="B293" s="61"/>
      <c r="C293" s="65"/>
      <c r="D293" s="5"/>
      <c r="E293" s="99"/>
      <c r="F293" s="67"/>
      <c r="G293" s="245"/>
      <c r="H293" s="68" t="str">
        <f>IF(B293="","",VLOOKUP(B293,[2]tableaux!$A$4:$B$511,2,FALSE))</f>
        <v/>
      </c>
      <c r="I293" s="69"/>
      <c r="J293" s="76" t="str">
        <f t="shared" si="31"/>
        <v/>
      </c>
      <c r="K293" s="77"/>
      <c r="L293" s="78" t="str">
        <f t="shared" si="32"/>
        <v/>
      </c>
      <c r="M293" s="178"/>
      <c r="N293" s="72">
        <f t="shared" si="33"/>
        <v>0</v>
      </c>
    </row>
    <row r="294" spans="1:14" ht="12.75" customHeight="1">
      <c r="A294" s="156"/>
      <c r="B294" s="61"/>
      <c r="C294" s="65"/>
      <c r="D294" s="5"/>
      <c r="E294" s="99"/>
      <c r="F294" s="67"/>
      <c r="G294" s="245"/>
      <c r="H294" s="68" t="str">
        <f>IF(B294="","",VLOOKUP(B294,[2]tableaux!$A$4:$B$511,2,FALSE))</f>
        <v/>
      </c>
      <c r="I294" s="69"/>
      <c r="J294" s="76" t="str">
        <f t="shared" si="31"/>
        <v/>
      </c>
      <c r="K294" s="77"/>
      <c r="L294" s="78" t="str">
        <f t="shared" si="32"/>
        <v/>
      </c>
      <c r="M294" s="178"/>
      <c r="N294" s="72">
        <f t="shared" si="33"/>
        <v>0</v>
      </c>
    </row>
    <row r="295" spans="1:14" ht="12.75" customHeight="1">
      <c r="A295" s="156"/>
      <c r="B295" s="61"/>
      <c r="C295" s="65"/>
      <c r="D295" s="5"/>
      <c r="E295" s="99"/>
      <c r="F295" s="67"/>
      <c r="G295" s="245"/>
      <c r="H295" s="68" t="str">
        <f>IF(B295="","",VLOOKUP(B295,[2]tableaux!$A$4:$B$511,2,FALSE))</f>
        <v/>
      </c>
      <c r="I295" s="69"/>
      <c r="J295" s="76" t="str">
        <f t="shared" si="31"/>
        <v/>
      </c>
      <c r="K295" s="77"/>
      <c r="L295" s="78" t="str">
        <f t="shared" si="32"/>
        <v/>
      </c>
      <c r="M295" s="178"/>
      <c r="N295" s="72">
        <f t="shared" si="33"/>
        <v>0</v>
      </c>
    </row>
    <row r="296" spans="1:14" ht="12.75" customHeight="1">
      <c r="A296" s="156"/>
      <c r="B296" s="61"/>
      <c r="C296" s="65"/>
      <c r="D296" s="5"/>
      <c r="E296" s="99"/>
      <c r="F296" s="67"/>
      <c r="G296" s="245"/>
      <c r="H296" s="68" t="str">
        <f>IF(B296="","",VLOOKUP(B296,[2]tableaux!$A$4:$B$511,2,FALSE))</f>
        <v/>
      </c>
      <c r="I296" s="69"/>
      <c r="J296" s="76" t="str">
        <f t="shared" si="31"/>
        <v/>
      </c>
      <c r="K296" s="77"/>
      <c r="L296" s="78" t="str">
        <f t="shared" si="32"/>
        <v/>
      </c>
      <c r="M296" s="178"/>
      <c r="N296" s="72">
        <f t="shared" si="33"/>
        <v>0</v>
      </c>
    </row>
    <row r="297" spans="1:14" ht="12.75" customHeight="1">
      <c r="A297" s="156"/>
      <c r="B297" s="61"/>
      <c r="C297" s="65"/>
      <c r="D297" s="5"/>
      <c r="E297" s="99"/>
      <c r="F297" s="67"/>
      <c r="G297" s="245"/>
      <c r="H297" s="68" t="str">
        <f>IF(B297="","",VLOOKUP(B297,[2]tableaux!$A$4:$B$511,2,FALSE))</f>
        <v/>
      </c>
      <c r="I297" s="69"/>
      <c r="J297" s="76" t="str">
        <f t="shared" si="31"/>
        <v/>
      </c>
      <c r="K297" s="77"/>
      <c r="L297" s="78" t="str">
        <f t="shared" si="32"/>
        <v/>
      </c>
      <c r="M297" s="178"/>
      <c r="N297" s="72">
        <f t="shared" si="33"/>
        <v>0</v>
      </c>
    </row>
    <row r="298" spans="1:14" ht="12.75" customHeight="1">
      <c r="A298" s="156"/>
      <c r="B298" s="61"/>
      <c r="C298" s="65"/>
      <c r="D298" s="5"/>
      <c r="E298" s="99"/>
      <c r="F298" s="67"/>
      <c r="G298" s="245"/>
      <c r="H298" s="68" t="str">
        <f>IF(B298="","",VLOOKUP(B298,[2]tableaux!$A$4:$B$511,2,FALSE))</f>
        <v/>
      </c>
      <c r="I298" s="69"/>
      <c r="J298" s="76" t="str">
        <f t="shared" si="31"/>
        <v/>
      </c>
      <c r="K298" s="77"/>
      <c r="L298" s="78" t="str">
        <f t="shared" si="32"/>
        <v/>
      </c>
      <c r="M298" s="178"/>
      <c r="N298" s="72">
        <f t="shared" si="33"/>
        <v>0</v>
      </c>
    </row>
    <row r="299" spans="1:14" ht="12.75" customHeight="1">
      <c r="A299" s="156"/>
      <c r="B299" s="61"/>
      <c r="C299" s="65"/>
      <c r="D299" s="5"/>
      <c r="E299" s="99"/>
      <c r="F299" s="67"/>
      <c r="G299" s="245"/>
      <c r="H299" s="68" t="str">
        <f>IF(B299="","",VLOOKUP(B299,[2]tableaux!$A$4:$B$511,2,FALSE))</f>
        <v/>
      </c>
      <c r="I299" s="69"/>
      <c r="J299" s="76" t="str">
        <f t="shared" si="31"/>
        <v/>
      </c>
      <c r="K299" s="77"/>
      <c r="L299" s="78" t="str">
        <f t="shared" si="32"/>
        <v/>
      </c>
      <c r="M299" s="178"/>
      <c r="N299" s="72">
        <f t="shared" si="33"/>
        <v>0</v>
      </c>
    </row>
    <row r="300" spans="1:14" ht="12.75" customHeight="1">
      <c r="A300" s="156"/>
      <c r="B300" s="61"/>
      <c r="C300" s="65"/>
      <c r="D300" s="5"/>
      <c r="E300" s="99"/>
      <c r="F300" s="67"/>
      <c r="G300" s="245"/>
      <c r="H300" s="68" t="str">
        <f>IF(B300="","",VLOOKUP(B300,[2]tableaux!$A$4:$B$511,2,FALSE))</f>
        <v/>
      </c>
      <c r="I300" s="69"/>
      <c r="J300" s="76" t="str">
        <f t="shared" si="31"/>
        <v/>
      </c>
      <c r="K300" s="77"/>
      <c r="L300" s="78" t="str">
        <f t="shared" si="32"/>
        <v/>
      </c>
      <c r="M300" s="178"/>
      <c r="N300" s="72">
        <f t="shared" si="33"/>
        <v>0</v>
      </c>
    </row>
    <row r="301" spans="1:14" ht="12.75" customHeight="1">
      <c r="A301" s="156"/>
      <c r="B301" s="61"/>
      <c r="C301" s="65"/>
      <c r="D301" s="5"/>
      <c r="E301" s="99"/>
      <c r="F301" s="67"/>
      <c r="G301" s="245"/>
      <c r="H301" s="68" t="str">
        <f>IF(B301="","",VLOOKUP(B301,[2]tableaux!$A$4:$B$511,2,FALSE))</f>
        <v/>
      </c>
      <c r="I301" s="69"/>
      <c r="J301" s="76" t="str">
        <f t="shared" si="31"/>
        <v/>
      </c>
      <c r="K301" s="77"/>
      <c r="L301" s="78" t="str">
        <f t="shared" si="32"/>
        <v/>
      </c>
      <c r="M301" s="178"/>
      <c r="N301" s="72">
        <f t="shared" si="33"/>
        <v>0</v>
      </c>
    </row>
    <row r="302" spans="1:14" ht="12.75" customHeight="1">
      <c r="A302" s="156"/>
      <c r="B302" s="61"/>
      <c r="C302" s="65"/>
      <c r="D302" s="5"/>
      <c r="E302" s="99"/>
      <c r="F302" s="67"/>
      <c r="G302" s="245"/>
      <c r="H302" s="68" t="str">
        <f>IF(B302="","",VLOOKUP(B302,[2]tableaux!$A$4:$B$511,2,FALSE))</f>
        <v/>
      </c>
      <c r="I302" s="69"/>
      <c r="J302" s="76" t="str">
        <f t="shared" si="31"/>
        <v/>
      </c>
      <c r="K302" s="77"/>
      <c r="L302" s="78" t="str">
        <f t="shared" si="32"/>
        <v/>
      </c>
      <c r="M302" s="178"/>
      <c r="N302" s="72">
        <f t="shared" si="33"/>
        <v>0</v>
      </c>
    </row>
    <row r="303" spans="1:14" ht="12.75" customHeight="1">
      <c r="A303" s="156"/>
      <c r="B303" s="61"/>
      <c r="C303" s="65"/>
      <c r="D303" s="5"/>
      <c r="E303" s="99"/>
      <c r="F303" s="67"/>
      <c r="G303" s="245"/>
      <c r="H303" s="68" t="str">
        <f>IF(B303="","",VLOOKUP(B303,[2]tableaux!$A$4:$B$511,2,FALSE))</f>
        <v/>
      </c>
      <c r="I303" s="69"/>
      <c r="J303" s="76" t="str">
        <f t="shared" si="31"/>
        <v/>
      </c>
      <c r="K303" s="77"/>
      <c r="L303" s="78" t="str">
        <f t="shared" si="32"/>
        <v/>
      </c>
      <c r="M303" s="178"/>
      <c r="N303" s="72">
        <f t="shared" si="33"/>
        <v>0</v>
      </c>
    </row>
    <row r="304" spans="1:14" ht="12.75" customHeight="1">
      <c r="A304" s="156"/>
      <c r="B304" s="61"/>
      <c r="C304" s="65"/>
      <c r="D304" s="5"/>
      <c r="E304" s="99"/>
      <c r="F304" s="67"/>
      <c r="G304" s="245"/>
      <c r="H304" s="68" t="str">
        <f>IF(B304="","",VLOOKUP(B304,[2]tableaux!$A$4:$B$511,2,FALSE))</f>
        <v/>
      </c>
      <c r="I304" s="69"/>
      <c r="J304" s="76" t="str">
        <f t="shared" si="31"/>
        <v/>
      </c>
      <c r="K304" s="77"/>
      <c r="L304" s="78" t="str">
        <f t="shared" si="32"/>
        <v/>
      </c>
      <c r="M304" s="178"/>
      <c r="N304" s="72">
        <f t="shared" si="33"/>
        <v>0</v>
      </c>
    </row>
    <row r="305" spans="1:14" ht="12.75" customHeight="1">
      <c r="A305" s="156"/>
      <c r="B305" s="61"/>
      <c r="C305" s="65"/>
      <c r="D305" s="5"/>
      <c r="E305" s="99"/>
      <c r="F305" s="67"/>
      <c r="G305" s="245"/>
      <c r="H305" s="68" t="str">
        <f>IF(B305="","",VLOOKUP(B305,[2]tableaux!$A$4:$B$511,2,FALSE))</f>
        <v/>
      </c>
      <c r="I305" s="69"/>
      <c r="J305" s="76" t="str">
        <f t="shared" si="31"/>
        <v/>
      </c>
      <c r="K305" s="77"/>
      <c r="L305" s="78" t="str">
        <f t="shared" si="32"/>
        <v/>
      </c>
      <c r="M305" s="178"/>
      <c r="N305" s="72">
        <f t="shared" si="33"/>
        <v>0</v>
      </c>
    </row>
    <row r="306" spans="1:14" ht="12.75" customHeight="1">
      <c r="A306" s="156"/>
      <c r="B306" s="61"/>
      <c r="C306" s="65"/>
      <c r="D306" s="5"/>
      <c r="E306" s="99"/>
      <c r="F306" s="67"/>
      <c r="G306" s="245"/>
      <c r="H306" s="68" t="str">
        <f>IF(B306="","",VLOOKUP(B306,[2]tableaux!$A$4:$B$511,2,FALSE))</f>
        <v/>
      </c>
      <c r="I306" s="69"/>
      <c r="J306" s="76" t="str">
        <f t="shared" si="31"/>
        <v/>
      </c>
      <c r="K306" s="77"/>
      <c r="L306" s="78" t="str">
        <f t="shared" si="32"/>
        <v/>
      </c>
      <c r="M306" s="178"/>
      <c r="N306" s="72">
        <f t="shared" si="33"/>
        <v>0</v>
      </c>
    </row>
    <row r="307" spans="1:14" ht="12.75" customHeight="1">
      <c r="A307" s="156"/>
      <c r="B307" s="61"/>
      <c r="C307" s="65"/>
      <c r="D307" s="5"/>
      <c r="E307" s="99"/>
      <c r="F307" s="67"/>
      <c r="G307" s="245"/>
      <c r="H307" s="68" t="str">
        <f>IF(B307="","",VLOOKUP(B307,[2]tableaux!$A$4:$B$511,2,FALSE))</f>
        <v/>
      </c>
      <c r="I307" s="69"/>
      <c r="J307" s="76" t="str">
        <f t="shared" si="31"/>
        <v/>
      </c>
      <c r="K307" s="77"/>
      <c r="L307" s="78" t="str">
        <f t="shared" si="32"/>
        <v/>
      </c>
      <c r="M307" s="178"/>
      <c r="N307" s="72">
        <f t="shared" si="33"/>
        <v>0</v>
      </c>
    </row>
    <row r="308" spans="1:14" ht="12.75" customHeight="1">
      <c r="A308" s="156"/>
      <c r="B308" s="61"/>
      <c r="C308" s="65"/>
      <c r="D308" s="5"/>
      <c r="E308" s="99"/>
      <c r="F308" s="67"/>
      <c r="G308" s="245"/>
      <c r="H308" s="68" t="str">
        <f>IF(B308="","",VLOOKUP(B308,[2]tableaux!$A$4:$B$511,2,FALSE))</f>
        <v/>
      </c>
      <c r="I308" s="69"/>
      <c r="J308" s="76" t="str">
        <f t="shared" si="31"/>
        <v/>
      </c>
      <c r="K308" s="77"/>
      <c r="L308" s="78" t="str">
        <f t="shared" si="32"/>
        <v/>
      </c>
      <c r="M308" s="178"/>
      <c r="N308" s="72">
        <f t="shared" si="33"/>
        <v>0</v>
      </c>
    </row>
    <row r="309" spans="1:14" ht="12.75" customHeight="1">
      <c r="A309" s="156"/>
      <c r="B309" s="61"/>
      <c r="C309" s="65"/>
      <c r="D309" s="5"/>
      <c r="E309" s="99"/>
      <c r="F309" s="67"/>
      <c r="G309" s="245"/>
      <c r="H309" s="68" t="str">
        <f>IF(B309="","",VLOOKUP(B309,[2]tableaux!$A$4:$B$511,2,FALSE))</f>
        <v/>
      </c>
      <c r="I309" s="69"/>
      <c r="J309" s="76" t="str">
        <f t="shared" si="31"/>
        <v/>
      </c>
      <c r="K309" s="77"/>
      <c r="L309" s="78" t="str">
        <f t="shared" si="32"/>
        <v/>
      </c>
      <c r="M309" s="178"/>
      <c r="N309" s="72">
        <f t="shared" si="33"/>
        <v>0</v>
      </c>
    </row>
    <row r="310" spans="1:14" ht="12.75" customHeight="1">
      <c r="A310" s="156"/>
      <c r="B310" s="61"/>
      <c r="C310" s="65"/>
      <c r="D310" s="5"/>
      <c r="E310" s="99"/>
      <c r="F310" s="67"/>
      <c r="G310" s="245"/>
      <c r="H310" s="68" t="str">
        <f>IF(B310="","",VLOOKUP(B310,[2]tableaux!$A$4:$B$511,2,FALSE))</f>
        <v/>
      </c>
      <c r="I310" s="69"/>
      <c r="J310" s="76" t="str">
        <f t="shared" si="31"/>
        <v/>
      </c>
      <c r="K310" s="77"/>
      <c r="L310" s="78" t="str">
        <f t="shared" si="32"/>
        <v/>
      </c>
      <c r="M310" s="178"/>
      <c r="N310" s="72">
        <f t="shared" si="33"/>
        <v>0</v>
      </c>
    </row>
    <row r="311" spans="1:14" ht="12.75" customHeight="1">
      <c r="A311" s="156"/>
      <c r="B311" s="61"/>
      <c r="C311" s="65"/>
      <c r="D311" s="5"/>
      <c r="E311" s="99"/>
      <c r="F311" s="67"/>
      <c r="G311" s="245"/>
      <c r="H311" s="68" t="str">
        <f>IF(B311="","",VLOOKUP(B311,[2]tableaux!$A$4:$B$511,2,FALSE))</f>
        <v/>
      </c>
      <c r="I311" s="69"/>
      <c r="J311" s="76" t="str">
        <f t="shared" si="31"/>
        <v/>
      </c>
      <c r="K311" s="77"/>
      <c r="L311" s="78" t="str">
        <f t="shared" si="32"/>
        <v/>
      </c>
      <c r="M311" s="178"/>
      <c r="N311" s="72">
        <f t="shared" si="33"/>
        <v>0</v>
      </c>
    </row>
    <row r="312" spans="1:14" ht="12.75" customHeight="1">
      <c r="A312" s="156"/>
      <c r="B312" s="61"/>
      <c r="C312" s="65"/>
      <c r="D312" s="5"/>
      <c r="E312" s="99"/>
      <c r="F312" s="67"/>
      <c r="G312" s="245"/>
      <c r="H312" s="68" t="str">
        <f>IF(B312="","",VLOOKUP(B312,[2]tableaux!$A$4:$B$511,2,FALSE))</f>
        <v/>
      </c>
      <c r="I312" s="69"/>
      <c r="J312" s="76" t="str">
        <f t="shared" si="31"/>
        <v/>
      </c>
      <c r="K312" s="77"/>
      <c r="L312" s="78" t="str">
        <f t="shared" si="32"/>
        <v/>
      </c>
      <c r="M312" s="178"/>
      <c r="N312" s="72">
        <f t="shared" si="33"/>
        <v>0</v>
      </c>
    </row>
    <row r="313" spans="1:14" ht="12.75" customHeight="1">
      <c r="A313" s="156"/>
      <c r="B313" s="61"/>
      <c r="C313" s="65"/>
      <c r="D313" s="5"/>
      <c r="E313" s="99"/>
      <c r="F313" s="67"/>
      <c r="G313" s="245"/>
      <c r="H313" s="68" t="str">
        <f>IF(B313="","",VLOOKUP(B313,[2]tableaux!$A$4:$B$511,2,FALSE))</f>
        <v/>
      </c>
      <c r="I313" s="69"/>
      <c r="J313" s="76" t="str">
        <f t="shared" si="31"/>
        <v/>
      </c>
      <c r="K313" s="77"/>
      <c r="L313" s="78" t="str">
        <f t="shared" si="32"/>
        <v/>
      </c>
      <c r="M313" s="178"/>
      <c r="N313" s="72">
        <f t="shared" si="33"/>
        <v>0</v>
      </c>
    </row>
    <row r="314" spans="1:14" ht="12.75" customHeight="1">
      <c r="A314" s="156"/>
      <c r="B314" s="61"/>
      <c r="C314" s="65"/>
      <c r="D314" s="5"/>
      <c r="E314" s="99"/>
      <c r="F314" s="67"/>
      <c r="G314" s="245"/>
      <c r="H314" s="68" t="str">
        <f>IF(B314="","",VLOOKUP(B314,[2]tableaux!$A$4:$B$511,2,FALSE))</f>
        <v/>
      </c>
      <c r="I314" s="69"/>
      <c r="J314" s="76" t="str">
        <f t="shared" si="31"/>
        <v/>
      </c>
      <c r="K314" s="77"/>
      <c r="L314" s="78" t="str">
        <f t="shared" si="32"/>
        <v/>
      </c>
      <c r="M314" s="178"/>
      <c r="N314" s="72">
        <f t="shared" si="33"/>
        <v>0</v>
      </c>
    </row>
    <row r="315" spans="1:14" ht="12.75" customHeight="1">
      <c r="A315" s="156"/>
      <c r="B315" s="61"/>
      <c r="C315" s="65"/>
      <c r="D315" s="5"/>
      <c r="E315" s="99"/>
      <c r="F315" s="67"/>
      <c r="G315" s="245"/>
      <c r="H315" s="68" t="str">
        <f>IF(B315="","",VLOOKUP(B315,[2]tableaux!$A$4:$B$511,2,FALSE))</f>
        <v/>
      </c>
      <c r="I315" s="69"/>
      <c r="J315" s="76" t="str">
        <f t="shared" si="31"/>
        <v/>
      </c>
      <c r="K315" s="77"/>
      <c r="L315" s="78" t="str">
        <f t="shared" si="32"/>
        <v/>
      </c>
      <c r="M315" s="178"/>
      <c r="N315" s="72">
        <f t="shared" si="33"/>
        <v>0</v>
      </c>
    </row>
    <row r="316" spans="1:14" ht="12.75" customHeight="1">
      <c r="A316" s="156"/>
      <c r="B316" s="61"/>
      <c r="C316" s="65"/>
      <c r="D316" s="5"/>
      <c r="E316" s="99"/>
      <c r="F316" s="67"/>
      <c r="G316" s="245"/>
      <c r="H316" s="68" t="str">
        <f>IF(B316="","",VLOOKUP(B316,[2]tableaux!$A$4:$B$511,2,FALSE))</f>
        <v/>
      </c>
      <c r="I316" s="69"/>
      <c r="J316" s="76" t="str">
        <f t="shared" si="31"/>
        <v/>
      </c>
      <c r="K316" s="77"/>
      <c r="L316" s="78" t="str">
        <f t="shared" si="32"/>
        <v/>
      </c>
      <c r="M316" s="178"/>
      <c r="N316" s="72">
        <f t="shared" si="33"/>
        <v>0</v>
      </c>
    </row>
    <row r="317" spans="1:14" ht="12.75" customHeight="1">
      <c r="A317" s="156"/>
      <c r="B317" s="61"/>
      <c r="C317" s="65"/>
      <c r="D317" s="5"/>
      <c r="E317" s="99"/>
      <c r="F317" s="67"/>
      <c r="G317" s="245"/>
      <c r="H317" s="68" t="str">
        <f>IF(B317="","",VLOOKUP(B317,[2]tableaux!$A$4:$B$511,2,FALSE))</f>
        <v/>
      </c>
      <c r="I317" s="69"/>
      <c r="J317" s="76" t="str">
        <f t="shared" si="31"/>
        <v/>
      </c>
      <c r="K317" s="77"/>
      <c r="L317" s="78" t="str">
        <f t="shared" si="32"/>
        <v/>
      </c>
      <c r="M317" s="178"/>
      <c r="N317" s="72">
        <f t="shared" si="33"/>
        <v>0</v>
      </c>
    </row>
    <row r="318" spans="1:14" ht="12.75" customHeight="1">
      <c r="A318" s="156"/>
      <c r="B318" s="61"/>
      <c r="C318" s="65"/>
      <c r="D318" s="5"/>
      <c r="E318" s="99"/>
      <c r="F318" s="67"/>
      <c r="G318" s="245"/>
      <c r="H318" s="68" t="str">
        <f>IF(B318="","",VLOOKUP(B318,[2]tableaux!$A$4:$B$511,2,FALSE))</f>
        <v/>
      </c>
      <c r="I318" s="69"/>
      <c r="J318" s="76" t="str">
        <f t="shared" si="31"/>
        <v/>
      </c>
      <c r="K318" s="77"/>
      <c r="L318" s="78" t="str">
        <f t="shared" si="32"/>
        <v/>
      </c>
      <c r="M318" s="178"/>
      <c r="N318" s="72">
        <f t="shared" si="33"/>
        <v>0</v>
      </c>
    </row>
    <row r="319" spans="1:14" ht="12.75" customHeight="1">
      <c r="A319" s="156"/>
      <c r="B319" s="61"/>
      <c r="C319" s="65"/>
      <c r="D319" s="5"/>
      <c r="E319" s="99"/>
      <c r="F319" s="67"/>
      <c r="G319" s="245"/>
      <c r="H319" s="68" t="str">
        <f>IF(B319="","",VLOOKUP(B319,[2]tableaux!$A$4:$B$511,2,FALSE))</f>
        <v/>
      </c>
      <c r="I319" s="69"/>
      <c r="J319" s="76" t="str">
        <f t="shared" si="31"/>
        <v/>
      </c>
      <c r="K319" s="77"/>
      <c r="L319" s="78" t="str">
        <f t="shared" si="32"/>
        <v/>
      </c>
      <c r="M319" s="178"/>
      <c r="N319" s="72">
        <f t="shared" si="33"/>
        <v>0</v>
      </c>
    </row>
    <row r="320" spans="1:14" ht="12.75" customHeight="1">
      <c r="A320" s="156"/>
      <c r="B320" s="61"/>
      <c r="C320" s="65"/>
      <c r="D320" s="5"/>
      <c r="E320" s="99"/>
      <c r="F320" s="67"/>
      <c r="G320" s="245"/>
      <c r="H320" s="68" t="str">
        <f>IF(B320="","",VLOOKUP(B320,[2]tableaux!$A$4:$B$511,2,FALSE))</f>
        <v/>
      </c>
      <c r="I320" s="69"/>
      <c r="J320" s="76" t="str">
        <f t="shared" si="31"/>
        <v/>
      </c>
      <c r="K320" s="77"/>
      <c r="L320" s="78" t="str">
        <f t="shared" si="32"/>
        <v/>
      </c>
      <c r="M320" s="178"/>
      <c r="N320" s="72">
        <f t="shared" si="33"/>
        <v>0</v>
      </c>
    </row>
    <row r="321" spans="1:14" ht="12.75" customHeight="1">
      <c r="A321" s="156"/>
      <c r="B321" s="61"/>
      <c r="C321" s="65"/>
      <c r="D321" s="5"/>
      <c r="E321" s="99"/>
      <c r="F321" s="67"/>
      <c r="G321" s="245"/>
      <c r="H321" s="68" t="str">
        <f>IF(B321="","",VLOOKUP(B321,[2]tableaux!$A$4:$B$511,2,FALSE))</f>
        <v/>
      </c>
      <c r="I321" s="69"/>
      <c r="J321" s="76" t="str">
        <f t="shared" si="31"/>
        <v/>
      </c>
      <c r="K321" s="77"/>
      <c r="L321" s="78" t="str">
        <f t="shared" si="32"/>
        <v/>
      </c>
      <c r="M321" s="178"/>
      <c r="N321" s="72">
        <f t="shared" si="33"/>
        <v>0</v>
      </c>
    </row>
    <row r="322" spans="1:14" ht="12.75" customHeight="1">
      <c r="A322" s="156"/>
      <c r="B322" s="61"/>
      <c r="C322" s="65"/>
      <c r="D322" s="5"/>
      <c r="E322" s="99"/>
      <c r="F322" s="67"/>
      <c r="G322" s="245"/>
      <c r="H322" s="68" t="str">
        <f>IF(B322="","",VLOOKUP(B322,[2]tableaux!$A$4:$B$511,2,FALSE))</f>
        <v/>
      </c>
      <c r="I322" s="69"/>
      <c r="J322" s="76" t="str">
        <f t="shared" si="31"/>
        <v/>
      </c>
      <c r="K322" s="77"/>
      <c r="L322" s="78" t="str">
        <f t="shared" si="32"/>
        <v/>
      </c>
      <c r="M322" s="178"/>
      <c r="N322" s="72">
        <f t="shared" si="33"/>
        <v>0</v>
      </c>
    </row>
    <row r="323" spans="1:14" ht="12.75" customHeight="1">
      <c r="A323" s="156"/>
      <c r="B323" s="61"/>
      <c r="C323" s="65"/>
      <c r="D323" s="5"/>
      <c r="E323" s="99"/>
      <c r="F323" s="67"/>
      <c r="G323" s="245"/>
      <c r="H323" s="68" t="str">
        <f>IF(B323="","",VLOOKUP(B323,[2]tableaux!$A$4:$B$511,2,FALSE))</f>
        <v/>
      </c>
      <c r="I323" s="69"/>
      <c r="J323" s="76" t="str">
        <f t="shared" si="31"/>
        <v/>
      </c>
      <c r="K323" s="77"/>
      <c r="L323" s="78" t="str">
        <f t="shared" si="32"/>
        <v/>
      </c>
      <c r="M323" s="178"/>
      <c r="N323" s="72">
        <f t="shared" si="33"/>
        <v>0</v>
      </c>
    </row>
    <row r="324" spans="1:14" ht="12.75" customHeight="1">
      <c r="A324" s="156"/>
      <c r="B324" s="61"/>
      <c r="C324" s="65"/>
      <c r="D324" s="5"/>
      <c r="E324" s="99"/>
      <c r="F324" s="67"/>
      <c r="G324" s="245"/>
      <c r="H324" s="68" t="str">
        <f>IF(B324="","",VLOOKUP(B324,[2]tableaux!$A$4:$B$511,2,FALSE))</f>
        <v/>
      </c>
      <c r="I324" s="69"/>
      <c r="J324" s="76" t="str">
        <f t="shared" si="31"/>
        <v/>
      </c>
      <c r="K324" s="77"/>
      <c r="L324" s="78" t="str">
        <f t="shared" si="32"/>
        <v/>
      </c>
      <c r="M324" s="178"/>
      <c r="N324" s="72">
        <f t="shared" si="33"/>
        <v>0</v>
      </c>
    </row>
    <row r="325" spans="1:14" ht="12.75" customHeight="1">
      <c r="A325" s="156"/>
      <c r="B325" s="61"/>
      <c r="C325" s="65"/>
      <c r="D325" s="5"/>
      <c r="E325" s="99"/>
      <c r="F325" s="67"/>
      <c r="G325" s="245"/>
      <c r="H325" s="68" t="str">
        <f>IF(B325="","",VLOOKUP(B325,[2]tableaux!$A$4:$B$511,2,FALSE))</f>
        <v/>
      </c>
      <c r="I325" s="69"/>
      <c r="J325" s="76" t="str">
        <f t="shared" si="31"/>
        <v/>
      </c>
      <c r="K325" s="77"/>
      <c r="L325" s="78" t="str">
        <f t="shared" si="32"/>
        <v/>
      </c>
      <c r="M325" s="178"/>
      <c r="N325" s="72">
        <f t="shared" si="33"/>
        <v>0</v>
      </c>
    </row>
    <row r="326" spans="1:14" ht="12.75" customHeight="1">
      <c r="A326" s="156"/>
      <c r="B326" s="61"/>
      <c r="C326" s="65"/>
      <c r="D326" s="5"/>
      <c r="E326" s="99"/>
      <c r="F326" s="67"/>
      <c r="G326" s="245"/>
      <c r="H326" s="68" t="str">
        <f>IF(B326="","",VLOOKUP(B326,[2]tableaux!$A$4:$B$511,2,FALSE))</f>
        <v/>
      </c>
      <c r="I326" s="69"/>
      <c r="J326" s="76" t="str">
        <f t="shared" si="31"/>
        <v/>
      </c>
      <c r="K326" s="77"/>
      <c r="L326" s="78" t="str">
        <f t="shared" si="32"/>
        <v/>
      </c>
      <c r="M326" s="178"/>
      <c r="N326" s="72">
        <f t="shared" si="33"/>
        <v>0</v>
      </c>
    </row>
    <row r="327" spans="1:14" ht="12.75" customHeight="1">
      <c r="A327" s="156"/>
      <c r="B327" s="61"/>
      <c r="C327" s="65"/>
      <c r="D327" s="5"/>
      <c r="E327" s="99"/>
      <c r="F327" s="67"/>
      <c r="G327" s="245"/>
      <c r="H327" s="68" t="str">
        <f>IF(B327="","",VLOOKUP(B327,[2]tableaux!$A$4:$B$511,2,FALSE))</f>
        <v/>
      </c>
      <c r="I327" s="69"/>
      <c r="J327" s="76" t="str">
        <f t="shared" si="31"/>
        <v/>
      </c>
      <c r="K327" s="77"/>
      <c r="L327" s="78" t="str">
        <f t="shared" si="32"/>
        <v/>
      </c>
      <c r="M327" s="178"/>
      <c r="N327" s="72">
        <f t="shared" si="33"/>
        <v>0</v>
      </c>
    </row>
    <row r="328" spans="1:14" ht="12.75" customHeight="1">
      <c r="A328" s="156"/>
      <c r="B328" s="61"/>
      <c r="C328" s="65"/>
      <c r="D328" s="5"/>
      <c r="E328" s="99"/>
      <c r="F328" s="67"/>
      <c r="G328" s="245"/>
      <c r="H328" s="68" t="str">
        <f>IF(B328="","",VLOOKUP(B328,[2]tableaux!$A$4:$B$511,2,FALSE))</f>
        <v/>
      </c>
      <c r="I328" s="69"/>
      <c r="J328" s="76" t="str">
        <f t="shared" ref="J328:J391" si="34">IF(AND(K328="",H328&lt;&gt;"",G328&lt;&gt;""),"dispo","")</f>
        <v/>
      </c>
      <c r="K328" s="77"/>
      <c r="L328" s="78" t="str">
        <f t="shared" ref="L328:L391" si="35">IF(AND(G328="",K328="gie"),H328/$K$11,"")</f>
        <v/>
      </c>
      <c r="M328" s="178"/>
      <c r="N328" s="72">
        <f t="shared" si="33"/>
        <v>0</v>
      </c>
    </row>
    <row r="329" spans="1:14" ht="12.75" customHeight="1">
      <c r="A329" s="156"/>
      <c r="B329" s="61"/>
      <c r="C329" s="65"/>
      <c r="D329" s="5"/>
      <c r="E329" s="99"/>
      <c r="F329" s="67"/>
      <c r="G329" s="245"/>
      <c r="H329" s="68" t="str">
        <f>IF(B329="","",VLOOKUP(B329,[2]tableaux!$A$4:$B$511,2,FALSE))</f>
        <v/>
      </c>
      <c r="I329" s="69"/>
      <c r="J329" s="76" t="str">
        <f t="shared" si="34"/>
        <v/>
      </c>
      <c r="K329" s="77"/>
      <c r="L329" s="78" t="str">
        <f t="shared" si="35"/>
        <v/>
      </c>
      <c r="M329" s="178"/>
      <c r="N329" s="72">
        <f t="shared" si="33"/>
        <v>0</v>
      </c>
    </row>
    <row r="330" spans="1:14" ht="12.75" customHeight="1">
      <c r="A330" s="156"/>
      <c r="B330" s="61"/>
      <c r="C330" s="65"/>
      <c r="D330" s="5"/>
      <c r="E330" s="99"/>
      <c r="F330" s="67"/>
      <c r="G330" s="245"/>
      <c r="H330" s="68" t="str">
        <f>IF(B330="","",VLOOKUP(B330,[2]tableaux!$A$4:$B$511,2,FALSE))</f>
        <v/>
      </c>
      <c r="I330" s="69"/>
      <c r="J330" s="76" t="str">
        <f t="shared" si="34"/>
        <v/>
      </c>
      <c r="K330" s="77"/>
      <c r="L330" s="78" t="str">
        <f t="shared" si="35"/>
        <v/>
      </c>
      <c r="M330" s="178"/>
      <c r="N330" s="72">
        <f t="shared" si="33"/>
        <v>0</v>
      </c>
    </row>
    <row r="331" spans="1:14" ht="12.75" customHeight="1">
      <c r="A331" s="156"/>
      <c r="B331" s="61"/>
      <c r="C331" s="65"/>
      <c r="D331" s="5"/>
      <c r="E331" s="99"/>
      <c r="F331" s="67"/>
      <c r="G331" s="245"/>
      <c r="H331" s="68" t="str">
        <f>IF(B331="","",VLOOKUP(B331,[2]tableaux!$A$4:$B$511,2,FALSE))</f>
        <v/>
      </c>
      <c r="I331" s="69"/>
      <c r="J331" s="76" t="str">
        <f t="shared" si="34"/>
        <v/>
      </c>
      <c r="K331" s="77"/>
      <c r="L331" s="78" t="str">
        <f t="shared" si="35"/>
        <v/>
      </c>
      <c r="M331" s="178"/>
      <c r="N331" s="72">
        <f t="shared" si="33"/>
        <v>0</v>
      </c>
    </row>
    <row r="332" spans="1:14" ht="12.75" customHeight="1">
      <c r="A332" s="156"/>
      <c r="B332" s="61"/>
      <c r="C332" s="65"/>
      <c r="D332" s="5"/>
      <c r="E332" s="99"/>
      <c r="F332" s="67"/>
      <c r="G332" s="245"/>
      <c r="H332" s="68" t="str">
        <f>IF(B332="","",VLOOKUP(B332,[2]tableaux!$A$4:$B$511,2,FALSE))</f>
        <v/>
      </c>
      <c r="I332" s="69"/>
      <c r="J332" s="76" t="str">
        <f t="shared" si="34"/>
        <v/>
      </c>
      <c r="K332" s="77"/>
      <c r="L332" s="78" t="str">
        <f t="shared" si="35"/>
        <v/>
      </c>
      <c r="M332" s="178"/>
      <c r="N332" s="72">
        <f t="shared" si="33"/>
        <v>0</v>
      </c>
    </row>
    <row r="333" spans="1:14" ht="12.75" customHeight="1">
      <c r="A333" s="156"/>
      <c r="B333" s="61"/>
      <c r="C333" s="65"/>
      <c r="D333" s="5"/>
      <c r="E333" s="99"/>
      <c r="F333" s="67"/>
      <c r="G333" s="245"/>
      <c r="H333" s="68" t="str">
        <f>IF(B333="","",VLOOKUP(B333,[2]tableaux!$A$4:$B$511,2,FALSE))</f>
        <v/>
      </c>
      <c r="I333" s="69"/>
      <c r="J333" s="76" t="str">
        <f t="shared" si="34"/>
        <v/>
      </c>
      <c r="K333" s="77"/>
      <c r="L333" s="78" t="str">
        <f t="shared" si="35"/>
        <v/>
      </c>
      <c r="M333" s="178"/>
      <c r="N333" s="72">
        <f t="shared" si="33"/>
        <v>0</v>
      </c>
    </row>
    <row r="334" spans="1:14" ht="12.75" customHeight="1">
      <c r="A334" s="156"/>
      <c r="B334" s="61"/>
      <c r="C334" s="65"/>
      <c r="D334" s="5"/>
      <c r="E334" s="99"/>
      <c r="F334" s="67"/>
      <c r="G334" s="245"/>
      <c r="H334" s="68" t="str">
        <f>IF(B334="","",VLOOKUP(B334,[2]tableaux!$A$4:$B$511,2,FALSE))</f>
        <v/>
      </c>
      <c r="I334" s="69"/>
      <c r="J334" s="76" t="str">
        <f t="shared" si="34"/>
        <v/>
      </c>
      <c r="K334" s="77"/>
      <c r="L334" s="78" t="str">
        <f t="shared" si="35"/>
        <v/>
      </c>
      <c r="M334" s="178"/>
      <c r="N334" s="72">
        <f t="shared" si="33"/>
        <v>0</v>
      </c>
    </row>
    <row r="335" spans="1:14" ht="12.75" customHeight="1">
      <c r="A335" s="156"/>
      <c r="B335" s="61"/>
      <c r="C335" s="65"/>
      <c r="D335" s="5"/>
      <c r="E335" s="99"/>
      <c r="F335" s="67"/>
      <c r="G335" s="245"/>
      <c r="H335" s="68" t="str">
        <f>IF(B335="","",VLOOKUP(B335,[2]tableaux!$A$4:$B$511,2,FALSE))</f>
        <v/>
      </c>
      <c r="I335" s="69"/>
      <c r="J335" s="76" t="str">
        <f t="shared" si="34"/>
        <v/>
      </c>
      <c r="K335" s="77"/>
      <c r="L335" s="78" t="str">
        <f t="shared" si="35"/>
        <v/>
      </c>
      <c r="M335" s="178"/>
      <c r="N335" s="72">
        <f t="shared" si="33"/>
        <v>0</v>
      </c>
    </row>
    <row r="336" spans="1:14" ht="12.75" customHeight="1">
      <c r="A336" s="156"/>
      <c r="B336" s="61"/>
      <c r="C336" s="65"/>
      <c r="D336" s="5"/>
      <c r="E336" s="99"/>
      <c r="F336" s="67"/>
      <c r="G336" s="245"/>
      <c r="H336" s="68" t="str">
        <f>IF(B336="","",VLOOKUP(B336,[2]tableaux!$A$4:$B$511,2,FALSE))</f>
        <v/>
      </c>
      <c r="I336" s="69"/>
      <c r="J336" s="76" t="str">
        <f t="shared" si="34"/>
        <v/>
      </c>
      <c r="K336" s="77"/>
      <c r="L336" s="78" t="str">
        <f t="shared" si="35"/>
        <v/>
      </c>
      <c r="M336" s="178"/>
      <c r="N336" s="72">
        <f t="shared" si="33"/>
        <v>0</v>
      </c>
    </row>
    <row r="337" spans="1:14" ht="12.75" customHeight="1">
      <c r="A337" s="156"/>
      <c r="B337" s="61"/>
      <c r="C337" s="65"/>
      <c r="D337" s="5"/>
      <c r="E337" s="99"/>
      <c r="F337" s="67"/>
      <c r="G337" s="245"/>
      <c r="H337" s="68" t="str">
        <f>IF(B337="","",VLOOKUP(B337,[2]tableaux!$A$4:$B$511,2,FALSE))</f>
        <v/>
      </c>
      <c r="I337" s="69"/>
      <c r="J337" s="76" t="str">
        <f t="shared" si="34"/>
        <v/>
      </c>
      <c r="K337" s="77"/>
      <c r="L337" s="78" t="str">
        <f t="shared" si="35"/>
        <v/>
      </c>
      <c r="M337" s="178"/>
      <c r="N337" s="72">
        <f t="shared" si="33"/>
        <v>0</v>
      </c>
    </row>
    <row r="338" spans="1:14" ht="12.75" customHeight="1">
      <c r="A338" s="156"/>
      <c r="B338" s="61"/>
      <c r="C338" s="65"/>
      <c r="D338" s="5"/>
      <c r="E338" s="99"/>
      <c r="F338" s="67"/>
      <c r="G338" s="245"/>
      <c r="H338" s="68" t="str">
        <f>IF(B338="","",VLOOKUP(B338,[2]tableaux!$A$4:$B$511,2,FALSE))</f>
        <v/>
      </c>
      <c r="I338" s="69"/>
      <c r="J338" s="76" t="str">
        <f t="shared" si="34"/>
        <v/>
      </c>
      <c r="K338" s="77"/>
      <c r="L338" s="78" t="str">
        <f t="shared" si="35"/>
        <v/>
      </c>
      <c r="M338" s="178"/>
      <c r="N338" s="72">
        <f t="shared" si="33"/>
        <v>0</v>
      </c>
    </row>
    <row r="339" spans="1:14" ht="12.75" customHeight="1">
      <c r="A339" s="156"/>
      <c r="B339" s="61"/>
      <c r="C339" s="65"/>
      <c r="D339" s="5"/>
      <c r="E339" s="99"/>
      <c r="F339" s="67"/>
      <c r="G339" s="245"/>
      <c r="H339" s="68" t="str">
        <f>IF(B339="","",VLOOKUP(B339,[2]tableaux!$A$4:$B$511,2,FALSE))</f>
        <v/>
      </c>
      <c r="I339" s="69"/>
      <c r="J339" s="76" t="str">
        <f t="shared" si="34"/>
        <v/>
      </c>
      <c r="K339" s="77"/>
      <c r="L339" s="78" t="str">
        <f t="shared" si="35"/>
        <v/>
      </c>
      <c r="M339" s="178"/>
      <c r="N339" s="72">
        <f t="shared" si="33"/>
        <v>0</v>
      </c>
    </row>
    <row r="340" spans="1:14" ht="12.75" customHeight="1">
      <c r="A340" s="156"/>
      <c r="B340" s="61"/>
      <c r="C340" s="65"/>
      <c r="D340" s="5"/>
      <c r="E340" s="99"/>
      <c r="F340" s="67"/>
      <c r="G340" s="245"/>
      <c r="H340" s="68" t="str">
        <f>IF(B340="","",VLOOKUP(B340,[2]tableaux!$A$4:$B$511,2,FALSE))</f>
        <v/>
      </c>
      <c r="I340" s="69"/>
      <c r="J340" s="76" t="str">
        <f t="shared" si="34"/>
        <v/>
      </c>
      <c r="K340" s="77"/>
      <c r="L340" s="78" t="str">
        <f t="shared" si="35"/>
        <v/>
      </c>
      <c r="M340" s="178"/>
      <c r="N340" s="72">
        <f t="shared" si="33"/>
        <v>0</v>
      </c>
    </row>
    <row r="341" spans="1:14" ht="12.75" customHeight="1">
      <c r="A341" s="156"/>
      <c r="B341" s="61"/>
      <c r="C341" s="65"/>
      <c r="D341" s="5"/>
      <c r="E341" s="99"/>
      <c r="F341" s="67"/>
      <c r="G341" s="245"/>
      <c r="H341" s="68" t="str">
        <f>IF(B341="","",VLOOKUP(B341,[2]tableaux!$A$4:$B$511,2,FALSE))</f>
        <v/>
      </c>
      <c r="I341" s="69"/>
      <c r="J341" s="76" t="str">
        <f t="shared" si="34"/>
        <v/>
      </c>
      <c r="K341" s="77"/>
      <c r="L341" s="78" t="str">
        <f t="shared" si="35"/>
        <v/>
      </c>
      <c r="M341" s="178"/>
      <c r="N341" s="72">
        <f t="shared" si="33"/>
        <v>0</v>
      </c>
    </row>
    <row r="342" spans="1:14" ht="12.75" customHeight="1">
      <c r="A342" s="156"/>
      <c r="B342" s="61"/>
      <c r="C342" s="65"/>
      <c r="D342" s="5"/>
      <c r="E342" s="99"/>
      <c r="F342" s="67"/>
      <c r="G342" s="245"/>
      <c r="H342" s="68" t="str">
        <f>IF(B342="","",VLOOKUP(B342,[2]tableaux!$A$4:$B$511,2,FALSE))</f>
        <v/>
      </c>
      <c r="I342" s="69"/>
      <c r="J342" s="76" t="str">
        <f t="shared" si="34"/>
        <v/>
      </c>
      <c r="K342" s="77"/>
      <c r="L342" s="78" t="str">
        <f t="shared" si="35"/>
        <v/>
      </c>
      <c r="M342" s="178"/>
      <c r="N342" s="72">
        <f t="shared" si="33"/>
        <v>0</v>
      </c>
    </row>
    <row r="343" spans="1:14" ht="12.75" customHeight="1">
      <c r="A343" s="156"/>
      <c r="B343" s="61"/>
      <c r="C343" s="65"/>
      <c r="D343" s="5"/>
      <c r="E343" s="99"/>
      <c r="F343" s="67"/>
      <c r="G343" s="245"/>
      <c r="H343" s="68" t="str">
        <f>IF(B343="","",VLOOKUP(B343,[2]tableaux!$A$4:$B$511,2,FALSE))</f>
        <v/>
      </c>
      <c r="I343" s="69"/>
      <c r="J343" s="76" t="str">
        <f t="shared" si="34"/>
        <v/>
      </c>
      <c r="K343" s="77"/>
      <c r="L343" s="78" t="str">
        <f t="shared" si="35"/>
        <v/>
      </c>
      <c r="M343" s="178"/>
      <c r="N343" s="72">
        <f t="shared" ref="N343:N406" si="36">IF(G343="",F343,"")</f>
        <v>0</v>
      </c>
    </row>
    <row r="344" spans="1:14" ht="12.75" customHeight="1">
      <c r="A344" s="156"/>
      <c r="B344" s="61"/>
      <c r="C344" s="65"/>
      <c r="D344" s="5"/>
      <c r="E344" s="99"/>
      <c r="F344" s="67"/>
      <c r="G344" s="245"/>
      <c r="H344" s="68" t="str">
        <f>IF(B344="","",VLOOKUP(B344,[2]tableaux!$A$4:$B$511,2,FALSE))</f>
        <v/>
      </c>
      <c r="I344" s="69"/>
      <c r="J344" s="76" t="str">
        <f t="shared" si="34"/>
        <v/>
      </c>
      <c r="K344" s="77"/>
      <c r="L344" s="78" t="str">
        <f t="shared" si="35"/>
        <v/>
      </c>
      <c r="M344" s="178"/>
      <c r="N344" s="72">
        <f t="shared" si="36"/>
        <v>0</v>
      </c>
    </row>
    <row r="345" spans="1:14" ht="12.75" customHeight="1">
      <c r="A345" s="156"/>
      <c r="B345" s="61"/>
      <c r="C345" s="65"/>
      <c r="D345" s="5"/>
      <c r="E345" s="99"/>
      <c r="F345" s="67"/>
      <c r="G345" s="245"/>
      <c r="H345" s="68" t="str">
        <f>IF(B345="","",VLOOKUP(B345,[2]tableaux!$A$4:$B$511,2,FALSE))</f>
        <v/>
      </c>
      <c r="I345" s="69"/>
      <c r="J345" s="76" t="str">
        <f t="shared" si="34"/>
        <v/>
      </c>
      <c r="K345" s="77"/>
      <c r="L345" s="78" t="str">
        <f t="shared" si="35"/>
        <v/>
      </c>
      <c r="M345" s="178"/>
      <c r="N345" s="72">
        <f t="shared" si="36"/>
        <v>0</v>
      </c>
    </row>
    <row r="346" spans="1:14" ht="12.75" customHeight="1">
      <c r="A346" s="156"/>
      <c r="B346" s="61"/>
      <c r="C346" s="65"/>
      <c r="D346" s="5"/>
      <c r="E346" s="99"/>
      <c r="F346" s="67"/>
      <c r="G346" s="245"/>
      <c r="H346" s="68" t="str">
        <f>IF(B346="","",VLOOKUP(B346,[2]tableaux!$A$4:$B$511,2,FALSE))</f>
        <v/>
      </c>
      <c r="I346" s="69"/>
      <c r="J346" s="76" t="str">
        <f t="shared" si="34"/>
        <v/>
      </c>
      <c r="K346" s="77"/>
      <c r="L346" s="78" t="str">
        <f t="shared" si="35"/>
        <v/>
      </c>
      <c r="M346" s="178"/>
      <c r="N346" s="72">
        <f t="shared" si="36"/>
        <v>0</v>
      </c>
    </row>
    <row r="347" spans="1:14" ht="12.75" customHeight="1">
      <c r="A347" s="156"/>
      <c r="B347" s="61"/>
      <c r="C347" s="65"/>
      <c r="D347" s="5"/>
      <c r="E347" s="99"/>
      <c r="F347" s="67"/>
      <c r="G347" s="245"/>
      <c r="H347" s="68" t="str">
        <f>IF(B347="","",VLOOKUP(B347,[2]tableaux!$A$4:$B$511,2,FALSE))</f>
        <v/>
      </c>
      <c r="I347" s="69"/>
      <c r="J347" s="76" t="str">
        <f t="shared" si="34"/>
        <v/>
      </c>
      <c r="K347" s="77"/>
      <c r="L347" s="78" t="str">
        <f t="shared" si="35"/>
        <v/>
      </c>
      <c r="M347" s="178" t="str">
        <f t="shared" ref="M347:M378" si="37">IF(AND(G347="",K347&lt;&gt;"gie"),H347,"")</f>
        <v/>
      </c>
      <c r="N347" s="72">
        <f t="shared" si="36"/>
        <v>0</v>
      </c>
    </row>
    <row r="348" spans="1:14" ht="12.75" customHeight="1">
      <c r="A348" s="156"/>
      <c r="B348" s="61"/>
      <c r="C348" s="65"/>
      <c r="D348" s="5"/>
      <c r="E348" s="99"/>
      <c r="F348" s="67"/>
      <c r="G348" s="245"/>
      <c r="H348" s="68" t="str">
        <f>IF(B348="","",VLOOKUP(B348,[2]tableaux!$A$4:$B$511,2,FALSE))</f>
        <v/>
      </c>
      <c r="I348" s="69"/>
      <c r="J348" s="76" t="str">
        <f t="shared" si="34"/>
        <v/>
      </c>
      <c r="K348" s="77"/>
      <c r="L348" s="78" t="str">
        <f t="shared" si="35"/>
        <v/>
      </c>
      <c r="M348" s="178" t="str">
        <f t="shared" si="37"/>
        <v/>
      </c>
      <c r="N348" s="72">
        <f t="shared" si="36"/>
        <v>0</v>
      </c>
    </row>
    <row r="349" spans="1:14" ht="12.75" customHeight="1">
      <c r="A349" s="156"/>
      <c r="B349" s="61"/>
      <c r="C349" s="65"/>
      <c r="D349" s="5"/>
      <c r="E349" s="99"/>
      <c r="F349" s="67"/>
      <c r="G349" s="245"/>
      <c r="H349" s="68" t="str">
        <f>IF(B349="","",VLOOKUP(B349,[2]tableaux!$A$4:$B$511,2,FALSE))</f>
        <v/>
      </c>
      <c r="I349" s="69"/>
      <c r="J349" s="76" t="str">
        <f t="shared" si="34"/>
        <v/>
      </c>
      <c r="K349" s="77"/>
      <c r="L349" s="78" t="str">
        <f t="shared" si="35"/>
        <v/>
      </c>
      <c r="M349" s="178" t="str">
        <f t="shared" si="37"/>
        <v/>
      </c>
      <c r="N349" s="72">
        <f t="shared" si="36"/>
        <v>0</v>
      </c>
    </row>
    <row r="350" spans="1:14" ht="12.75" customHeight="1">
      <c r="A350" s="156"/>
      <c r="B350" s="61"/>
      <c r="C350" s="65"/>
      <c r="D350" s="5"/>
      <c r="E350" s="99"/>
      <c r="F350" s="67"/>
      <c r="G350" s="245"/>
      <c r="H350" s="68" t="str">
        <f>IF(B350="","",VLOOKUP(B350,[2]tableaux!$A$4:$B$511,2,FALSE))</f>
        <v/>
      </c>
      <c r="I350" s="69"/>
      <c r="J350" s="76" t="str">
        <f t="shared" si="34"/>
        <v/>
      </c>
      <c r="K350" s="77"/>
      <c r="L350" s="78" t="str">
        <f t="shared" si="35"/>
        <v/>
      </c>
      <c r="M350" s="178" t="str">
        <f t="shared" si="37"/>
        <v/>
      </c>
      <c r="N350" s="72">
        <f t="shared" si="36"/>
        <v>0</v>
      </c>
    </row>
    <row r="351" spans="1:14" ht="12.75" customHeight="1">
      <c r="A351" s="156"/>
      <c r="B351" s="61"/>
      <c r="C351" s="65"/>
      <c r="D351" s="5"/>
      <c r="E351" s="99"/>
      <c r="F351" s="67"/>
      <c r="G351" s="245"/>
      <c r="H351" s="68" t="str">
        <f>IF(B351="","",VLOOKUP(B351,[2]tableaux!$A$4:$B$511,2,FALSE))</f>
        <v/>
      </c>
      <c r="I351" s="69"/>
      <c r="J351" s="76" t="str">
        <f t="shared" si="34"/>
        <v/>
      </c>
      <c r="K351" s="77"/>
      <c r="L351" s="78" t="str">
        <f t="shared" si="35"/>
        <v/>
      </c>
      <c r="M351" s="178" t="str">
        <f t="shared" si="37"/>
        <v/>
      </c>
      <c r="N351" s="72">
        <f t="shared" si="36"/>
        <v>0</v>
      </c>
    </row>
    <row r="352" spans="1:14" ht="12.75" customHeight="1">
      <c r="A352" s="156"/>
      <c r="B352" s="61"/>
      <c r="C352" s="65"/>
      <c r="D352" s="5"/>
      <c r="E352" s="99"/>
      <c r="F352" s="67"/>
      <c r="G352" s="245"/>
      <c r="H352" s="68" t="str">
        <f>IF(B352="","",VLOOKUP(B352,[2]tableaux!$A$4:$B$511,2,FALSE))</f>
        <v/>
      </c>
      <c r="I352" s="69"/>
      <c r="J352" s="76" t="str">
        <f t="shared" si="34"/>
        <v/>
      </c>
      <c r="K352" s="77"/>
      <c r="L352" s="78" t="str">
        <f t="shared" si="35"/>
        <v/>
      </c>
      <c r="M352" s="178" t="str">
        <f t="shared" si="37"/>
        <v/>
      </c>
      <c r="N352" s="72">
        <f t="shared" si="36"/>
        <v>0</v>
      </c>
    </row>
    <row r="353" spans="1:14" ht="12.75" customHeight="1">
      <c r="A353" s="156"/>
      <c r="B353" s="61"/>
      <c r="C353" s="65"/>
      <c r="D353" s="5"/>
      <c r="E353" s="99"/>
      <c r="F353" s="67"/>
      <c r="G353" s="245"/>
      <c r="H353" s="68" t="str">
        <f>IF(B353="","",VLOOKUP(B353,[2]tableaux!$A$4:$B$511,2,FALSE))</f>
        <v/>
      </c>
      <c r="I353" s="69"/>
      <c r="J353" s="76" t="str">
        <f t="shared" si="34"/>
        <v/>
      </c>
      <c r="K353" s="77"/>
      <c r="L353" s="78" t="str">
        <f t="shared" si="35"/>
        <v/>
      </c>
      <c r="M353" s="178" t="str">
        <f t="shared" si="37"/>
        <v/>
      </c>
      <c r="N353" s="72">
        <f t="shared" si="36"/>
        <v>0</v>
      </c>
    </row>
    <row r="354" spans="1:14" ht="12.75" customHeight="1">
      <c r="A354" s="156"/>
      <c r="B354" s="61"/>
      <c r="C354" s="65"/>
      <c r="D354" s="5"/>
      <c r="E354" s="99"/>
      <c r="F354" s="67"/>
      <c r="G354" s="245"/>
      <c r="H354" s="68" t="str">
        <f>IF(B354="","",VLOOKUP(B354,[2]tableaux!$A$4:$B$511,2,FALSE))</f>
        <v/>
      </c>
      <c r="I354" s="69"/>
      <c r="J354" s="76" t="str">
        <f t="shared" si="34"/>
        <v/>
      </c>
      <c r="K354" s="77"/>
      <c r="L354" s="78" t="str">
        <f t="shared" si="35"/>
        <v/>
      </c>
      <c r="M354" s="178" t="str">
        <f t="shared" si="37"/>
        <v/>
      </c>
      <c r="N354" s="72">
        <f t="shared" si="36"/>
        <v>0</v>
      </c>
    </row>
    <row r="355" spans="1:14" ht="12.75" customHeight="1">
      <c r="A355" s="156"/>
      <c r="B355" s="61"/>
      <c r="C355" s="65"/>
      <c r="D355" s="5" t="str">
        <f>IF(C355="","",VLOOKUP(C355,[2]tableaux!$D$5:E$65,2,FALSE))</f>
        <v/>
      </c>
      <c r="E355" s="99"/>
      <c r="F355" s="67"/>
      <c r="G355" s="245"/>
      <c r="H355" s="68" t="str">
        <f>IF(B355="","",VLOOKUP(B355,[2]tableaux!$A$4:$B$511,2,FALSE))</f>
        <v/>
      </c>
      <c r="I355" s="69"/>
      <c r="J355" s="76" t="str">
        <f t="shared" si="34"/>
        <v/>
      </c>
      <c r="K355" s="77"/>
      <c r="L355" s="78" t="str">
        <f t="shared" si="35"/>
        <v/>
      </c>
      <c r="M355" s="178" t="str">
        <f t="shared" si="37"/>
        <v/>
      </c>
      <c r="N355" s="72">
        <f t="shared" si="36"/>
        <v>0</v>
      </c>
    </row>
    <row r="356" spans="1:14" ht="12.75" customHeight="1">
      <c r="A356" s="156"/>
      <c r="B356" s="61"/>
      <c r="C356" s="65"/>
      <c r="D356" s="5" t="str">
        <f>IF(C356="","",VLOOKUP(C356,[2]tableaux!$D$5:E$65,2,FALSE))</f>
        <v/>
      </c>
      <c r="E356" s="99"/>
      <c r="F356" s="67"/>
      <c r="G356" s="245"/>
      <c r="H356" s="68" t="str">
        <f>IF(B356="","",VLOOKUP(B356,[2]tableaux!$A$4:$B$511,2,FALSE))</f>
        <v/>
      </c>
      <c r="I356" s="69"/>
      <c r="J356" s="76" t="str">
        <f t="shared" si="34"/>
        <v/>
      </c>
      <c r="K356" s="77"/>
      <c r="L356" s="78" t="str">
        <f t="shared" si="35"/>
        <v/>
      </c>
      <c r="M356" s="178" t="str">
        <f t="shared" si="37"/>
        <v/>
      </c>
      <c r="N356" s="72">
        <f t="shared" si="36"/>
        <v>0</v>
      </c>
    </row>
    <row r="357" spans="1:14" ht="12.75" customHeight="1">
      <c r="A357" s="156"/>
      <c r="B357" s="61"/>
      <c r="C357" s="65"/>
      <c r="D357" s="5" t="str">
        <f>IF(C357="","",VLOOKUP(C357,[2]tableaux!$D$5:E$65,2,FALSE))</f>
        <v/>
      </c>
      <c r="E357" s="99"/>
      <c r="F357" s="67"/>
      <c r="G357" s="245"/>
      <c r="H357" s="68" t="str">
        <f>IF(B357="","",VLOOKUP(B357,[2]tableaux!$A$4:$B$511,2,FALSE))</f>
        <v/>
      </c>
      <c r="I357" s="69"/>
      <c r="J357" s="76" t="str">
        <f t="shared" si="34"/>
        <v/>
      </c>
      <c r="K357" s="77"/>
      <c r="L357" s="78" t="str">
        <f t="shared" si="35"/>
        <v/>
      </c>
      <c r="M357" s="178" t="str">
        <f t="shared" si="37"/>
        <v/>
      </c>
      <c r="N357" s="72">
        <f t="shared" si="36"/>
        <v>0</v>
      </c>
    </row>
    <row r="358" spans="1:14" ht="12.75" customHeight="1">
      <c r="A358" s="156"/>
      <c r="B358" s="61"/>
      <c r="C358" s="65"/>
      <c r="D358" s="5" t="str">
        <f>IF(C358="","",VLOOKUP(C358,[2]tableaux!$D$5:E$65,2,FALSE))</f>
        <v/>
      </c>
      <c r="E358" s="99"/>
      <c r="F358" s="67"/>
      <c r="G358" s="245"/>
      <c r="H358" s="68" t="str">
        <f>IF(B358="","",VLOOKUP(B358,[2]tableaux!$A$4:$B$511,2,FALSE))</f>
        <v/>
      </c>
      <c r="I358" s="69"/>
      <c r="J358" s="76" t="str">
        <f t="shared" si="34"/>
        <v/>
      </c>
      <c r="K358" s="77"/>
      <c r="L358" s="78" t="str">
        <f t="shared" si="35"/>
        <v/>
      </c>
      <c r="M358" s="178" t="str">
        <f t="shared" si="37"/>
        <v/>
      </c>
      <c r="N358" s="72">
        <f t="shared" si="36"/>
        <v>0</v>
      </c>
    </row>
    <row r="359" spans="1:14" ht="12.75" customHeight="1">
      <c r="A359" s="156"/>
      <c r="B359" s="61"/>
      <c r="C359" s="65"/>
      <c r="D359" s="5" t="str">
        <f>IF(C359="","",VLOOKUP(C359,[2]tableaux!$D$5:E$65,2,FALSE))</f>
        <v/>
      </c>
      <c r="E359" s="99"/>
      <c r="F359" s="67"/>
      <c r="G359" s="245"/>
      <c r="H359" s="68" t="str">
        <f>IF(B359="","",VLOOKUP(B359,[2]tableaux!$A$4:$B$511,2,FALSE))</f>
        <v/>
      </c>
      <c r="I359" s="69"/>
      <c r="J359" s="76" t="str">
        <f t="shared" si="34"/>
        <v/>
      </c>
      <c r="K359" s="77"/>
      <c r="L359" s="78" t="str">
        <f t="shared" si="35"/>
        <v/>
      </c>
      <c r="M359" s="178" t="str">
        <f t="shared" si="37"/>
        <v/>
      </c>
      <c r="N359" s="72">
        <f t="shared" si="36"/>
        <v>0</v>
      </c>
    </row>
    <row r="360" spans="1:14" ht="12.75" customHeight="1">
      <c r="A360" s="156"/>
      <c r="B360" s="61"/>
      <c r="C360" s="65"/>
      <c r="D360" s="5" t="str">
        <f>IF(C360="","",VLOOKUP(C360,[2]tableaux!$D$5:E$65,2,FALSE))</f>
        <v/>
      </c>
      <c r="E360" s="99"/>
      <c r="F360" s="67"/>
      <c r="G360" s="245"/>
      <c r="H360" s="68" t="str">
        <f>IF(B360="","",VLOOKUP(B360,[2]tableaux!$A$4:$B$511,2,FALSE))</f>
        <v/>
      </c>
      <c r="I360" s="69"/>
      <c r="J360" s="76" t="str">
        <f t="shared" si="34"/>
        <v/>
      </c>
      <c r="K360" s="77"/>
      <c r="L360" s="78" t="str">
        <f t="shared" si="35"/>
        <v/>
      </c>
      <c r="M360" s="178" t="str">
        <f t="shared" si="37"/>
        <v/>
      </c>
      <c r="N360" s="72">
        <f t="shared" si="36"/>
        <v>0</v>
      </c>
    </row>
    <row r="361" spans="1:14" ht="12.75" customHeight="1">
      <c r="A361" s="156"/>
      <c r="B361" s="61"/>
      <c r="C361" s="65"/>
      <c r="D361" s="5" t="str">
        <f>IF(C361="","",VLOOKUP(C361,[2]tableaux!$D$5:E$65,2,FALSE))</f>
        <v/>
      </c>
      <c r="E361" s="99"/>
      <c r="F361" s="67"/>
      <c r="G361" s="245"/>
      <c r="H361" s="68" t="str">
        <f>IF(B361="","",VLOOKUP(B361,[2]tableaux!$A$4:$B$511,2,FALSE))</f>
        <v/>
      </c>
      <c r="I361" s="69"/>
      <c r="J361" s="76" t="str">
        <f t="shared" si="34"/>
        <v/>
      </c>
      <c r="K361" s="77"/>
      <c r="L361" s="78" t="str">
        <f t="shared" si="35"/>
        <v/>
      </c>
      <c r="M361" s="178" t="str">
        <f t="shared" si="37"/>
        <v/>
      </c>
      <c r="N361" s="72">
        <f t="shared" si="36"/>
        <v>0</v>
      </c>
    </row>
    <row r="362" spans="1:14" ht="12.75" customHeight="1">
      <c r="A362" s="156"/>
      <c r="B362" s="61"/>
      <c r="C362" s="65"/>
      <c r="D362" s="5" t="str">
        <f>IF(C362="","",VLOOKUP(C362,[2]tableaux!$D$5:E$65,2,FALSE))</f>
        <v/>
      </c>
      <c r="E362" s="99"/>
      <c r="F362" s="67"/>
      <c r="G362" s="245"/>
      <c r="H362" s="68" t="str">
        <f>IF(B362="","",VLOOKUP(B362,[2]tableaux!$A$4:$B$511,2,FALSE))</f>
        <v/>
      </c>
      <c r="I362" s="69"/>
      <c r="J362" s="76" t="str">
        <f t="shared" si="34"/>
        <v/>
      </c>
      <c r="K362" s="77"/>
      <c r="L362" s="78" t="str">
        <f t="shared" si="35"/>
        <v/>
      </c>
      <c r="M362" s="178" t="str">
        <f t="shared" si="37"/>
        <v/>
      </c>
      <c r="N362" s="72">
        <f t="shared" si="36"/>
        <v>0</v>
      </c>
    </row>
    <row r="363" spans="1:14" ht="12.75" customHeight="1">
      <c r="A363" s="156"/>
      <c r="B363" s="61"/>
      <c r="C363" s="65"/>
      <c r="D363" s="5" t="str">
        <f>IF(C363="","",VLOOKUP(C363,[2]tableaux!$D$5:E$65,2,FALSE))</f>
        <v/>
      </c>
      <c r="E363" s="99"/>
      <c r="F363" s="67"/>
      <c r="G363" s="245"/>
      <c r="H363" s="68" t="str">
        <f>IF(B363="","",VLOOKUP(B363,[2]tableaux!$A$4:$B$511,2,FALSE))</f>
        <v/>
      </c>
      <c r="I363" s="69"/>
      <c r="J363" s="76" t="str">
        <f t="shared" si="34"/>
        <v/>
      </c>
      <c r="K363" s="77"/>
      <c r="L363" s="78" t="str">
        <f t="shared" si="35"/>
        <v/>
      </c>
      <c r="M363" s="178" t="str">
        <f t="shared" si="37"/>
        <v/>
      </c>
      <c r="N363" s="72">
        <f t="shared" si="36"/>
        <v>0</v>
      </c>
    </row>
    <row r="364" spans="1:14" ht="12.75" customHeight="1">
      <c r="A364" s="156"/>
      <c r="B364" s="61"/>
      <c r="C364" s="65"/>
      <c r="D364" s="5" t="str">
        <f>IF(C364="","",VLOOKUP(C364,[2]tableaux!$D$5:E$65,2,FALSE))</f>
        <v/>
      </c>
      <c r="E364" s="99"/>
      <c r="F364" s="67"/>
      <c r="G364" s="245"/>
      <c r="H364" s="68" t="str">
        <f>IF(B364="","",VLOOKUP(B364,[2]tableaux!$A$4:$B$511,2,FALSE))</f>
        <v/>
      </c>
      <c r="I364" s="69"/>
      <c r="J364" s="76" t="str">
        <f t="shared" si="34"/>
        <v/>
      </c>
      <c r="K364" s="77"/>
      <c r="L364" s="78" t="str">
        <f t="shared" si="35"/>
        <v/>
      </c>
      <c r="M364" s="178" t="str">
        <f t="shared" si="37"/>
        <v/>
      </c>
      <c r="N364" s="72">
        <f t="shared" si="36"/>
        <v>0</v>
      </c>
    </row>
    <row r="365" spans="1:14" ht="12.75" customHeight="1">
      <c r="A365" s="156"/>
      <c r="B365" s="61"/>
      <c r="C365" s="65"/>
      <c r="D365" s="5" t="str">
        <f>IF(C365="","",VLOOKUP(C365,[2]tableaux!$D$5:E$65,2,FALSE))</f>
        <v/>
      </c>
      <c r="E365" s="99"/>
      <c r="F365" s="67"/>
      <c r="G365" s="245"/>
      <c r="H365" s="68" t="str">
        <f>IF(B365="","",VLOOKUP(B365,[2]tableaux!$A$4:$B$511,2,FALSE))</f>
        <v/>
      </c>
      <c r="I365" s="69"/>
      <c r="J365" s="76" t="str">
        <f t="shared" si="34"/>
        <v/>
      </c>
      <c r="K365" s="77"/>
      <c r="L365" s="78" t="str">
        <f t="shared" si="35"/>
        <v/>
      </c>
      <c r="M365" s="178" t="str">
        <f t="shared" si="37"/>
        <v/>
      </c>
      <c r="N365" s="72">
        <f t="shared" si="36"/>
        <v>0</v>
      </c>
    </row>
    <row r="366" spans="1:14" ht="12.75" customHeight="1">
      <c r="A366" s="156"/>
      <c r="B366" s="61"/>
      <c r="C366" s="65"/>
      <c r="D366" s="5" t="str">
        <f>IF(C366="","",VLOOKUP(C366,[2]tableaux!$D$5:E$65,2,FALSE))</f>
        <v/>
      </c>
      <c r="E366" s="99"/>
      <c r="F366" s="67"/>
      <c r="G366" s="245"/>
      <c r="H366" s="68" t="str">
        <f>IF(B366="","",VLOOKUP(B366,[2]tableaux!$A$4:$B$511,2,FALSE))</f>
        <v/>
      </c>
      <c r="I366" s="69"/>
      <c r="J366" s="76" t="str">
        <f t="shared" si="34"/>
        <v/>
      </c>
      <c r="K366" s="77"/>
      <c r="L366" s="78" t="str">
        <f t="shared" si="35"/>
        <v/>
      </c>
      <c r="M366" s="178" t="str">
        <f t="shared" si="37"/>
        <v/>
      </c>
      <c r="N366" s="72">
        <f t="shared" si="36"/>
        <v>0</v>
      </c>
    </row>
    <row r="367" spans="1:14" ht="12.75" customHeight="1">
      <c r="A367" s="156"/>
      <c r="B367" s="61"/>
      <c r="C367" s="65"/>
      <c r="D367" s="5" t="str">
        <f>IF(C367="","",VLOOKUP(C367,[2]tableaux!$D$5:E$65,2,FALSE))</f>
        <v/>
      </c>
      <c r="E367" s="99"/>
      <c r="F367" s="67"/>
      <c r="G367" s="245"/>
      <c r="H367" s="68" t="str">
        <f>IF(B367="","",VLOOKUP(B367,[2]tableaux!$A$4:$B$511,2,FALSE))</f>
        <v/>
      </c>
      <c r="I367" s="69"/>
      <c r="J367" s="76" t="str">
        <f t="shared" si="34"/>
        <v/>
      </c>
      <c r="K367" s="77"/>
      <c r="L367" s="78" t="str">
        <f t="shared" si="35"/>
        <v/>
      </c>
      <c r="M367" s="178" t="str">
        <f t="shared" si="37"/>
        <v/>
      </c>
      <c r="N367" s="72">
        <f t="shared" si="36"/>
        <v>0</v>
      </c>
    </row>
    <row r="368" spans="1:14" ht="12.75" customHeight="1">
      <c r="A368" s="156"/>
      <c r="B368" s="61"/>
      <c r="C368" s="65"/>
      <c r="D368" s="5" t="str">
        <f>IF(C368="","",VLOOKUP(C368,[2]tableaux!$D$5:E$65,2,FALSE))</f>
        <v/>
      </c>
      <c r="E368" s="99"/>
      <c r="F368" s="67"/>
      <c r="G368" s="245"/>
      <c r="H368" s="68" t="str">
        <f>IF(B368="","",VLOOKUP(B368,[2]tableaux!$A$4:$B$511,2,FALSE))</f>
        <v/>
      </c>
      <c r="I368" s="69"/>
      <c r="J368" s="76" t="str">
        <f t="shared" si="34"/>
        <v/>
      </c>
      <c r="K368" s="77"/>
      <c r="L368" s="78" t="str">
        <f t="shared" si="35"/>
        <v/>
      </c>
      <c r="M368" s="178" t="str">
        <f t="shared" si="37"/>
        <v/>
      </c>
      <c r="N368" s="72">
        <f t="shared" si="36"/>
        <v>0</v>
      </c>
    </row>
    <row r="369" spans="1:14" ht="12.75" customHeight="1">
      <c r="A369" s="156"/>
      <c r="B369" s="61"/>
      <c r="C369" s="65"/>
      <c r="D369" s="5" t="str">
        <f>IF(C369="","",VLOOKUP(C369,[2]tableaux!$D$5:E$65,2,FALSE))</f>
        <v/>
      </c>
      <c r="E369" s="99"/>
      <c r="F369" s="67"/>
      <c r="G369" s="245"/>
      <c r="H369" s="68" t="str">
        <f>IF(B369="","",VLOOKUP(B369,[2]tableaux!$A$4:$B$511,2,FALSE))</f>
        <v/>
      </c>
      <c r="I369" s="69"/>
      <c r="J369" s="76" t="str">
        <f t="shared" si="34"/>
        <v/>
      </c>
      <c r="K369" s="77"/>
      <c r="L369" s="78" t="str">
        <f t="shared" si="35"/>
        <v/>
      </c>
      <c r="M369" s="178" t="str">
        <f t="shared" si="37"/>
        <v/>
      </c>
      <c r="N369" s="72">
        <f t="shared" si="36"/>
        <v>0</v>
      </c>
    </row>
    <row r="370" spans="1:14" ht="12.75" customHeight="1">
      <c r="A370" s="156"/>
      <c r="B370" s="61"/>
      <c r="C370" s="65"/>
      <c r="D370" s="5" t="str">
        <f>IF(C370="","",VLOOKUP(C370,[2]tableaux!$D$5:E$65,2,FALSE))</f>
        <v/>
      </c>
      <c r="E370" s="99"/>
      <c r="F370" s="67"/>
      <c r="G370" s="245"/>
      <c r="H370" s="68" t="str">
        <f>IF(B370="","",VLOOKUP(B370,[2]tableaux!$A$4:$B$511,2,FALSE))</f>
        <v/>
      </c>
      <c r="I370" s="69"/>
      <c r="J370" s="76" t="str">
        <f t="shared" si="34"/>
        <v/>
      </c>
      <c r="K370" s="77"/>
      <c r="L370" s="78" t="str">
        <f t="shared" si="35"/>
        <v/>
      </c>
      <c r="M370" s="178" t="str">
        <f t="shared" si="37"/>
        <v/>
      </c>
      <c r="N370" s="72">
        <f t="shared" si="36"/>
        <v>0</v>
      </c>
    </row>
    <row r="371" spans="1:14" ht="12.75" customHeight="1">
      <c r="A371" s="156"/>
      <c r="B371" s="61"/>
      <c r="C371" s="65"/>
      <c r="D371" s="5" t="str">
        <f>IF(C371="","",VLOOKUP(C371,[2]tableaux!$D$5:E$65,2,FALSE))</f>
        <v/>
      </c>
      <c r="E371" s="99"/>
      <c r="F371" s="67"/>
      <c r="G371" s="245"/>
      <c r="H371" s="68" t="str">
        <f>IF(B371="","",VLOOKUP(B371,[2]tableaux!$A$4:$B$511,2,FALSE))</f>
        <v/>
      </c>
      <c r="I371" s="69"/>
      <c r="J371" s="76" t="str">
        <f t="shared" si="34"/>
        <v/>
      </c>
      <c r="K371" s="77"/>
      <c r="L371" s="78" t="str">
        <f t="shared" si="35"/>
        <v/>
      </c>
      <c r="M371" s="178" t="str">
        <f t="shared" si="37"/>
        <v/>
      </c>
      <c r="N371" s="72">
        <f t="shared" si="36"/>
        <v>0</v>
      </c>
    </row>
    <row r="372" spans="1:14" ht="12.75" customHeight="1">
      <c r="A372" s="156"/>
      <c r="B372" s="61"/>
      <c r="C372" s="65"/>
      <c r="D372" s="5" t="str">
        <f>IF(C372="","",VLOOKUP(C372,[2]tableaux!$D$5:E$65,2,FALSE))</f>
        <v/>
      </c>
      <c r="E372" s="99"/>
      <c r="F372" s="67"/>
      <c r="G372" s="245"/>
      <c r="H372" s="68" t="str">
        <f>IF(B372="","",VLOOKUP(B372,[2]tableaux!$A$4:$B$511,2,FALSE))</f>
        <v/>
      </c>
      <c r="I372" s="69"/>
      <c r="J372" s="76" t="str">
        <f t="shared" si="34"/>
        <v/>
      </c>
      <c r="K372" s="77"/>
      <c r="L372" s="78" t="str">
        <f t="shared" si="35"/>
        <v/>
      </c>
      <c r="M372" s="178" t="str">
        <f t="shared" si="37"/>
        <v/>
      </c>
      <c r="N372" s="72">
        <f t="shared" si="36"/>
        <v>0</v>
      </c>
    </row>
    <row r="373" spans="1:14" ht="12.75" customHeight="1">
      <c r="A373" s="156"/>
      <c r="B373" s="61"/>
      <c r="C373" s="65"/>
      <c r="D373" s="5" t="str">
        <f>IF(C373="","",VLOOKUP(C373,[2]tableaux!$D$5:E$65,2,FALSE))</f>
        <v/>
      </c>
      <c r="E373" s="99"/>
      <c r="F373" s="67"/>
      <c r="G373" s="245"/>
      <c r="H373" s="68" t="str">
        <f>IF(B373="","",VLOOKUP(B373,[2]tableaux!$A$4:$B$511,2,FALSE))</f>
        <v/>
      </c>
      <c r="I373" s="69"/>
      <c r="J373" s="76" t="str">
        <f t="shared" si="34"/>
        <v/>
      </c>
      <c r="K373" s="77"/>
      <c r="L373" s="78" t="str">
        <f t="shared" si="35"/>
        <v/>
      </c>
      <c r="M373" s="178" t="str">
        <f t="shared" si="37"/>
        <v/>
      </c>
      <c r="N373" s="72">
        <f t="shared" si="36"/>
        <v>0</v>
      </c>
    </row>
    <row r="374" spans="1:14" ht="12.75" customHeight="1">
      <c r="A374" s="156"/>
      <c r="B374" s="61"/>
      <c r="C374" s="65"/>
      <c r="D374" s="5" t="str">
        <f>IF(C374="","",VLOOKUP(C374,[2]tableaux!$D$5:E$65,2,FALSE))</f>
        <v/>
      </c>
      <c r="E374" s="99"/>
      <c r="F374" s="67"/>
      <c r="G374" s="245"/>
      <c r="H374" s="68" t="str">
        <f>IF(B374="","",VLOOKUP(B374,[2]tableaux!$A$4:$B$511,2,FALSE))</f>
        <v/>
      </c>
      <c r="I374" s="69"/>
      <c r="J374" s="76" t="str">
        <f t="shared" si="34"/>
        <v/>
      </c>
      <c r="K374" s="77"/>
      <c r="L374" s="78" t="str">
        <f t="shared" si="35"/>
        <v/>
      </c>
      <c r="M374" s="178" t="str">
        <f t="shared" si="37"/>
        <v/>
      </c>
      <c r="N374" s="72">
        <f t="shared" si="36"/>
        <v>0</v>
      </c>
    </row>
    <row r="375" spans="1:14" ht="12.75" customHeight="1">
      <c r="A375" s="156"/>
      <c r="B375" s="61"/>
      <c r="C375" s="65"/>
      <c r="D375" s="5" t="str">
        <f>IF(C375="","",VLOOKUP(C375,[2]tableaux!$D$5:E$65,2,FALSE))</f>
        <v/>
      </c>
      <c r="E375" s="99"/>
      <c r="F375" s="67"/>
      <c r="G375" s="245"/>
      <c r="H375" s="68" t="str">
        <f>IF(B375="","",VLOOKUP(B375,[2]tableaux!$A$4:$B$511,2,FALSE))</f>
        <v/>
      </c>
      <c r="I375" s="69"/>
      <c r="J375" s="76" t="str">
        <f t="shared" si="34"/>
        <v/>
      </c>
      <c r="K375" s="77"/>
      <c r="L375" s="78" t="str">
        <f t="shared" si="35"/>
        <v/>
      </c>
      <c r="M375" s="178" t="str">
        <f t="shared" si="37"/>
        <v/>
      </c>
      <c r="N375" s="72">
        <f t="shared" si="36"/>
        <v>0</v>
      </c>
    </row>
    <row r="376" spans="1:14" ht="12.75" customHeight="1">
      <c r="A376" s="156"/>
      <c r="B376" s="61"/>
      <c r="C376" s="65"/>
      <c r="D376" s="5" t="str">
        <f>IF(C376="","",VLOOKUP(C376,[2]tableaux!$D$5:E$65,2,FALSE))</f>
        <v/>
      </c>
      <c r="E376" s="99"/>
      <c r="F376" s="67"/>
      <c r="G376" s="245"/>
      <c r="H376" s="68" t="str">
        <f>IF(B376="","",VLOOKUP(B376,[2]tableaux!$A$4:$B$511,2,FALSE))</f>
        <v/>
      </c>
      <c r="I376" s="69"/>
      <c r="J376" s="76" t="str">
        <f t="shared" si="34"/>
        <v/>
      </c>
      <c r="K376" s="77"/>
      <c r="L376" s="78" t="str">
        <f t="shared" si="35"/>
        <v/>
      </c>
      <c r="M376" s="178" t="str">
        <f t="shared" si="37"/>
        <v/>
      </c>
      <c r="N376" s="72">
        <f t="shared" si="36"/>
        <v>0</v>
      </c>
    </row>
    <row r="377" spans="1:14" ht="12.75" customHeight="1">
      <c r="A377" s="156"/>
      <c r="B377" s="61"/>
      <c r="C377" s="65"/>
      <c r="D377" s="5" t="str">
        <f>IF(C377="","",VLOOKUP(C377,[2]tableaux!$D$5:E$65,2,FALSE))</f>
        <v/>
      </c>
      <c r="E377" s="99"/>
      <c r="F377" s="67"/>
      <c r="G377" s="245"/>
      <c r="H377" s="68" t="str">
        <f>IF(B377="","",VLOOKUP(B377,[2]tableaux!$A$4:$B$511,2,FALSE))</f>
        <v/>
      </c>
      <c r="I377" s="69"/>
      <c r="J377" s="76" t="str">
        <f t="shared" si="34"/>
        <v/>
      </c>
      <c r="K377" s="77"/>
      <c r="L377" s="78" t="str">
        <f t="shared" si="35"/>
        <v/>
      </c>
      <c r="M377" s="178" t="str">
        <f t="shared" si="37"/>
        <v/>
      </c>
      <c r="N377" s="72">
        <f t="shared" si="36"/>
        <v>0</v>
      </c>
    </row>
    <row r="378" spans="1:14" ht="12.75" customHeight="1">
      <c r="A378" s="156"/>
      <c r="B378" s="61"/>
      <c r="C378" s="65"/>
      <c r="D378" s="5" t="str">
        <f>IF(C378="","",VLOOKUP(C378,[2]tableaux!$D$5:E$65,2,FALSE))</f>
        <v/>
      </c>
      <c r="E378" s="99"/>
      <c r="F378" s="67"/>
      <c r="G378" s="245"/>
      <c r="H378" s="68" t="str">
        <f>IF(B378="","",VLOOKUP(B378,[2]tableaux!$A$4:$B$511,2,FALSE))</f>
        <v/>
      </c>
      <c r="I378" s="69"/>
      <c r="J378" s="76" t="str">
        <f t="shared" si="34"/>
        <v/>
      </c>
      <c r="K378" s="77"/>
      <c r="L378" s="78" t="str">
        <f t="shared" si="35"/>
        <v/>
      </c>
      <c r="M378" s="178" t="str">
        <f t="shared" si="37"/>
        <v/>
      </c>
      <c r="N378" s="72">
        <f t="shared" si="36"/>
        <v>0</v>
      </c>
    </row>
    <row r="379" spans="1:14" ht="12.75" customHeight="1">
      <c r="A379" s="156"/>
      <c r="B379" s="61"/>
      <c r="C379" s="65"/>
      <c r="D379" s="5" t="str">
        <f>IF(C379="","",VLOOKUP(C379,[2]tableaux!$D$5:E$65,2,FALSE))</f>
        <v/>
      </c>
      <c r="E379" s="99"/>
      <c r="F379" s="67"/>
      <c r="G379" s="245"/>
      <c r="H379" s="68" t="str">
        <f>IF(B379="","",VLOOKUP(B379,[2]tableaux!$A$4:$B$511,2,FALSE))</f>
        <v/>
      </c>
      <c r="I379" s="69"/>
      <c r="J379" s="76" t="str">
        <f t="shared" si="34"/>
        <v/>
      </c>
      <c r="K379" s="77"/>
      <c r="L379" s="78" t="str">
        <f t="shared" si="35"/>
        <v/>
      </c>
      <c r="M379" s="178" t="str">
        <f t="shared" ref="M379:M410" si="38">IF(AND(G379="",K379&lt;&gt;"gie"),H379,"")</f>
        <v/>
      </c>
      <c r="N379" s="72">
        <f t="shared" si="36"/>
        <v>0</v>
      </c>
    </row>
    <row r="380" spans="1:14" ht="12.75" customHeight="1">
      <c r="A380" s="156"/>
      <c r="B380" s="61"/>
      <c r="C380" s="65"/>
      <c r="D380" s="5" t="str">
        <f>IF(C380="","",VLOOKUP(C380,[2]tableaux!$D$5:E$65,2,FALSE))</f>
        <v/>
      </c>
      <c r="E380" s="99"/>
      <c r="F380" s="67"/>
      <c r="G380" s="245"/>
      <c r="H380" s="68" t="str">
        <f>IF(B380="","",VLOOKUP(B380,[2]tableaux!$A$4:$B$511,2,FALSE))</f>
        <v/>
      </c>
      <c r="I380" s="69"/>
      <c r="J380" s="76" t="str">
        <f t="shared" si="34"/>
        <v/>
      </c>
      <c r="K380" s="77"/>
      <c r="L380" s="78" t="str">
        <f t="shared" si="35"/>
        <v/>
      </c>
      <c r="M380" s="178" t="str">
        <f t="shared" si="38"/>
        <v/>
      </c>
      <c r="N380" s="72">
        <f t="shared" si="36"/>
        <v>0</v>
      </c>
    </row>
    <row r="381" spans="1:14" ht="12.75" customHeight="1">
      <c r="A381" s="156"/>
      <c r="B381" s="61"/>
      <c r="C381" s="65"/>
      <c r="D381" s="5" t="str">
        <f>IF(C381="","",VLOOKUP(C381,[2]tableaux!$D$5:E$65,2,FALSE))</f>
        <v/>
      </c>
      <c r="E381" s="99"/>
      <c r="F381" s="67"/>
      <c r="G381" s="245"/>
      <c r="H381" s="68" t="str">
        <f>IF(B381="","",VLOOKUP(B381,[2]tableaux!$A$4:$B$511,2,FALSE))</f>
        <v/>
      </c>
      <c r="I381" s="69"/>
      <c r="J381" s="76" t="str">
        <f t="shared" si="34"/>
        <v/>
      </c>
      <c r="K381" s="77"/>
      <c r="L381" s="78" t="str">
        <f t="shared" si="35"/>
        <v/>
      </c>
      <c r="M381" s="178" t="str">
        <f t="shared" si="38"/>
        <v/>
      </c>
      <c r="N381" s="72">
        <f t="shared" si="36"/>
        <v>0</v>
      </c>
    </row>
    <row r="382" spans="1:14" ht="12.75" customHeight="1">
      <c r="A382" s="156"/>
      <c r="B382" s="61"/>
      <c r="C382" s="65"/>
      <c r="D382" s="5" t="str">
        <f>IF(C382="","",VLOOKUP(C382,[2]tableaux!$D$5:E$65,2,FALSE))</f>
        <v/>
      </c>
      <c r="E382" s="99"/>
      <c r="F382" s="67"/>
      <c r="G382" s="245"/>
      <c r="H382" s="68" t="str">
        <f>IF(B382="","",VLOOKUP(B382,[2]tableaux!$A$4:$B$511,2,FALSE))</f>
        <v/>
      </c>
      <c r="I382" s="69"/>
      <c r="J382" s="76" t="str">
        <f t="shared" si="34"/>
        <v/>
      </c>
      <c r="K382" s="77"/>
      <c r="L382" s="78" t="str">
        <f t="shared" si="35"/>
        <v/>
      </c>
      <c r="M382" s="178" t="str">
        <f t="shared" si="38"/>
        <v/>
      </c>
      <c r="N382" s="72">
        <f t="shared" si="36"/>
        <v>0</v>
      </c>
    </row>
    <row r="383" spans="1:14" ht="12.75" customHeight="1">
      <c r="A383" s="156"/>
      <c r="B383" s="61"/>
      <c r="C383" s="65"/>
      <c r="D383" s="5" t="str">
        <f>IF(C383="","",VLOOKUP(C383,[2]tableaux!$D$5:E$65,2,FALSE))</f>
        <v/>
      </c>
      <c r="E383" s="99"/>
      <c r="F383" s="67"/>
      <c r="G383" s="245"/>
      <c r="H383" s="68" t="str">
        <f>IF(B383="","",VLOOKUP(B383,[2]tableaux!$A$4:$B$511,2,FALSE))</f>
        <v/>
      </c>
      <c r="I383" s="69"/>
      <c r="J383" s="76" t="str">
        <f t="shared" si="34"/>
        <v/>
      </c>
      <c r="K383" s="77"/>
      <c r="L383" s="78" t="str">
        <f t="shared" si="35"/>
        <v/>
      </c>
      <c r="M383" s="178" t="str">
        <f t="shared" si="38"/>
        <v/>
      </c>
      <c r="N383" s="72">
        <f t="shared" si="36"/>
        <v>0</v>
      </c>
    </row>
    <row r="384" spans="1:14" ht="12.75" customHeight="1">
      <c r="A384" s="156"/>
      <c r="B384" s="61"/>
      <c r="C384" s="65"/>
      <c r="D384" s="5" t="str">
        <f>IF(C384="","",VLOOKUP(C384,[2]tableaux!$D$5:E$65,2,FALSE))</f>
        <v/>
      </c>
      <c r="E384" s="99"/>
      <c r="F384" s="67"/>
      <c r="G384" s="245"/>
      <c r="H384" s="68" t="str">
        <f>IF(B384="","",VLOOKUP(B384,[2]tableaux!$A$4:$B$511,2,FALSE))</f>
        <v/>
      </c>
      <c r="I384" s="69"/>
      <c r="J384" s="76" t="str">
        <f t="shared" si="34"/>
        <v/>
      </c>
      <c r="K384" s="77"/>
      <c r="L384" s="78" t="str">
        <f t="shared" si="35"/>
        <v/>
      </c>
      <c r="M384" s="178" t="str">
        <f t="shared" si="38"/>
        <v/>
      </c>
      <c r="N384" s="72">
        <f t="shared" si="36"/>
        <v>0</v>
      </c>
    </row>
    <row r="385" spans="1:14" ht="12.75" customHeight="1">
      <c r="A385" s="156"/>
      <c r="B385" s="61"/>
      <c r="C385" s="65"/>
      <c r="D385" s="5" t="str">
        <f>IF(C385="","",VLOOKUP(C385,[2]tableaux!$D$5:E$65,2,FALSE))</f>
        <v/>
      </c>
      <c r="E385" s="99"/>
      <c r="F385" s="67"/>
      <c r="G385" s="245"/>
      <c r="H385" s="68" t="str">
        <f>IF(B385="","",VLOOKUP(B385,[2]tableaux!$A$4:$B$511,2,FALSE))</f>
        <v/>
      </c>
      <c r="I385" s="69"/>
      <c r="J385" s="76" t="str">
        <f t="shared" si="34"/>
        <v/>
      </c>
      <c r="K385" s="77"/>
      <c r="L385" s="78" t="str">
        <f t="shared" si="35"/>
        <v/>
      </c>
      <c r="M385" s="178" t="str">
        <f t="shared" si="38"/>
        <v/>
      </c>
      <c r="N385" s="72">
        <f t="shared" si="36"/>
        <v>0</v>
      </c>
    </row>
    <row r="386" spans="1:14" ht="12.75" customHeight="1">
      <c r="A386" s="156"/>
      <c r="B386" s="61"/>
      <c r="C386" s="65"/>
      <c r="D386" s="5" t="str">
        <f>IF(C386="","",VLOOKUP(C386,[2]tableaux!$D$5:E$65,2,FALSE))</f>
        <v/>
      </c>
      <c r="E386" s="99"/>
      <c r="F386" s="67"/>
      <c r="G386" s="245"/>
      <c r="H386" s="68" t="str">
        <f>IF(B386="","",VLOOKUP(B386,[2]tableaux!$A$4:$B$511,2,FALSE))</f>
        <v/>
      </c>
      <c r="I386" s="69"/>
      <c r="J386" s="76" t="str">
        <f t="shared" si="34"/>
        <v/>
      </c>
      <c r="K386" s="77"/>
      <c r="L386" s="78" t="str">
        <f t="shared" si="35"/>
        <v/>
      </c>
      <c r="M386" s="178" t="str">
        <f t="shared" si="38"/>
        <v/>
      </c>
      <c r="N386" s="72">
        <f t="shared" si="36"/>
        <v>0</v>
      </c>
    </row>
    <row r="387" spans="1:14" ht="12.75" customHeight="1">
      <c r="A387" s="156"/>
      <c r="B387" s="61"/>
      <c r="C387" s="65"/>
      <c r="D387" s="5" t="str">
        <f>IF(C387="","",VLOOKUP(C387,[2]tableaux!$D$5:E$65,2,FALSE))</f>
        <v/>
      </c>
      <c r="E387" s="99"/>
      <c r="F387" s="67"/>
      <c r="G387" s="245"/>
      <c r="H387" s="68" t="str">
        <f>IF(B387="","",VLOOKUP(B387,[2]tableaux!$A$4:$B$511,2,FALSE))</f>
        <v/>
      </c>
      <c r="I387" s="69"/>
      <c r="J387" s="76" t="str">
        <f t="shared" si="34"/>
        <v/>
      </c>
      <c r="K387" s="77"/>
      <c r="L387" s="78" t="str">
        <f t="shared" si="35"/>
        <v/>
      </c>
      <c r="M387" s="178" t="str">
        <f t="shared" si="38"/>
        <v/>
      </c>
      <c r="N387" s="72">
        <f t="shared" si="36"/>
        <v>0</v>
      </c>
    </row>
    <row r="388" spans="1:14" ht="12.75" customHeight="1">
      <c r="A388" s="156"/>
      <c r="B388" s="61"/>
      <c r="C388" s="65"/>
      <c r="D388" s="5" t="str">
        <f>IF(C388="","",VLOOKUP(C388,[2]tableaux!$D$5:E$65,2,FALSE))</f>
        <v/>
      </c>
      <c r="E388" s="99"/>
      <c r="F388" s="67"/>
      <c r="G388" s="245"/>
      <c r="H388" s="68" t="str">
        <f>IF(B388="","",VLOOKUP(B388,[2]tableaux!$A$4:$B$511,2,FALSE))</f>
        <v/>
      </c>
      <c r="I388" s="69"/>
      <c r="J388" s="76" t="str">
        <f t="shared" si="34"/>
        <v/>
      </c>
      <c r="K388" s="77"/>
      <c r="L388" s="78" t="str">
        <f t="shared" si="35"/>
        <v/>
      </c>
      <c r="M388" s="178" t="str">
        <f t="shared" si="38"/>
        <v/>
      </c>
      <c r="N388" s="72">
        <f t="shared" si="36"/>
        <v>0</v>
      </c>
    </row>
    <row r="389" spans="1:14" ht="12.75" customHeight="1">
      <c r="A389" s="156"/>
      <c r="B389" s="61"/>
      <c r="C389" s="65"/>
      <c r="D389" s="5" t="str">
        <f>IF(C389="","",VLOOKUP(C389,[2]tableaux!$D$5:E$65,2,FALSE))</f>
        <v/>
      </c>
      <c r="E389" s="99"/>
      <c r="F389" s="67"/>
      <c r="G389" s="245"/>
      <c r="H389" s="68" t="str">
        <f>IF(B389="","",VLOOKUP(B389,[2]tableaux!$A$4:$B$511,2,FALSE))</f>
        <v/>
      </c>
      <c r="I389" s="69"/>
      <c r="J389" s="76" t="str">
        <f t="shared" si="34"/>
        <v/>
      </c>
      <c r="K389" s="77"/>
      <c r="L389" s="78" t="str">
        <f t="shared" si="35"/>
        <v/>
      </c>
      <c r="M389" s="178" t="str">
        <f t="shared" si="38"/>
        <v/>
      </c>
      <c r="N389" s="72">
        <f t="shared" si="36"/>
        <v>0</v>
      </c>
    </row>
    <row r="390" spans="1:14" ht="12.75" customHeight="1">
      <c r="A390" s="156"/>
      <c r="B390" s="61"/>
      <c r="C390" s="65"/>
      <c r="D390" s="5" t="str">
        <f>IF(C390="","",VLOOKUP(C390,[2]tableaux!$D$5:E$65,2,FALSE))</f>
        <v/>
      </c>
      <c r="E390" s="99"/>
      <c r="F390" s="67"/>
      <c r="G390" s="245"/>
      <c r="H390" s="68" t="str">
        <f>IF(B390="","",VLOOKUP(B390,[2]tableaux!$A$4:$B$511,2,FALSE))</f>
        <v/>
      </c>
      <c r="I390" s="69"/>
      <c r="J390" s="76" t="str">
        <f t="shared" si="34"/>
        <v/>
      </c>
      <c r="K390" s="77"/>
      <c r="L390" s="78" t="str">
        <f t="shared" si="35"/>
        <v/>
      </c>
      <c r="M390" s="178" t="str">
        <f t="shared" si="38"/>
        <v/>
      </c>
      <c r="N390" s="72">
        <f t="shared" si="36"/>
        <v>0</v>
      </c>
    </row>
    <row r="391" spans="1:14" ht="12.75" customHeight="1">
      <c r="A391" s="156"/>
      <c r="B391" s="61"/>
      <c r="C391" s="65"/>
      <c r="D391" s="5" t="str">
        <f>IF(C391="","",VLOOKUP(C391,[2]tableaux!$D$5:E$65,2,FALSE))</f>
        <v/>
      </c>
      <c r="E391" s="99"/>
      <c r="F391" s="67"/>
      <c r="G391" s="245"/>
      <c r="H391" s="68" t="str">
        <f>IF(B391="","",VLOOKUP(B391,[2]tableaux!$A$4:$B$511,2,FALSE))</f>
        <v/>
      </c>
      <c r="I391" s="69"/>
      <c r="J391" s="76" t="str">
        <f t="shared" si="34"/>
        <v/>
      </c>
      <c r="K391" s="77"/>
      <c r="L391" s="78" t="str">
        <f t="shared" si="35"/>
        <v/>
      </c>
      <c r="M391" s="178" t="str">
        <f t="shared" si="38"/>
        <v/>
      </c>
      <c r="N391" s="72">
        <f t="shared" si="36"/>
        <v>0</v>
      </c>
    </row>
    <row r="392" spans="1:14" ht="12.75" customHeight="1">
      <c r="A392" s="156"/>
      <c r="B392" s="61"/>
      <c r="C392" s="65"/>
      <c r="D392" s="5" t="str">
        <f>IF(C392="","",VLOOKUP(C392,[2]tableaux!$D$5:E$65,2,FALSE))</f>
        <v/>
      </c>
      <c r="E392" s="99"/>
      <c r="F392" s="67"/>
      <c r="G392" s="245"/>
      <c r="H392" s="68" t="str">
        <f>IF(B392="","",VLOOKUP(B392,[2]tableaux!$A$4:$B$511,2,FALSE))</f>
        <v/>
      </c>
      <c r="I392" s="69"/>
      <c r="J392" s="76" t="str">
        <f t="shared" ref="J392:J455" si="39">IF(AND(K392="",H392&lt;&gt;"",G392&lt;&gt;""),"dispo","")</f>
        <v/>
      </c>
      <c r="K392" s="77"/>
      <c r="L392" s="78" t="str">
        <f t="shared" ref="L392:L455" si="40">IF(AND(G392="",K392="gie"),H392/$K$11,"")</f>
        <v/>
      </c>
      <c r="M392" s="178" t="str">
        <f t="shared" si="38"/>
        <v/>
      </c>
      <c r="N392" s="72">
        <f t="shared" si="36"/>
        <v>0</v>
      </c>
    </row>
    <row r="393" spans="1:14" ht="12.75" customHeight="1">
      <c r="A393" s="156"/>
      <c r="B393" s="61"/>
      <c r="C393" s="65"/>
      <c r="D393" s="5" t="str">
        <f>IF(C393="","",VLOOKUP(C393,[2]tableaux!$D$5:E$65,2,FALSE))</f>
        <v/>
      </c>
      <c r="E393" s="99"/>
      <c r="F393" s="67"/>
      <c r="G393" s="245"/>
      <c r="H393" s="68" t="str">
        <f>IF(B393="","",VLOOKUP(B393,[2]tableaux!$A$4:$B$511,2,FALSE))</f>
        <v/>
      </c>
      <c r="I393" s="69"/>
      <c r="J393" s="76" t="str">
        <f t="shared" si="39"/>
        <v/>
      </c>
      <c r="K393" s="77"/>
      <c r="L393" s="78" t="str">
        <f t="shared" si="40"/>
        <v/>
      </c>
      <c r="M393" s="178" t="str">
        <f t="shared" si="38"/>
        <v/>
      </c>
      <c r="N393" s="72">
        <f t="shared" si="36"/>
        <v>0</v>
      </c>
    </row>
    <row r="394" spans="1:14" ht="12.75" customHeight="1">
      <c r="A394" s="156"/>
      <c r="B394" s="61"/>
      <c r="C394" s="65"/>
      <c r="D394" s="5" t="str">
        <f>IF(C394="","",VLOOKUP(C394,[2]tableaux!$D$5:E$65,2,FALSE))</f>
        <v/>
      </c>
      <c r="E394" s="99"/>
      <c r="F394" s="67"/>
      <c r="G394" s="245"/>
      <c r="H394" s="68" t="str">
        <f>IF(B394="","",VLOOKUP(B394,[2]tableaux!$A$4:$B$511,2,FALSE))</f>
        <v/>
      </c>
      <c r="I394" s="69"/>
      <c r="J394" s="76" t="str">
        <f t="shared" si="39"/>
        <v/>
      </c>
      <c r="K394" s="77"/>
      <c r="L394" s="78" t="str">
        <f t="shared" si="40"/>
        <v/>
      </c>
      <c r="M394" s="178" t="str">
        <f t="shared" si="38"/>
        <v/>
      </c>
      <c r="N394" s="72">
        <f t="shared" si="36"/>
        <v>0</v>
      </c>
    </row>
    <row r="395" spans="1:14" ht="12.75" customHeight="1">
      <c r="A395" s="156"/>
      <c r="B395" s="61"/>
      <c r="C395" s="65"/>
      <c r="D395" s="5" t="str">
        <f>IF(C395="","",VLOOKUP(C395,[2]tableaux!$D$5:E$65,2,FALSE))</f>
        <v/>
      </c>
      <c r="E395" s="99"/>
      <c r="F395" s="67"/>
      <c r="G395" s="245"/>
      <c r="H395" s="68" t="str">
        <f>IF(B395="","",VLOOKUP(B395,[2]tableaux!$A$4:$B$511,2,FALSE))</f>
        <v/>
      </c>
      <c r="I395" s="69"/>
      <c r="J395" s="76" t="str">
        <f t="shared" si="39"/>
        <v/>
      </c>
      <c r="K395" s="77"/>
      <c r="L395" s="78" t="str">
        <f t="shared" si="40"/>
        <v/>
      </c>
      <c r="M395" s="178" t="str">
        <f t="shared" si="38"/>
        <v/>
      </c>
      <c r="N395" s="72">
        <f t="shared" si="36"/>
        <v>0</v>
      </c>
    </row>
    <row r="396" spans="1:14" ht="12.75" customHeight="1">
      <c r="A396" s="156"/>
      <c r="B396" s="61"/>
      <c r="C396" s="65"/>
      <c r="D396" s="5" t="str">
        <f>IF(C396="","",VLOOKUP(C396,[2]tableaux!$D$5:E$65,2,FALSE))</f>
        <v/>
      </c>
      <c r="E396" s="99"/>
      <c r="F396" s="67"/>
      <c r="G396" s="245"/>
      <c r="H396" s="68" t="str">
        <f>IF(B396="","",VLOOKUP(B396,[2]tableaux!$A$4:$B$511,2,FALSE))</f>
        <v/>
      </c>
      <c r="I396" s="69"/>
      <c r="J396" s="76" t="str">
        <f t="shared" si="39"/>
        <v/>
      </c>
      <c r="K396" s="77"/>
      <c r="L396" s="78" t="str">
        <f t="shared" si="40"/>
        <v/>
      </c>
      <c r="M396" s="178" t="str">
        <f t="shared" si="38"/>
        <v/>
      </c>
      <c r="N396" s="72">
        <f t="shared" si="36"/>
        <v>0</v>
      </c>
    </row>
    <row r="397" spans="1:14" ht="12.75" customHeight="1">
      <c r="A397" s="156"/>
      <c r="B397" s="61"/>
      <c r="C397" s="65"/>
      <c r="D397" s="5" t="str">
        <f>IF(C397="","",VLOOKUP(C397,[2]tableaux!$D$5:E$65,2,FALSE))</f>
        <v/>
      </c>
      <c r="E397" s="99"/>
      <c r="F397" s="67"/>
      <c r="G397" s="245"/>
      <c r="H397" s="68" t="str">
        <f>IF(B397="","",VLOOKUP(B397,[2]tableaux!$A$4:$B$511,2,FALSE))</f>
        <v/>
      </c>
      <c r="I397" s="69"/>
      <c r="J397" s="76" t="str">
        <f t="shared" si="39"/>
        <v/>
      </c>
      <c r="K397" s="77"/>
      <c r="L397" s="78" t="str">
        <f t="shared" si="40"/>
        <v/>
      </c>
      <c r="M397" s="178" t="str">
        <f t="shared" si="38"/>
        <v/>
      </c>
      <c r="N397" s="72">
        <f t="shared" si="36"/>
        <v>0</v>
      </c>
    </row>
    <row r="398" spans="1:14" ht="12.75" customHeight="1">
      <c r="A398" s="156"/>
      <c r="B398" s="61"/>
      <c r="C398" s="65"/>
      <c r="D398" s="5" t="str">
        <f>IF(C398="","",VLOOKUP(C398,[2]tableaux!$D$5:E$65,2,FALSE))</f>
        <v/>
      </c>
      <c r="E398" s="99"/>
      <c r="F398" s="67"/>
      <c r="G398" s="245"/>
      <c r="H398" s="68" t="str">
        <f>IF(B398="","",VLOOKUP(B398,[2]tableaux!$A$4:$B$511,2,FALSE))</f>
        <v/>
      </c>
      <c r="I398" s="69"/>
      <c r="J398" s="76" t="str">
        <f t="shared" si="39"/>
        <v/>
      </c>
      <c r="K398" s="77"/>
      <c r="L398" s="78" t="str">
        <f t="shared" si="40"/>
        <v/>
      </c>
      <c r="M398" s="178" t="str">
        <f t="shared" si="38"/>
        <v/>
      </c>
      <c r="N398" s="72">
        <f t="shared" si="36"/>
        <v>0</v>
      </c>
    </row>
    <row r="399" spans="1:14" ht="12.75" customHeight="1">
      <c r="A399" s="156"/>
      <c r="B399" s="61"/>
      <c r="C399" s="65"/>
      <c r="D399" s="5" t="str">
        <f>IF(C399="","",VLOOKUP(C399,[2]tableaux!$D$5:E$65,2,FALSE))</f>
        <v/>
      </c>
      <c r="E399" s="99"/>
      <c r="F399" s="67"/>
      <c r="G399" s="245"/>
      <c r="H399" s="68" t="str">
        <f>IF(B399="","",VLOOKUP(B399,[2]tableaux!$A$4:$B$511,2,FALSE))</f>
        <v/>
      </c>
      <c r="I399" s="69"/>
      <c r="J399" s="76" t="str">
        <f t="shared" si="39"/>
        <v/>
      </c>
      <c r="K399" s="77"/>
      <c r="L399" s="78" t="str">
        <f t="shared" si="40"/>
        <v/>
      </c>
      <c r="M399" s="178" t="str">
        <f t="shared" si="38"/>
        <v/>
      </c>
      <c r="N399" s="72">
        <f t="shared" si="36"/>
        <v>0</v>
      </c>
    </row>
    <row r="400" spans="1:14" ht="12.75" customHeight="1">
      <c r="A400" s="156"/>
      <c r="B400" s="61"/>
      <c r="C400" s="65"/>
      <c r="D400" s="5" t="str">
        <f>IF(C400="","",VLOOKUP(C400,[2]tableaux!$D$5:E$65,2,FALSE))</f>
        <v/>
      </c>
      <c r="E400" s="99"/>
      <c r="F400" s="67"/>
      <c r="G400" s="245"/>
      <c r="H400" s="68" t="str">
        <f>IF(B400="","",VLOOKUP(B400,[2]tableaux!$A$4:$B$511,2,FALSE))</f>
        <v/>
      </c>
      <c r="I400" s="69"/>
      <c r="J400" s="76" t="str">
        <f t="shared" si="39"/>
        <v/>
      </c>
      <c r="K400" s="77"/>
      <c r="L400" s="78" t="str">
        <f t="shared" si="40"/>
        <v/>
      </c>
      <c r="M400" s="178" t="str">
        <f t="shared" si="38"/>
        <v/>
      </c>
      <c r="N400" s="72">
        <f t="shared" si="36"/>
        <v>0</v>
      </c>
    </row>
    <row r="401" spans="1:14" ht="12.75" customHeight="1">
      <c r="A401" s="156"/>
      <c r="B401" s="61"/>
      <c r="C401" s="65"/>
      <c r="D401" s="5" t="str">
        <f>IF(C401="","",VLOOKUP(C401,[2]tableaux!$D$5:E$65,2,FALSE))</f>
        <v/>
      </c>
      <c r="E401" s="99"/>
      <c r="F401" s="67"/>
      <c r="G401" s="245"/>
      <c r="H401" s="68" t="str">
        <f>IF(B401="","",VLOOKUP(B401,[2]tableaux!$A$4:$B$511,2,FALSE))</f>
        <v/>
      </c>
      <c r="I401" s="69"/>
      <c r="J401" s="76" t="str">
        <f t="shared" si="39"/>
        <v/>
      </c>
      <c r="K401" s="77"/>
      <c r="L401" s="78" t="str">
        <f t="shared" si="40"/>
        <v/>
      </c>
      <c r="M401" s="178" t="str">
        <f t="shared" si="38"/>
        <v/>
      </c>
      <c r="N401" s="72">
        <f t="shared" si="36"/>
        <v>0</v>
      </c>
    </row>
    <row r="402" spans="1:14" ht="12.75" customHeight="1">
      <c r="A402" s="156"/>
      <c r="B402" s="61"/>
      <c r="C402" s="65"/>
      <c r="D402" s="5" t="str">
        <f>IF(C402="","",VLOOKUP(C402,[2]tableaux!$D$5:E$65,2,FALSE))</f>
        <v/>
      </c>
      <c r="E402" s="99"/>
      <c r="F402" s="67"/>
      <c r="G402" s="245"/>
      <c r="H402" s="68" t="str">
        <f>IF(B402="","",VLOOKUP(B402,[2]tableaux!$A$4:$B$511,2,FALSE))</f>
        <v/>
      </c>
      <c r="I402" s="69"/>
      <c r="J402" s="76" t="str">
        <f t="shared" si="39"/>
        <v/>
      </c>
      <c r="K402" s="77"/>
      <c r="L402" s="78" t="str">
        <f t="shared" si="40"/>
        <v/>
      </c>
      <c r="M402" s="178" t="str">
        <f t="shared" si="38"/>
        <v/>
      </c>
      <c r="N402" s="72">
        <f t="shared" si="36"/>
        <v>0</v>
      </c>
    </row>
    <row r="403" spans="1:14" ht="12.75" customHeight="1">
      <c r="A403" s="156"/>
      <c r="B403" s="61"/>
      <c r="C403" s="65"/>
      <c r="D403" s="5" t="str">
        <f>IF(C403="","",VLOOKUP(C403,[2]tableaux!$D$5:E$65,2,FALSE))</f>
        <v/>
      </c>
      <c r="E403" s="99"/>
      <c r="F403" s="67"/>
      <c r="G403" s="245"/>
      <c r="H403" s="68" t="str">
        <f>IF(B403="","",VLOOKUP(B403,[2]tableaux!$A$4:$B$511,2,FALSE))</f>
        <v/>
      </c>
      <c r="I403" s="69"/>
      <c r="J403" s="76" t="str">
        <f t="shared" si="39"/>
        <v/>
      </c>
      <c r="K403" s="77"/>
      <c r="L403" s="78" t="str">
        <f t="shared" si="40"/>
        <v/>
      </c>
      <c r="M403" s="178" t="str">
        <f t="shared" si="38"/>
        <v/>
      </c>
      <c r="N403" s="72">
        <f t="shared" si="36"/>
        <v>0</v>
      </c>
    </row>
    <row r="404" spans="1:14" ht="12.75" customHeight="1">
      <c r="A404" s="156"/>
      <c r="B404" s="61"/>
      <c r="C404" s="65"/>
      <c r="D404" s="5" t="str">
        <f>IF(C404="","",VLOOKUP(C404,[2]tableaux!$D$5:E$65,2,FALSE))</f>
        <v/>
      </c>
      <c r="E404" s="99"/>
      <c r="F404" s="67"/>
      <c r="G404" s="245"/>
      <c r="H404" s="68" t="str">
        <f>IF(B404="","",VLOOKUP(B404,[2]tableaux!$A$4:$B$511,2,FALSE))</f>
        <v/>
      </c>
      <c r="I404" s="69"/>
      <c r="J404" s="76" t="str">
        <f t="shared" si="39"/>
        <v/>
      </c>
      <c r="K404" s="77"/>
      <c r="L404" s="78" t="str">
        <f t="shared" si="40"/>
        <v/>
      </c>
      <c r="M404" s="178" t="str">
        <f t="shared" si="38"/>
        <v/>
      </c>
      <c r="N404" s="72">
        <f t="shared" si="36"/>
        <v>0</v>
      </c>
    </row>
    <row r="405" spans="1:14" ht="12.75" customHeight="1">
      <c r="A405" s="156"/>
      <c r="B405" s="61"/>
      <c r="C405" s="65"/>
      <c r="D405" s="5" t="str">
        <f>IF(C405="","",VLOOKUP(C405,[2]tableaux!$D$5:E$65,2,FALSE))</f>
        <v/>
      </c>
      <c r="E405" s="99"/>
      <c r="F405" s="67"/>
      <c r="G405" s="245"/>
      <c r="H405" s="68" t="str">
        <f>IF(B405="","",VLOOKUP(B405,[2]tableaux!$A$4:$B$511,2,FALSE))</f>
        <v/>
      </c>
      <c r="I405" s="69"/>
      <c r="J405" s="76" t="str">
        <f t="shared" si="39"/>
        <v/>
      </c>
      <c r="K405" s="77"/>
      <c r="L405" s="78" t="str">
        <f t="shared" si="40"/>
        <v/>
      </c>
      <c r="M405" s="178" t="str">
        <f t="shared" si="38"/>
        <v/>
      </c>
      <c r="N405" s="72">
        <f t="shared" si="36"/>
        <v>0</v>
      </c>
    </row>
    <row r="406" spans="1:14" ht="12.75" customHeight="1">
      <c r="A406" s="156"/>
      <c r="B406" s="61"/>
      <c r="C406" s="65"/>
      <c r="D406" s="5" t="str">
        <f>IF(C406="","",VLOOKUP(C406,[2]tableaux!$D$5:E$65,2,FALSE))</f>
        <v/>
      </c>
      <c r="E406" s="99"/>
      <c r="F406" s="67"/>
      <c r="G406" s="245"/>
      <c r="H406" s="68" t="str">
        <f>IF(B406="","",VLOOKUP(B406,[2]tableaux!$A$4:$B$511,2,FALSE))</f>
        <v/>
      </c>
      <c r="I406" s="69"/>
      <c r="J406" s="76" t="str">
        <f t="shared" si="39"/>
        <v/>
      </c>
      <c r="K406" s="77"/>
      <c r="L406" s="78" t="str">
        <f t="shared" si="40"/>
        <v/>
      </c>
      <c r="M406" s="178" t="str">
        <f t="shared" si="38"/>
        <v/>
      </c>
      <c r="N406" s="72">
        <f t="shared" si="36"/>
        <v>0</v>
      </c>
    </row>
    <row r="407" spans="1:14" ht="12.75" customHeight="1">
      <c r="A407" s="156"/>
      <c r="B407" s="61"/>
      <c r="C407" s="65"/>
      <c r="D407" s="5" t="str">
        <f>IF(C407="","",VLOOKUP(C407,[2]tableaux!$D$5:E$65,2,FALSE))</f>
        <v/>
      </c>
      <c r="E407" s="99"/>
      <c r="F407" s="67"/>
      <c r="G407" s="245"/>
      <c r="H407" s="68" t="str">
        <f>IF(B407="","",VLOOKUP(B407,[2]tableaux!$A$4:$B$511,2,FALSE))</f>
        <v/>
      </c>
      <c r="I407" s="69"/>
      <c r="J407" s="76" t="str">
        <f t="shared" si="39"/>
        <v/>
      </c>
      <c r="K407" s="77"/>
      <c r="L407" s="78" t="str">
        <f t="shared" si="40"/>
        <v/>
      </c>
      <c r="M407" s="178" t="str">
        <f t="shared" si="38"/>
        <v/>
      </c>
      <c r="N407" s="72">
        <f t="shared" ref="N407:N470" si="41">IF(G407="",F407,"")</f>
        <v>0</v>
      </c>
    </row>
    <row r="408" spans="1:14" ht="12.75" customHeight="1">
      <c r="A408" s="156"/>
      <c r="B408" s="61"/>
      <c r="C408" s="65"/>
      <c r="D408" s="5" t="str">
        <f>IF(C408="","",VLOOKUP(C408,[2]tableaux!$D$5:E$65,2,FALSE))</f>
        <v/>
      </c>
      <c r="E408" s="99"/>
      <c r="F408" s="67"/>
      <c r="G408" s="245"/>
      <c r="H408" s="68" t="str">
        <f>IF(B408="","",VLOOKUP(B408,[2]tableaux!$A$4:$B$511,2,FALSE))</f>
        <v/>
      </c>
      <c r="I408" s="69"/>
      <c r="J408" s="76" t="str">
        <f t="shared" si="39"/>
        <v/>
      </c>
      <c r="K408" s="77"/>
      <c r="L408" s="78" t="str">
        <f t="shared" si="40"/>
        <v/>
      </c>
      <c r="M408" s="178" t="str">
        <f t="shared" si="38"/>
        <v/>
      </c>
      <c r="N408" s="72">
        <f t="shared" si="41"/>
        <v>0</v>
      </c>
    </row>
    <row r="409" spans="1:14" ht="12.75" customHeight="1">
      <c r="A409" s="156"/>
      <c r="B409" s="61"/>
      <c r="C409" s="65"/>
      <c r="D409" s="5" t="str">
        <f>IF(C409="","",VLOOKUP(C409,[2]tableaux!$D$5:E$65,2,FALSE))</f>
        <v/>
      </c>
      <c r="E409" s="99"/>
      <c r="F409" s="67"/>
      <c r="G409" s="245"/>
      <c r="H409" s="68" t="str">
        <f>IF(B409="","",VLOOKUP(B409,[2]tableaux!$A$4:$B$511,2,FALSE))</f>
        <v/>
      </c>
      <c r="I409" s="69"/>
      <c r="J409" s="76" t="str">
        <f t="shared" si="39"/>
        <v/>
      </c>
      <c r="K409" s="77"/>
      <c r="L409" s="78" t="str">
        <f t="shared" si="40"/>
        <v/>
      </c>
      <c r="M409" s="178" t="str">
        <f t="shared" si="38"/>
        <v/>
      </c>
      <c r="N409" s="72">
        <f t="shared" si="41"/>
        <v>0</v>
      </c>
    </row>
    <row r="410" spans="1:14" ht="12.75" customHeight="1">
      <c r="A410" s="156"/>
      <c r="B410" s="61"/>
      <c r="C410" s="65"/>
      <c r="D410" s="5" t="str">
        <f>IF(C410="","",VLOOKUP(C410,[2]tableaux!$D$5:E$65,2,FALSE))</f>
        <v/>
      </c>
      <c r="E410" s="99"/>
      <c r="F410" s="67"/>
      <c r="G410" s="245"/>
      <c r="H410" s="68" t="str">
        <f>IF(B410="","",VLOOKUP(B410,[2]tableaux!$A$4:$B$511,2,FALSE))</f>
        <v/>
      </c>
      <c r="I410" s="69"/>
      <c r="J410" s="76" t="str">
        <f t="shared" si="39"/>
        <v/>
      </c>
      <c r="K410" s="77"/>
      <c r="L410" s="78" t="str">
        <f t="shared" si="40"/>
        <v/>
      </c>
      <c r="M410" s="178" t="str">
        <f t="shared" si="38"/>
        <v/>
      </c>
      <c r="N410" s="72">
        <f t="shared" si="41"/>
        <v>0</v>
      </c>
    </row>
    <row r="411" spans="1:14" ht="12.75" customHeight="1">
      <c r="A411" s="156"/>
      <c r="B411" s="61"/>
      <c r="C411" s="65"/>
      <c r="D411" s="5" t="str">
        <f>IF(C411="","",VLOOKUP(C411,[2]tableaux!$D$5:E$65,2,FALSE))</f>
        <v/>
      </c>
      <c r="E411" s="99"/>
      <c r="F411" s="67"/>
      <c r="G411" s="245"/>
      <c r="H411" s="68" t="str">
        <f>IF(B411="","",VLOOKUP(B411,[2]tableaux!$A$4:$B$511,2,FALSE))</f>
        <v/>
      </c>
      <c r="I411" s="69"/>
      <c r="J411" s="76" t="str">
        <f t="shared" si="39"/>
        <v/>
      </c>
      <c r="K411" s="77"/>
      <c r="L411" s="78" t="str">
        <f t="shared" si="40"/>
        <v/>
      </c>
      <c r="M411" s="178" t="str">
        <f t="shared" ref="M411:M442" si="42">IF(AND(G411="",K411&lt;&gt;"gie"),H411,"")</f>
        <v/>
      </c>
      <c r="N411" s="72">
        <f t="shared" si="41"/>
        <v>0</v>
      </c>
    </row>
    <row r="412" spans="1:14" ht="12.75" customHeight="1">
      <c r="A412" s="156"/>
      <c r="B412" s="61"/>
      <c r="C412" s="65"/>
      <c r="D412" s="5" t="str">
        <f>IF(C412="","",VLOOKUP(C412,[2]tableaux!$D$5:E$65,2,FALSE))</f>
        <v/>
      </c>
      <c r="E412" s="99"/>
      <c r="F412" s="67"/>
      <c r="G412" s="245"/>
      <c r="H412" s="68" t="str">
        <f>IF(B412="","",VLOOKUP(B412,[2]tableaux!$A$4:$B$511,2,FALSE))</f>
        <v/>
      </c>
      <c r="I412" s="69"/>
      <c r="J412" s="76" t="str">
        <f t="shared" si="39"/>
        <v/>
      </c>
      <c r="K412" s="77"/>
      <c r="L412" s="78" t="str">
        <f t="shared" si="40"/>
        <v/>
      </c>
      <c r="M412" s="178" t="str">
        <f t="shared" si="42"/>
        <v/>
      </c>
      <c r="N412" s="72">
        <f t="shared" si="41"/>
        <v>0</v>
      </c>
    </row>
    <row r="413" spans="1:14" ht="12.75" customHeight="1">
      <c r="A413" s="156"/>
      <c r="B413" s="61"/>
      <c r="C413" s="65"/>
      <c r="D413" s="5" t="str">
        <f>IF(C413="","",VLOOKUP(C413,[2]tableaux!$D$5:E$65,2,FALSE))</f>
        <v/>
      </c>
      <c r="E413" s="99"/>
      <c r="F413" s="67"/>
      <c r="G413" s="245"/>
      <c r="H413" s="68" t="str">
        <f>IF(B413="","",VLOOKUP(B413,[2]tableaux!$A$4:$B$511,2,FALSE))</f>
        <v/>
      </c>
      <c r="I413" s="69"/>
      <c r="J413" s="76" t="str">
        <f t="shared" si="39"/>
        <v/>
      </c>
      <c r="K413" s="77"/>
      <c r="L413" s="78" t="str">
        <f t="shared" si="40"/>
        <v/>
      </c>
      <c r="M413" s="178" t="str">
        <f t="shared" si="42"/>
        <v/>
      </c>
      <c r="N413" s="72">
        <f t="shared" si="41"/>
        <v>0</v>
      </c>
    </row>
    <row r="414" spans="1:14" ht="12.75" customHeight="1">
      <c r="A414" s="156"/>
      <c r="B414" s="61"/>
      <c r="C414" s="65"/>
      <c r="D414" s="5" t="str">
        <f>IF(C414="","",VLOOKUP(C414,[2]tableaux!$D$5:E$65,2,FALSE))</f>
        <v/>
      </c>
      <c r="E414" s="99"/>
      <c r="F414" s="67"/>
      <c r="G414" s="245"/>
      <c r="H414" s="68" t="str">
        <f>IF(B414="","",VLOOKUP(B414,[2]tableaux!$A$4:$B$511,2,FALSE))</f>
        <v/>
      </c>
      <c r="I414" s="69"/>
      <c r="J414" s="76" t="str">
        <f t="shared" si="39"/>
        <v/>
      </c>
      <c r="K414" s="77"/>
      <c r="L414" s="78" t="str">
        <f t="shared" si="40"/>
        <v/>
      </c>
      <c r="M414" s="178" t="str">
        <f t="shared" si="42"/>
        <v/>
      </c>
      <c r="N414" s="72">
        <f t="shared" si="41"/>
        <v>0</v>
      </c>
    </row>
    <row r="415" spans="1:14" ht="12.75" customHeight="1">
      <c r="A415" s="156"/>
      <c r="B415" s="61"/>
      <c r="C415" s="65"/>
      <c r="D415" s="5" t="str">
        <f>IF(C415="","",VLOOKUP(C415,[2]tableaux!$D$5:E$65,2,FALSE))</f>
        <v/>
      </c>
      <c r="E415" s="99"/>
      <c r="F415" s="67"/>
      <c r="G415" s="245"/>
      <c r="H415" s="68" t="str">
        <f>IF(B415="","",VLOOKUP(B415,[2]tableaux!$A$4:$B$511,2,FALSE))</f>
        <v/>
      </c>
      <c r="I415" s="69"/>
      <c r="J415" s="76" t="str">
        <f t="shared" si="39"/>
        <v/>
      </c>
      <c r="K415" s="77"/>
      <c r="L415" s="78" t="str">
        <f t="shared" si="40"/>
        <v/>
      </c>
      <c r="M415" s="178" t="str">
        <f t="shared" si="42"/>
        <v/>
      </c>
      <c r="N415" s="72">
        <f t="shared" si="41"/>
        <v>0</v>
      </c>
    </row>
    <row r="416" spans="1:14" ht="12.75" customHeight="1">
      <c r="A416" s="156"/>
      <c r="B416" s="61"/>
      <c r="C416" s="65"/>
      <c r="D416" s="5" t="str">
        <f>IF(C416="","",VLOOKUP(C416,[2]tableaux!$D$5:E$65,2,FALSE))</f>
        <v/>
      </c>
      <c r="E416" s="99"/>
      <c r="F416" s="67"/>
      <c r="G416" s="245"/>
      <c r="H416" s="68" t="str">
        <f>IF(B416="","",VLOOKUP(B416,[2]tableaux!$A$4:$B$511,2,FALSE))</f>
        <v/>
      </c>
      <c r="I416" s="69"/>
      <c r="J416" s="76" t="str">
        <f t="shared" si="39"/>
        <v/>
      </c>
      <c r="K416" s="77"/>
      <c r="L416" s="78" t="str">
        <f t="shared" si="40"/>
        <v/>
      </c>
      <c r="M416" s="178" t="str">
        <f t="shared" si="42"/>
        <v/>
      </c>
      <c r="N416" s="72">
        <f t="shared" si="41"/>
        <v>0</v>
      </c>
    </row>
    <row r="417" spans="1:14" ht="12.75" customHeight="1">
      <c r="A417" s="156"/>
      <c r="B417" s="61"/>
      <c r="C417" s="65"/>
      <c r="D417" s="5" t="str">
        <f>IF(C417="","",VLOOKUP(C417,[2]tableaux!$D$5:E$65,2,FALSE))</f>
        <v/>
      </c>
      <c r="E417" s="99"/>
      <c r="F417" s="67"/>
      <c r="G417" s="245"/>
      <c r="H417" s="68" t="str">
        <f>IF(B417="","",VLOOKUP(B417,[2]tableaux!$A$4:$B$511,2,FALSE))</f>
        <v/>
      </c>
      <c r="I417" s="69"/>
      <c r="J417" s="76" t="str">
        <f t="shared" si="39"/>
        <v/>
      </c>
      <c r="K417" s="77"/>
      <c r="L417" s="78" t="str">
        <f t="shared" si="40"/>
        <v/>
      </c>
      <c r="M417" s="178" t="str">
        <f t="shared" si="42"/>
        <v/>
      </c>
      <c r="N417" s="72">
        <f t="shared" si="41"/>
        <v>0</v>
      </c>
    </row>
    <row r="418" spans="1:14" ht="12.75" customHeight="1">
      <c r="A418" s="156"/>
      <c r="B418" s="61"/>
      <c r="C418" s="65"/>
      <c r="D418" s="5" t="str">
        <f>IF(C418="","",VLOOKUP(C418,[2]tableaux!$D$5:E$65,2,FALSE))</f>
        <v/>
      </c>
      <c r="E418" s="99"/>
      <c r="F418" s="67"/>
      <c r="G418" s="245"/>
      <c r="H418" s="68" t="str">
        <f>IF(B418="","",VLOOKUP(B418,[2]tableaux!$A$4:$B$511,2,FALSE))</f>
        <v/>
      </c>
      <c r="I418" s="69"/>
      <c r="J418" s="76" t="str">
        <f t="shared" si="39"/>
        <v/>
      </c>
      <c r="K418" s="77"/>
      <c r="L418" s="78" t="str">
        <f t="shared" si="40"/>
        <v/>
      </c>
      <c r="M418" s="178" t="str">
        <f t="shared" si="42"/>
        <v/>
      </c>
      <c r="N418" s="72">
        <f t="shared" si="41"/>
        <v>0</v>
      </c>
    </row>
    <row r="419" spans="1:14" ht="12.75" customHeight="1">
      <c r="A419" s="156"/>
      <c r="B419" s="61"/>
      <c r="C419" s="65"/>
      <c r="D419" s="5" t="str">
        <f>IF(C419="","",VLOOKUP(C419,[2]tableaux!$D$5:E$65,2,FALSE))</f>
        <v/>
      </c>
      <c r="E419" s="99"/>
      <c r="F419" s="67"/>
      <c r="G419" s="245"/>
      <c r="H419" s="68" t="str">
        <f>IF(B419="","",VLOOKUP(B419,[2]tableaux!$A$4:$B$511,2,FALSE))</f>
        <v/>
      </c>
      <c r="I419" s="69"/>
      <c r="J419" s="76" t="str">
        <f t="shared" si="39"/>
        <v/>
      </c>
      <c r="K419" s="77"/>
      <c r="L419" s="78" t="str">
        <f t="shared" si="40"/>
        <v/>
      </c>
      <c r="M419" s="178" t="str">
        <f t="shared" si="42"/>
        <v/>
      </c>
      <c r="N419" s="72">
        <f t="shared" si="41"/>
        <v>0</v>
      </c>
    </row>
    <row r="420" spans="1:14" ht="12.75" customHeight="1">
      <c r="A420" s="156"/>
      <c r="B420" s="61"/>
      <c r="C420" s="65"/>
      <c r="D420" s="5" t="str">
        <f>IF(C420="","",VLOOKUP(C420,[2]tableaux!$D$5:E$65,2,FALSE))</f>
        <v/>
      </c>
      <c r="E420" s="99"/>
      <c r="F420" s="67"/>
      <c r="G420" s="245"/>
      <c r="H420" s="68" t="str">
        <f>IF(B420="","",VLOOKUP(B420,[2]tableaux!$A$4:$B$511,2,FALSE))</f>
        <v/>
      </c>
      <c r="I420" s="69"/>
      <c r="J420" s="76" t="str">
        <f t="shared" si="39"/>
        <v/>
      </c>
      <c r="K420" s="77"/>
      <c r="L420" s="78" t="str">
        <f t="shared" si="40"/>
        <v/>
      </c>
      <c r="M420" s="178" t="str">
        <f t="shared" si="42"/>
        <v/>
      </c>
      <c r="N420" s="72">
        <f t="shared" si="41"/>
        <v>0</v>
      </c>
    </row>
    <row r="421" spans="1:14" ht="12.75" customHeight="1">
      <c r="A421" s="156"/>
      <c r="B421" s="61"/>
      <c r="C421" s="65"/>
      <c r="D421" s="5" t="str">
        <f>IF(C421="","",VLOOKUP(C421,[2]tableaux!$D$5:E$65,2,FALSE))</f>
        <v/>
      </c>
      <c r="E421" s="99"/>
      <c r="F421" s="67"/>
      <c r="G421" s="245"/>
      <c r="H421" s="68" t="str">
        <f>IF(B421="","",VLOOKUP(B421,[2]tableaux!$A$4:$B$511,2,FALSE))</f>
        <v/>
      </c>
      <c r="I421" s="69"/>
      <c r="J421" s="76" t="str">
        <f t="shared" si="39"/>
        <v/>
      </c>
      <c r="K421" s="77"/>
      <c r="L421" s="78" t="str">
        <f t="shared" si="40"/>
        <v/>
      </c>
      <c r="M421" s="178" t="str">
        <f t="shared" si="42"/>
        <v/>
      </c>
      <c r="N421" s="72">
        <f t="shared" si="41"/>
        <v>0</v>
      </c>
    </row>
    <row r="422" spans="1:14" ht="12.75" customHeight="1">
      <c r="A422" s="156"/>
      <c r="B422" s="61"/>
      <c r="C422" s="65"/>
      <c r="D422" s="5" t="str">
        <f>IF(C422="","",VLOOKUP(C422,[2]tableaux!$D$5:E$65,2,FALSE))</f>
        <v/>
      </c>
      <c r="E422" s="99"/>
      <c r="F422" s="67"/>
      <c r="G422" s="245"/>
      <c r="H422" s="68" t="str">
        <f>IF(B422="","",VLOOKUP(B422,[2]tableaux!$A$4:$B$511,2,FALSE))</f>
        <v/>
      </c>
      <c r="I422" s="69"/>
      <c r="J422" s="76" t="str">
        <f t="shared" si="39"/>
        <v/>
      </c>
      <c r="K422" s="77"/>
      <c r="L422" s="78" t="str">
        <f t="shared" si="40"/>
        <v/>
      </c>
      <c r="M422" s="178" t="str">
        <f t="shared" si="42"/>
        <v/>
      </c>
      <c r="N422" s="72">
        <f t="shared" si="41"/>
        <v>0</v>
      </c>
    </row>
    <row r="423" spans="1:14" ht="12.75" customHeight="1">
      <c r="A423" s="156"/>
      <c r="B423" s="61"/>
      <c r="C423" s="65"/>
      <c r="D423" s="5" t="str">
        <f>IF(C423="","",VLOOKUP(C423,[2]tableaux!$D$5:E$65,2,FALSE))</f>
        <v/>
      </c>
      <c r="E423" s="99"/>
      <c r="F423" s="67"/>
      <c r="G423" s="245"/>
      <c r="H423" s="68" t="str">
        <f>IF(B423="","",VLOOKUP(B423,[2]tableaux!$A$4:$B$511,2,FALSE))</f>
        <v/>
      </c>
      <c r="I423" s="69"/>
      <c r="J423" s="76" t="str">
        <f t="shared" si="39"/>
        <v/>
      </c>
      <c r="K423" s="77"/>
      <c r="L423" s="78" t="str">
        <f t="shared" si="40"/>
        <v/>
      </c>
      <c r="M423" s="178" t="str">
        <f t="shared" si="42"/>
        <v/>
      </c>
      <c r="N423" s="72">
        <f t="shared" si="41"/>
        <v>0</v>
      </c>
    </row>
    <row r="424" spans="1:14" ht="12.75" customHeight="1">
      <c r="A424" s="156"/>
      <c r="B424" s="61"/>
      <c r="C424" s="65"/>
      <c r="D424" s="5" t="str">
        <f>IF(C424="","",VLOOKUP(C424,[2]tableaux!$D$5:E$65,2,FALSE))</f>
        <v/>
      </c>
      <c r="E424" s="99"/>
      <c r="F424" s="67"/>
      <c r="G424" s="245"/>
      <c r="H424" s="68" t="str">
        <f>IF(B424="","",VLOOKUP(B424,[2]tableaux!$A$4:$B$511,2,FALSE))</f>
        <v/>
      </c>
      <c r="I424" s="69"/>
      <c r="J424" s="76" t="str">
        <f t="shared" si="39"/>
        <v/>
      </c>
      <c r="K424" s="77"/>
      <c r="L424" s="78" t="str">
        <f t="shared" si="40"/>
        <v/>
      </c>
      <c r="M424" s="178" t="str">
        <f t="shared" si="42"/>
        <v/>
      </c>
      <c r="N424" s="72">
        <f t="shared" si="41"/>
        <v>0</v>
      </c>
    </row>
    <row r="425" spans="1:14" ht="12.75" customHeight="1">
      <c r="A425" s="156"/>
      <c r="B425" s="61"/>
      <c r="C425" s="65"/>
      <c r="D425" s="5" t="str">
        <f>IF(C425="","",VLOOKUP(C425,[2]tableaux!$D$5:E$65,2,FALSE))</f>
        <v/>
      </c>
      <c r="E425" s="99"/>
      <c r="F425" s="67"/>
      <c r="G425" s="245"/>
      <c r="H425" s="68" t="str">
        <f>IF(B425="","",VLOOKUP(B425,[2]tableaux!$A$4:$B$511,2,FALSE))</f>
        <v/>
      </c>
      <c r="I425" s="69"/>
      <c r="J425" s="76" t="str">
        <f t="shared" si="39"/>
        <v/>
      </c>
      <c r="K425" s="77"/>
      <c r="L425" s="78" t="str">
        <f t="shared" si="40"/>
        <v/>
      </c>
      <c r="M425" s="178" t="str">
        <f t="shared" si="42"/>
        <v/>
      </c>
      <c r="N425" s="72">
        <f t="shared" si="41"/>
        <v>0</v>
      </c>
    </row>
    <row r="426" spans="1:14" ht="12.75" customHeight="1">
      <c r="A426" s="156"/>
      <c r="B426" s="61"/>
      <c r="C426" s="65"/>
      <c r="D426" s="5" t="str">
        <f>IF(C426="","",VLOOKUP(C426,[2]tableaux!$D$5:E$65,2,FALSE))</f>
        <v/>
      </c>
      <c r="E426" s="99"/>
      <c r="F426" s="67"/>
      <c r="G426" s="245"/>
      <c r="H426" s="68" t="str">
        <f>IF(B426="","",VLOOKUP(B426,[2]tableaux!$A$4:$B$511,2,FALSE))</f>
        <v/>
      </c>
      <c r="I426" s="69"/>
      <c r="J426" s="76" t="str">
        <f t="shared" si="39"/>
        <v/>
      </c>
      <c r="K426" s="77"/>
      <c r="L426" s="78" t="str">
        <f t="shared" si="40"/>
        <v/>
      </c>
      <c r="M426" s="178" t="str">
        <f t="shared" si="42"/>
        <v/>
      </c>
      <c r="N426" s="72">
        <f t="shared" si="41"/>
        <v>0</v>
      </c>
    </row>
    <row r="427" spans="1:14" ht="12.75" customHeight="1">
      <c r="A427" s="156"/>
      <c r="B427" s="61"/>
      <c r="C427" s="65"/>
      <c r="D427" s="5" t="str">
        <f>IF(C427="","",VLOOKUP(C427,[2]tableaux!$D$5:E$65,2,FALSE))</f>
        <v/>
      </c>
      <c r="E427" s="99"/>
      <c r="F427" s="67"/>
      <c r="G427" s="245"/>
      <c r="H427" s="68" t="str">
        <f>IF(B427="","",VLOOKUP(B427,[2]tableaux!$A$4:$B$511,2,FALSE))</f>
        <v/>
      </c>
      <c r="I427" s="69"/>
      <c r="J427" s="76" t="str">
        <f t="shared" si="39"/>
        <v/>
      </c>
      <c r="K427" s="77"/>
      <c r="L427" s="78" t="str">
        <f t="shared" si="40"/>
        <v/>
      </c>
      <c r="M427" s="178" t="str">
        <f t="shared" si="42"/>
        <v/>
      </c>
      <c r="N427" s="72">
        <f t="shared" si="41"/>
        <v>0</v>
      </c>
    </row>
    <row r="428" spans="1:14" ht="12.75" customHeight="1">
      <c r="A428" s="156"/>
      <c r="B428" s="61"/>
      <c r="C428" s="65"/>
      <c r="D428" s="5" t="str">
        <f>IF(C428="","",VLOOKUP(C428,[2]tableaux!$D$5:E$65,2,FALSE))</f>
        <v/>
      </c>
      <c r="E428" s="99"/>
      <c r="F428" s="67"/>
      <c r="G428" s="245"/>
      <c r="H428" s="68" t="str">
        <f>IF(B428="","",VLOOKUP(B428,[2]tableaux!$A$4:$B$511,2,FALSE))</f>
        <v/>
      </c>
      <c r="I428" s="69"/>
      <c r="J428" s="76" t="str">
        <f t="shared" si="39"/>
        <v/>
      </c>
      <c r="K428" s="77"/>
      <c r="L428" s="78" t="str">
        <f t="shared" si="40"/>
        <v/>
      </c>
      <c r="M428" s="178" t="str">
        <f t="shared" si="42"/>
        <v/>
      </c>
      <c r="N428" s="72">
        <f t="shared" si="41"/>
        <v>0</v>
      </c>
    </row>
    <row r="429" spans="1:14" ht="12.75" customHeight="1">
      <c r="A429" s="156"/>
      <c r="B429" s="61"/>
      <c r="C429" s="65"/>
      <c r="D429" s="5" t="str">
        <f>IF(C429="","",VLOOKUP(C429,[2]tableaux!$D$5:E$65,2,FALSE))</f>
        <v/>
      </c>
      <c r="E429" s="99"/>
      <c r="F429" s="67"/>
      <c r="G429" s="245"/>
      <c r="H429" s="68" t="str">
        <f>IF(B429="","",VLOOKUP(B429,[2]tableaux!$A$4:$B$511,2,FALSE))</f>
        <v/>
      </c>
      <c r="I429" s="69"/>
      <c r="J429" s="76" t="str">
        <f t="shared" si="39"/>
        <v/>
      </c>
      <c r="K429" s="77"/>
      <c r="L429" s="78" t="str">
        <f t="shared" si="40"/>
        <v/>
      </c>
      <c r="M429" s="178" t="str">
        <f t="shared" si="42"/>
        <v/>
      </c>
      <c r="N429" s="72">
        <f t="shared" si="41"/>
        <v>0</v>
      </c>
    </row>
    <row r="430" spans="1:14" ht="12.75" customHeight="1">
      <c r="A430" s="156"/>
      <c r="B430" s="61"/>
      <c r="C430" s="65"/>
      <c r="D430" s="5" t="str">
        <f>IF(C430="","",VLOOKUP(C430,[2]tableaux!$D$5:E$65,2,FALSE))</f>
        <v/>
      </c>
      <c r="E430" s="99"/>
      <c r="F430" s="67"/>
      <c r="G430" s="245"/>
      <c r="H430" s="68" t="str">
        <f>IF(B430="","",VLOOKUP(B430,[2]tableaux!$A$4:$B$511,2,FALSE))</f>
        <v/>
      </c>
      <c r="I430" s="69"/>
      <c r="J430" s="76" t="str">
        <f t="shared" si="39"/>
        <v/>
      </c>
      <c r="K430" s="77"/>
      <c r="L430" s="78" t="str">
        <f t="shared" si="40"/>
        <v/>
      </c>
      <c r="M430" s="178" t="str">
        <f t="shared" si="42"/>
        <v/>
      </c>
      <c r="N430" s="72">
        <f t="shared" si="41"/>
        <v>0</v>
      </c>
    </row>
    <row r="431" spans="1:14" ht="12.75" customHeight="1">
      <c r="A431" s="156"/>
      <c r="B431" s="61"/>
      <c r="C431" s="65"/>
      <c r="D431" s="5" t="str">
        <f>IF(C431="","",VLOOKUP(C431,[2]tableaux!$D$5:E$65,2,FALSE))</f>
        <v/>
      </c>
      <c r="E431" s="99"/>
      <c r="F431" s="67"/>
      <c r="G431" s="245"/>
      <c r="H431" s="68" t="str">
        <f>IF(B431="","",VLOOKUP(B431,[2]tableaux!$A$4:$B$511,2,FALSE))</f>
        <v/>
      </c>
      <c r="I431" s="69"/>
      <c r="J431" s="76" t="str">
        <f t="shared" si="39"/>
        <v/>
      </c>
      <c r="K431" s="77"/>
      <c r="L431" s="78" t="str">
        <f t="shared" si="40"/>
        <v/>
      </c>
      <c r="M431" s="178" t="str">
        <f t="shared" si="42"/>
        <v/>
      </c>
      <c r="N431" s="72">
        <f t="shared" si="41"/>
        <v>0</v>
      </c>
    </row>
    <row r="432" spans="1:14" ht="12.75" customHeight="1">
      <c r="A432" s="156"/>
      <c r="B432" s="61"/>
      <c r="C432" s="65"/>
      <c r="D432" s="5" t="str">
        <f>IF(C432="","",VLOOKUP(C432,[2]tableaux!$D$5:E$65,2,FALSE))</f>
        <v/>
      </c>
      <c r="E432" s="99"/>
      <c r="F432" s="67"/>
      <c r="G432" s="245"/>
      <c r="H432" s="68" t="str">
        <f>IF(B432="","",VLOOKUP(B432,[2]tableaux!$A$4:$B$511,2,FALSE))</f>
        <v/>
      </c>
      <c r="I432" s="69"/>
      <c r="J432" s="76" t="str">
        <f t="shared" si="39"/>
        <v/>
      </c>
      <c r="K432" s="77"/>
      <c r="L432" s="78" t="str">
        <f t="shared" si="40"/>
        <v/>
      </c>
      <c r="M432" s="178" t="str">
        <f t="shared" si="42"/>
        <v/>
      </c>
      <c r="N432" s="72">
        <f t="shared" si="41"/>
        <v>0</v>
      </c>
    </row>
    <row r="433" spans="1:14" ht="12.75" customHeight="1">
      <c r="A433" s="156"/>
      <c r="B433" s="61"/>
      <c r="C433" s="65"/>
      <c r="D433" s="5" t="str">
        <f>IF(C433="","",VLOOKUP(C433,[2]tableaux!$D$5:E$65,2,FALSE))</f>
        <v/>
      </c>
      <c r="E433" s="99"/>
      <c r="F433" s="67"/>
      <c r="G433" s="245"/>
      <c r="H433" s="68" t="str">
        <f>IF(B433="","",VLOOKUP(B433,[2]tableaux!$A$4:$B$511,2,FALSE))</f>
        <v/>
      </c>
      <c r="I433" s="69"/>
      <c r="J433" s="76" t="str">
        <f t="shared" si="39"/>
        <v/>
      </c>
      <c r="K433" s="77"/>
      <c r="L433" s="78" t="str">
        <f t="shared" si="40"/>
        <v/>
      </c>
      <c r="M433" s="178" t="str">
        <f t="shared" si="42"/>
        <v/>
      </c>
      <c r="N433" s="72">
        <f t="shared" si="41"/>
        <v>0</v>
      </c>
    </row>
    <row r="434" spans="1:14" ht="12.75" customHeight="1">
      <c r="A434" s="156"/>
      <c r="B434" s="61"/>
      <c r="C434" s="65"/>
      <c r="D434" s="5" t="str">
        <f>IF(C434="","",VLOOKUP(C434,[2]tableaux!$D$5:E$65,2,FALSE))</f>
        <v/>
      </c>
      <c r="E434" s="99"/>
      <c r="F434" s="67"/>
      <c r="G434" s="245"/>
      <c r="H434" s="68" t="str">
        <f>IF(B434="","",VLOOKUP(B434,[2]tableaux!$A$4:$B$511,2,FALSE))</f>
        <v/>
      </c>
      <c r="I434" s="69"/>
      <c r="J434" s="76" t="str">
        <f t="shared" si="39"/>
        <v/>
      </c>
      <c r="K434" s="77"/>
      <c r="L434" s="78" t="str">
        <f t="shared" si="40"/>
        <v/>
      </c>
      <c r="M434" s="178" t="str">
        <f t="shared" si="42"/>
        <v/>
      </c>
      <c r="N434" s="72">
        <f t="shared" si="41"/>
        <v>0</v>
      </c>
    </row>
    <row r="435" spans="1:14" ht="12.75" customHeight="1">
      <c r="A435" s="156"/>
      <c r="B435" s="61"/>
      <c r="C435" s="65"/>
      <c r="D435" s="5" t="str">
        <f>IF(C435="","",VLOOKUP(C435,[2]tableaux!$D$5:E$65,2,FALSE))</f>
        <v/>
      </c>
      <c r="E435" s="99"/>
      <c r="F435" s="67"/>
      <c r="G435" s="245"/>
      <c r="H435" s="68" t="str">
        <f>IF(B435="","",VLOOKUP(B435,[2]tableaux!$A$4:$B$511,2,FALSE))</f>
        <v/>
      </c>
      <c r="I435" s="69"/>
      <c r="J435" s="76" t="str">
        <f t="shared" si="39"/>
        <v/>
      </c>
      <c r="K435" s="77"/>
      <c r="L435" s="78" t="str">
        <f t="shared" si="40"/>
        <v/>
      </c>
      <c r="M435" s="178" t="str">
        <f t="shared" si="42"/>
        <v/>
      </c>
      <c r="N435" s="72">
        <f t="shared" si="41"/>
        <v>0</v>
      </c>
    </row>
    <row r="436" spans="1:14" ht="12.75" customHeight="1">
      <c r="A436" s="156"/>
      <c r="B436" s="61"/>
      <c r="C436" s="65"/>
      <c r="D436" s="5" t="str">
        <f>IF(C436="","",VLOOKUP(C436,[2]tableaux!$D$5:E$65,2,FALSE))</f>
        <v/>
      </c>
      <c r="E436" s="99"/>
      <c r="F436" s="67"/>
      <c r="G436" s="245"/>
      <c r="H436" s="68" t="str">
        <f>IF(B436="","",VLOOKUP(B436,[2]tableaux!$A$4:$B$511,2,FALSE))</f>
        <v/>
      </c>
      <c r="I436" s="69"/>
      <c r="J436" s="76" t="str">
        <f t="shared" si="39"/>
        <v/>
      </c>
      <c r="K436" s="77"/>
      <c r="L436" s="78" t="str">
        <f t="shared" si="40"/>
        <v/>
      </c>
      <c r="M436" s="178" t="str">
        <f t="shared" si="42"/>
        <v/>
      </c>
      <c r="N436" s="72">
        <f t="shared" si="41"/>
        <v>0</v>
      </c>
    </row>
    <row r="437" spans="1:14" ht="12.75" customHeight="1">
      <c r="A437" s="156"/>
      <c r="B437" s="61"/>
      <c r="C437" s="65"/>
      <c r="D437" s="5" t="str">
        <f>IF(C437="","",VLOOKUP(C437,[2]tableaux!$D$5:E$65,2,FALSE))</f>
        <v/>
      </c>
      <c r="E437" s="99"/>
      <c r="F437" s="67"/>
      <c r="G437" s="245"/>
      <c r="H437" s="68" t="str">
        <f>IF(B437="","",VLOOKUP(B437,[2]tableaux!$A$4:$B$511,2,FALSE))</f>
        <v/>
      </c>
      <c r="I437" s="69"/>
      <c r="J437" s="76" t="str">
        <f t="shared" si="39"/>
        <v/>
      </c>
      <c r="K437" s="77"/>
      <c r="L437" s="78" t="str">
        <f t="shared" si="40"/>
        <v/>
      </c>
      <c r="M437" s="178" t="str">
        <f t="shared" si="42"/>
        <v/>
      </c>
      <c r="N437" s="72">
        <f t="shared" si="41"/>
        <v>0</v>
      </c>
    </row>
    <row r="438" spans="1:14" ht="12.75" customHeight="1">
      <c r="A438" s="156"/>
      <c r="B438" s="61"/>
      <c r="C438" s="65"/>
      <c r="D438" s="5" t="str">
        <f>IF(C438="","",VLOOKUP(C438,[2]tableaux!$D$5:E$65,2,FALSE))</f>
        <v/>
      </c>
      <c r="E438" s="99"/>
      <c r="F438" s="67"/>
      <c r="G438" s="245"/>
      <c r="H438" s="68" t="str">
        <f>IF(B438="","",VLOOKUP(B438,[2]tableaux!$A$4:$B$511,2,FALSE))</f>
        <v/>
      </c>
      <c r="I438" s="69"/>
      <c r="J438" s="76" t="str">
        <f t="shared" si="39"/>
        <v/>
      </c>
      <c r="K438" s="77"/>
      <c r="L438" s="78" t="str">
        <f t="shared" si="40"/>
        <v/>
      </c>
      <c r="M438" s="178" t="str">
        <f t="shared" si="42"/>
        <v/>
      </c>
      <c r="N438" s="72">
        <f t="shared" si="41"/>
        <v>0</v>
      </c>
    </row>
    <row r="439" spans="1:14" ht="12.75" customHeight="1">
      <c r="A439" s="156"/>
      <c r="B439" s="61"/>
      <c r="C439" s="65"/>
      <c r="D439" s="5" t="str">
        <f>IF(C439="","",VLOOKUP(C439,[2]tableaux!$D$5:E$65,2,FALSE))</f>
        <v/>
      </c>
      <c r="E439" s="99"/>
      <c r="F439" s="67"/>
      <c r="G439" s="245"/>
      <c r="H439" s="68" t="str">
        <f>IF(B439="","",VLOOKUP(B439,[2]tableaux!$A$4:$B$511,2,FALSE))</f>
        <v/>
      </c>
      <c r="I439" s="69"/>
      <c r="J439" s="76" t="str">
        <f t="shared" si="39"/>
        <v/>
      </c>
      <c r="K439" s="77"/>
      <c r="L439" s="78" t="str">
        <f t="shared" si="40"/>
        <v/>
      </c>
      <c r="M439" s="178" t="str">
        <f t="shared" si="42"/>
        <v/>
      </c>
      <c r="N439" s="72">
        <f t="shared" si="41"/>
        <v>0</v>
      </c>
    </row>
    <row r="440" spans="1:14" ht="12.75" customHeight="1">
      <c r="A440" s="156"/>
      <c r="B440" s="61"/>
      <c r="C440" s="65"/>
      <c r="D440" s="5" t="str">
        <f>IF(C440="","",VLOOKUP(C440,[2]tableaux!$D$5:E$65,2,FALSE))</f>
        <v/>
      </c>
      <c r="E440" s="99"/>
      <c r="F440" s="67"/>
      <c r="G440" s="245"/>
      <c r="H440" s="68" t="str">
        <f>IF(B440="","",VLOOKUP(B440,[2]tableaux!$A$4:$B$511,2,FALSE))</f>
        <v/>
      </c>
      <c r="I440" s="69"/>
      <c r="J440" s="76" t="str">
        <f t="shared" si="39"/>
        <v/>
      </c>
      <c r="K440" s="77"/>
      <c r="L440" s="78" t="str">
        <f t="shared" si="40"/>
        <v/>
      </c>
      <c r="M440" s="178" t="str">
        <f t="shared" si="42"/>
        <v/>
      </c>
      <c r="N440" s="72">
        <f t="shared" si="41"/>
        <v>0</v>
      </c>
    </row>
    <row r="441" spans="1:14" ht="12.75" customHeight="1">
      <c r="A441" s="156"/>
      <c r="B441" s="61"/>
      <c r="C441" s="65"/>
      <c r="D441" s="5" t="str">
        <f>IF(C441="","",VLOOKUP(C441,[2]tableaux!$D$5:E$65,2,FALSE))</f>
        <v/>
      </c>
      <c r="E441" s="99"/>
      <c r="F441" s="67"/>
      <c r="G441" s="245"/>
      <c r="H441" s="68" t="str">
        <f>IF(B441="","",VLOOKUP(B441,[2]tableaux!$A$4:$B$511,2,FALSE))</f>
        <v/>
      </c>
      <c r="I441" s="69"/>
      <c r="J441" s="76" t="str">
        <f t="shared" si="39"/>
        <v/>
      </c>
      <c r="K441" s="77"/>
      <c r="L441" s="78" t="str">
        <f t="shared" si="40"/>
        <v/>
      </c>
      <c r="M441" s="178" t="str">
        <f t="shared" si="42"/>
        <v/>
      </c>
      <c r="N441" s="72">
        <f t="shared" si="41"/>
        <v>0</v>
      </c>
    </row>
    <row r="442" spans="1:14" ht="12.75" customHeight="1">
      <c r="A442" s="156"/>
      <c r="B442" s="61"/>
      <c r="C442" s="65"/>
      <c r="D442" s="5" t="str">
        <f>IF(C442="","",VLOOKUP(C442,[2]tableaux!$D$5:E$65,2,FALSE))</f>
        <v/>
      </c>
      <c r="E442" s="99"/>
      <c r="F442" s="67"/>
      <c r="G442" s="245"/>
      <c r="H442" s="68" t="str">
        <f>IF(B442="","",VLOOKUP(B442,[2]tableaux!$A$4:$B$511,2,FALSE))</f>
        <v/>
      </c>
      <c r="I442" s="69"/>
      <c r="J442" s="76" t="str">
        <f t="shared" si="39"/>
        <v/>
      </c>
      <c r="K442" s="77"/>
      <c r="L442" s="78" t="str">
        <f t="shared" si="40"/>
        <v/>
      </c>
      <c r="M442" s="178" t="str">
        <f t="shared" si="42"/>
        <v/>
      </c>
      <c r="N442" s="72">
        <f t="shared" si="41"/>
        <v>0</v>
      </c>
    </row>
    <row r="443" spans="1:14" ht="12.75" customHeight="1">
      <c r="A443" s="156"/>
      <c r="B443" s="61"/>
      <c r="C443" s="65"/>
      <c r="D443" s="5" t="str">
        <f>IF(C443="","",VLOOKUP(C443,[2]tableaux!$D$5:E$65,2,FALSE))</f>
        <v/>
      </c>
      <c r="E443" s="99"/>
      <c r="F443" s="67"/>
      <c r="G443" s="245"/>
      <c r="H443" s="68" t="str">
        <f>IF(B443="","",VLOOKUP(B443,[2]tableaux!$A$4:$B$511,2,FALSE))</f>
        <v/>
      </c>
      <c r="I443" s="69"/>
      <c r="J443" s="76" t="str">
        <f t="shared" si="39"/>
        <v/>
      </c>
      <c r="K443" s="77"/>
      <c r="L443" s="78" t="str">
        <f t="shared" si="40"/>
        <v/>
      </c>
      <c r="M443" s="178" t="str">
        <f t="shared" ref="M443:M474" si="43">IF(AND(G443="",K443&lt;&gt;"gie"),H443,"")</f>
        <v/>
      </c>
      <c r="N443" s="72">
        <f t="shared" si="41"/>
        <v>0</v>
      </c>
    </row>
    <row r="444" spans="1:14" ht="12.75" customHeight="1">
      <c r="A444" s="156"/>
      <c r="B444" s="61"/>
      <c r="C444" s="65"/>
      <c r="D444" s="5" t="str">
        <f>IF(C444="","",VLOOKUP(C444,[2]tableaux!$D$5:E$65,2,FALSE))</f>
        <v/>
      </c>
      <c r="E444" s="99"/>
      <c r="F444" s="67"/>
      <c r="G444" s="245"/>
      <c r="H444" s="68" t="str">
        <f>IF(B444="","",VLOOKUP(B444,[2]tableaux!$A$4:$B$511,2,FALSE))</f>
        <v/>
      </c>
      <c r="I444" s="69"/>
      <c r="J444" s="76" t="str">
        <f t="shared" si="39"/>
        <v/>
      </c>
      <c r="K444" s="77"/>
      <c r="L444" s="78" t="str">
        <f t="shared" si="40"/>
        <v/>
      </c>
      <c r="M444" s="178" t="str">
        <f t="shared" si="43"/>
        <v/>
      </c>
      <c r="N444" s="72">
        <f t="shared" si="41"/>
        <v>0</v>
      </c>
    </row>
    <row r="445" spans="1:14" ht="12.75" customHeight="1">
      <c r="A445" s="156"/>
      <c r="B445" s="61"/>
      <c r="C445" s="65"/>
      <c r="D445" s="5" t="str">
        <f>IF(C445="","",VLOOKUP(C445,[2]tableaux!$D$5:E$65,2,FALSE))</f>
        <v/>
      </c>
      <c r="E445" s="99"/>
      <c r="F445" s="67"/>
      <c r="G445" s="245"/>
      <c r="H445" s="68" t="str">
        <f>IF(B445="","",VLOOKUP(B445,[2]tableaux!$A$4:$B$511,2,FALSE))</f>
        <v/>
      </c>
      <c r="I445" s="69"/>
      <c r="J445" s="76" t="str">
        <f t="shared" si="39"/>
        <v/>
      </c>
      <c r="K445" s="77"/>
      <c r="L445" s="78" t="str">
        <f t="shared" si="40"/>
        <v/>
      </c>
      <c r="M445" s="178" t="str">
        <f t="shared" si="43"/>
        <v/>
      </c>
      <c r="N445" s="72">
        <f t="shared" si="41"/>
        <v>0</v>
      </c>
    </row>
    <row r="446" spans="1:14" ht="12.75" customHeight="1">
      <c r="A446" s="156"/>
      <c r="B446" s="61"/>
      <c r="C446" s="65"/>
      <c r="D446" s="5" t="str">
        <f>IF(C446="","",VLOOKUP(C446,[2]tableaux!$D$5:E$65,2,FALSE))</f>
        <v/>
      </c>
      <c r="E446" s="99"/>
      <c r="F446" s="67"/>
      <c r="G446" s="245"/>
      <c r="H446" s="68" t="str">
        <f>IF(B446="","",VLOOKUP(B446,[2]tableaux!$A$4:$B$511,2,FALSE))</f>
        <v/>
      </c>
      <c r="I446" s="69"/>
      <c r="J446" s="76" t="str">
        <f t="shared" si="39"/>
        <v/>
      </c>
      <c r="K446" s="77"/>
      <c r="L446" s="78" t="str">
        <f t="shared" si="40"/>
        <v/>
      </c>
      <c r="M446" s="178" t="str">
        <f t="shared" si="43"/>
        <v/>
      </c>
      <c r="N446" s="72">
        <f t="shared" si="41"/>
        <v>0</v>
      </c>
    </row>
    <row r="447" spans="1:14" ht="12.75" customHeight="1">
      <c r="A447" s="156"/>
      <c r="B447" s="61"/>
      <c r="C447" s="65"/>
      <c r="D447" s="5" t="str">
        <f>IF(C447="","",VLOOKUP(C447,[2]tableaux!$D$5:E$65,2,FALSE))</f>
        <v/>
      </c>
      <c r="E447" s="99"/>
      <c r="F447" s="67"/>
      <c r="G447" s="245"/>
      <c r="H447" s="68" t="str">
        <f>IF(B447="","",VLOOKUP(B447,[2]tableaux!$A$4:$B$511,2,FALSE))</f>
        <v/>
      </c>
      <c r="I447" s="69"/>
      <c r="J447" s="76" t="str">
        <f t="shared" si="39"/>
        <v/>
      </c>
      <c r="K447" s="77"/>
      <c r="L447" s="78" t="str">
        <f t="shared" si="40"/>
        <v/>
      </c>
      <c r="M447" s="178" t="str">
        <f t="shared" si="43"/>
        <v/>
      </c>
      <c r="N447" s="72">
        <f t="shared" si="41"/>
        <v>0</v>
      </c>
    </row>
    <row r="448" spans="1:14" ht="12.75" customHeight="1">
      <c r="A448" s="156"/>
      <c r="B448" s="61"/>
      <c r="C448" s="65"/>
      <c r="D448" s="5" t="str">
        <f>IF(C448="","",VLOOKUP(C448,[2]tableaux!$D$5:E$65,2,FALSE))</f>
        <v/>
      </c>
      <c r="E448" s="99"/>
      <c r="F448" s="67"/>
      <c r="G448" s="245"/>
      <c r="H448" s="68" t="str">
        <f>IF(B448="","",VLOOKUP(B448,[2]tableaux!$A$4:$B$511,2,FALSE))</f>
        <v/>
      </c>
      <c r="I448" s="69"/>
      <c r="J448" s="76" t="str">
        <f t="shared" si="39"/>
        <v/>
      </c>
      <c r="K448" s="77"/>
      <c r="L448" s="78" t="str">
        <f t="shared" si="40"/>
        <v/>
      </c>
      <c r="M448" s="178" t="str">
        <f t="shared" si="43"/>
        <v/>
      </c>
      <c r="N448" s="72">
        <f t="shared" si="41"/>
        <v>0</v>
      </c>
    </row>
    <row r="449" spans="1:14" ht="12.75" customHeight="1">
      <c r="A449" s="156"/>
      <c r="B449" s="61"/>
      <c r="C449" s="65"/>
      <c r="D449" s="5" t="str">
        <f>IF(C449="","",VLOOKUP(C449,[2]tableaux!$D$5:E$65,2,FALSE))</f>
        <v/>
      </c>
      <c r="E449" s="99"/>
      <c r="F449" s="67"/>
      <c r="G449" s="245"/>
      <c r="H449" s="68" t="str">
        <f>IF(B449="","",VLOOKUP(B449,[2]tableaux!$A$4:$B$511,2,FALSE))</f>
        <v/>
      </c>
      <c r="I449" s="69"/>
      <c r="J449" s="76" t="str">
        <f t="shared" si="39"/>
        <v/>
      </c>
      <c r="K449" s="77"/>
      <c r="L449" s="78" t="str">
        <f t="shared" si="40"/>
        <v/>
      </c>
      <c r="M449" s="178" t="str">
        <f t="shared" si="43"/>
        <v/>
      </c>
      <c r="N449" s="72">
        <f t="shared" si="41"/>
        <v>0</v>
      </c>
    </row>
    <row r="450" spans="1:14" ht="12.75" customHeight="1">
      <c r="A450" s="156"/>
      <c r="B450" s="61"/>
      <c r="C450" s="65"/>
      <c r="D450" s="5" t="str">
        <f>IF(C450="","",VLOOKUP(C450,[2]tableaux!$D$5:E$65,2,FALSE))</f>
        <v/>
      </c>
      <c r="E450" s="99"/>
      <c r="F450" s="67"/>
      <c r="G450" s="245"/>
      <c r="H450" s="68" t="str">
        <f>IF(B450="","",VLOOKUP(B450,[2]tableaux!$A$4:$B$511,2,FALSE))</f>
        <v/>
      </c>
      <c r="I450" s="69"/>
      <c r="J450" s="76" t="str">
        <f t="shared" si="39"/>
        <v/>
      </c>
      <c r="K450" s="77"/>
      <c r="L450" s="78" t="str">
        <f t="shared" si="40"/>
        <v/>
      </c>
      <c r="M450" s="178" t="str">
        <f t="shared" si="43"/>
        <v/>
      </c>
      <c r="N450" s="72">
        <f t="shared" si="41"/>
        <v>0</v>
      </c>
    </row>
    <row r="451" spans="1:14" ht="12.75" customHeight="1">
      <c r="A451" s="156"/>
      <c r="B451" s="61"/>
      <c r="C451" s="65"/>
      <c r="D451" s="5" t="str">
        <f>IF(C451="","",VLOOKUP(C451,[2]tableaux!$D$5:E$65,2,FALSE))</f>
        <v/>
      </c>
      <c r="E451" s="99"/>
      <c r="F451" s="67"/>
      <c r="G451" s="245"/>
      <c r="H451" s="68" t="str">
        <f>IF(B451="","",VLOOKUP(B451,[2]tableaux!$A$4:$B$511,2,FALSE))</f>
        <v/>
      </c>
      <c r="I451" s="69"/>
      <c r="J451" s="76" t="str">
        <f t="shared" si="39"/>
        <v/>
      </c>
      <c r="K451" s="77"/>
      <c r="L451" s="78" t="str">
        <f t="shared" si="40"/>
        <v/>
      </c>
      <c r="M451" s="178" t="str">
        <f t="shared" si="43"/>
        <v/>
      </c>
      <c r="N451" s="72">
        <f t="shared" si="41"/>
        <v>0</v>
      </c>
    </row>
    <row r="452" spans="1:14" ht="12.75" customHeight="1">
      <c r="A452" s="156"/>
      <c r="B452" s="61"/>
      <c r="C452" s="65"/>
      <c r="D452" s="5" t="str">
        <f>IF(C452="","",VLOOKUP(C452,[2]tableaux!$D$5:E$65,2,FALSE))</f>
        <v/>
      </c>
      <c r="E452" s="99"/>
      <c r="F452" s="67"/>
      <c r="G452" s="245"/>
      <c r="H452" s="68" t="str">
        <f>IF(B452="","",VLOOKUP(B452,[2]tableaux!$A$4:$B$511,2,FALSE))</f>
        <v/>
      </c>
      <c r="I452" s="69"/>
      <c r="J452" s="76" t="str">
        <f t="shared" si="39"/>
        <v/>
      </c>
      <c r="K452" s="77"/>
      <c r="L452" s="78" t="str">
        <f t="shared" si="40"/>
        <v/>
      </c>
      <c r="M452" s="178" t="str">
        <f t="shared" si="43"/>
        <v/>
      </c>
      <c r="N452" s="72">
        <f t="shared" si="41"/>
        <v>0</v>
      </c>
    </row>
    <row r="453" spans="1:14" ht="12.75" customHeight="1">
      <c r="A453" s="156"/>
      <c r="B453" s="61"/>
      <c r="C453" s="65"/>
      <c r="D453" s="5" t="str">
        <f>IF(C453="","",VLOOKUP(C453,[2]tableaux!$D$5:E$65,2,FALSE))</f>
        <v/>
      </c>
      <c r="E453" s="99"/>
      <c r="F453" s="67"/>
      <c r="G453" s="245"/>
      <c r="H453" s="68" t="str">
        <f>IF(B453="","",VLOOKUP(B453,[2]tableaux!$A$4:$B$511,2,FALSE))</f>
        <v/>
      </c>
      <c r="I453" s="69"/>
      <c r="J453" s="76" t="str">
        <f t="shared" si="39"/>
        <v/>
      </c>
      <c r="K453" s="77"/>
      <c r="L453" s="78" t="str">
        <f t="shared" si="40"/>
        <v/>
      </c>
      <c r="M453" s="178" t="str">
        <f t="shared" si="43"/>
        <v/>
      </c>
      <c r="N453" s="72">
        <f t="shared" si="41"/>
        <v>0</v>
      </c>
    </row>
    <row r="454" spans="1:14" ht="12.75" customHeight="1">
      <c r="A454" s="156"/>
      <c r="B454" s="61"/>
      <c r="C454" s="65"/>
      <c r="D454" s="5" t="str">
        <f>IF(C454="","",VLOOKUP(C454,[2]tableaux!$D$5:E$65,2,FALSE))</f>
        <v/>
      </c>
      <c r="E454" s="99"/>
      <c r="F454" s="67"/>
      <c r="G454" s="245"/>
      <c r="H454" s="68" t="str">
        <f>IF(B454="","",VLOOKUP(B454,[2]tableaux!$A$4:$B$511,2,FALSE))</f>
        <v/>
      </c>
      <c r="I454" s="69"/>
      <c r="J454" s="76" t="str">
        <f t="shared" si="39"/>
        <v/>
      </c>
      <c r="K454" s="77"/>
      <c r="L454" s="78" t="str">
        <f t="shared" si="40"/>
        <v/>
      </c>
      <c r="M454" s="178" t="str">
        <f t="shared" si="43"/>
        <v/>
      </c>
      <c r="N454" s="72">
        <f t="shared" si="41"/>
        <v>0</v>
      </c>
    </row>
    <row r="455" spans="1:14" ht="12.75" customHeight="1">
      <c r="A455" s="156"/>
      <c r="B455" s="61"/>
      <c r="C455" s="65"/>
      <c r="D455" s="5" t="str">
        <f>IF(C455="","",VLOOKUP(C455,[2]tableaux!$D$5:E$65,2,FALSE))</f>
        <v/>
      </c>
      <c r="E455" s="99"/>
      <c r="F455" s="67"/>
      <c r="G455" s="245"/>
      <c r="H455" s="68" t="str">
        <f>IF(B455="","",VLOOKUP(B455,[2]tableaux!$A$4:$B$511,2,FALSE))</f>
        <v/>
      </c>
      <c r="I455" s="69"/>
      <c r="J455" s="76" t="str">
        <f t="shared" si="39"/>
        <v/>
      </c>
      <c r="K455" s="77"/>
      <c r="L455" s="78" t="str">
        <f t="shared" si="40"/>
        <v/>
      </c>
      <c r="M455" s="178" t="str">
        <f t="shared" si="43"/>
        <v/>
      </c>
      <c r="N455" s="72">
        <f t="shared" si="41"/>
        <v>0</v>
      </c>
    </row>
    <row r="456" spans="1:14" ht="12.75" customHeight="1">
      <c r="A456" s="156"/>
      <c r="B456" s="61"/>
      <c r="C456" s="65"/>
      <c r="D456" s="5" t="str">
        <f>IF(C456="","",VLOOKUP(C456,[2]tableaux!$D$5:E$65,2,FALSE))</f>
        <v/>
      </c>
      <c r="E456" s="99"/>
      <c r="F456" s="67"/>
      <c r="G456" s="245"/>
      <c r="H456" s="68" t="str">
        <f>IF(B456="","",VLOOKUP(B456,[2]tableaux!$A$4:$B$511,2,FALSE))</f>
        <v/>
      </c>
      <c r="I456" s="69"/>
      <c r="J456" s="76" t="str">
        <f t="shared" ref="J456:J505" si="44">IF(AND(K456="",H456&lt;&gt;"",G456&lt;&gt;""),"dispo","")</f>
        <v/>
      </c>
      <c r="K456" s="77"/>
      <c r="L456" s="78" t="str">
        <f t="shared" ref="L456:L505" si="45">IF(AND(G456="",K456="gie"),H456/$K$11,"")</f>
        <v/>
      </c>
      <c r="M456" s="178" t="str">
        <f t="shared" si="43"/>
        <v/>
      </c>
      <c r="N456" s="72">
        <f t="shared" si="41"/>
        <v>0</v>
      </c>
    </row>
    <row r="457" spans="1:14" ht="12.75" customHeight="1">
      <c r="A457" s="156"/>
      <c r="B457" s="61"/>
      <c r="C457" s="65"/>
      <c r="D457" s="5" t="str">
        <f>IF(C457="","",VLOOKUP(C457,[2]tableaux!$D$5:E$65,2,FALSE))</f>
        <v/>
      </c>
      <c r="E457" s="99"/>
      <c r="F457" s="67"/>
      <c r="G457" s="245"/>
      <c r="H457" s="68" t="str">
        <f>IF(B457="","",VLOOKUP(B457,[2]tableaux!$A$4:$B$511,2,FALSE))</f>
        <v/>
      </c>
      <c r="I457" s="69"/>
      <c r="J457" s="76" t="str">
        <f t="shared" si="44"/>
        <v/>
      </c>
      <c r="K457" s="77"/>
      <c r="L457" s="78" t="str">
        <f t="shared" si="45"/>
        <v/>
      </c>
      <c r="M457" s="178" t="str">
        <f t="shared" si="43"/>
        <v/>
      </c>
      <c r="N457" s="72">
        <f t="shared" si="41"/>
        <v>0</v>
      </c>
    </row>
    <row r="458" spans="1:14" ht="12.75" customHeight="1">
      <c r="A458" s="156"/>
      <c r="B458" s="61"/>
      <c r="C458" s="65"/>
      <c r="D458" s="5" t="str">
        <f>IF(C458="","",VLOOKUP(C458,[2]tableaux!$D$5:E$65,2,FALSE))</f>
        <v/>
      </c>
      <c r="E458" s="99"/>
      <c r="F458" s="67"/>
      <c r="G458" s="245"/>
      <c r="H458" s="68" t="str">
        <f>IF(B458="","",VLOOKUP(B458,[2]tableaux!$A$4:$B$511,2,FALSE))</f>
        <v/>
      </c>
      <c r="I458" s="69"/>
      <c r="J458" s="76" t="str">
        <f t="shared" si="44"/>
        <v/>
      </c>
      <c r="K458" s="77"/>
      <c r="L458" s="78" t="str">
        <f t="shared" si="45"/>
        <v/>
      </c>
      <c r="M458" s="178" t="str">
        <f t="shared" si="43"/>
        <v/>
      </c>
      <c r="N458" s="72">
        <f t="shared" si="41"/>
        <v>0</v>
      </c>
    </row>
    <row r="459" spans="1:14" ht="12.75" customHeight="1">
      <c r="A459" s="156"/>
      <c r="B459" s="61"/>
      <c r="C459" s="65"/>
      <c r="D459" s="5" t="str">
        <f>IF(C459="","",VLOOKUP(C459,[2]tableaux!$D$5:E$65,2,FALSE))</f>
        <v/>
      </c>
      <c r="E459" s="99"/>
      <c r="F459" s="67"/>
      <c r="G459" s="245"/>
      <c r="H459" s="68" t="str">
        <f>IF(B459="","",VLOOKUP(B459,[2]tableaux!$A$4:$B$511,2,FALSE))</f>
        <v/>
      </c>
      <c r="I459" s="69"/>
      <c r="J459" s="76" t="str">
        <f t="shared" si="44"/>
        <v/>
      </c>
      <c r="K459" s="77"/>
      <c r="L459" s="78" t="str">
        <f t="shared" si="45"/>
        <v/>
      </c>
      <c r="M459" s="178" t="str">
        <f t="shared" si="43"/>
        <v/>
      </c>
      <c r="N459" s="72">
        <f t="shared" si="41"/>
        <v>0</v>
      </c>
    </row>
    <row r="460" spans="1:14" ht="12.75" customHeight="1">
      <c r="A460" s="156"/>
      <c r="B460" s="61"/>
      <c r="C460" s="65"/>
      <c r="D460" s="5" t="str">
        <f>IF(C460="","",VLOOKUP(C460,[2]tableaux!$D$5:E$65,2,FALSE))</f>
        <v/>
      </c>
      <c r="E460" s="99"/>
      <c r="F460" s="67"/>
      <c r="G460" s="245"/>
      <c r="H460" s="68" t="str">
        <f>IF(B460="","",VLOOKUP(B460,[2]tableaux!$A$4:$B$511,2,FALSE))</f>
        <v/>
      </c>
      <c r="I460" s="69"/>
      <c r="J460" s="76" t="str">
        <f t="shared" si="44"/>
        <v/>
      </c>
      <c r="K460" s="77"/>
      <c r="L460" s="78" t="str">
        <f t="shared" si="45"/>
        <v/>
      </c>
      <c r="M460" s="178" t="str">
        <f t="shared" si="43"/>
        <v/>
      </c>
      <c r="N460" s="72">
        <f t="shared" si="41"/>
        <v>0</v>
      </c>
    </row>
    <row r="461" spans="1:14" ht="12.75" customHeight="1">
      <c r="A461" s="156"/>
      <c r="B461" s="61"/>
      <c r="C461" s="65"/>
      <c r="D461" s="5" t="str">
        <f>IF(C461="","",VLOOKUP(C461,[2]tableaux!$D$5:E$65,2,FALSE))</f>
        <v/>
      </c>
      <c r="E461" s="99"/>
      <c r="F461" s="67"/>
      <c r="G461" s="245"/>
      <c r="H461" s="68" t="str">
        <f>IF(B461="","",VLOOKUP(B461,[2]tableaux!$A$4:$B$511,2,FALSE))</f>
        <v/>
      </c>
      <c r="I461" s="69"/>
      <c r="J461" s="76" t="str">
        <f t="shared" si="44"/>
        <v/>
      </c>
      <c r="K461" s="77"/>
      <c r="L461" s="78" t="str">
        <f t="shared" si="45"/>
        <v/>
      </c>
      <c r="M461" s="178" t="str">
        <f t="shared" si="43"/>
        <v/>
      </c>
      <c r="N461" s="72">
        <f t="shared" si="41"/>
        <v>0</v>
      </c>
    </row>
    <row r="462" spans="1:14" ht="12.75" customHeight="1">
      <c r="A462" s="156"/>
      <c r="B462" s="61"/>
      <c r="C462" s="65"/>
      <c r="D462" s="5" t="str">
        <f>IF(C462="","",VLOOKUP(C462,[2]tableaux!$D$5:E$65,2,FALSE))</f>
        <v/>
      </c>
      <c r="E462" s="99"/>
      <c r="F462" s="67"/>
      <c r="G462" s="245"/>
      <c r="H462" s="68" t="str">
        <f>IF(B462="","",VLOOKUP(B462,[2]tableaux!$A$4:$B$511,2,FALSE))</f>
        <v/>
      </c>
      <c r="I462" s="69"/>
      <c r="J462" s="76" t="str">
        <f t="shared" si="44"/>
        <v/>
      </c>
      <c r="K462" s="77"/>
      <c r="L462" s="78" t="str">
        <f t="shared" si="45"/>
        <v/>
      </c>
      <c r="M462" s="178" t="str">
        <f t="shared" si="43"/>
        <v/>
      </c>
      <c r="N462" s="72">
        <f t="shared" si="41"/>
        <v>0</v>
      </c>
    </row>
    <row r="463" spans="1:14" ht="12.75" customHeight="1">
      <c r="A463" s="156"/>
      <c r="B463" s="61"/>
      <c r="C463" s="65"/>
      <c r="D463" s="5" t="str">
        <f>IF(C463="","",VLOOKUP(C463,[2]tableaux!$D$5:E$65,2,FALSE))</f>
        <v/>
      </c>
      <c r="E463" s="99"/>
      <c r="F463" s="67"/>
      <c r="G463" s="245"/>
      <c r="H463" s="68" t="str">
        <f>IF(B463="","",VLOOKUP(B463,[2]tableaux!$A$4:$B$511,2,FALSE))</f>
        <v/>
      </c>
      <c r="I463" s="69"/>
      <c r="J463" s="76" t="str">
        <f t="shared" si="44"/>
        <v/>
      </c>
      <c r="K463" s="77"/>
      <c r="L463" s="78" t="str">
        <f t="shared" si="45"/>
        <v/>
      </c>
      <c r="M463" s="178" t="str">
        <f t="shared" si="43"/>
        <v/>
      </c>
      <c r="N463" s="72">
        <f t="shared" si="41"/>
        <v>0</v>
      </c>
    </row>
    <row r="464" spans="1:14" ht="12.75" customHeight="1">
      <c r="A464" s="156"/>
      <c r="B464" s="61"/>
      <c r="C464" s="65"/>
      <c r="D464" s="5" t="str">
        <f>IF(C464="","",VLOOKUP(C464,[2]tableaux!$D$5:E$65,2,FALSE))</f>
        <v/>
      </c>
      <c r="E464" s="99"/>
      <c r="F464" s="67"/>
      <c r="G464" s="245"/>
      <c r="H464" s="68" t="str">
        <f>IF(B464="","",VLOOKUP(B464,[2]tableaux!$A$4:$B$511,2,FALSE))</f>
        <v/>
      </c>
      <c r="I464" s="69"/>
      <c r="J464" s="76" t="str">
        <f t="shared" si="44"/>
        <v/>
      </c>
      <c r="K464" s="77"/>
      <c r="L464" s="78" t="str">
        <f t="shared" si="45"/>
        <v/>
      </c>
      <c r="M464" s="178" t="str">
        <f t="shared" si="43"/>
        <v/>
      </c>
      <c r="N464" s="72">
        <f t="shared" si="41"/>
        <v>0</v>
      </c>
    </row>
    <row r="465" spans="1:14" ht="12.75" customHeight="1">
      <c r="A465" s="156"/>
      <c r="B465" s="61"/>
      <c r="C465" s="65"/>
      <c r="D465" s="5" t="str">
        <f>IF(C465="","",VLOOKUP(C465,[2]tableaux!$D$5:E$65,2,FALSE))</f>
        <v/>
      </c>
      <c r="E465" s="99"/>
      <c r="F465" s="67"/>
      <c r="G465" s="245"/>
      <c r="H465" s="68" t="str">
        <f>IF(B465="","",VLOOKUP(B465,[2]tableaux!$A$4:$B$511,2,FALSE))</f>
        <v/>
      </c>
      <c r="I465" s="69"/>
      <c r="J465" s="76" t="str">
        <f t="shared" si="44"/>
        <v/>
      </c>
      <c r="K465" s="77"/>
      <c r="L465" s="78" t="str">
        <f t="shared" si="45"/>
        <v/>
      </c>
      <c r="M465" s="178" t="str">
        <f t="shared" si="43"/>
        <v/>
      </c>
      <c r="N465" s="72">
        <f t="shared" si="41"/>
        <v>0</v>
      </c>
    </row>
    <row r="466" spans="1:14" ht="12.75" customHeight="1">
      <c r="A466" s="156"/>
      <c r="B466" s="61"/>
      <c r="C466" s="65"/>
      <c r="D466" s="5" t="str">
        <f>IF(C466="","",VLOOKUP(C466,[2]tableaux!$D$5:E$65,2,FALSE))</f>
        <v/>
      </c>
      <c r="E466" s="99"/>
      <c r="F466" s="67"/>
      <c r="G466" s="245"/>
      <c r="H466" s="68" t="str">
        <f>IF(B466="","",VLOOKUP(B466,[2]tableaux!$A$4:$B$511,2,FALSE))</f>
        <v/>
      </c>
      <c r="I466" s="69"/>
      <c r="J466" s="76" t="str">
        <f t="shared" si="44"/>
        <v/>
      </c>
      <c r="K466" s="77"/>
      <c r="L466" s="78" t="str">
        <f t="shared" si="45"/>
        <v/>
      </c>
      <c r="M466" s="178" t="str">
        <f t="shared" si="43"/>
        <v/>
      </c>
      <c r="N466" s="72">
        <f t="shared" si="41"/>
        <v>0</v>
      </c>
    </row>
    <row r="467" spans="1:14" ht="12.75" customHeight="1">
      <c r="A467" s="156"/>
      <c r="B467" s="61"/>
      <c r="C467" s="65"/>
      <c r="D467" s="5" t="str">
        <f>IF(C467="","",VLOOKUP(C467,[2]tableaux!$D$5:E$65,2,FALSE))</f>
        <v/>
      </c>
      <c r="E467" s="99"/>
      <c r="F467" s="67"/>
      <c r="G467" s="245"/>
      <c r="H467" s="68" t="str">
        <f>IF(B467="","",VLOOKUP(B467,[2]tableaux!$A$4:$B$511,2,FALSE))</f>
        <v/>
      </c>
      <c r="I467" s="69"/>
      <c r="J467" s="76" t="str">
        <f t="shared" si="44"/>
        <v/>
      </c>
      <c r="K467" s="77"/>
      <c r="L467" s="78" t="str">
        <f t="shared" si="45"/>
        <v/>
      </c>
      <c r="M467" s="178" t="str">
        <f t="shared" si="43"/>
        <v/>
      </c>
      <c r="N467" s="72">
        <f t="shared" si="41"/>
        <v>0</v>
      </c>
    </row>
    <row r="468" spans="1:14" ht="12.75" customHeight="1">
      <c r="A468" s="156"/>
      <c r="B468" s="61"/>
      <c r="C468" s="65"/>
      <c r="D468" s="5" t="str">
        <f>IF(C468="","",VLOOKUP(C468,[2]tableaux!$D$5:E$65,2,FALSE))</f>
        <v/>
      </c>
      <c r="E468" s="99"/>
      <c r="F468" s="67"/>
      <c r="G468" s="245"/>
      <c r="H468" s="68" t="str">
        <f>IF(B468="","",VLOOKUP(B468,[2]tableaux!$A$4:$B$511,2,FALSE))</f>
        <v/>
      </c>
      <c r="I468" s="69"/>
      <c r="J468" s="76" t="str">
        <f t="shared" si="44"/>
        <v/>
      </c>
      <c r="K468" s="77"/>
      <c r="L468" s="78" t="str">
        <f t="shared" si="45"/>
        <v/>
      </c>
      <c r="M468" s="178" t="str">
        <f t="shared" si="43"/>
        <v/>
      </c>
      <c r="N468" s="72">
        <f t="shared" si="41"/>
        <v>0</v>
      </c>
    </row>
    <row r="469" spans="1:14" ht="12.75" customHeight="1">
      <c r="A469" s="156"/>
      <c r="B469" s="61"/>
      <c r="C469" s="65"/>
      <c r="D469" s="5" t="str">
        <f>IF(C469="","",VLOOKUP(C469,[2]tableaux!$D$5:E$65,2,FALSE))</f>
        <v/>
      </c>
      <c r="E469" s="99"/>
      <c r="F469" s="67"/>
      <c r="G469" s="245"/>
      <c r="H469" s="68" t="str">
        <f>IF(B469="","",VLOOKUP(B469,[2]tableaux!$A$4:$B$511,2,FALSE))</f>
        <v/>
      </c>
      <c r="I469" s="69"/>
      <c r="J469" s="76" t="str">
        <f t="shared" si="44"/>
        <v/>
      </c>
      <c r="K469" s="77"/>
      <c r="L469" s="78" t="str">
        <f t="shared" si="45"/>
        <v/>
      </c>
      <c r="M469" s="178" t="str">
        <f t="shared" si="43"/>
        <v/>
      </c>
      <c r="N469" s="72">
        <f t="shared" si="41"/>
        <v>0</v>
      </c>
    </row>
    <row r="470" spans="1:14" ht="12.75" customHeight="1">
      <c r="A470" s="156"/>
      <c r="B470" s="61"/>
      <c r="C470" s="65"/>
      <c r="D470" s="5" t="str">
        <f>IF(C470="","",VLOOKUP(C470,[2]tableaux!$D$5:E$65,2,FALSE))</f>
        <v/>
      </c>
      <c r="E470" s="99"/>
      <c r="F470" s="67"/>
      <c r="G470" s="245"/>
      <c r="H470" s="68" t="str">
        <f>IF(B470="","",VLOOKUP(B470,[2]tableaux!$A$4:$B$511,2,FALSE))</f>
        <v/>
      </c>
      <c r="I470" s="69"/>
      <c r="J470" s="76" t="str">
        <f t="shared" si="44"/>
        <v/>
      </c>
      <c r="K470" s="77"/>
      <c r="L470" s="78" t="str">
        <f t="shared" si="45"/>
        <v/>
      </c>
      <c r="M470" s="178" t="str">
        <f t="shared" si="43"/>
        <v/>
      </c>
      <c r="N470" s="72">
        <f t="shared" si="41"/>
        <v>0</v>
      </c>
    </row>
    <row r="471" spans="1:14" ht="12.75" customHeight="1">
      <c r="A471" s="156"/>
      <c r="B471" s="61"/>
      <c r="C471" s="65"/>
      <c r="D471" s="5" t="str">
        <f>IF(C471="","",VLOOKUP(C471,[2]tableaux!$D$5:E$65,2,FALSE))</f>
        <v/>
      </c>
      <c r="E471" s="99"/>
      <c r="F471" s="67"/>
      <c r="G471" s="245"/>
      <c r="H471" s="68" t="str">
        <f>IF(B471="","",VLOOKUP(B471,[2]tableaux!$A$4:$B$511,2,FALSE))</f>
        <v/>
      </c>
      <c r="I471" s="69"/>
      <c r="J471" s="76" t="str">
        <f t="shared" si="44"/>
        <v/>
      </c>
      <c r="K471" s="77"/>
      <c r="L471" s="78" t="str">
        <f t="shared" si="45"/>
        <v/>
      </c>
      <c r="M471" s="178" t="str">
        <f t="shared" si="43"/>
        <v/>
      </c>
      <c r="N471" s="72">
        <f t="shared" ref="N471:N505" si="46">IF(G471="",F471,"")</f>
        <v>0</v>
      </c>
    </row>
    <row r="472" spans="1:14" ht="12.75" customHeight="1">
      <c r="A472" s="156"/>
      <c r="B472" s="61"/>
      <c r="C472" s="65"/>
      <c r="D472" s="5" t="str">
        <f>IF(C472="","",VLOOKUP(C472,[2]tableaux!$D$5:E$65,2,FALSE))</f>
        <v/>
      </c>
      <c r="E472" s="99"/>
      <c r="F472" s="67"/>
      <c r="G472" s="245"/>
      <c r="H472" s="68" t="str">
        <f>IF(B472="","",VLOOKUP(B472,[2]tableaux!$A$4:$B$511,2,FALSE))</f>
        <v/>
      </c>
      <c r="I472" s="69"/>
      <c r="J472" s="76" t="str">
        <f t="shared" si="44"/>
        <v/>
      </c>
      <c r="K472" s="77"/>
      <c r="L472" s="78" t="str">
        <f t="shared" si="45"/>
        <v/>
      </c>
      <c r="M472" s="178" t="str">
        <f t="shared" si="43"/>
        <v/>
      </c>
      <c r="N472" s="72">
        <f t="shared" si="46"/>
        <v>0</v>
      </c>
    </row>
    <row r="473" spans="1:14" ht="12.75" customHeight="1">
      <c r="A473" s="156"/>
      <c r="B473" s="61"/>
      <c r="C473" s="65"/>
      <c r="D473" s="5" t="str">
        <f>IF(C473="","",VLOOKUP(C473,[2]tableaux!$D$5:E$65,2,FALSE))</f>
        <v/>
      </c>
      <c r="E473" s="99"/>
      <c r="F473" s="67"/>
      <c r="G473" s="245"/>
      <c r="H473" s="68" t="str">
        <f>IF(B473="","",VLOOKUP(B473,[2]tableaux!$A$4:$B$511,2,FALSE))</f>
        <v/>
      </c>
      <c r="I473" s="69"/>
      <c r="J473" s="76" t="str">
        <f t="shared" si="44"/>
        <v/>
      </c>
      <c r="K473" s="77"/>
      <c r="L473" s="78" t="str">
        <f t="shared" si="45"/>
        <v/>
      </c>
      <c r="M473" s="178" t="str">
        <f t="shared" si="43"/>
        <v/>
      </c>
      <c r="N473" s="72">
        <f t="shared" si="46"/>
        <v>0</v>
      </c>
    </row>
    <row r="474" spans="1:14" ht="12.75" customHeight="1">
      <c r="A474" s="156"/>
      <c r="B474" s="61"/>
      <c r="C474" s="65"/>
      <c r="D474" s="5" t="str">
        <f>IF(C474="","",VLOOKUP(C474,[2]tableaux!$D$5:E$65,2,FALSE))</f>
        <v/>
      </c>
      <c r="E474" s="99"/>
      <c r="F474" s="67"/>
      <c r="G474" s="245"/>
      <c r="H474" s="68" t="str">
        <f>IF(B474="","",VLOOKUP(B474,[2]tableaux!$A$4:$B$511,2,FALSE))</f>
        <v/>
      </c>
      <c r="I474" s="69"/>
      <c r="J474" s="76" t="str">
        <f t="shared" si="44"/>
        <v/>
      </c>
      <c r="K474" s="77"/>
      <c r="L474" s="78" t="str">
        <f t="shared" si="45"/>
        <v/>
      </c>
      <c r="M474" s="178" t="str">
        <f t="shared" si="43"/>
        <v/>
      </c>
      <c r="N474" s="72">
        <f t="shared" si="46"/>
        <v>0</v>
      </c>
    </row>
    <row r="475" spans="1:14" ht="12.75" customHeight="1">
      <c r="A475" s="156"/>
      <c r="B475" s="61"/>
      <c r="C475" s="65"/>
      <c r="D475" s="5" t="str">
        <f>IF(C475="","",VLOOKUP(C475,[2]tableaux!$D$5:E$65,2,FALSE))</f>
        <v/>
      </c>
      <c r="E475" s="99"/>
      <c r="F475" s="67"/>
      <c r="G475" s="245"/>
      <c r="H475" s="68" t="str">
        <f>IF(B475="","",VLOOKUP(B475,[2]tableaux!$A$4:$B$511,2,FALSE))</f>
        <v/>
      </c>
      <c r="I475" s="69"/>
      <c r="J475" s="76" t="str">
        <f t="shared" si="44"/>
        <v/>
      </c>
      <c r="K475" s="77"/>
      <c r="L475" s="78" t="str">
        <f t="shared" si="45"/>
        <v/>
      </c>
      <c r="M475" s="178" t="str">
        <f t="shared" ref="M475:M505" si="47">IF(AND(G475="",K475&lt;&gt;"gie"),H475,"")</f>
        <v/>
      </c>
      <c r="N475" s="72">
        <f t="shared" si="46"/>
        <v>0</v>
      </c>
    </row>
    <row r="476" spans="1:14" ht="12.75" customHeight="1">
      <c r="A476" s="156"/>
      <c r="B476" s="61"/>
      <c r="C476" s="65"/>
      <c r="D476" s="5" t="str">
        <f>IF(C476="","",VLOOKUP(C476,[2]tableaux!$D$5:E$65,2,FALSE))</f>
        <v/>
      </c>
      <c r="E476" s="99"/>
      <c r="F476" s="67"/>
      <c r="G476" s="245"/>
      <c r="H476" s="68" t="str">
        <f>IF(B476="","",VLOOKUP(B476,[2]tableaux!$A$4:$B$511,2,FALSE))</f>
        <v/>
      </c>
      <c r="I476" s="69"/>
      <c r="J476" s="76" t="str">
        <f t="shared" si="44"/>
        <v/>
      </c>
      <c r="K476" s="77"/>
      <c r="L476" s="78" t="str">
        <f t="shared" si="45"/>
        <v/>
      </c>
      <c r="M476" s="178" t="str">
        <f t="shared" si="47"/>
        <v/>
      </c>
      <c r="N476" s="72">
        <f t="shared" si="46"/>
        <v>0</v>
      </c>
    </row>
    <row r="477" spans="1:14" ht="12.75" customHeight="1">
      <c r="A477" s="156"/>
      <c r="B477" s="61"/>
      <c r="C477" s="65"/>
      <c r="D477" s="5" t="str">
        <f>IF(C477="","",VLOOKUP(C477,[2]tableaux!$D$5:E$65,2,FALSE))</f>
        <v/>
      </c>
      <c r="E477" s="99"/>
      <c r="F477" s="67"/>
      <c r="G477" s="245"/>
      <c r="H477" s="68" t="str">
        <f>IF(B477="","",VLOOKUP(B477,[2]tableaux!$A$4:$B$511,2,FALSE))</f>
        <v/>
      </c>
      <c r="I477" s="69"/>
      <c r="J477" s="76" t="str">
        <f t="shared" si="44"/>
        <v/>
      </c>
      <c r="K477" s="77"/>
      <c r="L477" s="78" t="str">
        <f t="shared" si="45"/>
        <v/>
      </c>
      <c r="M477" s="178" t="str">
        <f t="shared" si="47"/>
        <v/>
      </c>
      <c r="N477" s="72">
        <f t="shared" si="46"/>
        <v>0</v>
      </c>
    </row>
    <row r="478" spans="1:14" ht="12.75" customHeight="1">
      <c r="A478" s="156"/>
      <c r="B478" s="61"/>
      <c r="C478" s="65"/>
      <c r="D478" s="5" t="str">
        <f>IF(C478="","",VLOOKUP(C478,[2]tableaux!$D$5:E$65,2,FALSE))</f>
        <v/>
      </c>
      <c r="E478" s="99"/>
      <c r="F478" s="67"/>
      <c r="G478" s="245"/>
      <c r="H478" s="68" t="str">
        <f>IF(B478="","",VLOOKUP(B478,[2]tableaux!$A$4:$B$511,2,FALSE))</f>
        <v/>
      </c>
      <c r="I478" s="69"/>
      <c r="J478" s="76" t="str">
        <f t="shared" si="44"/>
        <v/>
      </c>
      <c r="K478" s="77"/>
      <c r="L478" s="78" t="str">
        <f t="shared" si="45"/>
        <v/>
      </c>
      <c r="M478" s="178" t="str">
        <f t="shared" si="47"/>
        <v/>
      </c>
      <c r="N478" s="72">
        <f t="shared" si="46"/>
        <v>0</v>
      </c>
    </row>
    <row r="479" spans="1:14" ht="12.75" customHeight="1">
      <c r="A479" s="156"/>
      <c r="B479" s="61"/>
      <c r="C479" s="65"/>
      <c r="D479" s="5" t="str">
        <f>IF(C479="","",VLOOKUP(C479,[2]tableaux!$D$5:E$65,2,FALSE))</f>
        <v/>
      </c>
      <c r="E479" s="99"/>
      <c r="F479" s="67"/>
      <c r="G479" s="245"/>
      <c r="H479" s="68" t="str">
        <f>IF(B479="","",VLOOKUP(B479,[2]tableaux!$A$4:$B$511,2,FALSE))</f>
        <v/>
      </c>
      <c r="I479" s="69"/>
      <c r="J479" s="76" t="str">
        <f t="shared" si="44"/>
        <v/>
      </c>
      <c r="K479" s="77"/>
      <c r="L479" s="78" t="str">
        <f t="shared" si="45"/>
        <v/>
      </c>
      <c r="M479" s="178" t="str">
        <f t="shared" si="47"/>
        <v/>
      </c>
      <c r="N479" s="72">
        <f t="shared" si="46"/>
        <v>0</v>
      </c>
    </row>
    <row r="480" spans="1:14" ht="12.75" customHeight="1">
      <c r="A480" s="156"/>
      <c r="B480" s="61"/>
      <c r="C480" s="65"/>
      <c r="D480" s="5" t="str">
        <f>IF(C480="","",VLOOKUP(C480,[2]tableaux!$D$5:E$65,2,FALSE))</f>
        <v/>
      </c>
      <c r="E480" s="99"/>
      <c r="F480" s="67"/>
      <c r="G480" s="245"/>
      <c r="H480" s="68" t="str">
        <f>IF(B480="","",VLOOKUP(B480,[2]tableaux!$A$4:$B$511,2,FALSE))</f>
        <v/>
      </c>
      <c r="I480" s="69"/>
      <c r="J480" s="76" t="str">
        <f t="shared" si="44"/>
        <v/>
      </c>
      <c r="K480" s="77"/>
      <c r="L480" s="78" t="str">
        <f t="shared" si="45"/>
        <v/>
      </c>
      <c r="M480" s="178" t="str">
        <f t="shared" si="47"/>
        <v/>
      </c>
      <c r="N480" s="72">
        <f t="shared" si="46"/>
        <v>0</v>
      </c>
    </row>
    <row r="481" spans="1:14" ht="12.75" customHeight="1">
      <c r="A481" s="156"/>
      <c r="B481" s="61"/>
      <c r="C481" s="65"/>
      <c r="D481" s="5" t="str">
        <f>IF(C481="","",VLOOKUP(C481,[2]tableaux!$D$5:E$65,2,FALSE))</f>
        <v/>
      </c>
      <c r="E481" s="99"/>
      <c r="F481" s="67"/>
      <c r="G481" s="245"/>
      <c r="H481" s="68" t="str">
        <f>IF(B481="","",VLOOKUP(B481,[2]tableaux!$A$4:$B$511,2,FALSE))</f>
        <v/>
      </c>
      <c r="I481" s="69"/>
      <c r="J481" s="76" t="str">
        <f t="shared" si="44"/>
        <v/>
      </c>
      <c r="K481" s="77"/>
      <c r="L481" s="78" t="str">
        <f t="shared" si="45"/>
        <v/>
      </c>
      <c r="M481" s="178" t="str">
        <f t="shared" si="47"/>
        <v/>
      </c>
      <c r="N481" s="72">
        <f t="shared" si="46"/>
        <v>0</v>
      </c>
    </row>
    <row r="482" spans="1:14" ht="12.75" customHeight="1">
      <c r="A482" s="156"/>
      <c r="B482" s="61"/>
      <c r="C482" s="65"/>
      <c r="D482" s="5" t="str">
        <f>IF(C482="","",VLOOKUP(C482,[2]tableaux!$D$5:E$65,2,FALSE))</f>
        <v/>
      </c>
      <c r="E482" s="99"/>
      <c r="F482" s="67"/>
      <c r="G482" s="245"/>
      <c r="H482" s="68" t="str">
        <f>IF(B482="","",VLOOKUP(B482,[2]tableaux!$A$4:$B$511,2,FALSE))</f>
        <v/>
      </c>
      <c r="I482" s="69"/>
      <c r="J482" s="76" t="str">
        <f t="shared" si="44"/>
        <v/>
      </c>
      <c r="K482" s="77"/>
      <c r="L482" s="78" t="str">
        <f t="shared" si="45"/>
        <v/>
      </c>
      <c r="M482" s="178" t="str">
        <f t="shared" si="47"/>
        <v/>
      </c>
      <c r="N482" s="72">
        <f t="shared" si="46"/>
        <v>0</v>
      </c>
    </row>
    <row r="483" spans="1:14" ht="12.75" customHeight="1">
      <c r="A483" s="156"/>
      <c r="B483" s="61"/>
      <c r="C483" s="65"/>
      <c r="D483" s="5" t="str">
        <f>IF(C483="","",VLOOKUP(C483,[2]tableaux!$D$5:E$65,2,FALSE))</f>
        <v/>
      </c>
      <c r="E483" s="99"/>
      <c r="F483" s="67"/>
      <c r="G483" s="245"/>
      <c r="H483" s="68" t="str">
        <f>IF(B483="","",VLOOKUP(B483,[2]tableaux!$A$4:$B$511,2,FALSE))</f>
        <v/>
      </c>
      <c r="I483" s="69"/>
      <c r="J483" s="76" t="str">
        <f t="shared" si="44"/>
        <v/>
      </c>
      <c r="K483" s="77"/>
      <c r="L483" s="78" t="str">
        <f t="shared" si="45"/>
        <v/>
      </c>
      <c r="M483" s="178" t="str">
        <f t="shared" si="47"/>
        <v/>
      </c>
      <c r="N483" s="72">
        <f t="shared" si="46"/>
        <v>0</v>
      </c>
    </row>
    <row r="484" spans="1:14" ht="12.75" customHeight="1">
      <c r="A484" s="156"/>
      <c r="B484" s="61"/>
      <c r="C484" s="65"/>
      <c r="D484" s="5" t="str">
        <f>IF(C484="","",VLOOKUP(C484,[2]tableaux!$D$5:E$65,2,FALSE))</f>
        <v/>
      </c>
      <c r="E484" s="99"/>
      <c r="F484" s="67"/>
      <c r="G484" s="245"/>
      <c r="H484" s="68" t="str">
        <f>IF(B484="","",VLOOKUP(B484,[2]tableaux!$A$4:$B$511,2,FALSE))</f>
        <v/>
      </c>
      <c r="I484" s="69"/>
      <c r="J484" s="76" t="str">
        <f t="shared" si="44"/>
        <v/>
      </c>
      <c r="K484" s="77"/>
      <c r="L484" s="78" t="str">
        <f t="shared" si="45"/>
        <v/>
      </c>
      <c r="M484" s="178" t="str">
        <f t="shared" si="47"/>
        <v/>
      </c>
      <c r="N484" s="72">
        <f t="shared" si="46"/>
        <v>0</v>
      </c>
    </row>
    <row r="485" spans="1:14" ht="12.75" customHeight="1">
      <c r="A485" s="156"/>
      <c r="B485" s="61"/>
      <c r="C485" s="65"/>
      <c r="D485" s="5" t="str">
        <f>IF(C485="","",VLOOKUP(C485,[2]tableaux!$D$5:E$65,2,FALSE))</f>
        <v/>
      </c>
      <c r="E485" s="99"/>
      <c r="F485" s="67"/>
      <c r="G485" s="245"/>
      <c r="H485" s="68" t="str">
        <f>IF(B485="","",VLOOKUP(B485,[2]tableaux!$A$4:$B$511,2,FALSE))</f>
        <v/>
      </c>
      <c r="I485" s="69"/>
      <c r="J485" s="76" t="str">
        <f t="shared" si="44"/>
        <v/>
      </c>
      <c r="K485" s="77"/>
      <c r="L485" s="78" t="str">
        <f t="shared" si="45"/>
        <v/>
      </c>
      <c r="M485" s="178" t="str">
        <f t="shared" si="47"/>
        <v/>
      </c>
      <c r="N485" s="72">
        <f t="shared" si="46"/>
        <v>0</v>
      </c>
    </row>
    <row r="486" spans="1:14" ht="12.75" customHeight="1">
      <c r="A486" s="156"/>
      <c r="B486" s="61"/>
      <c r="C486" s="65"/>
      <c r="D486" s="5" t="str">
        <f>IF(C486="","",VLOOKUP(C486,[2]tableaux!$D$5:E$65,2,FALSE))</f>
        <v/>
      </c>
      <c r="E486" s="99"/>
      <c r="F486" s="67"/>
      <c r="G486" s="245"/>
      <c r="H486" s="68" t="str">
        <f>IF(B486="","",VLOOKUP(B486,[2]tableaux!$A$4:$B$511,2,FALSE))</f>
        <v/>
      </c>
      <c r="I486" s="69"/>
      <c r="J486" s="76" t="str">
        <f t="shared" si="44"/>
        <v/>
      </c>
      <c r="K486" s="77"/>
      <c r="L486" s="78" t="str">
        <f t="shared" si="45"/>
        <v/>
      </c>
      <c r="M486" s="178" t="str">
        <f t="shared" si="47"/>
        <v/>
      </c>
      <c r="N486" s="72">
        <f t="shared" si="46"/>
        <v>0</v>
      </c>
    </row>
    <row r="487" spans="1:14" ht="12.75" customHeight="1">
      <c r="A487" s="156"/>
      <c r="B487" s="61"/>
      <c r="C487" s="65"/>
      <c r="D487" s="5" t="str">
        <f>IF(C487="","",VLOOKUP(C487,[2]tableaux!$D$5:E$65,2,FALSE))</f>
        <v/>
      </c>
      <c r="E487" s="99"/>
      <c r="F487" s="67"/>
      <c r="G487" s="245"/>
      <c r="H487" s="68" t="str">
        <f>IF(B487="","",VLOOKUP(B487,[2]tableaux!$A$4:$B$511,2,FALSE))</f>
        <v/>
      </c>
      <c r="I487" s="69"/>
      <c r="J487" s="76" t="str">
        <f t="shared" si="44"/>
        <v/>
      </c>
      <c r="K487" s="77"/>
      <c r="L487" s="78" t="str">
        <f t="shared" si="45"/>
        <v/>
      </c>
      <c r="M487" s="178" t="str">
        <f t="shared" si="47"/>
        <v/>
      </c>
      <c r="N487" s="72">
        <f t="shared" si="46"/>
        <v>0</v>
      </c>
    </row>
    <row r="488" spans="1:14" ht="12.75" customHeight="1">
      <c r="A488" s="156"/>
      <c r="B488" s="61"/>
      <c r="C488" s="65"/>
      <c r="D488" s="5" t="str">
        <f>IF(C488="","",VLOOKUP(C488,[2]tableaux!$D$5:E$65,2,FALSE))</f>
        <v/>
      </c>
      <c r="E488" s="99"/>
      <c r="F488" s="67"/>
      <c r="G488" s="245"/>
      <c r="H488" s="68" t="str">
        <f>IF(B488="","",VLOOKUP(B488,[2]tableaux!$A$4:$B$511,2,FALSE))</f>
        <v/>
      </c>
      <c r="I488" s="69"/>
      <c r="J488" s="76" t="str">
        <f t="shared" si="44"/>
        <v/>
      </c>
      <c r="K488" s="77"/>
      <c r="L488" s="78" t="str">
        <f t="shared" si="45"/>
        <v/>
      </c>
      <c r="M488" s="178" t="str">
        <f t="shared" si="47"/>
        <v/>
      </c>
      <c r="N488" s="72">
        <f t="shared" si="46"/>
        <v>0</v>
      </c>
    </row>
    <row r="489" spans="1:14" ht="12.75" customHeight="1">
      <c r="A489" s="156"/>
      <c r="B489" s="61"/>
      <c r="C489" s="65"/>
      <c r="D489" s="5" t="str">
        <f>IF(C489="","",VLOOKUP(C489,[2]tableaux!$D$5:E$65,2,FALSE))</f>
        <v/>
      </c>
      <c r="E489" s="99"/>
      <c r="F489" s="67"/>
      <c r="G489" s="245"/>
      <c r="H489" s="68" t="str">
        <f>IF(B489="","",VLOOKUP(B489,[2]tableaux!$A$4:$B$511,2,FALSE))</f>
        <v/>
      </c>
      <c r="I489" s="69"/>
      <c r="J489" s="76" t="str">
        <f t="shared" si="44"/>
        <v/>
      </c>
      <c r="K489" s="77"/>
      <c r="L489" s="78" t="str">
        <f t="shared" si="45"/>
        <v/>
      </c>
      <c r="M489" s="178" t="str">
        <f t="shared" si="47"/>
        <v/>
      </c>
      <c r="N489" s="72">
        <f t="shared" si="46"/>
        <v>0</v>
      </c>
    </row>
    <row r="490" spans="1:14" ht="12.75" customHeight="1">
      <c r="A490" s="156"/>
      <c r="B490" s="61"/>
      <c r="C490" s="65"/>
      <c r="D490" s="5" t="str">
        <f>IF(C490="","",VLOOKUP(C490,[2]tableaux!$D$5:E$65,2,FALSE))</f>
        <v/>
      </c>
      <c r="E490" s="99"/>
      <c r="F490" s="67"/>
      <c r="G490" s="245"/>
      <c r="H490" s="68" t="str">
        <f>IF(B490="","",VLOOKUP(B490,[2]tableaux!$A$4:$B$511,2,FALSE))</f>
        <v/>
      </c>
      <c r="I490" s="69"/>
      <c r="J490" s="76" t="str">
        <f t="shared" si="44"/>
        <v/>
      </c>
      <c r="K490" s="77"/>
      <c r="L490" s="78" t="str">
        <f t="shared" si="45"/>
        <v/>
      </c>
      <c r="M490" s="178" t="str">
        <f t="shared" si="47"/>
        <v/>
      </c>
      <c r="N490" s="72">
        <f t="shared" si="46"/>
        <v>0</v>
      </c>
    </row>
    <row r="491" spans="1:14" ht="12.75" customHeight="1">
      <c r="A491" s="156"/>
      <c r="B491" s="61"/>
      <c r="C491" s="65"/>
      <c r="D491" s="5" t="str">
        <f>IF(C491="","",VLOOKUP(C491,[2]tableaux!$D$5:E$65,2,FALSE))</f>
        <v/>
      </c>
      <c r="E491" s="99"/>
      <c r="F491" s="67"/>
      <c r="G491" s="245"/>
      <c r="H491" s="68" t="str">
        <f>IF(B491="","",VLOOKUP(B491,[2]tableaux!$A$4:$B$511,2,FALSE))</f>
        <v/>
      </c>
      <c r="I491" s="69"/>
      <c r="J491" s="76" t="str">
        <f t="shared" si="44"/>
        <v/>
      </c>
      <c r="K491" s="77"/>
      <c r="L491" s="78" t="str">
        <f t="shared" si="45"/>
        <v/>
      </c>
      <c r="M491" s="178" t="str">
        <f t="shared" si="47"/>
        <v/>
      </c>
      <c r="N491" s="72">
        <f t="shared" si="46"/>
        <v>0</v>
      </c>
    </row>
    <row r="492" spans="1:14" ht="12.75" customHeight="1">
      <c r="A492" s="156"/>
      <c r="B492" s="61"/>
      <c r="C492" s="65"/>
      <c r="D492" s="5" t="str">
        <f>IF(C492="","",VLOOKUP(C492,[2]tableaux!$D$5:E$65,2,FALSE))</f>
        <v/>
      </c>
      <c r="E492" s="99"/>
      <c r="F492" s="67"/>
      <c r="G492" s="245"/>
      <c r="H492" s="68" t="str">
        <f>IF(B492="","",VLOOKUP(B492,[2]tableaux!$A$4:$B$511,2,FALSE))</f>
        <v/>
      </c>
      <c r="I492" s="69"/>
      <c r="J492" s="76" t="str">
        <f t="shared" si="44"/>
        <v/>
      </c>
      <c r="K492" s="77"/>
      <c r="L492" s="78" t="str">
        <f t="shared" si="45"/>
        <v/>
      </c>
      <c r="M492" s="178" t="str">
        <f t="shared" si="47"/>
        <v/>
      </c>
      <c r="N492" s="72">
        <f t="shared" si="46"/>
        <v>0</v>
      </c>
    </row>
    <row r="493" spans="1:14" ht="12.75" customHeight="1">
      <c r="A493" s="156"/>
      <c r="B493" s="61"/>
      <c r="C493" s="65"/>
      <c r="D493" s="5" t="str">
        <f>IF(C493="","",VLOOKUP(C493,[2]tableaux!$D$5:E$65,2,FALSE))</f>
        <v/>
      </c>
      <c r="E493" s="99"/>
      <c r="F493" s="67"/>
      <c r="G493" s="245"/>
      <c r="H493" s="68" t="str">
        <f>IF(B493="","",VLOOKUP(B493,[2]tableaux!$A$4:$B$511,2,FALSE))</f>
        <v/>
      </c>
      <c r="I493" s="69"/>
      <c r="J493" s="76" t="str">
        <f t="shared" si="44"/>
        <v/>
      </c>
      <c r="K493" s="77"/>
      <c r="L493" s="78" t="str">
        <f t="shared" si="45"/>
        <v/>
      </c>
      <c r="M493" s="178" t="str">
        <f t="shared" si="47"/>
        <v/>
      </c>
      <c r="N493" s="72">
        <f t="shared" si="46"/>
        <v>0</v>
      </c>
    </row>
    <row r="494" spans="1:14" ht="12.75" customHeight="1">
      <c r="A494" s="156"/>
      <c r="B494" s="61"/>
      <c r="C494" s="65"/>
      <c r="D494" s="5" t="str">
        <f>IF(C494="","",VLOOKUP(C494,[2]tableaux!$D$5:E$65,2,FALSE))</f>
        <v/>
      </c>
      <c r="E494" s="99"/>
      <c r="F494" s="67"/>
      <c r="G494" s="245"/>
      <c r="H494" s="68" t="str">
        <f>IF(B494="","",VLOOKUP(B494,[2]tableaux!$A$4:$B$511,2,FALSE))</f>
        <v/>
      </c>
      <c r="I494" s="69"/>
      <c r="J494" s="76" t="str">
        <f t="shared" si="44"/>
        <v/>
      </c>
      <c r="K494" s="77"/>
      <c r="L494" s="78" t="str">
        <f t="shared" si="45"/>
        <v/>
      </c>
      <c r="M494" s="178" t="str">
        <f t="shared" si="47"/>
        <v/>
      </c>
      <c r="N494" s="72">
        <f t="shared" si="46"/>
        <v>0</v>
      </c>
    </row>
    <row r="495" spans="1:14" ht="12.75" customHeight="1">
      <c r="A495" s="156"/>
      <c r="B495" s="61"/>
      <c r="C495" s="65"/>
      <c r="D495" s="5" t="str">
        <f>IF(C495="","",VLOOKUP(C495,[2]tableaux!$D$5:E$65,2,FALSE))</f>
        <v/>
      </c>
      <c r="E495" s="99"/>
      <c r="F495" s="67"/>
      <c r="G495" s="245"/>
      <c r="H495" s="68" t="str">
        <f>IF(B495="","",VLOOKUP(B495,[2]tableaux!$A$4:$B$511,2,FALSE))</f>
        <v/>
      </c>
      <c r="I495" s="69"/>
      <c r="J495" s="76" t="str">
        <f t="shared" si="44"/>
        <v/>
      </c>
      <c r="K495" s="77"/>
      <c r="L495" s="78" t="str">
        <f t="shared" si="45"/>
        <v/>
      </c>
      <c r="M495" s="178" t="str">
        <f t="shared" si="47"/>
        <v/>
      </c>
      <c r="N495" s="72">
        <f t="shared" si="46"/>
        <v>0</v>
      </c>
    </row>
    <row r="496" spans="1:14" ht="12.75" customHeight="1">
      <c r="A496" s="156"/>
      <c r="B496" s="61"/>
      <c r="C496" s="65"/>
      <c r="D496" s="5" t="str">
        <f>IF(C496="","",VLOOKUP(C496,[2]tableaux!$D$5:E$65,2,FALSE))</f>
        <v/>
      </c>
      <c r="E496" s="99"/>
      <c r="F496" s="67"/>
      <c r="G496" s="245"/>
      <c r="H496" s="68" t="str">
        <f>IF(B496="","",VLOOKUP(B496,[2]tableaux!$A$4:$B$511,2,FALSE))</f>
        <v/>
      </c>
      <c r="I496" s="69"/>
      <c r="J496" s="76" t="str">
        <f t="shared" si="44"/>
        <v/>
      </c>
      <c r="K496" s="77"/>
      <c r="L496" s="78" t="str">
        <f t="shared" si="45"/>
        <v/>
      </c>
      <c r="M496" s="178" t="str">
        <f t="shared" si="47"/>
        <v/>
      </c>
      <c r="N496" s="72">
        <f t="shared" si="46"/>
        <v>0</v>
      </c>
    </row>
    <row r="497" spans="1:14" ht="12.75" customHeight="1">
      <c r="A497" s="156"/>
      <c r="B497" s="61"/>
      <c r="C497" s="65"/>
      <c r="D497" s="5" t="str">
        <f>IF(C497="","",VLOOKUP(C497,[2]tableaux!$D$5:E$65,2,FALSE))</f>
        <v/>
      </c>
      <c r="E497" s="99"/>
      <c r="F497" s="67"/>
      <c r="G497" s="245"/>
      <c r="H497" s="68" t="str">
        <f>IF(B497="","",VLOOKUP(B497,[2]tableaux!$A$4:$B$511,2,FALSE))</f>
        <v/>
      </c>
      <c r="I497" s="69"/>
      <c r="J497" s="76" t="str">
        <f t="shared" si="44"/>
        <v/>
      </c>
      <c r="K497" s="77"/>
      <c r="L497" s="78" t="str">
        <f t="shared" si="45"/>
        <v/>
      </c>
      <c r="M497" s="178" t="str">
        <f t="shared" si="47"/>
        <v/>
      </c>
      <c r="N497" s="72">
        <f t="shared" si="46"/>
        <v>0</v>
      </c>
    </row>
    <row r="498" spans="1:14" ht="12.75" customHeight="1">
      <c r="A498" s="156"/>
      <c r="B498" s="61"/>
      <c r="C498" s="65"/>
      <c r="D498" s="5" t="str">
        <f>IF(C498="","",VLOOKUP(C498,[2]tableaux!$D$5:E$65,2,FALSE))</f>
        <v/>
      </c>
      <c r="E498" s="99"/>
      <c r="F498" s="67"/>
      <c r="G498" s="245"/>
      <c r="H498" s="68" t="str">
        <f>IF(B498="","",VLOOKUP(B498,[2]tableaux!$A$4:$B$511,2,FALSE))</f>
        <v/>
      </c>
      <c r="I498" s="69"/>
      <c r="J498" s="76" t="str">
        <f t="shared" si="44"/>
        <v/>
      </c>
      <c r="K498" s="77"/>
      <c r="L498" s="78" t="str">
        <f t="shared" si="45"/>
        <v/>
      </c>
      <c r="M498" s="178" t="str">
        <f t="shared" si="47"/>
        <v/>
      </c>
      <c r="N498" s="72">
        <f t="shared" si="46"/>
        <v>0</v>
      </c>
    </row>
    <row r="499" spans="1:14" ht="12.75" customHeight="1">
      <c r="A499" s="156"/>
      <c r="B499" s="61"/>
      <c r="C499" s="65"/>
      <c r="D499" s="5" t="str">
        <f>IF(C499="","",VLOOKUP(C499,[2]tableaux!$D$5:E$65,2,FALSE))</f>
        <v/>
      </c>
      <c r="E499" s="99"/>
      <c r="F499" s="67"/>
      <c r="G499" s="245"/>
      <c r="H499" s="68" t="str">
        <f>IF(B499="","",VLOOKUP(B499,[2]tableaux!$A$4:$B$511,2,FALSE))</f>
        <v/>
      </c>
      <c r="I499" s="69"/>
      <c r="J499" s="76" t="str">
        <f t="shared" si="44"/>
        <v/>
      </c>
      <c r="K499" s="77"/>
      <c r="L499" s="78" t="str">
        <f t="shared" si="45"/>
        <v/>
      </c>
      <c r="M499" s="178" t="str">
        <f t="shared" si="47"/>
        <v/>
      </c>
      <c r="N499" s="72">
        <f t="shared" si="46"/>
        <v>0</v>
      </c>
    </row>
    <row r="500" spans="1:14" ht="12.75" customHeight="1">
      <c r="A500" s="156"/>
      <c r="B500" s="61"/>
      <c r="C500" s="65"/>
      <c r="D500" s="5" t="str">
        <f>IF(C500="","",VLOOKUP(C500,[2]tableaux!$D$5:E$65,2,FALSE))</f>
        <v/>
      </c>
      <c r="E500" s="99"/>
      <c r="F500" s="67"/>
      <c r="G500" s="245"/>
      <c r="H500" s="68" t="str">
        <f>IF(B500="","",VLOOKUP(B500,[2]tableaux!$A$4:$B$511,2,FALSE))</f>
        <v/>
      </c>
      <c r="I500" s="69"/>
      <c r="J500" s="76" t="str">
        <f t="shared" si="44"/>
        <v/>
      </c>
      <c r="K500" s="77"/>
      <c r="L500" s="78" t="str">
        <f t="shared" si="45"/>
        <v/>
      </c>
      <c r="M500" s="178" t="str">
        <f t="shared" si="47"/>
        <v/>
      </c>
      <c r="N500" s="72">
        <f t="shared" si="46"/>
        <v>0</v>
      </c>
    </row>
    <row r="501" spans="1:14" ht="12.75" customHeight="1">
      <c r="A501" s="156"/>
      <c r="B501" s="61"/>
      <c r="C501" s="65"/>
      <c r="D501" s="5" t="str">
        <f>IF(C501="","",VLOOKUP(C501,[2]tableaux!$D$5:E$65,2,FALSE))</f>
        <v/>
      </c>
      <c r="E501" s="99"/>
      <c r="F501" s="67"/>
      <c r="G501" s="245"/>
      <c r="H501" s="68" t="str">
        <f>IF(B501="","",VLOOKUP(B501,[2]tableaux!$A$4:$B$511,2,FALSE))</f>
        <v/>
      </c>
      <c r="I501" s="69"/>
      <c r="J501" s="76" t="str">
        <f t="shared" si="44"/>
        <v/>
      </c>
      <c r="K501" s="77"/>
      <c r="L501" s="78" t="str">
        <f t="shared" si="45"/>
        <v/>
      </c>
      <c r="M501" s="178" t="str">
        <f t="shared" si="47"/>
        <v/>
      </c>
      <c r="N501" s="72">
        <f t="shared" si="46"/>
        <v>0</v>
      </c>
    </row>
    <row r="502" spans="1:14" ht="12.75" customHeight="1">
      <c r="A502" s="156"/>
      <c r="B502" s="61"/>
      <c r="C502" s="65"/>
      <c r="D502" s="5" t="str">
        <f>IF(C502="","",VLOOKUP(C502,[2]tableaux!$D$5:E$65,2,FALSE))</f>
        <v/>
      </c>
      <c r="E502" s="99"/>
      <c r="F502" s="67"/>
      <c r="G502" s="245"/>
      <c r="H502" s="68" t="str">
        <f>IF(B502="","",VLOOKUP(B502,[2]tableaux!$A$4:$B$511,2,FALSE))</f>
        <v/>
      </c>
      <c r="I502" s="69"/>
      <c r="J502" s="76" t="str">
        <f t="shared" si="44"/>
        <v/>
      </c>
      <c r="K502" s="77"/>
      <c r="L502" s="78" t="str">
        <f t="shared" si="45"/>
        <v/>
      </c>
      <c r="M502" s="178" t="str">
        <f t="shared" si="47"/>
        <v/>
      </c>
      <c r="N502" s="72">
        <f t="shared" si="46"/>
        <v>0</v>
      </c>
    </row>
    <row r="503" spans="1:14" ht="12.75" customHeight="1">
      <c r="A503" s="156"/>
      <c r="B503" s="61"/>
      <c r="C503" s="65"/>
      <c r="D503" s="5" t="str">
        <f>IF(C503="","",VLOOKUP(C503,[2]tableaux!$D$5:E$65,2,FALSE))</f>
        <v/>
      </c>
      <c r="E503" s="99"/>
      <c r="F503" s="67"/>
      <c r="G503" s="245"/>
      <c r="H503" s="68" t="str">
        <f>IF(B503="","",VLOOKUP(B503,[2]tableaux!$A$4:$B$511,2,FALSE))</f>
        <v/>
      </c>
      <c r="I503" s="69"/>
      <c r="J503" s="76" t="str">
        <f t="shared" si="44"/>
        <v/>
      </c>
      <c r="K503" s="77"/>
      <c r="L503" s="78" t="str">
        <f t="shared" si="45"/>
        <v/>
      </c>
      <c r="M503" s="178" t="str">
        <f t="shared" si="47"/>
        <v/>
      </c>
      <c r="N503" s="72">
        <f t="shared" si="46"/>
        <v>0</v>
      </c>
    </row>
    <row r="504" spans="1:14" ht="12.75" customHeight="1">
      <c r="A504" s="156"/>
      <c r="B504" s="61"/>
      <c r="C504" s="65"/>
      <c r="D504" s="5" t="str">
        <f>IF(C504="","",VLOOKUP(C504,[2]tableaux!$D$5:E$65,2,FALSE))</f>
        <v/>
      </c>
      <c r="E504" s="99"/>
      <c r="F504" s="67"/>
      <c r="G504" s="245"/>
      <c r="H504" s="68" t="str">
        <f>IF(B504="","",VLOOKUP(B504,[2]tableaux!$A$4:$B$511,2,FALSE))</f>
        <v/>
      </c>
      <c r="I504" s="69"/>
      <c r="J504" s="76" t="str">
        <f t="shared" si="44"/>
        <v/>
      </c>
      <c r="K504" s="77"/>
      <c r="L504" s="78" t="str">
        <f t="shared" si="45"/>
        <v/>
      </c>
      <c r="M504" s="178" t="str">
        <f t="shared" si="47"/>
        <v/>
      </c>
      <c r="N504" s="72">
        <f t="shared" si="46"/>
        <v>0</v>
      </c>
    </row>
    <row r="505" spans="1:14" ht="12.75" customHeight="1">
      <c r="A505" s="156"/>
      <c r="B505" s="61"/>
      <c r="C505" s="65"/>
      <c r="D505" s="5" t="str">
        <f>IF(C505="","",VLOOKUP(C505,[2]tableaux!$D$5:E$65,2,FALSE))</f>
        <v/>
      </c>
      <c r="E505" s="99"/>
      <c r="F505" s="67"/>
      <c r="G505" s="245"/>
      <c r="H505" s="68" t="str">
        <f>IF(B505="","",VLOOKUP(B505,[2]tableaux!$A$4:$B$511,2,FALSE))</f>
        <v/>
      </c>
      <c r="I505" s="69"/>
      <c r="J505" s="76" t="str">
        <f t="shared" si="44"/>
        <v/>
      </c>
      <c r="K505" s="77"/>
      <c r="L505" s="78" t="str">
        <f t="shared" si="45"/>
        <v/>
      </c>
      <c r="M505" s="178" t="str">
        <f t="shared" si="47"/>
        <v/>
      </c>
      <c r="N505" s="72">
        <f t="shared" si="46"/>
        <v>0</v>
      </c>
    </row>
    <row r="506" spans="1:14" ht="12.75" customHeight="1">
      <c r="A506" s="162"/>
      <c r="B506" s="4"/>
      <c r="C506" s="4"/>
      <c r="E506" s="100"/>
      <c r="F506" s="4"/>
      <c r="G506" s="246"/>
      <c r="H506" s="4"/>
      <c r="I506" s="4"/>
      <c r="J506" s="4"/>
      <c r="K506" s="4"/>
      <c r="L506" s="4"/>
      <c r="M506" s="149"/>
      <c r="N506" s="4"/>
    </row>
    <row r="507" spans="1:14" ht="12.75" customHeight="1">
      <c r="A507" s="162"/>
      <c r="B507" s="4"/>
      <c r="C507" s="4"/>
      <c r="E507" s="100"/>
      <c r="F507" s="4"/>
      <c r="G507" s="147"/>
      <c r="H507" s="4"/>
      <c r="I507" s="4"/>
      <c r="J507" s="4"/>
      <c r="K507" s="4"/>
      <c r="L507" s="4"/>
      <c r="M507" s="149"/>
      <c r="N507" s="4"/>
    </row>
    <row r="508" spans="1:14" ht="12.75" customHeight="1">
      <c r="A508" s="162"/>
      <c r="B508" s="4"/>
      <c r="C508" s="4"/>
      <c r="E508" s="100"/>
      <c r="F508" s="4"/>
      <c r="G508" s="147"/>
      <c r="H508" s="4"/>
      <c r="I508" s="4"/>
      <c r="J508" s="4"/>
      <c r="K508" s="4"/>
      <c r="L508" s="4"/>
      <c r="M508" s="149"/>
      <c r="N508" s="4"/>
    </row>
    <row r="509" spans="1:14" ht="12.75" customHeight="1">
      <c r="A509" s="162"/>
      <c r="B509" s="4"/>
      <c r="C509" s="4"/>
      <c r="E509" s="100"/>
      <c r="F509" s="4"/>
      <c r="G509" s="147"/>
      <c r="H509" s="4"/>
      <c r="I509" s="4"/>
      <c r="J509" s="4"/>
      <c r="K509" s="4"/>
      <c r="L509" s="4"/>
      <c r="M509" s="149"/>
      <c r="N509" s="4"/>
    </row>
    <row r="510" spans="1:14" ht="12.75" customHeight="1">
      <c r="A510" s="162"/>
      <c r="B510" s="4"/>
      <c r="C510" s="4"/>
      <c r="E510" s="100"/>
      <c r="F510" s="4"/>
      <c r="G510" s="147"/>
      <c r="H510" s="4"/>
      <c r="I510" s="4"/>
      <c r="J510" s="4"/>
      <c r="K510" s="4"/>
      <c r="L510" s="4"/>
      <c r="M510" s="149"/>
      <c r="N510" s="4"/>
    </row>
    <row r="511" spans="1:14" ht="12.75" customHeight="1">
      <c r="A511" s="162"/>
      <c r="B511" s="4"/>
      <c r="C511" s="4"/>
      <c r="E511" s="100"/>
      <c r="F511" s="4"/>
      <c r="G511" s="147"/>
      <c r="H511" s="4"/>
      <c r="I511" s="4"/>
      <c r="J511" s="4"/>
      <c r="K511" s="4"/>
      <c r="L511" s="4"/>
      <c r="M511" s="149"/>
      <c r="N511" s="4"/>
    </row>
    <row r="512" spans="1:14" ht="12.75" customHeight="1">
      <c r="A512" s="162"/>
      <c r="B512" s="4"/>
      <c r="C512" s="4"/>
      <c r="E512" s="100"/>
      <c r="F512" s="4"/>
      <c r="G512" s="147"/>
      <c r="H512" s="4"/>
      <c r="I512" s="4"/>
      <c r="J512" s="4"/>
      <c r="K512" s="4"/>
      <c r="L512" s="4"/>
      <c r="M512" s="149"/>
      <c r="N512" s="4"/>
    </row>
    <row r="513" spans="1:14" ht="12.75" customHeight="1">
      <c r="A513" s="162"/>
      <c r="B513" s="4"/>
      <c r="C513" s="4"/>
      <c r="E513" s="100"/>
      <c r="F513" s="4"/>
      <c r="G513" s="147"/>
      <c r="H513" s="4"/>
      <c r="I513" s="4"/>
      <c r="J513" s="4"/>
      <c r="K513" s="4"/>
      <c r="L513" s="4"/>
      <c r="M513" s="149"/>
      <c r="N513" s="4"/>
    </row>
  </sheetData>
  <sortState ref="A13:N502">
    <sortCondition ref="K31"/>
  </sortState>
  <mergeCells count="1">
    <mergeCell ref="F9:H9"/>
  </mergeCells>
  <conditionalFormatting sqref="B13:B505">
    <cfRule type="expression" dxfId="10" priority="16">
      <formula>G13=""</formula>
    </cfRule>
  </conditionalFormatting>
  <conditionalFormatting sqref="G273:G506 H32:H505">
    <cfRule type="expression" dxfId="9" priority="15">
      <formula>#REF!&lt;&gt;""</formula>
    </cfRule>
  </conditionalFormatting>
  <conditionalFormatting sqref="B51">
    <cfRule type="expression" dxfId="8" priority="6">
      <formula>G51=""</formula>
    </cfRule>
  </conditionalFormatting>
  <conditionalFormatting sqref="B53">
    <cfRule type="expression" dxfId="7" priority="5">
      <formula>G53=""</formula>
    </cfRule>
  </conditionalFormatting>
  <conditionalFormatting sqref="G13:G505">
    <cfRule type="containsBlanks" dxfId="6" priority="1">
      <formula>LEN(TRIM(G13))=0</formula>
    </cfRule>
  </conditionalFormatting>
  <dataValidations count="5">
    <dataValidation type="list" allowBlank="1" showInputMessage="1" showErrorMessage="1" promptTitle="objets " prompt="objets disponibles" sqref="B278:B505 B12:B14 B266:B272 B16:B174">
      <formula1>OBJET</formula1>
    </dataValidation>
    <dataValidation type="list" allowBlank="1" showInputMessage="1" showErrorMessage="1" sqref="B175:B265 B15 B273:B277">
      <formula1>OBJET</formula1>
    </dataValidation>
    <dataValidation type="list" allowBlank="1" showInputMessage="1" showErrorMessage="1" sqref="C164:C265 C273:C277 C13:C27">
      <formula1>BOIS</formula1>
    </dataValidation>
    <dataValidation type="list" allowBlank="1" showInputMessage="1" showErrorMessage="1" sqref="C50:C53 B1:B11">
      <formula1>objets</formula1>
    </dataValidation>
    <dataValidation type="list" allowBlank="1" showInputMessage="1" showErrorMessage="1" sqref="K13:K505">
      <formula1>DEPOTS</formula1>
    </dataValidation>
  </dataValidations>
  <hyperlinks>
    <hyperlink ref="B25" r:id="rId1"/>
    <hyperlink ref="B21" r:id="rId2"/>
    <hyperlink ref="B22" r:id="rId3"/>
    <hyperlink ref="B20" r:id="rId4"/>
    <hyperlink ref="B17" r:id="rId5"/>
    <hyperlink ref="B16" r:id="rId6" display="vase gm"/>
  </hyperlinks>
  <pageMargins left="0.7" right="0.7" top="0.75" bottom="0.75" header="0.3" footer="0.3"/>
  <pageSetup paperSize="9" orientation="portrait" horizontalDpi="0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08"/>
  <sheetViews>
    <sheetView workbookViewId="0">
      <selection activeCell="G19" sqref="G19"/>
    </sheetView>
  </sheetViews>
  <sheetFormatPr baseColWidth="10" defaultColWidth="10.85546875" defaultRowHeight="12.75" customHeight="1"/>
  <cols>
    <col min="1" max="1" width="13.28515625" style="8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97" bestFit="1" customWidth="1"/>
    <col min="6" max="6" width="10.85546875" style="20"/>
    <col min="7" max="7" width="7.85546875" style="21" customWidth="1"/>
    <col min="8" max="8" width="7.85546875" style="135" customWidth="1"/>
    <col min="9" max="9" width="13" style="104" bestFit="1" customWidth="1"/>
    <col min="10" max="10" width="11.42578125" style="25" customWidth="1"/>
    <col min="11" max="11" width="12.85546875" style="130" bestFit="1" customWidth="1"/>
    <col min="12" max="12" width="13.7109375" style="24" bestFit="1" customWidth="1"/>
    <col min="13" max="16384" width="10.85546875" style="4"/>
  </cols>
  <sheetData>
    <row r="1" spans="1:13" ht="19.5" thickBot="1">
      <c r="A1" s="212"/>
      <c r="B1" s="195"/>
      <c r="C1" s="196"/>
      <c r="D1" s="24"/>
      <c r="E1" s="221"/>
      <c r="F1" s="198"/>
      <c r="G1" s="22"/>
      <c r="I1" s="222"/>
      <c r="J1" s="36"/>
      <c r="M1" s="24"/>
    </row>
    <row r="2" spans="1:13" ht="29.25" thickBot="1">
      <c r="A2" s="223"/>
      <c r="B2" s="195"/>
      <c r="C2" s="200"/>
      <c r="D2" s="201"/>
      <c r="E2" s="224"/>
      <c r="F2" s="30"/>
      <c r="G2" s="30"/>
      <c r="H2" s="136"/>
      <c r="I2" s="222"/>
      <c r="J2" s="36"/>
      <c r="M2" s="267" t="s">
        <v>231</v>
      </c>
    </row>
    <row r="3" spans="1:13" ht="28.5">
      <c r="A3" s="223"/>
      <c r="B3" s="195"/>
      <c r="C3" s="196"/>
      <c r="D3" s="30"/>
      <c r="E3" s="224"/>
      <c r="F3" s="30"/>
      <c r="G3" s="30"/>
      <c r="H3" s="136"/>
      <c r="I3" s="222"/>
      <c r="J3" s="32"/>
      <c r="M3" s="24"/>
    </row>
    <row r="4" spans="1:13" ht="15">
      <c r="A4" s="223"/>
      <c r="B4" s="195"/>
      <c r="C4" s="196"/>
      <c r="D4" s="24"/>
      <c r="E4" s="225"/>
      <c r="F4" s="198"/>
      <c r="G4" s="22"/>
      <c r="I4" s="222"/>
      <c r="J4" s="36"/>
      <c r="M4" s="24"/>
    </row>
    <row r="5" spans="1:13" ht="15">
      <c r="A5" s="223"/>
      <c r="B5" s="195"/>
      <c r="C5" s="196"/>
      <c r="D5" s="24"/>
      <c r="E5" s="225"/>
      <c r="F5" s="198"/>
      <c r="G5" s="22"/>
      <c r="I5" s="222"/>
      <c r="J5" s="36"/>
      <c r="M5" s="24"/>
    </row>
    <row r="6" spans="1:13" ht="21.75" thickBot="1">
      <c r="A6" s="223"/>
      <c r="B6" s="203"/>
      <c r="C6" s="196"/>
      <c r="D6" s="24"/>
      <c r="E6" s="225"/>
      <c r="F6" s="198"/>
      <c r="G6" s="37" t="s">
        <v>273</v>
      </c>
      <c r="I6" s="222"/>
      <c r="J6" s="32"/>
      <c r="L6" s="36"/>
      <c r="M6" s="24"/>
    </row>
    <row r="7" spans="1:13" ht="16.5" thickBot="1">
      <c r="A7" s="223"/>
      <c r="B7" s="195"/>
      <c r="C7" s="196"/>
      <c r="D7" s="24"/>
      <c r="E7" s="225"/>
      <c r="G7" s="269" t="s">
        <v>276</v>
      </c>
      <c r="H7" s="257" t="s">
        <v>275</v>
      </c>
      <c r="I7" s="222"/>
      <c r="J7" s="198"/>
      <c r="K7" s="182" t="s">
        <v>268</v>
      </c>
      <c r="L7" s="38"/>
      <c r="M7" s="24"/>
    </row>
    <row r="8" spans="1:13" ht="15" customHeight="1" thickBot="1">
      <c r="A8" s="223"/>
      <c r="B8" s="195"/>
      <c r="C8" s="196"/>
      <c r="D8" s="24"/>
      <c r="E8" s="227"/>
      <c r="F8" s="198"/>
      <c r="G8" s="228">
        <f ca="1">COUNT(G13:G500,1)</f>
        <v>3</v>
      </c>
      <c r="H8" s="270">
        <f ca="1">COUNTIF($L$13:$L$250,"à renouveler")</f>
        <v>0</v>
      </c>
      <c r="I8" s="222"/>
      <c r="J8" s="43"/>
      <c r="K8" s="229">
        <f ca="1">SUM(K13:K500)</f>
        <v>0</v>
      </c>
      <c r="L8" s="41"/>
      <c r="M8" s="24"/>
    </row>
    <row r="9" spans="1:13" ht="15.75">
      <c r="A9" s="223"/>
      <c r="B9" s="195"/>
      <c r="C9" s="196"/>
      <c r="D9" s="24"/>
      <c r="E9" s="227"/>
      <c r="F9" s="198"/>
      <c r="G9" s="40"/>
      <c r="H9" s="137"/>
      <c r="I9" s="222"/>
      <c r="J9" s="205"/>
      <c r="K9" s="131"/>
      <c r="L9" s="41"/>
      <c r="M9" s="24"/>
    </row>
    <row r="10" spans="1:13" ht="15.75">
      <c r="A10" s="223"/>
      <c r="B10" s="195"/>
      <c r="C10" s="196"/>
      <c r="D10" s="24"/>
      <c r="E10" s="230"/>
      <c r="F10" s="207"/>
      <c r="G10" s="46"/>
      <c r="H10" s="214"/>
      <c r="I10" s="222"/>
      <c r="J10" s="32"/>
      <c r="K10" s="49"/>
      <c r="M10" s="24"/>
    </row>
    <row r="11" spans="1:13" ht="15.75">
      <c r="A11" s="223"/>
      <c r="B11" s="195"/>
      <c r="C11" s="196"/>
      <c r="D11" s="24"/>
      <c r="E11" s="230"/>
      <c r="F11" s="207"/>
      <c r="G11" s="46"/>
      <c r="H11" s="214"/>
      <c r="I11" s="222"/>
      <c r="J11" s="32"/>
      <c r="M11" s="24"/>
    </row>
    <row r="12" spans="1:13" s="59" customFormat="1" ht="12.75" customHeight="1">
      <c r="A12" s="231" t="s">
        <v>235</v>
      </c>
      <c r="B12" s="209" t="s">
        <v>0</v>
      </c>
      <c r="C12" s="209" t="s">
        <v>236</v>
      </c>
      <c r="D12" s="209" t="s">
        <v>237</v>
      </c>
      <c r="E12" s="232" t="s">
        <v>238</v>
      </c>
      <c r="F12" s="208" t="s">
        <v>239</v>
      </c>
      <c r="G12" s="208" t="s">
        <v>240</v>
      </c>
      <c r="H12" s="54" t="s">
        <v>241</v>
      </c>
      <c r="I12" s="231" t="s">
        <v>242</v>
      </c>
      <c r="J12" s="56" t="s">
        <v>244</v>
      </c>
      <c r="K12" s="132" t="s">
        <v>245</v>
      </c>
      <c r="L12" s="58" t="s">
        <v>247</v>
      </c>
      <c r="M12" s="36"/>
    </row>
    <row r="13" spans="1:13" ht="12.75" customHeight="1">
      <c r="A13" s="215">
        <f ca="1">IF(ROW(A1)&gt;COUNTIF(colk,$M$2),"",INDEX(cola,SUMPRODUCT(LARGE((colk=$M$2)*ROW(colk)-12,ROW($A1)))))</f>
        <v>42354</v>
      </c>
      <c r="B13" s="233" t="str">
        <f t="shared" ref="B13:B76" ca="1" si="0">IF(ROW(B1)&gt;COUNTIF(colk,$M$2),"",INDEX(colb,SUMPRODUCT(LARGE((colk=$M$2)*ROW(colk)-12,ROW($A1)))))</f>
        <v>assiette mm</v>
      </c>
      <c r="C13" s="185" t="str">
        <f t="shared" ref="C13:C76" ca="1" si="1">IF(ROW(C1)&gt;COUNTIF(colk,$M$2),"",INDEX(colc,SUMPRODUCT(LARGE((colk=$M$2)*ROW(colk)-12,ROW($A1)))))</f>
        <v>che</v>
      </c>
      <c r="D13" s="185" t="str">
        <f t="shared" ref="D13:D76" ca="1" si="2">IF(ROW(D1)&gt;COUNTIF(colk,$M$2),"",INDEX(cold,SUMPRODUCT(LARGE((colk=$M$2)*ROW(colk)-12,ROW($A1)))))</f>
        <v>chêne</v>
      </c>
      <c r="E13" s="233" t="str">
        <f t="shared" ref="E13:E76" ca="1" si="3">IF(ROW(E1)&gt;COUNTIF(colk,$M$2),"",INDEX(cole,SUMPRODUCT(LARGE((colk=$M$2)*ROW(colk)-12,ROW($A1)))))</f>
        <v>excentrée</v>
      </c>
      <c r="F13" s="185">
        <f t="shared" ref="F13:F76" ca="1" si="4">IF(ROW(F1)&gt;COUNTIF(colk,$M$2),"",INDEX(colf,SUMPRODUCT(LARGE((colk=$M$2)*ROW(colk)-12,ROW($A1)))))</f>
        <v>15077</v>
      </c>
      <c r="G13" s="185">
        <v>1</v>
      </c>
      <c r="H13" s="181">
        <f t="shared" ref="H13:H76" ca="1" si="5">IF(ROW(H1)&gt;COUNTIF(colk,$M$2),"",INDEX(colh,SUMPRODUCT(LARGE((colk=$M$2)*ROW(colk)-12,ROW($A1)))))</f>
        <v>15</v>
      </c>
      <c r="I13" s="215"/>
      <c r="J13" s="185" t="str">
        <f t="shared" ref="J13:J52" ca="1" si="6">IF(ROW(J1)&gt;COUNTIF(colk,$M$2),"",INDEX(colk,SUMPRODUCT(LARGE((colk=$M$2)*ROW(colk)-12,ROW($A1)))))</f>
        <v>gie</v>
      </c>
      <c r="K13" s="234" t="str">
        <f t="shared" ref="K13:K76" ca="1" si="7">IF(ROW(K1)&gt;COUNTIF(colk,$M$2),"",INDEX(coll,SUMPRODUCT(LARGE((colk=$M$2)*ROW(colk)-12,ROW($A1)))))</f>
        <v/>
      </c>
      <c r="L13" s="185" t="str">
        <f t="shared" ref="L13:L76" ca="1" si="8">IF(ROW(L1)&gt;COUNTIF(colk,$M$2),"",INDEX(coln,SUMPRODUCT(LARGE((colk=$M$2)*ROW(colk)-12,ROW($A1)))))</f>
        <v/>
      </c>
      <c r="M13" s="24"/>
    </row>
    <row r="14" spans="1:13" ht="12.75" customHeight="1">
      <c r="A14" s="215">
        <f ca="1">IF(ROW(A2)&gt;COUNTIF(colk,$M$2),"",INDEX(cola,SUMPRODUCT(LARGE((colk=$M$2)*ROW(colk)-12,ROW($A2)))))</f>
        <v>42354</v>
      </c>
      <c r="B14" s="185" t="str">
        <f t="shared" ca="1" si="0"/>
        <v>assiette gm</v>
      </c>
      <c r="C14" s="185" t="str">
        <f t="shared" ca="1" si="1"/>
        <v>wa</v>
      </c>
      <c r="D14" s="185" t="str">
        <f t="shared" ca="1" si="2"/>
        <v>wacapou</v>
      </c>
      <c r="E14" s="233" t="str">
        <f t="shared" ca="1" si="3"/>
        <v>excentrée motif</v>
      </c>
      <c r="F14" s="185">
        <f t="shared" ca="1" si="4"/>
        <v>15080</v>
      </c>
      <c r="G14" s="185">
        <f t="shared" ref="G14:G76" ca="1" si="9">IF(ROW(G2)&gt;COUNTIF(colk,$M$2),"",INDEX(colg,SUMPRODUCT(LARGE((colk=$M$2)*ROW(colk)-12,ROW($A2)))))</f>
        <v>1</v>
      </c>
      <c r="H14" s="181">
        <f t="shared" ca="1" si="5"/>
        <v>20</v>
      </c>
      <c r="I14" s="215"/>
      <c r="J14" s="185" t="str">
        <f t="shared" ca="1" si="6"/>
        <v>gie</v>
      </c>
      <c r="K14" s="234" t="str">
        <f t="shared" ca="1" si="7"/>
        <v/>
      </c>
      <c r="L14" s="185" t="str">
        <f t="shared" ca="1" si="8"/>
        <v/>
      </c>
      <c r="M14" s="24"/>
    </row>
    <row r="15" spans="1:13" ht="15" customHeight="1">
      <c r="A15" s="215"/>
      <c r="B15" s="185" t="str">
        <f t="shared" ca="1" si="0"/>
        <v/>
      </c>
      <c r="C15" s="185" t="str">
        <f t="shared" ca="1" si="1"/>
        <v/>
      </c>
      <c r="D15" s="185" t="str">
        <f t="shared" ca="1" si="2"/>
        <v/>
      </c>
      <c r="E15" s="233" t="str">
        <f t="shared" ca="1" si="3"/>
        <v/>
      </c>
      <c r="F15" s="185" t="str">
        <f t="shared" ca="1" si="4"/>
        <v/>
      </c>
      <c r="G15" s="185" t="str">
        <f t="shared" ca="1" si="9"/>
        <v/>
      </c>
      <c r="H15" s="181" t="str">
        <f t="shared" ca="1" si="5"/>
        <v/>
      </c>
      <c r="I15" s="215"/>
      <c r="J15" s="185" t="str">
        <f t="shared" ca="1" si="6"/>
        <v/>
      </c>
      <c r="K15" s="234" t="str">
        <f t="shared" ca="1" si="7"/>
        <v/>
      </c>
      <c r="L15" s="185" t="str">
        <f t="shared" ca="1" si="8"/>
        <v/>
      </c>
      <c r="M15" s="24"/>
    </row>
    <row r="16" spans="1:13" ht="12.75" customHeight="1">
      <c r="A16" s="215"/>
      <c r="B16" s="185" t="str">
        <f t="shared" ca="1" si="0"/>
        <v/>
      </c>
      <c r="C16" s="185" t="str">
        <f t="shared" ca="1" si="1"/>
        <v/>
      </c>
      <c r="D16" s="185" t="str">
        <f t="shared" ca="1" si="2"/>
        <v/>
      </c>
      <c r="E16" s="233" t="str">
        <f t="shared" ca="1" si="3"/>
        <v/>
      </c>
      <c r="F16" s="185" t="str">
        <f t="shared" ca="1" si="4"/>
        <v/>
      </c>
      <c r="G16" s="185" t="str">
        <f t="shared" ca="1" si="9"/>
        <v/>
      </c>
      <c r="H16" s="181" t="str">
        <f t="shared" ca="1" si="5"/>
        <v/>
      </c>
      <c r="I16" s="215"/>
      <c r="J16" s="185" t="str">
        <f t="shared" ca="1" si="6"/>
        <v/>
      </c>
      <c r="K16" s="234" t="str">
        <f t="shared" ca="1" si="7"/>
        <v/>
      </c>
      <c r="L16" s="185" t="str">
        <f t="shared" ca="1" si="8"/>
        <v/>
      </c>
      <c r="M16" s="24"/>
    </row>
    <row r="17" spans="1:13" ht="12.75" customHeight="1">
      <c r="A17" s="215"/>
      <c r="B17" s="185" t="str">
        <f t="shared" ca="1" si="0"/>
        <v/>
      </c>
      <c r="C17" s="185" t="str">
        <f t="shared" ca="1" si="1"/>
        <v/>
      </c>
      <c r="D17" s="185" t="str">
        <f t="shared" ca="1" si="2"/>
        <v/>
      </c>
      <c r="E17" s="233" t="str">
        <f t="shared" ca="1" si="3"/>
        <v/>
      </c>
      <c r="F17" s="185" t="str">
        <f t="shared" ca="1" si="4"/>
        <v/>
      </c>
      <c r="G17" s="185" t="str">
        <f t="shared" ca="1" si="9"/>
        <v/>
      </c>
      <c r="H17" s="181" t="str">
        <f t="shared" ca="1" si="5"/>
        <v/>
      </c>
      <c r="I17" s="215"/>
      <c r="J17" s="185" t="str">
        <f t="shared" ca="1" si="6"/>
        <v/>
      </c>
      <c r="K17" s="234" t="str">
        <f t="shared" ca="1" si="7"/>
        <v/>
      </c>
      <c r="L17" s="185" t="str">
        <f t="shared" ca="1" si="8"/>
        <v/>
      </c>
      <c r="M17" s="24"/>
    </row>
    <row r="18" spans="1:13" ht="12.75" customHeight="1">
      <c r="A18" s="215"/>
      <c r="B18" s="185" t="str">
        <f t="shared" ca="1" si="0"/>
        <v/>
      </c>
      <c r="C18" s="185" t="str">
        <f t="shared" ca="1" si="1"/>
        <v/>
      </c>
      <c r="D18" s="185" t="str">
        <f t="shared" ca="1" si="2"/>
        <v/>
      </c>
      <c r="E18" s="233" t="str">
        <f t="shared" ca="1" si="3"/>
        <v/>
      </c>
      <c r="F18" s="185" t="str">
        <f t="shared" ca="1" si="4"/>
        <v/>
      </c>
      <c r="G18" s="185" t="str">
        <f t="shared" ca="1" si="9"/>
        <v/>
      </c>
      <c r="H18" s="181" t="str">
        <f t="shared" ca="1" si="5"/>
        <v/>
      </c>
      <c r="I18" s="215"/>
      <c r="J18" s="185" t="str">
        <f t="shared" ca="1" si="6"/>
        <v/>
      </c>
      <c r="K18" s="234" t="str">
        <f t="shared" ca="1" si="7"/>
        <v/>
      </c>
      <c r="L18" s="185" t="str">
        <f t="shared" ca="1" si="8"/>
        <v/>
      </c>
      <c r="M18" s="24"/>
    </row>
    <row r="19" spans="1:13" ht="12.75" customHeight="1">
      <c r="A19" s="215"/>
      <c r="B19" s="185" t="str">
        <f t="shared" ca="1" si="0"/>
        <v/>
      </c>
      <c r="C19" s="185" t="str">
        <f t="shared" ca="1" si="1"/>
        <v/>
      </c>
      <c r="D19" s="185" t="str">
        <f t="shared" ca="1" si="2"/>
        <v/>
      </c>
      <c r="E19" s="233" t="str">
        <f t="shared" ca="1" si="3"/>
        <v/>
      </c>
      <c r="F19" s="185" t="str">
        <f t="shared" ca="1" si="4"/>
        <v/>
      </c>
      <c r="G19" s="185" t="str">
        <f ca="1">IF(ROW(G7)&gt;COUNTIF(colk,$M$2),"",INDEX(colg,SUMPRODUCT(LARGE((colk=$M$2)*ROW(colk)-12,ROW($A7)))))</f>
        <v/>
      </c>
      <c r="H19" s="181" t="str">
        <f t="shared" ca="1" si="5"/>
        <v/>
      </c>
      <c r="I19" s="215"/>
      <c r="J19" s="185" t="str">
        <f t="shared" ca="1" si="6"/>
        <v/>
      </c>
      <c r="K19" s="234" t="str">
        <f t="shared" ca="1" si="7"/>
        <v/>
      </c>
      <c r="L19" s="185" t="str">
        <f t="shared" ca="1" si="8"/>
        <v/>
      </c>
      <c r="M19" s="24"/>
    </row>
    <row r="20" spans="1:13" ht="12.75" customHeight="1">
      <c r="A20" s="215"/>
      <c r="B20" s="185" t="str">
        <f t="shared" ca="1" si="0"/>
        <v/>
      </c>
      <c r="C20" s="185" t="str">
        <f t="shared" ca="1" si="1"/>
        <v/>
      </c>
      <c r="D20" s="185" t="str">
        <f t="shared" ca="1" si="2"/>
        <v/>
      </c>
      <c r="E20" s="233" t="str">
        <f t="shared" ca="1" si="3"/>
        <v/>
      </c>
      <c r="F20" s="185" t="str">
        <f t="shared" ca="1" si="4"/>
        <v/>
      </c>
      <c r="G20" s="185" t="str">
        <f t="shared" ca="1" si="9"/>
        <v/>
      </c>
      <c r="H20" s="181" t="str">
        <f t="shared" ca="1" si="5"/>
        <v/>
      </c>
      <c r="I20" s="215"/>
      <c r="J20" s="185" t="str">
        <f t="shared" ca="1" si="6"/>
        <v/>
      </c>
      <c r="K20" s="234" t="str">
        <f t="shared" ca="1" si="7"/>
        <v/>
      </c>
      <c r="L20" s="185" t="str">
        <f t="shared" ca="1" si="8"/>
        <v/>
      </c>
      <c r="M20" s="24"/>
    </row>
    <row r="21" spans="1:13" ht="12.75" customHeight="1">
      <c r="A21" s="215"/>
      <c r="B21" s="185" t="str">
        <f t="shared" ca="1" si="0"/>
        <v/>
      </c>
      <c r="C21" s="185" t="str">
        <f t="shared" ca="1" si="1"/>
        <v/>
      </c>
      <c r="D21" s="185" t="str">
        <f t="shared" ca="1" si="2"/>
        <v/>
      </c>
      <c r="E21" s="233" t="str">
        <f t="shared" ca="1" si="3"/>
        <v/>
      </c>
      <c r="F21" s="185" t="str">
        <f t="shared" ca="1" si="4"/>
        <v/>
      </c>
      <c r="G21" s="185" t="str">
        <f t="shared" ca="1" si="9"/>
        <v/>
      </c>
      <c r="H21" s="181" t="str">
        <f t="shared" ca="1" si="5"/>
        <v/>
      </c>
      <c r="I21" s="215"/>
      <c r="J21" s="185" t="str">
        <f t="shared" ca="1" si="6"/>
        <v/>
      </c>
      <c r="K21" s="234" t="str">
        <f t="shared" ca="1" si="7"/>
        <v/>
      </c>
      <c r="L21" s="185" t="str">
        <f t="shared" ca="1" si="8"/>
        <v/>
      </c>
      <c r="M21" s="24"/>
    </row>
    <row r="22" spans="1:13" ht="12.75" customHeight="1">
      <c r="A22" s="215"/>
      <c r="B22" s="185" t="str">
        <f t="shared" ca="1" si="0"/>
        <v/>
      </c>
      <c r="C22" s="185" t="str">
        <f t="shared" ca="1" si="1"/>
        <v/>
      </c>
      <c r="D22" s="185" t="str">
        <f t="shared" ca="1" si="2"/>
        <v/>
      </c>
      <c r="E22" s="233" t="str">
        <f t="shared" ca="1" si="3"/>
        <v/>
      </c>
      <c r="F22" s="185" t="str">
        <f t="shared" ca="1" si="4"/>
        <v/>
      </c>
      <c r="G22" s="185" t="str">
        <f t="shared" ca="1" si="9"/>
        <v/>
      </c>
      <c r="H22" s="181" t="str">
        <f t="shared" ca="1" si="5"/>
        <v/>
      </c>
      <c r="I22" s="215"/>
      <c r="J22" s="185" t="str">
        <f t="shared" ca="1" si="6"/>
        <v/>
      </c>
      <c r="K22" s="234" t="str">
        <f t="shared" ca="1" si="7"/>
        <v/>
      </c>
      <c r="L22" s="185" t="str">
        <f t="shared" ca="1" si="8"/>
        <v/>
      </c>
      <c r="M22" s="24"/>
    </row>
    <row r="23" spans="1:13" ht="12.75" customHeight="1">
      <c r="A23" s="215" t="str">
        <f ca="1">IF(ROW(A11)&gt;COUNTIF(colk,$M$2),"",INDEX(cola,SUMPRODUCT(LARGE((colk=$M$2)*ROW(colk)-12,ROW($A11)))))</f>
        <v/>
      </c>
      <c r="B23" s="185" t="str">
        <f t="shared" ca="1" si="0"/>
        <v/>
      </c>
      <c r="C23" s="185" t="str">
        <f t="shared" ca="1" si="1"/>
        <v/>
      </c>
      <c r="D23" s="185" t="str">
        <f t="shared" ca="1" si="2"/>
        <v/>
      </c>
      <c r="E23" s="233" t="str">
        <f t="shared" ca="1" si="3"/>
        <v/>
      </c>
      <c r="F23" s="185" t="str">
        <f t="shared" ca="1" si="4"/>
        <v/>
      </c>
      <c r="G23" s="185" t="str">
        <f t="shared" ca="1" si="9"/>
        <v/>
      </c>
      <c r="H23" s="181" t="str">
        <f t="shared" ca="1" si="5"/>
        <v/>
      </c>
      <c r="I23" s="215"/>
      <c r="J23" s="185" t="str">
        <f t="shared" ca="1" si="6"/>
        <v/>
      </c>
      <c r="K23" s="234" t="str">
        <f t="shared" ca="1" si="7"/>
        <v/>
      </c>
      <c r="L23" s="185" t="str">
        <f t="shared" ca="1" si="8"/>
        <v/>
      </c>
      <c r="M23" s="24"/>
    </row>
    <row r="24" spans="1:13" ht="12.75" customHeight="1">
      <c r="A24" s="215"/>
      <c r="B24" s="185" t="str">
        <f t="shared" ca="1" si="0"/>
        <v/>
      </c>
      <c r="C24" s="185" t="str">
        <f t="shared" ca="1" si="1"/>
        <v/>
      </c>
      <c r="D24" s="185" t="str">
        <f t="shared" ca="1" si="2"/>
        <v/>
      </c>
      <c r="E24" s="233" t="str">
        <f t="shared" ca="1" si="3"/>
        <v/>
      </c>
      <c r="F24" s="185" t="str">
        <f t="shared" ca="1" si="4"/>
        <v/>
      </c>
      <c r="G24" s="185" t="str">
        <f t="shared" ca="1" si="9"/>
        <v/>
      </c>
      <c r="H24" s="181" t="str">
        <f t="shared" ca="1" si="5"/>
        <v/>
      </c>
      <c r="I24" s="215"/>
      <c r="J24" s="185" t="str">
        <f t="shared" ca="1" si="6"/>
        <v/>
      </c>
      <c r="K24" s="234" t="str">
        <f t="shared" ca="1" si="7"/>
        <v/>
      </c>
      <c r="L24" s="185" t="str">
        <f t="shared" ca="1" si="8"/>
        <v/>
      </c>
      <c r="M24" s="24"/>
    </row>
    <row r="25" spans="1:13" ht="12.75" customHeight="1">
      <c r="A25" s="215" t="str">
        <f ca="1">IF(ROW(A13)&gt;COUNTIF(colk,$M$2),"",INDEX(cola,SUMPRODUCT(LARGE((colk=$M$2)*ROW(colk)-12,ROW($A13)))))</f>
        <v/>
      </c>
      <c r="B25" s="185" t="str">
        <f t="shared" ca="1" si="0"/>
        <v/>
      </c>
      <c r="C25" s="185" t="str">
        <f t="shared" ca="1" si="1"/>
        <v/>
      </c>
      <c r="D25" s="185" t="str">
        <f t="shared" ca="1" si="2"/>
        <v/>
      </c>
      <c r="E25" s="233" t="str">
        <f t="shared" ca="1" si="3"/>
        <v/>
      </c>
      <c r="F25" s="185" t="str">
        <f t="shared" ca="1" si="4"/>
        <v/>
      </c>
      <c r="G25" s="185" t="str">
        <f t="shared" ca="1" si="9"/>
        <v/>
      </c>
      <c r="H25" s="181" t="str">
        <f t="shared" ca="1" si="5"/>
        <v/>
      </c>
      <c r="I25" s="215"/>
      <c r="J25" s="185" t="str">
        <f t="shared" ca="1" si="6"/>
        <v/>
      </c>
      <c r="K25" s="234" t="str">
        <f t="shared" ca="1" si="7"/>
        <v/>
      </c>
      <c r="L25" s="185" t="str">
        <f t="shared" ca="1" si="8"/>
        <v/>
      </c>
      <c r="M25" s="24"/>
    </row>
    <row r="26" spans="1:13" ht="12.75" customHeight="1">
      <c r="A26" s="215" t="str">
        <f ca="1">IF(ROW(A14)&gt;COUNTIF(colk,$M$2),"",INDEX(cola,SUMPRODUCT(LARGE((colk=$M$2)*ROW(colk)-12,ROW($A14)))))</f>
        <v/>
      </c>
      <c r="B26" s="185" t="str">
        <f t="shared" ca="1" si="0"/>
        <v/>
      </c>
      <c r="C26" s="185" t="str">
        <f t="shared" ca="1" si="1"/>
        <v/>
      </c>
      <c r="D26" s="185" t="str">
        <f t="shared" ca="1" si="2"/>
        <v/>
      </c>
      <c r="E26" s="233" t="str">
        <f t="shared" ca="1" si="3"/>
        <v/>
      </c>
      <c r="F26" s="185" t="str">
        <f t="shared" ca="1" si="4"/>
        <v/>
      </c>
      <c r="G26" s="185" t="str">
        <f t="shared" ca="1" si="9"/>
        <v/>
      </c>
      <c r="H26" s="181" t="str">
        <f t="shared" ca="1" si="5"/>
        <v/>
      </c>
      <c r="I26" s="215"/>
      <c r="J26" s="185" t="str">
        <f t="shared" ca="1" si="6"/>
        <v/>
      </c>
      <c r="K26" s="234" t="str">
        <f t="shared" ca="1" si="7"/>
        <v/>
      </c>
      <c r="L26" s="185" t="str">
        <f t="shared" ca="1" si="8"/>
        <v/>
      </c>
      <c r="M26" s="24"/>
    </row>
    <row r="27" spans="1:13" ht="12.75" customHeight="1">
      <c r="A27" s="215" t="str">
        <f ca="1">IF(ROW(A15)&gt;COUNTIF(colk,$M$2),"",INDEX(cola,SUMPRODUCT(LARGE((colk=$M$2)*ROW(colk)-12,ROW($A15)))))</f>
        <v/>
      </c>
      <c r="B27" s="185" t="str">
        <f t="shared" ca="1" si="0"/>
        <v/>
      </c>
      <c r="C27" s="185" t="str">
        <f t="shared" ca="1" si="1"/>
        <v/>
      </c>
      <c r="D27" s="185" t="str">
        <f t="shared" ca="1" si="2"/>
        <v/>
      </c>
      <c r="E27" s="233" t="str">
        <f t="shared" ca="1" si="3"/>
        <v/>
      </c>
      <c r="F27" s="185" t="str">
        <f t="shared" ca="1" si="4"/>
        <v/>
      </c>
      <c r="G27" s="185" t="str">
        <f t="shared" ca="1" si="9"/>
        <v/>
      </c>
      <c r="H27" s="181" t="str">
        <f t="shared" ca="1" si="5"/>
        <v/>
      </c>
      <c r="I27" s="215"/>
      <c r="J27" s="185" t="str">
        <f t="shared" ca="1" si="6"/>
        <v/>
      </c>
      <c r="K27" s="234" t="str">
        <f t="shared" ca="1" si="7"/>
        <v/>
      </c>
      <c r="L27" s="185" t="str">
        <f t="shared" ca="1" si="8"/>
        <v/>
      </c>
      <c r="M27" s="24"/>
    </row>
    <row r="28" spans="1:13" ht="12.75" customHeight="1">
      <c r="A28" s="215"/>
      <c r="B28" s="185" t="str">
        <f t="shared" ca="1" si="0"/>
        <v/>
      </c>
      <c r="C28" s="185" t="str">
        <f t="shared" ca="1" si="1"/>
        <v/>
      </c>
      <c r="D28" s="185" t="str">
        <f t="shared" ca="1" si="2"/>
        <v/>
      </c>
      <c r="E28" s="233" t="str">
        <f t="shared" ca="1" si="3"/>
        <v/>
      </c>
      <c r="F28" s="185" t="str">
        <f t="shared" ca="1" si="4"/>
        <v/>
      </c>
      <c r="G28" s="185" t="str">
        <f t="shared" ca="1" si="9"/>
        <v/>
      </c>
      <c r="H28" s="181" t="str">
        <f t="shared" ca="1" si="5"/>
        <v/>
      </c>
      <c r="I28" s="215"/>
      <c r="J28" s="185" t="str">
        <f t="shared" ca="1" si="6"/>
        <v/>
      </c>
      <c r="K28" s="234" t="str">
        <f t="shared" ca="1" si="7"/>
        <v/>
      </c>
      <c r="L28" s="185" t="str">
        <f t="shared" ca="1" si="8"/>
        <v/>
      </c>
      <c r="M28" s="24"/>
    </row>
    <row r="29" spans="1:13" ht="12.75" customHeight="1">
      <c r="A29" s="215"/>
      <c r="B29" s="185" t="str">
        <f t="shared" ca="1" si="0"/>
        <v/>
      </c>
      <c r="C29" s="185" t="str">
        <f t="shared" ca="1" si="1"/>
        <v/>
      </c>
      <c r="D29" s="185" t="str">
        <f t="shared" ca="1" si="2"/>
        <v/>
      </c>
      <c r="E29" s="233" t="str">
        <f t="shared" ca="1" si="3"/>
        <v/>
      </c>
      <c r="F29" s="185" t="str">
        <f t="shared" ca="1" si="4"/>
        <v/>
      </c>
      <c r="G29" s="185" t="str">
        <f t="shared" ca="1" si="9"/>
        <v/>
      </c>
      <c r="H29" s="181" t="str">
        <f t="shared" ca="1" si="5"/>
        <v/>
      </c>
      <c r="I29" s="215"/>
      <c r="J29" s="185" t="str">
        <f t="shared" ca="1" si="6"/>
        <v/>
      </c>
      <c r="K29" s="234" t="str">
        <f t="shared" ca="1" si="7"/>
        <v/>
      </c>
      <c r="L29" s="185" t="str">
        <f t="shared" ca="1" si="8"/>
        <v/>
      </c>
      <c r="M29" s="24"/>
    </row>
    <row r="30" spans="1:13" ht="12.75" customHeight="1">
      <c r="A30" s="215"/>
      <c r="B30" s="185" t="str">
        <f t="shared" ca="1" si="0"/>
        <v/>
      </c>
      <c r="C30" s="185" t="str">
        <f t="shared" ca="1" si="1"/>
        <v/>
      </c>
      <c r="D30" s="185" t="str">
        <f t="shared" ca="1" si="2"/>
        <v/>
      </c>
      <c r="E30" s="233" t="str">
        <f t="shared" ca="1" si="3"/>
        <v/>
      </c>
      <c r="F30" s="185" t="str">
        <f t="shared" ca="1" si="4"/>
        <v/>
      </c>
      <c r="G30" s="185" t="str">
        <f t="shared" ca="1" si="9"/>
        <v/>
      </c>
      <c r="H30" s="181" t="str">
        <f t="shared" ca="1" si="5"/>
        <v/>
      </c>
      <c r="I30" s="215" t="str">
        <f ca="1">IF(ROW(I18)&gt;COUNTIF(colk,$M$2),"",INDEX(coli,SUMPRODUCT(LARGE((colk=$M$2)*ROW(colk)-12,ROW($A18)))))</f>
        <v/>
      </c>
      <c r="J30" s="185" t="str">
        <f t="shared" ca="1" si="6"/>
        <v/>
      </c>
      <c r="K30" s="234" t="str">
        <f t="shared" ca="1" si="7"/>
        <v/>
      </c>
      <c r="L30" s="185" t="str">
        <f t="shared" ca="1" si="8"/>
        <v/>
      </c>
      <c r="M30" s="24"/>
    </row>
    <row r="31" spans="1:13" ht="12.75" customHeight="1">
      <c r="A31" s="215"/>
      <c r="B31" s="185" t="str">
        <f t="shared" ca="1" si="0"/>
        <v/>
      </c>
      <c r="C31" s="185" t="str">
        <f t="shared" ca="1" si="1"/>
        <v/>
      </c>
      <c r="D31" s="185" t="str">
        <f t="shared" ca="1" si="2"/>
        <v/>
      </c>
      <c r="E31" s="233" t="str">
        <f t="shared" ca="1" si="3"/>
        <v/>
      </c>
      <c r="F31" s="185" t="str">
        <f t="shared" ca="1" si="4"/>
        <v/>
      </c>
      <c r="G31" s="185" t="str">
        <f t="shared" ca="1" si="9"/>
        <v/>
      </c>
      <c r="H31" s="181" t="str">
        <f t="shared" ca="1" si="5"/>
        <v/>
      </c>
      <c r="I31" s="215"/>
      <c r="J31" s="185" t="str">
        <f t="shared" ca="1" si="6"/>
        <v/>
      </c>
      <c r="K31" s="234" t="str">
        <f t="shared" ca="1" si="7"/>
        <v/>
      </c>
      <c r="L31" s="185" t="str">
        <f t="shared" ca="1" si="8"/>
        <v/>
      </c>
      <c r="M31" s="24"/>
    </row>
    <row r="32" spans="1:13" ht="12.75" customHeight="1">
      <c r="A32" s="215"/>
      <c r="B32" s="185" t="str">
        <f t="shared" ca="1" si="0"/>
        <v/>
      </c>
      <c r="C32" s="185" t="str">
        <f t="shared" ca="1" si="1"/>
        <v/>
      </c>
      <c r="D32" s="185" t="str">
        <f t="shared" ca="1" si="2"/>
        <v/>
      </c>
      <c r="E32" s="233" t="str">
        <f t="shared" ca="1" si="3"/>
        <v/>
      </c>
      <c r="F32" s="185" t="str">
        <f t="shared" ca="1" si="4"/>
        <v/>
      </c>
      <c r="G32" s="185" t="str">
        <f t="shared" ca="1" si="9"/>
        <v/>
      </c>
      <c r="H32" s="181" t="str">
        <f t="shared" ca="1" si="5"/>
        <v/>
      </c>
      <c r="I32" s="215"/>
      <c r="J32" s="185" t="str">
        <f t="shared" ca="1" si="6"/>
        <v/>
      </c>
      <c r="K32" s="234" t="str">
        <f t="shared" ca="1" si="7"/>
        <v/>
      </c>
      <c r="L32" s="185" t="str">
        <f t="shared" ca="1" si="8"/>
        <v/>
      </c>
      <c r="M32" s="24"/>
    </row>
    <row r="33" spans="1:13" ht="12.75" customHeight="1">
      <c r="A33" s="215"/>
      <c r="B33" s="185" t="str">
        <f t="shared" ca="1" si="0"/>
        <v/>
      </c>
      <c r="C33" s="185" t="str">
        <f t="shared" ca="1" si="1"/>
        <v/>
      </c>
      <c r="D33" s="185" t="str">
        <f t="shared" ca="1" si="2"/>
        <v/>
      </c>
      <c r="E33" s="233" t="str">
        <f t="shared" ca="1" si="3"/>
        <v/>
      </c>
      <c r="F33" s="185" t="str">
        <f t="shared" ca="1" si="4"/>
        <v/>
      </c>
      <c r="G33" s="185" t="str">
        <f t="shared" ca="1" si="9"/>
        <v/>
      </c>
      <c r="H33" s="181" t="str">
        <f t="shared" ca="1" si="5"/>
        <v/>
      </c>
      <c r="I33" s="215"/>
      <c r="J33" s="185" t="str">
        <f t="shared" ca="1" si="6"/>
        <v/>
      </c>
      <c r="K33" s="234" t="str">
        <f t="shared" ca="1" si="7"/>
        <v/>
      </c>
      <c r="L33" s="185" t="str">
        <f t="shared" ca="1" si="8"/>
        <v/>
      </c>
      <c r="M33" s="24"/>
    </row>
    <row r="34" spans="1:13" ht="12.75" customHeight="1">
      <c r="A34" s="215"/>
      <c r="B34" s="185" t="str">
        <f t="shared" ca="1" si="0"/>
        <v/>
      </c>
      <c r="C34" s="185" t="str">
        <f t="shared" ca="1" si="1"/>
        <v/>
      </c>
      <c r="D34" s="185" t="str">
        <f t="shared" ca="1" si="2"/>
        <v/>
      </c>
      <c r="E34" s="233" t="str">
        <f t="shared" ca="1" si="3"/>
        <v/>
      </c>
      <c r="F34" s="185" t="str">
        <f t="shared" ca="1" si="4"/>
        <v/>
      </c>
      <c r="G34" s="185" t="str">
        <f t="shared" ca="1" si="9"/>
        <v/>
      </c>
      <c r="H34" s="181" t="str">
        <f t="shared" ca="1" si="5"/>
        <v/>
      </c>
      <c r="I34" s="215"/>
      <c r="J34" s="185" t="str">
        <f t="shared" ca="1" si="6"/>
        <v/>
      </c>
      <c r="K34" s="234" t="str">
        <f t="shared" ca="1" si="7"/>
        <v/>
      </c>
      <c r="L34" s="185" t="str">
        <f t="shared" ca="1" si="8"/>
        <v/>
      </c>
      <c r="M34" s="24"/>
    </row>
    <row r="35" spans="1:13" ht="12.75" customHeight="1">
      <c r="A35" s="215"/>
      <c r="B35" s="185" t="str">
        <f t="shared" ca="1" si="0"/>
        <v/>
      </c>
      <c r="C35" s="185" t="str">
        <f t="shared" ca="1" si="1"/>
        <v/>
      </c>
      <c r="D35" s="185" t="str">
        <f t="shared" ca="1" si="2"/>
        <v/>
      </c>
      <c r="E35" s="233" t="str">
        <f t="shared" ca="1" si="3"/>
        <v/>
      </c>
      <c r="F35" s="185" t="str">
        <f t="shared" ca="1" si="4"/>
        <v/>
      </c>
      <c r="G35" s="185" t="str">
        <f t="shared" ca="1" si="9"/>
        <v/>
      </c>
      <c r="H35" s="181" t="str">
        <f t="shared" ca="1" si="5"/>
        <v/>
      </c>
      <c r="I35" s="215" t="str">
        <f ca="1">IF(ROW(I23)&gt;COUNTIF(colk,$M$2),"",INDEX(coli,SUMPRODUCT(LARGE((colk=$M$2)*ROW(colk)-12,ROW($A23)))))</f>
        <v/>
      </c>
      <c r="J35" s="185" t="str">
        <f t="shared" ca="1" si="6"/>
        <v/>
      </c>
      <c r="K35" s="234" t="str">
        <f t="shared" ca="1" si="7"/>
        <v/>
      </c>
      <c r="L35" s="185" t="str">
        <f t="shared" ca="1" si="8"/>
        <v/>
      </c>
      <c r="M35" s="24"/>
    </row>
    <row r="36" spans="1:13" ht="12.75" customHeight="1">
      <c r="A36" s="215"/>
      <c r="B36" s="185" t="str">
        <f t="shared" ca="1" si="0"/>
        <v/>
      </c>
      <c r="C36" s="185" t="str">
        <f t="shared" ca="1" si="1"/>
        <v/>
      </c>
      <c r="D36" s="185" t="str">
        <f t="shared" ca="1" si="2"/>
        <v/>
      </c>
      <c r="E36" s="233" t="str">
        <f t="shared" ca="1" si="3"/>
        <v/>
      </c>
      <c r="F36" s="185" t="str">
        <f t="shared" ca="1" si="4"/>
        <v/>
      </c>
      <c r="G36" s="185" t="str">
        <f t="shared" ca="1" si="9"/>
        <v/>
      </c>
      <c r="H36" s="181" t="str">
        <f t="shared" ca="1" si="5"/>
        <v/>
      </c>
      <c r="I36" s="215"/>
      <c r="J36" s="185" t="str">
        <f t="shared" ca="1" si="6"/>
        <v/>
      </c>
      <c r="K36" s="234" t="str">
        <f t="shared" ca="1" si="7"/>
        <v/>
      </c>
      <c r="L36" s="185" t="str">
        <f t="shared" ca="1" si="8"/>
        <v/>
      </c>
      <c r="M36" s="24"/>
    </row>
    <row r="37" spans="1:13" ht="12.75" customHeight="1">
      <c r="A37" s="215"/>
      <c r="B37" s="185" t="str">
        <f t="shared" ca="1" si="0"/>
        <v/>
      </c>
      <c r="C37" s="185" t="str">
        <f t="shared" ca="1" si="1"/>
        <v/>
      </c>
      <c r="D37" s="185" t="str">
        <f t="shared" ca="1" si="2"/>
        <v/>
      </c>
      <c r="E37" s="233" t="str">
        <f t="shared" ca="1" si="3"/>
        <v/>
      </c>
      <c r="F37" s="185" t="str">
        <f t="shared" ca="1" si="4"/>
        <v/>
      </c>
      <c r="G37" s="185" t="str">
        <f t="shared" ca="1" si="9"/>
        <v/>
      </c>
      <c r="H37" s="181" t="str">
        <f t="shared" ca="1" si="5"/>
        <v/>
      </c>
      <c r="I37" s="215"/>
      <c r="J37" s="185" t="str">
        <f t="shared" ca="1" si="6"/>
        <v/>
      </c>
      <c r="K37" s="234" t="str">
        <f t="shared" ca="1" si="7"/>
        <v/>
      </c>
      <c r="L37" s="185" t="str">
        <f t="shared" ca="1" si="8"/>
        <v/>
      </c>
      <c r="M37" s="24"/>
    </row>
    <row r="38" spans="1:13" ht="12.75" customHeight="1">
      <c r="A38" s="215"/>
      <c r="B38" s="185" t="str">
        <f t="shared" ca="1" si="0"/>
        <v/>
      </c>
      <c r="C38" s="185" t="str">
        <f t="shared" ca="1" si="1"/>
        <v/>
      </c>
      <c r="D38" s="185" t="str">
        <f t="shared" ca="1" si="2"/>
        <v/>
      </c>
      <c r="E38" s="233" t="str">
        <f t="shared" ca="1" si="3"/>
        <v/>
      </c>
      <c r="F38" s="185" t="str">
        <f t="shared" ca="1" si="4"/>
        <v/>
      </c>
      <c r="G38" s="185" t="str">
        <f t="shared" ca="1" si="9"/>
        <v/>
      </c>
      <c r="H38" s="181" t="str">
        <f t="shared" ca="1" si="5"/>
        <v/>
      </c>
      <c r="I38" s="215"/>
      <c r="J38" s="185" t="str">
        <f t="shared" ca="1" si="6"/>
        <v/>
      </c>
      <c r="K38" s="234" t="str">
        <f t="shared" ca="1" si="7"/>
        <v/>
      </c>
      <c r="L38" s="185" t="str">
        <f t="shared" ca="1" si="8"/>
        <v/>
      </c>
      <c r="M38" s="24"/>
    </row>
    <row r="39" spans="1:13" ht="12.75" customHeight="1">
      <c r="A39" s="215"/>
      <c r="B39" s="185" t="str">
        <f t="shared" ca="1" si="0"/>
        <v/>
      </c>
      <c r="C39" s="185" t="str">
        <f t="shared" ca="1" si="1"/>
        <v/>
      </c>
      <c r="D39" s="185" t="str">
        <f t="shared" ca="1" si="2"/>
        <v/>
      </c>
      <c r="E39" s="233" t="str">
        <f t="shared" ca="1" si="3"/>
        <v/>
      </c>
      <c r="F39" s="185" t="str">
        <f t="shared" ca="1" si="4"/>
        <v/>
      </c>
      <c r="G39" s="185" t="str">
        <f t="shared" ca="1" si="9"/>
        <v/>
      </c>
      <c r="H39" s="181" t="str">
        <f t="shared" ca="1" si="5"/>
        <v/>
      </c>
      <c r="I39" s="215" t="str">
        <f ca="1">IF(ROW(I27)&gt;COUNTIF(colk,$M$2),"",INDEX(coli,SUMPRODUCT(LARGE((colk=$M$2)*ROW(colk)-12,ROW($A27)))))</f>
        <v/>
      </c>
      <c r="J39" s="185" t="str">
        <f t="shared" ca="1" si="6"/>
        <v/>
      </c>
      <c r="K39" s="234" t="str">
        <f t="shared" ca="1" si="7"/>
        <v/>
      </c>
      <c r="L39" s="185" t="str">
        <f t="shared" ca="1" si="8"/>
        <v/>
      </c>
      <c r="M39" s="24"/>
    </row>
    <row r="40" spans="1:13" ht="12.75" customHeight="1">
      <c r="A40" s="215"/>
      <c r="B40" s="185" t="str">
        <f t="shared" ca="1" si="0"/>
        <v/>
      </c>
      <c r="C40" s="185" t="str">
        <f t="shared" ca="1" si="1"/>
        <v/>
      </c>
      <c r="D40" s="185" t="str">
        <f t="shared" ca="1" si="2"/>
        <v/>
      </c>
      <c r="E40" s="233" t="str">
        <f t="shared" ca="1" si="3"/>
        <v/>
      </c>
      <c r="F40" s="185" t="str">
        <f t="shared" ca="1" si="4"/>
        <v/>
      </c>
      <c r="G40" s="185" t="str">
        <f t="shared" ca="1" si="9"/>
        <v/>
      </c>
      <c r="H40" s="181" t="str">
        <f t="shared" ca="1" si="5"/>
        <v/>
      </c>
      <c r="I40" s="215"/>
      <c r="J40" s="185" t="str">
        <f t="shared" ca="1" si="6"/>
        <v/>
      </c>
      <c r="K40" s="234" t="str">
        <f t="shared" ca="1" si="7"/>
        <v/>
      </c>
      <c r="L40" s="185" t="str">
        <f t="shared" ca="1" si="8"/>
        <v/>
      </c>
      <c r="M40" s="24"/>
    </row>
    <row r="41" spans="1:13" ht="12.75" customHeight="1">
      <c r="A41" s="215"/>
      <c r="B41" s="185" t="str">
        <f t="shared" ca="1" si="0"/>
        <v/>
      </c>
      <c r="C41" s="185" t="str">
        <f t="shared" ca="1" si="1"/>
        <v/>
      </c>
      <c r="D41" s="185" t="str">
        <f t="shared" ca="1" si="2"/>
        <v/>
      </c>
      <c r="E41" s="233" t="str">
        <f t="shared" ca="1" si="3"/>
        <v/>
      </c>
      <c r="F41" s="185" t="str">
        <f t="shared" ca="1" si="4"/>
        <v/>
      </c>
      <c r="G41" s="185" t="str">
        <f t="shared" ca="1" si="9"/>
        <v/>
      </c>
      <c r="H41" s="181" t="str">
        <f t="shared" ca="1" si="5"/>
        <v/>
      </c>
      <c r="I41" s="215" t="str">
        <f ca="1">IF(ROW(I29)&gt;COUNTIF(colk,$M$2),"",INDEX(coli,SUMPRODUCT(LARGE((colk=$M$2)*ROW(colk)-12,ROW($A29)))))</f>
        <v/>
      </c>
      <c r="J41" s="185" t="str">
        <f t="shared" ca="1" si="6"/>
        <v/>
      </c>
      <c r="K41" s="234" t="str">
        <f t="shared" ca="1" si="7"/>
        <v/>
      </c>
      <c r="L41" s="185" t="str">
        <f t="shared" ca="1" si="8"/>
        <v/>
      </c>
      <c r="M41" s="24"/>
    </row>
    <row r="42" spans="1:13" ht="12.75" customHeight="1">
      <c r="A42" s="215"/>
      <c r="B42" s="185" t="str">
        <f t="shared" ca="1" si="0"/>
        <v/>
      </c>
      <c r="C42" s="185" t="str">
        <f t="shared" ca="1" si="1"/>
        <v/>
      </c>
      <c r="D42" s="185" t="str">
        <f t="shared" ca="1" si="2"/>
        <v/>
      </c>
      <c r="E42" s="233" t="str">
        <f t="shared" ca="1" si="3"/>
        <v/>
      </c>
      <c r="F42" s="185" t="str">
        <f t="shared" ca="1" si="4"/>
        <v/>
      </c>
      <c r="G42" s="185" t="str">
        <f t="shared" ca="1" si="9"/>
        <v/>
      </c>
      <c r="H42" s="181" t="str">
        <f t="shared" ca="1" si="5"/>
        <v/>
      </c>
      <c r="I42" s="215"/>
      <c r="J42" s="185" t="str">
        <f t="shared" ca="1" si="6"/>
        <v/>
      </c>
      <c r="K42" s="234" t="str">
        <f t="shared" ca="1" si="7"/>
        <v/>
      </c>
      <c r="L42" s="185" t="str">
        <f t="shared" ca="1" si="8"/>
        <v/>
      </c>
      <c r="M42" s="24"/>
    </row>
    <row r="43" spans="1:13" ht="12.75" customHeight="1">
      <c r="A43" s="215"/>
      <c r="B43" s="185" t="str">
        <f t="shared" ca="1" si="0"/>
        <v/>
      </c>
      <c r="C43" s="185" t="str">
        <f t="shared" ca="1" si="1"/>
        <v/>
      </c>
      <c r="D43" s="185" t="str">
        <f t="shared" ca="1" si="2"/>
        <v/>
      </c>
      <c r="E43" s="233" t="str">
        <f t="shared" ca="1" si="3"/>
        <v/>
      </c>
      <c r="F43" s="185" t="str">
        <f t="shared" ca="1" si="4"/>
        <v/>
      </c>
      <c r="G43" s="185" t="str">
        <f t="shared" ca="1" si="9"/>
        <v/>
      </c>
      <c r="H43" s="181" t="str">
        <f t="shared" ca="1" si="5"/>
        <v/>
      </c>
      <c r="I43" s="215"/>
      <c r="J43" s="185" t="str">
        <f t="shared" ca="1" si="6"/>
        <v/>
      </c>
      <c r="K43" s="234" t="str">
        <f t="shared" ca="1" si="7"/>
        <v/>
      </c>
      <c r="L43" s="185" t="str">
        <f t="shared" ca="1" si="8"/>
        <v/>
      </c>
      <c r="M43" s="24"/>
    </row>
    <row r="44" spans="1:13" ht="12.75" customHeight="1">
      <c r="A44" s="215"/>
      <c r="B44" s="185" t="str">
        <f t="shared" ca="1" si="0"/>
        <v/>
      </c>
      <c r="C44" s="185" t="str">
        <f t="shared" ca="1" si="1"/>
        <v/>
      </c>
      <c r="D44" s="185" t="str">
        <f t="shared" ca="1" si="2"/>
        <v/>
      </c>
      <c r="E44" s="233" t="str">
        <f t="shared" ca="1" si="3"/>
        <v/>
      </c>
      <c r="F44" s="185" t="str">
        <f t="shared" ca="1" si="4"/>
        <v/>
      </c>
      <c r="G44" s="185" t="str">
        <f t="shared" ca="1" si="9"/>
        <v/>
      </c>
      <c r="H44" s="181" t="str">
        <f t="shared" ca="1" si="5"/>
        <v/>
      </c>
      <c r="I44" s="215"/>
      <c r="J44" s="185" t="str">
        <f t="shared" ca="1" si="6"/>
        <v/>
      </c>
      <c r="K44" s="234" t="str">
        <f t="shared" ca="1" si="7"/>
        <v/>
      </c>
      <c r="L44" s="185" t="str">
        <f t="shared" ca="1" si="8"/>
        <v/>
      </c>
      <c r="M44" s="24"/>
    </row>
    <row r="45" spans="1:13" ht="12.75" customHeight="1">
      <c r="A45" s="215"/>
      <c r="B45" s="185" t="str">
        <f t="shared" ca="1" si="0"/>
        <v/>
      </c>
      <c r="C45" s="185" t="str">
        <f t="shared" ca="1" si="1"/>
        <v/>
      </c>
      <c r="D45" s="185" t="str">
        <f t="shared" ca="1" si="2"/>
        <v/>
      </c>
      <c r="E45" s="233" t="str">
        <f t="shared" ca="1" si="3"/>
        <v/>
      </c>
      <c r="F45" s="185" t="str">
        <f t="shared" ca="1" si="4"/>
        <v/>
      </c>
      <c r="G45" s="185" t="str">
        <f t="shared" ca="1" si="9"/>
        <v/>
      </c>
      <c r="H45" s="181" t="str">
        <f t="shared" ca="1" si="5"/>
        <v/>
      </c>
      <c r="I45" s="215"/>
      <c r="J45" s="185" t="str">
        <f t="shared" ca="1" si="6"/>
        <v/>
      </c>
      <c r="K45" s="234" t="str">
        <f t="shared" ca="1" si="7"/>
        <v/>
      </c>
      <c r="L45" s="185" t="str">
        <f t="shared" ca="1" si="8"/>
        <v/>
      </c>
      <c r="M45" s="24"/>
    </row>
    <row r="46" spans="1:13" ht="12.75" customHeight="1">
      <c r="A46" s="215"/>
      <c r="B46" s="185" t="str">
        <f t="shared" ca="1" si="0"/>
        <v/>
      </c>
      <c r="C46" s="185" t="str">
        <f t="shared" ca="1" si="1"/>
        <v/>
      </c>
      <c r="D46" s="185" t="str">
        <f t="shared" ca="1" si="2"/>
        <v/>
      </c>
      <c r="E46" s="233" t="str">
        <f t="shared" ca="1" si="3"/>
        <v/>
      </c>
      <c r="F46" s="185" t="str">
        <f t="shared" ca="1" si="4"/>
        <v/>
      </c>
      <c r="G46" s="185" t="str">
        <f t="shared" ca="1" si="9"/>
        <v/>
      </c>
      <c r="H46" s="181" t="str">
        <f t="shared" ca="1" si="5"/>
        <v/>
      </c>
      <c r="I46" s="215" t="str">
        <f ca="1">IF(ROW(I34)&gt;COUNTIF(colk,$M$2),"",INDEX(coli,SUMPRODUCT(LARGE((colk=$M$2)*ROW(colk)-12,ROW($A34)))))</f>
        <v/>
      </c>
      <c r="J46" s="185" t="str">
        <f t="shared" ca="1" si="6"/>
        <v/>
      </c>
      <c r="K46" s="234" t="str">
        <f t="shared" ca="1" si="7"/>
        <v/>
      </c>
      <c r="L46" s="185" t="str">
        <f t="shared" ca="1" si="8"/>
        <v/>
      </c>
      <c r="M46" s="24"/>
    </row>
    <row r="47" spans="1:13" ht="12.75" customHeight="1">
      <c r="A47" s="215"/>
      <c r="B47" s="185" t="str">
        <f t="shared" ca="1" si="0"/>
        <v/>
      </c>
      <c r="C47" s="185" t="str">
        <f t="shared" ca="1" si="1"/>
        <v/>
      </c>
      <c r="D47" s="185" t="str">
        <f t="shared" ca="1" si="2"/>
        <v/>
      </c>
      <c r="E47" s="233" t="str">
        <f t="shared" ca="1" si="3"/>
        <v/>
      </c>
      <c r="F47" s="185" t="str">
        <f t="shared" ca="1" si="4"/>
        <v/>
      </c>
      <c r="G47" s="185" t="str">
        <f t="shared" ca="1" si="9"/>
        <v/>
      </c>
      <c r="H47" s="181" t="str">
        <f t="shared" ca="1" si="5"/>
        <v/>
      </c>
      <c r="I47" s="215" t="str">
        <f ca="1">IF(ROW(I35)&gt;COUNTIF(colk,$M$2),"",INDEX(coli,SUMPRODUCT(LARGE((colk=$M$2)*ROW(colk)-12,ROW($A35)))))</f>
        <v/>
      </c>
      <c r="J47" s="185" t="str">
        <f t="shared" ca="1" si="6"/>
        <v/>
      </c>
      <c r="K47" s="234" t="str">
        <f t="shared" ca="1" si="7"/>
        <v/>
      </c>
      <c r="L47" s="185" t="str">
        <f t="shared" ca="1" si="8"/>
        <v/>
      </c>
      <c r="M47" s="24"/>
    </row>
    <row r="48" spans="1:13" ht="12.75" customHeight="1">
      <c r="A48" s="215"/>
      <c r="B48" s="185" t="str">
        <f t="shared" ca="1" si="0"/>
        <v/>
      </c>
      <c r="C48" s="185" t="str">
        <f t="shared" ca="1" si="1"/>
        <v/>
      </c>
      <c r="D48" s="185" t="str">
        <f t="shared" ca="1" si="2"/>
        <v/>
      </c>
      <c r="E48" s="233" t="str">
        <f t="shared" ca="1" si="3"/>
        <v/>
      </c>
      <c r="F48" s="185" t="str">
        <f t="shared" ca="1" si="4"/>
        <v/>
      </c>
      <c r="G48" s="185" t="str">
        <f t="shared" ca="1" si="9"/>
        <v/>
      </c>
      <c r="H48" s="181" t="str">
        <f t="shared" ca="1" si="5"/>
        <v/>
      </c>
      <c r="I48" s="215"/>
      <c r="J48" s="185" t="str">
        <f t="shared" ca="1" si="6"/>
        <v/>
      </c>
      <c r="K48" s="234" t="str">
        <f t="shared" ca="1" si="7"/>
        <v/>
      </c>
      <c r="L48" s="185" t="str">
        <f t="shared" ca="1" si="8"/>
        <v/>
      </c>
      <c r="M48" s="24"/>
    </row>
    <row r="49" spans="1:13" ht="12.75" customHeight="1">
      <c r="A49" s="215"/>
      <c r="B49" s="185" t="str">
        <f t="shared" ca="1" si="0"/>
        <v/>
      </c>
      <c r="C49" s="185" t="str">
        <f t="shared" ca="1" si="1"/>
        <v/>
      </c>
      <c r="D49" s="185" t="str">
        <f t="shared" ca="1" si="2"/>
        <v/>
      </c>
      <c r="E49" s="233" t="str">
        <f t="shared" ca="1" si="3"/>
        <v/>
      </c>
      <c r="F49" s="185" t="str">
        <f t="shared" ca="1" si="4"/>
        <v/>
      </c>
      <c r="G49" s="185" t="str">
        <f t="shared" ca="1" si="9"/>
        <v/>
      </c>
      <c r="H49" s="181" t="str">
        <f t="shared" ca="1" si="5"/>
        <v/>
      </c>
      <c r="I49" s="215"/>
      <c r="J49" s="185" t="str">
        <f t="shared" ca="1" si="6"/>
        <v/>
      </c>
      <c r="K49" s="234" t="str">
        <f t="shared" ca="1" si="7"/>
        <v/>
      </c>
      <c r="L49" s="185" t="str">
        <f t="shared" ca="1" si="8"/>
        <v/>
      </c>
      <c r="M49" s="24"/>
    </row>
    <row r="50" spans="1:13" ht="12.75" customHeight="1">
      <c r="A50" s="215" t="str">
        <f ca="1">IF(ROW(A38)&gt;COUNTIF(colk,$M$2),"",INDEX(cola,SUMPRODUCT(LARGE((colk=$M$2)*ROW(colk)-12,ROW($A38)))))</f>
        <v/>
      </c>
      <c r="B50" s="185" t="str">
        <f t="shared" ca="1" si="0"/>
        <v/>
      </c>
      <c r="C50" s="185" t="str">
        <f t="shared" ca="1" si="1"/>
        <v/>
      </c>
      <c r="D50" s="185" t="str">
        <f t="shared" ca="1" si="2"/>
        <v/>
      </c>
      <c r="E50" s="233" t="str">
        <f t="shared" ca="1" si="3"/>
        <v/>
      </c>
      <c r="F50" s="185" t="str">
        <f t="shared" ca="1" si="4"/>
        <v/>
      </c>
      <c r="G50" s="185" t="str">
        <f t="shared" ca="1" si="9"/>
        <v/>
      </c>
      <c r="H50" s="181" t="str">
        <f t="shared" ca="1" si="5"/>
        <v/>
      </c>
      <c r="I50" s="215"/>
      <c r="J50" s="185" t="str">
        <f t="shared" ca="1" si="6"/>
        <v/>
      </c>
      <c r="K50" s="234" t="str">
        <f t="shared" ca="1" si="7"/>
        <v/>
      </c>
      <c r="L50" s="185" t="str">
        <f t="shared" ca="1" si="8"/>
        <v/>
      </c>
      <c r="M50" s="24"/>
    </row>
    <row r="51" spans="1:13" ht="12.75" customHeight="1">
      <c r="A51" s="215"/>
      <c r="B51" s="185" t="str">
        <f t="shared" ca="1" si="0"/>
        <v/>
      </c>
      <c r="C51" s="185" t="str">
        <f t="shared" ca="1" si="1"/>
        <v/>
      </c>
      <c r="D51" s="185" t="str">
        <f t="shared" ca="1" si="2"/>
        <v/>
      </c>
      <c r="E51" s="233" t="str">
        <f t="shared" ca="1" si="3"/>
        <v/>
      </c>
      <c r="F51" s="185" t="str">
        <f t="shared" ca="1" si="4"/>
        <v/>
      </c>
      <c r="G51" s="185" t="str">
        <f t="shared" ca="1" si="9"/>
        <v/>
      </c>
      <c r="H51" s="181" t="str">
        <f t="shared" ca="1" si="5"/>
        <v/>
      </c>
      <c r="I51" s="215"/>
      <c r="J51" s="185" t="str">
        <f t="shared" ca="1" si="6"/>
        <v/>
      </c>
      <c r="K51" s="234" t="str">
        <f t="shared" ca="1" si="7"/>
        <v/>
      </c>
      <c r="L51" s="185" t="str">
        <f t="shared" ca="1" si="8"/>
        <v/>
      </c>
      <c r="M51" s="24"/>
    </row>
    <row r="52" spans="1:13" ht="12.75" customHeight="1">
      <c r="A52" s="215"/>
      <c r="B52" s="185" t="str">
        <f t="shared" ca="1" si="0"/>
        <v/>
      </c>
      <c r="C52" s="185" t="str">
        <f t="shared" ca="1" si="1"/>
        <v/>
      </c>
      <c r="D52" s="185" t="str">
        <f t="shared" ca="1" si="2"/>
        <v/>
      </c>
      <c r="E52" s="233" t="str">
        <f t="shared" ca="1" si="3"/>
        <v/>
      </c>
      <c r="F52" s="185" t="str">
        <f t="shared" ca="1" si="4"/>
        <v/>
      </c>
      <c r="G52" s="185" t="str">
        <f t="shared" ca="1" si="9"/>
        <v/>
      </c>
      <c r="H52" s="181" t="str">
        <f t="shared" ca="1" si="5"/>
        <v/>
      </c>
      <c r="I52" s="215"/>
      <c r="J52" s="185" t="str">
        <f t="shared" ca="1" si="6"/>
        <v/>
      </c>
      <c r="K52" s="234" t="str">
        <f t="shared" ca="1" si="7"/>
        <v/>
      </c>
      <c r="L52" s="185" t="str">
        <f t="shared" ca="1" si="8"/>
        <v/>
      </c>
      <c r="M52" s="24"/>
    </row>
    <row r="53" spans="1:13" ht="12.75" customHeight="1">
      <c r="A53" s="215"/>
      <c r="B53" s="185" t="str">
        <f t="shared" ca="1" si="0"/>
        <v/>
      </c>
      <c r="C53" s="185" t="str">
        <f t="shared" ca="1" si="1"/>
        <v/>
      </c>
      <c r="D53" s="185" t="str">
        <f t="shared" ca="1" si="2"/>
        <v/>
      </c>
      <c r="E53" s="233" t="str">
        <f t="shared" ca="1" si="3"/>
        <v/>
      </c>
      <c r="F53" s="185" t="str">
        <f t="shared" ca="1" si="4"/>
        <v/>
      </c>
      <c r="G53" s="185" t="str">
        <f t="shared" ca="1" si="9"/>
        <v/>
      </c>
      <c r="H53" s="181" t="str">
        <f t="shared" ca="1" si="5"/>
        <v/>
      </c>
      <c r="I53" s="215" t="str">
        <f ca="1">IF(ROW(I41)&gt;COUNTIF(colk,$M$2),"",INDEX(coli,SUMPRODUCT(LARGE((colk=$M$2)*ROW(colk)-12,ROW($A41)))))</f>
        <v/>
      </c>
      <c r="J53" s="185" t="s">
        <v>250</v>
      </c>
      <c r="K53" s="234" t="str">
        <f t="shared" ca="1" si="7"/>
        <v/>
      </c>
      <c r="L53" s="185" t="str">
        <f t="shared" ca="1" si="8"/>
        <v/>
      </c>
      <c r="M53" s="24"/>
    </row>
    <row r="54" spans="1:13" ht="12.75" customHeight="1">
      <c r="A54" s="215"/>
      <c r="B54" s="185" t="str">
        <f t="shared" ca="1" si="0"/>
        <v/>
      </c>
      <c r="C54" s="185" t="str">
        <f t="shared" ca="1" si="1"/>
        <v/>
      </c>
      <c r="D54" s="185" t="str">
        <f t="shared" ca="1" si="2"/>
        <v/>
      </c>
      <c r="E54" s="233" t="str">
        <f t="shared" ca="1" si="3"/>
        <v/>
      </c>
      <c r="F54" s="185" t="str">
        <f t="shared" ca="1" si="4"/>
        <v/>
      </c>
      <c r="G54" s="185" t="str">
        <f t="shared" ca="1" si="9"/>
        <v/>
      </c>
      <c r="H54" s="181" t="str">
        <f t="shared" ca="1" si="5"/>
        <v/>
      </c>
      <c r="I54" s="215" t="str">
        <f ca="1">IF(ROW(I42)&gt;COUNTIF(colk,$M$2),"",INDEX(coli,SUMPRODUCT(LARGE((colk=$M$2)*ROW(colk)-12,ROW($A42)))))</f>
        <v/>
      </c>
      <c r="J54" s="185" t="str">
        <f t="shared" ref="J54:J117" ca="1" si="10">IF(ROW(J42)&gt;COUNTIF(colk,$M$2),"",INDEX(colk,SUMPRODUCT(LARGE((colk=$M$2)*ROW(colk)-12,ROW($A42)))))</f>
        <v/>
      </c>
      <c r="K54" s="234" t="str">
        <f t="shared" ca="1" si="7"/>
        <v/>
      </c>
      <c r="L54" s="185" t="str">
        <f t="shared" ca="1" si="8"/>
        <v/>
      </c>
      <c r="M54" s="24"/>
    </row>
    <row r="55" spans="1:13" ht="12.75" customHeight="1">
      <c r="A55" s="215" t="str">
        <f ca="1">IF(ROW(A43)&gt;COUNTIF(colk,$M$2),"",INDEX(cola,SUMPRODUCT(LARGE((colk=$M$2)*ROW(colk)-12,ROW($A43)))))</f>
        <v/>
      </c>
      <c r="B55" s="185" t="str">
        <f t="shared" ca="1" si="0"/>
        <v/>
      </c>
      <c r="C55" s="185" t="str">
        <f t="shared" ca="1" si="1"/>
        <v/>
      </c>
      <c r="D55" s="185" t="str">
        <f t="shared" ca="1" si="2"/>
        <v/>
      </c>
      <c r="E55" s="233" t="str">
        <f t="shared" ca="1" si="3"/>
        <v/>
      </c>
      <c r="F55" s="185" t="str">
        <f t="shared" ca="1" si="4"/>
        <v/>
      </c>
      <c r="G55" s="185" t="str">
        <f t="shared" ca="1" si="9"/>
        <v/>
      </c>
      <c r="H55" s="181" t="str">
        <f t="shared" ca="1" si="5"/>
        <v/>
      </c>
      <c r="I55" s="215"/>
      <c r="J55" s="185" t="str">
        <f t="shared" ca="1" si="10"/>
        <v/>
      </c>
      <c r="K55" s="234" t="str">
        <f t="shared" ca="1" si="7"/>
        <v/>
      </c>
      <c r="L55" s="185" t="str">
        <f t="shared" ca="1" si="8"/>
        <v/>
      </c>
      <c r="M55" s="24"/>
    </row>
    <row r="56" spans="1:13" ht="12.75" customHeight="1">
      <c r="A56" s="215"/>
      <c r="B56" s="185" t="str">
        <f t="shared" ca="1" si="0"/>
        <v/>
      </c>
      <c r="C56" s="185" t="str">
        <f t="shared" ca="1" si="1"/>
        <v/>
      </c>
      <c r="D56" s="185" t="str">
        <f t="shared" ca="1" si="2"/>
        <v/>
      </c>
      <c r="E56" s="233" t="str">
        <f t="shared" ca="1" si="3"/>
        <v/>
      </c>
      <c r="F56" s="185" t="str">
        <f t="shared" ca="1" si="4"/>
        <v/>
      </c>
      <c r="G56" s="185" t="str">
        <f t="shared" ca="1" si="9"/>
        <v/>
      </c>
      <c r="H56" s="181" t="str">
        <f t="shared" ca="1" si="5"/>
        <v/>
      </c>
      <c r="I56" s="215" t="str">
        <f t="shared" ref="I56:I119" ca="1" si="11">IF(ROW(I44)&gt;COUNTIF(colk,$M$2),"",INDEX(coli,SUMPRODUCT(LARGE((colk=$M$2)*ROW(colk)-12,ROW($A44)))))</f>
        <v/>
      </c>
      <c r="J56" s="185" t="str">
        <f t="shared" ca="1" si="10"/>
        <v/>
      </c>
      <c r="K56" s="234" t="str">
        <f t="shared" ca="1" si="7"/>
        <v/>
      </c>
      <c r="L56" s="185" t="str">
        <f t="shared" ca="1" si="8"/>
        <v/>
      </c>
      <c r="M56" s="24"/>
    </row>
    <row r="57" spans="1:13" ht="12.75" customHeight="1">
      <c r="A57" s="215" t="str">
        <f t="shared" ref="A57:A120" ca="1" si="12">IF(ROW(A45)&gt;COUNTIF(colk,$M$2),"",INDEX(cola,SUMPRODUCT(LARGE((colk=$M$2)*ROW(colk)-12,ROW($A45)))))</f>
        <v/>
      </c>
      <c r="B57" s="185" t="str">
        <f t="shared" ca="1" si="0"/>
        <v/>
      </c>
      <c r="C57" s="185" t="str">
        <f t="shared" ca="1" si="1"/>
        <v/>
      </c>
      <c r="D57" s="185" t="str">
        <f t="shared" ca="1" si="2"/>
        <v/>
      </c>
      <c r="E57" s="233" t="str">
        <f t="shared" ca="1" si="3"/>
        <v/>
      </c>
      <c r="F57" s="185" t="str">
        <f t="shared" ca="1" si="4"/>
        <v/>
      </c>
      <c r="G57" s="185" t="str">
        <f t="shared" ca="1" si="9"/>
        <v/>
      </c>
      <c r="H57" s="181" t="str">
        <f t="shared" ca="1" si="5"/>
        <v/>
      </c>
      <c r="I57" s="215" t="str">
        <f t="shared" ca="1" si="11"/>
        <v/>
      </c>
      <c r="J57" s="185" t="str">
        <f t="shared" ca="1" si="10"/>
        <v/>
      </c>
      <c r="K57" s="234" t="str">
        <f t="shared" ca="1" si="7"/>
        <v/>
      </c>
      <c r="L57" s="185" t="str">
        <f t="shared" ca="1" si="8"/>
        <v/>
      </c>
      <c r="M57" s="24"/>
    </row>
    <row r="58" spans="1:13" ht="12.75" customHeight="1">
      <c r="A58" s="215" t="str">
        <f t="shared" ca="1" si="12"/>
        <v/>
      </c>
      <c r="B58" s="185" t="str">
        <f t="shared" ca="1" si="0"/>
        <v/>
      </c>
      <c r="C58" s="185" t="str">
        <f t="shared" ca="1" si="1"/>
        <v/>
      </c>
      <c r="D58" s="185" t="str">
        <f t="shared" ca="1" si="2"/>
        <v/>
      </c>
      <c r="E58" s="233" t="str">
        <f t="shared" ca="1" si="3"/>
        <v/>
      </c>
      <c r="F58" s="185" t="str">
        <f t="shared" ca="1" si="4"/>
        <v/>
      </c>
      <c r="G58" s="185" t="str">
        <f t="shared" ca="1" si="9"/>
        <v/>
      </c>
      <c r="H58" s="181" t="str">
        <f t="shared" ca="1" si="5"/>
        <v/>
      </c>
      <c r="I58" s="215" t="str">
        <f t="shared" ca="1" si="11"/>
        <v/>
      </c>
      <c r="J58" s="185" t="str">
        <f t="shared" ca="1" si="10"/>
        <v/>
      </c>
      <c r="K58" s="234" t="str">
        <f t="shared" ca="1" si="7"/>
        <v/>
      </c>
      <c r="L58" s="185" t="str">
        <f t="shared" ca="1" si="8"/>
        <v/>
      </c>
      <c r="M58" s="24"/>
    </row>
    <row r="59" spans="1:13" ht="12.75" customHeight="1">
      <c r="A59" s="215" t="str">
        <f t="shared" ca="1" si="12"/>
        <v/>
      </c>
      <c r="B59" s="185" t="str">
        <f t="shared" ca="1" si="0"/>
        <v/>
      </c>
      <c r="C59" s="185" t="str">
        <f t="shared" ca="1" si="1"/>
        <v/>
      </c>
      <c r="D59" s="185" t="str">
        <f t="shared" ca="1" si="2"/>
        <v/>
      </c>
      <c r="E59" s="233" t="str">
        <f t="shared" ca="1" si="3"/>
        <v/>
      </c>
      <c r="F59" s="185" t="str">
        <f t="shared" ca="1" si="4"/>
        <v/>
      </c>
      <c r="G59" s="185" t="str">
        <f t="shared" ca="1" si="9"/>
        <v/>
      </c>
      <c r="H59" s="181" t="str">
        <f t="shared" ca="1" si="5"/>
        <v/>
      </c>
      <c r="I59" s="215" t="str">
        <f t="shared" ca="1" si="11"/>
        <v/>
      </c>
      <c r="J59" s="185" t="str">
        <f t="shared" ca="1" si="10"/>
        <v/>
      </c>
      <c r="K59" s="234" t="str">
        <f t="shared" ca="1" si="7"/>
        <v/>
      </c>
      <c r="L59" s="185" t="str">
        <f t="shared" ca="1" si="8"/>
        <v/>
      </c>
      <c r="M59" s="24"/>
    </row>
    <row r="60" spans="1:13" ht="12.75" customHeight="1">
      <c r="A60" s="215" t="str">
        <f t="shared" ca="1" si="12"/>
        <v/>
      </c>
      <c r="B60" s="185" t="str">
        <f t="shared" ca="1" si="0"/>
        <v/>
      </c>
      <c r="C60" s="185" t="str">
        <f t="shared" ca="1" si="1"/>
        <v/>
      </c>
      <c r="D60" s="185" t="str">
        <f t="shared" ca="1" si="2"/>
        <v/>
      </c>
      <c r="E60" s="233" t="str">
        <f t="shared" ca="1" si="3"/>
        <v/>
      </c>
      <c r="F60" s="185" t="str">
        <f t="shared" ca="1" si="4"/>
        <v/>
      </c>
      <c r="G60" s="185" t="str">
        <f t="shared" ca="1" si="9"/>
        <v/>
      </c>
      <c r="H60" s="181" t="str">
        <f t="shared" ca="1" si="5"/>
        <v/>
      </c>
      <c r="I60" s="215" t="str">
        <f t="shared" ca="1" si="11"/>
        <v/>
      </c>
      <c r="J60" s="185" t="str">
        <f t="shared" ca="1" si="10"/>
        <v/>
      </c>
      <c r="K60" s="234" t="str">
        <f t="shared" ca="1" si="7"/>
        <v/>
      </c>
      <c r="L60" s="185" t="str">
        <f t="shared" ca="1" si="8"/>
        <v/>
      </c>
      <c r="M60" s="24"/>
    </row>
    <row r="61" spans="1:13" ht="12.75" customHeight="1">
      <c r="A61" s="215" t="str">
        <f t="shared" ca="1" si="12"/>
        <v/>
      </c>
      <c r="B61" s="185" t="str">
        <f t="shared" ca="1" si="0"/>
        <v/>
      </c>
      <c r="C61" s="185" t="str">
        <f t="shared" ca="1" si="1"/>
        <v/>
      </c>
      <c r="D61" s="185" t="str">
        <f t="shared" ca="1" si="2"/>
        <v/>
      </c>
      <c r="E61" s="233" t="str">
        <f t="shared" ca="1" si="3"/>
        <v/>
      </c>
      <c r="F61" s="185" t="str">
        <f t="shared" ca="1" si="4"/>
        <v/>
      </c>
      <c r="G61" s="185" t="str">
        <f t="shared" ca="1" si="9"/>
        <v/>
      </c>
      <c r="H61" s="181" t="str">
        <f t="shared" ca="1" si="5"/>
        <v/>
      </c>
      <c r="I61" s="215" t="str">
        <f t="shared" ca="1" si="11"/>
        <v/>
      </c>
      <c r="J61" s="185" t="str">
        <f t="shared" ca="1" si="10"/>
        <v/>
      </c>
      <c r="K61" s="234" t="str">
        <f t="shared" ca="1" si="7"/>
        <v/>
      </c>
      <c r="L61" s="185" t="str">
        <f t="shared" ca="1" si="8"/>
        <v/>
      </c>
      <c r="M61" s="24"/>
    </row>
    <row r="62" spans="1:13" ht="12.75" customHeight="1">
      <c r="A62" s="215" t="str">
        <f t="shared" ca="1" si="12"/>
        <v/>
      </c>
      <c r="B62" s="185" t="str">
        <f t="shared" ca="1" si="0"/>
        <v/>
      </c>
      <c r="C62" s="185" t="str">
        <f t="shared" ca="1" si="1"/>
        <v/>
      </c>
      <c r="D62" s="185" t="str">
        <f t="shared" ca="1" si="2"/>
        <v/>
      </c>
      <c r="E62" s="233" t="str">
        <f t="shared" ca="1" si="3"/>
        <v/>
      </c>
      <c r="F62" s="185" t="str">
        <f t="shared" ca="1" si="4"/>
        <v/>
      </c>
      <c r="G62" s="185" t="str">
        <f t="shared" ca="1" si="9"/>
        <v/>
      </c>
      <c r="H62" s="181" t="str">
        <f t="shared" ca="1" si="5"/>
        <v/>
      </c>
      <c r="I62" s="215" t="str">
        <f t="shared" ca="1" si="11"/>
        <v/>
      </c>
      <c r="J62" s="185" t="str">
        <f t="shared" ca="1" si="10"/>
        <v/>
      </c>
      <c r="K62" s="234" t="str">
        <f t="shared" ca="1" si="7"/>
        <v/>
      </c>
      <c r="L62" s="185" t="str">
        <f t="shared" ca="1" si="8"/>
        <v/>
      </c>
      <c r="M62" s="24"/>
    </row>
    <row r="63" spans="1:13" ht="12.75" customHeight="1">
      <c r="A63" s="215" t="str">
        <f t="shared" ca="1" si="12"/>
        <v/>
      </c>
      <c r="B63" s="185" t="str">
        <f t="shared" ca="1" si="0"/>
        <v/>
      </c>
      <c r="C63" s="185" t="str">
        <f t="shared" ca="1" si="1"/>
        <v/>
      </c>
      <c r="D63" s="185" t="str">
        <f t="shared" ca="1" si="2"/>
        <v/>
      </c>
      <c r="E63" s="233" t="str">
        <f t="shared" ca="1" si="3"/>
        <v/>
      </c>
      <c r="F63" s="185" t="str">
        <f t="shared" ca="1" si="4"/>
        <v/>
      </c>
      <c r="G63" s="185" t="str">
        <f t="shared" ca="1" si="9"/>
        <v/>
      </c>
      <c r="H63" s="181" t="str">
        <f t="shared" ca="1" si="5"/>
        <v/>
      </c>
      <c r="I63" s="215" t="str">
        <f t="shared" ca="1" si="11"/>
        <v/>
      </c>
      <c r="J63" s="185" t="str">
        <f t="shared" ca="1" si="10"/>
        <v/>
      </c>
      <c r="K63" s="234" t="str">
        <f t="shared" ca="1" si="7"/>
        <v/>
      </c>
      <c r="L63" s="185" t="str">
        <f t="shared" ca="1" si="8"/>
        <v/>
      </c>
      <c r="M63" s="24"/>
    </row>
    <row r="64" spans="1:13" ht="12.75" customHeight="1">
      <c r="A64" s="215" t="str">
        <f t="shared" ca="1" si="12"/>
        <v/>
      </c>
      <c r="B64" s="185" t="str">
        <f t="shared" ca="1" si="0"/>
        <v/>
      </c>
      <c r="C64" s="185" t="str">
        <f t="shared" ca="1" si="1"/>
        <v/>
      </c>
      <c r="D64" s="185" t="str">
        <f t="shared" ca="1" si="2"/>
        <v/>
      </c>
      <c r="E64" s="233" t="str">
        <f t="shared" ca="1" si="3"/>
        <v/>
      </c>
      <c r="F64" s="185" t="str">
        <f t="shared" ca="1" si="4"/>
        <v/>
      </c>
      <c r="G64" s="185" t="str">
        <f t="shared" ca="1" si="9"/>
        <v/>
      </c>
      <c r="H64" s="181" t="str">
        <f t="shared" ca="1" si="5"/>
        <v/>
      </c>
      <c r="I64" s="215" t="str">
        <f t="shared" ca="1" si="11"/>
        <v/>
      </c>
      <c r="J64" s="185" t="str">
        <f t="shared" ca="1" si="10"/>
        <v/>
      </c>
      <c r="K64" s="234" t="str">
        <f t="shared" ca="1" si="7"/>
        <v/>
      </c>
      <c r="L64" s="185" t="str">
        <f t="shared" ca="1" si="8"/>
        <v/>
      </c>
      <c r="M64" s="24"/>
    </row>
    <row r="65" spans="1:13" ht="12.75" customHeight="1">
      <c r="A65" s="215" t="str">
        <f t="shared" ca="1" si="12"/>
        <v/>
      </c>
      <c r="B65" s="185" t="str">
        <f t="shared" ca="1" si="0"/>
        <v/>
      </c>
      <c r="C65" s="185" t="str">
        <f t="shared" ca="1" si="1"/>
        <v/>
      </c>
      <c r="D65" s="185" t="str">
        <f t="shared" ca="1" si="2"/>
        <v/>
      </c>
      <c r="E65" s="233" t="str">
        <f t="shared" ca="1" si="3"/>
        <v/>
      </c>
      <c r="F65" s="185" t="str">
        <f t="shared" ca="1" si="4"/>
        <v/>
      </c>
      <c r="G65" s="185" t="str">
        <f t="shared" ca="1" si="9"/>
        <v/>
      </c>
      <c r="H65" s="181" t="str">
        <f t="shared" ca="1" si="5"/>
        <v/>
      </c>
      <c r="I65" s="215" t="str">
        <f t="shared" ca="1" si="11"/>
        <v/>
      </c>
      <c r="J65" s="185" t="str">
        <f t="shared" ca="1" si="10"/>
        <v/>
      </c>
      <c r="K65" s="234" t="str">
        <f t="shared" ca="1" si="7"/>
        <v/>
      </c>
      <c r="L65" s="185" t="str">
        <f t="shared" ca="1" si="8"/>
        <v/>
      </c>
      <c r="M65" s="24"/>
    </row>
    <row r="66" spans="1:13" ht="12.75" customHeight="1">
      <c r="A66" s="215" t="str">
        <f t="shared" ca="1" si="12"/>
        <v/>
      </c>
      <c r="B66" s="185" t="str">
        <f t="shared" ca="1" si="0"/>
        <v/>
      </c>
      <c r="C66" s="185" t="str">
        <f t="shared" ca="1" si="1"/>
        <v/>
      </c>
      <c r="D66" s="185" t="str">
        <f t="shared" ca="1" si="2"/>
        <v/>
      </c>
      <c r="E66" s="233" t="str">
        <f t="shared" ca="1" si="3"/>
        <v/>
      </c>
      <c r="F66" s="185" t="str">
        <f t="shared" ca="1" si="4"/>
        <v/>
      </c>
      <c r="G66" s="185" t="str">
        <f t="shared" ca="1" si="9"/>
        <v/>
      </c>
      <c r="H66" s="181" t="str">
        <f t="shared" ca="1" si="5"/>
        <v/>
      </c>
      <c r="I66" s="215" t="str">
        <f t="shared" ca="1" si="11"/>
        <v/>
      </c>
      <c r="J66" s="185" t="str">
        <f t="shared" ca="1" si="10"/>
        <v/>
      </c>
      <c r="K66" s="234" t="str">
        <f t="shared" ca="1" si="7"/>
        <v/>
      </c>
      <c r="L66" s="185" t="str">
        <f t="shared" ca="1" si="8"/>
        <v/>
      </c>
      <c r="M66" s="24"/>
    </row>
    <row r="67" spans="1:13" ht="12.75" customHeight="1">
      <c r="A67" s="215" t="str">
        <f t="shared" ca="1" si="12"/>
        <v/>
      </c>
      <c r="B67" s="185" t="str">
        <f t="shared" ca="1" si="0"/>
        <v/>
      </c>
      <c r="C67" s="185" t="str">
        <f t="shared" ca="1" si="1"/>
        <v/>
      </c>
      <c r="D67" s="185" t="str">
        <f t="shared" ca="1" si="2"/>
        <v/>
      </c>
      <c r="E67" s="233" t="str">
        <f t="shared" ca="1" si="3"/>
        <v/>
      </c>
      <c r="F67" s="185" t="str">
        <f t="shared" ca="1" si="4"/>
        <v/>
      </c>
      <c r="G67" s="185" t="str">
        <f t="shared" ca="1" si="9"/>
        <v/>
      </c>
      <c r="H67" s="181" t="str">
        <f t="shared" ca="1" si="5"/>
        <v/>
      </c>
      <c r="I67" s="215" t="str">
        <f t="shared" ca="1" si="11"/>
        <v/>
      </c>
      <c r="J67" s="185" t="str">
        <f t="shared" ca="1" si="10"/>
        <v/>
      </c>
      <c r="K67" s="234" t="str">
        <f t="shared" ca="1" si="7"/>
        <v/>
      </c>
      <c r="L67" s="185" t="str">
        <f t="shared" ca="1" si="8"/>
        <v/>
      </c>
      <c r="M67" s="24"/>
    </row>
    <row r="68" spans="1:13" ht="12.75" customHeight="1">
      <c r="A68" s="215" t="str">
        <f t="shared" ca="1" si="12"/>
        <v/>
      </c>
      <c r="B68" s="185" t="str">
        <f t="shared" ca="1" si="0"/>
        <v/>
      </c>
      <c r="C68" s="185" t="str">
        <f t="shared" ca="1" si="1"/>
        <v/>
      </c>
      <c r="D68" s="185" t="str">
        <f t="shared" ca="1" si="2"/>
        <v/>
      </c>
      <c r="E68" s="233" t="str">
        <f t="shared" ca="1" si="3"/>
        <v/>
      </c>
      <c r="F68" s="185" t="str">
        <f t="shared" ca="1" si="4"/>
        <v/>
      </c>
      <c r="G68" s="185" t="str">
        <f t="shared" ca="1" si="9"/>
        <v/>
      </c>
      <c r="H68" s="181" t="str">
        <f t="shared" ca="1" si="5"/>
        <v/>
      </c>
      <c r="I68" s="215" t="str">
        <f t="shared" ca="1" si="11"/>
        <v/>
      </c>
      <c r="J68" s="185" t="str">
        <f t="shared" ca="1" si="10"/>
        <v/>
      </c>
      <c r="K68" s="234" t="str">
        <f t="shared" ca="1" si="7"/>
        <v/>
      </c>
      <c r="L68" s="185" t="str">
        <f t="shared" ca="1" si="8"/>
        <v/>
      </c>
      <c r="M68" s="24"/>
    </row>
    <row r="69" spans="1:13" ht="12.75" customHeight="1">
      <c r="A69" s="215" t="str">
        <f t="shared" ca="1" si="12"/>
        <v/>
      </c>
      <c r="B69" s="185" t="str">
        <f t="shared" ca="1" si="0"/>
        <v/>
      </c>
      <c r="C69" s="185" t="str">
        <f t="shared" ca="1" si="1"/>
        <v/>
      </c>
      <c r="D69" s="185" t="str">
        <f t="shared" ca="1" si="2"/>
        <v/>
      </c>
      <c r="E69" s="233" t="str">
        <f t="shared" ca="1" si="3"/>
        <v/>
      </c>
      <c r="F69" s="185" t="str">
        <f t="shared" ca="1" si="4"/>
        <v/>
      </c>
      <c r="G69" s="185" t="str">
        <f t="shared" ca="1" si="9"/>
        <v/>
      </c>
      <c r="H69" s="181" t="str">
        <f t="shared" ca="1" si="5"/>
        <v/>
      </c>
      <c r="I69" s="215" t="str">
        <f t="shared" ca="1" si="11"/>
        <v/>
      </c>
      <c r="J69" s="185" t="str">
        <f t="shared" ca="1" si="10"/>
        <v/>
      </c>
      <c r="K69" s="234" t="str">
        <f t="shared" ca="1" si="7"/>
        <v/>
      </c>
      <c r="L69" s="185" t="str">
        <f t="shared" ca="1" si="8"/>
        <v/>
      </c>
      <c r="M69" s="24"/>
    </row>
    <row r="70" spans="1:13" ht="12.75" customHeight="1">
      <c r="A70" s="215" t="str">
        <f t="shared" ca="1" si="12"/>
        <v/>
      </c>
      <c r="B70" s="185" t="str">
        <f t="shared" ca="1" si="0"/>
        <v/>
      </c>
      <c r="C70" s="185" t="str">
        <f t="shared" ca="1" si="1"/>
        <v/>
      </c>
      <c r="D70" s="185" t="str">
        <f t="shared" ca="1" si="2"/>
        <v/>
      </c>
      <c r="E70" s="233" t="str">
        <f t="shared" ca="1" si="3"/>
        <v/>
      </c>
      <c r="F70" s="185" t="str">
        <f t="shared" ca="1" si="4"/>
        <v/>
      </c>
      <c r="G70" s="185" t="str">
        <f t="shared" ca="1" si="9"/>
        <v/>
      </c>
      <c r="H70" s="181" t="str">
        <f t="shared" ca="1" si="5"/>
        <v/>
      </c>
      <c r="I70" s="215" t="str">
        <f t="shared" ca="1" si="11"/>
        <v/>
      </c>
      <c r="J70" s="185" t="str">
        <f t="shared" ca="1" si="10"/>
        <v/>
      </c>
      <c r="K70" s="234" t="str">
        <f t="shared" ca="1" si="7"/>
        <v/>
      </c>
      <c r="L70" s="185" t="str">
        <f t="shared" ca="1" si="8"/>
        <v/>
      </c>
      <c r="M70" s="24"/>
    </row>
    <row r="71" spans="1:13" ht="12.75" customHeight="1">
      <c r="A71" s="215" t="str">
        <f t="shared" ca="1" si="12"/>
        <v/>
      </c>
      <c r="B71" s="185" t="str">
        <f t="shared" ca="1" si="0"/>
        <v/>
      </c>
      <c r="C71" s="185" t="str">
        <f t="shared" ca="1" si="1"/>
        <v/>
      </c>
      <c r="D71" s="185" t="str">
        <f t="shared" ca="1" si="2"/>
        <v/>
      </c>
      <c r="E71" s="233" t="str">
        <f t="shared" ca="1" si="3"/>
        <v/>
      </c>
      <c r="F71" s="185" t="str">
        <f t="shared" ca="1" si="4"/>
        <v/>
      </c>
      <c r="G71" s="185" t="str">
        <f t="shared" ca="1" si="9"/>
        <v/>
      </c>
      <c r="H71" s="181" t="str">
        <f t="shared" ca="1" si="5"/>
        <v/>
      </c>
      <c r="I71" s="215" t="str">
        <f t="shared" ca="1" si="11"/>
        <v/>
      </c>
      <c r="J71" s="185" t="str">
        <f t="shared" ca="1" si="10"/>
        <v/>
      </c>
      <c r="K71" s="234" t="str">
        <f t="shared" ca="1" si="7"/>
        <v/>
      </c>
      <c r="L71" s="185" t="str">
        <f t="shared" ca="1" si="8"/>
        <v/>
      </c>
      <c r="M71" s="24"/>
    </row>
    <row r="72" spans="1:13" ht="12.75" customHeight="1">
      <c r="A72" s="215" t="str">
        <f t="shared" ca="1" si="12"/>
        <v/>
      </c>
      <c r="B72" s="185" t="str">
        <f t="shared" ca="1" si="0"/>
        <v/>
      </c>
      <c r="C72" s="185" t="str">
        <f t="shared" ca="1" si="1"/>
        <v/>
      </c>
      <c r="D72" s="185" t="str">
        <f t="shared" ca="1" si="2"/>
        <v/>
      </c>
      <c r="E72" s="233" t="str">
        <f t="shared" ca="1" si="3"/>
        <v/>
      </c>
      <c r="F72" s="185" t="str">
        <f t="shared" ca="1" si="4"/>
        <v/>
      </c>
      <c r="G72" s="185" t="str">
        <f t="shared" ca="1" si="9"/>
        <v/>
      </c>
      <c r="H72" s="181" t="str">
        <f t="shared" ca="1" si="5"/>
        <v/>
      </c>
      <c r="I72" s="215" t="str">
        <f t="shared" ca="1" si="11"/>
        <v/>
      </c>
      <c r="J72" s="185" t="str">
        <f t="shared" ca="1" si="10"/>
        <v/>
      </c>
      <c r="K72" s="234" t="str">
        <f t="shared" ca="1" si="7"/>
        <v/>
      </c>
      <c r="L72" s="185" t="str">
        <f t="shared" ca="1" si="8"/>
        <v/>
      </c>
      <c r="M72" s="24"/>
    </row>
    <row r="73" spans="1:13" ht="12.75" customHeight="1">
      <c r="A73" s="215" t="str">
        <f t="shared" ca="1" si="12"/>
        <v/>
      </c>
      <c r="B73" s="185" t="str">
        <f t="shared" ca="1" si="0"/>
        <v/>
      </c>
      <c r="C73" s="185" t="str">
        <f t="shared" ca="1" si="1"/>
        <v/>
      </c>
      <c r="D73" s="185" t="str">
        <f t="shared" ca="1" si="2"/>
        <v/>
      </c>
      <c r="E73" s="233" t="str">
        <f t="shared" ca="1" si="3"/>
        <v/>
      </c>
      <c r="F73" s="185" t="str">
        <f t="shared" ca="1" si="4"/>
        <v/>
      </c>
      <c r="G73" s="185" t="str">
        <f t="shared" ca="1" si="9"/>
        <v/>
      </c>
      <c r="H73" s="181" t="str">
        <f t="shared" ca="1" si="5"/>
        <v/>
      </c>
      <c r="I73" s="215" t="str">
        <f t="shared" ca="1" si="11"/>
        <v/>
      </c>
      <c r="J73" s="185" t="str">
        <f t="shared" ca="1" si="10"/>
        <v/>
      </c>
      <c r="K73" s="234" t="str">
        <f t="shared" ca="1" si="7"/>
        <v/>
      </c>
      <c r="L73" s="185" t="str">
        <f t="shared" ca="1" si="8"/>
        <v/>
      </c>
      <c r="M73" s="24"/>
    </row>
    <row r="74" spans="1:13" ht="12.75" customHeight="1">
      <c r="A74" s="215" t="str">
        <f t="shared" ca="1" si="12"/>
        <v/>
      </c>
      <c r="B74" s="185" t="str">
        <f t="shared" ca="1" si="0"/>
        <v/>
      </c>
      <c r="C74" s="185" t="str">
        <f t="shared" ca="1" si="1"/>
        <v/>
      </c>
      <c r="D74" s="185" t="str">
        <f t="shared" ca="1" si="2"/>
        <v/>
      </c>
      <c r="E74" s="233" t="str">
        <f t="shared" ca="1" si="3"/>
        <v/>
      </c>
      <c r="F74" s="185" t="str">
        <f t="shared" ca="1" si="4"/>
        <v/>
      </c>
      <c r="G74" s="185" t="str">
        <f t="shared" ca="1" si="9"/>
        <v/>
      </c>
      <c r="H74" s="181" t="str">
        <f t="shared" ca="1" si="5"/>
        <v/>
      </c>
      <c r="I74" s="215" t="str">
        <f t="shared" ca="1" si="11"/>
        <v/>
      </c>
      <c r="J74" s="185" t="str">
        <f t="shared" ca="1" si="10"/>
        <v/>
      </c>
      <c r="K74" s="234" t="str">
        <f t="shared" ca="1" si="7"/>
        <v/>
      </c>
      <c r="L74" s="185" t="str">
        <f t="shared" ca="1" si="8"/>
        <v/>
      </c>
      <c r="M74" s="24"/>
    </row>
    <row r="75" spans="1:13" ht="12.75" customHeight="1">
      <c r="A75" s="215" t="str">
        <f t="shared" ca="1" si="12"/>
        <v/>
      </c>
      <c r="B75" s="185" t="str">
        <f t="shared" ca="1" si="0"/>
        <v/>
      </c>
      <c r="C75" s="185" t="str">
        <f t="shared" ca="1" si="1"/>
        <v/>
      </c>
      <c r="D75" s="185" t="str">
        <f t="shared" ca="1" si="2"/>
        <v/>
      </c>
      <c r="E75" s="233" t="str">
        <f t="shared" ca="1" si="3"/>
        <v/>
      </c>
      <c r="F75" s="185" t="str">
        <f t="shared" ca="1" si="4"/>
        <v/>
      </c>
      <c r="G75" s="185" t="str">
        <f t="shared" ca="1" si="9"/>
        <v/>
      </c>
      <c r="H75" s="181" t="str">
        <f t="shared" ca="1" si="5"/>
        <v/>
      </c>
      <c r="I75" s="215" t="str">
        <f t="shared" ca="1" si="11"/>
        <v/>
      </c>
      <c r="J75" s="185" t="str">
        <f t="shared" ca="1" si="10"/>
        <v/>
      </c>
      <c r="K75" s="234" t="str">
        <f t="shared" ca="1" si="7"/>
        <v/>
      </c>
      <c r="L75" s="185" t="str">
        <f t="shared" ca="1" si="8"/>
        <v/>
      </c>
      <c r="M75" s="24"/>
    </row>
    <row r="76" spans="1:13" ht="12.75" customHeight="1">
      <c r="A76" s="215" t="str">
        <f t="shared" ca="1" si="12"/>
        <v/>
      </c>
      <c r="B76" s="185" t="str">
        <f t="shared" ca="1" si="0"/>
        <v/>
      </c>
      <c r="C76" s="185" t="str">
        <f t="shared" ca="1" si="1"/>
        <v/>
      </c>
      <c r="D76" s="185" t="str">
        <f t="shared" ca="1" si="2"/>
        <v/>
      </c>
      <c r="E76" s="233" t="str">
        <f t="shared" ca="1" si="3"/>
        <v/>
      </c>
      <c r="F76" s="185" t="str">
        <f t="shared" ca="1" si="4"/>
        <v/>
      </c>
      <c r="G76" s="185" t="str">
        <f t="shared" ca="1" si="9"/>
        <v/>
      </c>
      <c r="H76" s="181" t="str">
        <f t="shared" ca="1" si="5"/>
        <v/>
      </c>
      <c r="I76" s="215" t="str">
        <f t="shared" ca="1" si="11"/>
        <v/>
      </c>
      <c r="J76" s="185" t="str">
        <f t="shared" ca="1" si="10"/>
        <v/>
      </c>
      <c r="K76" s="234" t="str">
        <f t="shared" ca="1" si="7"/>
        <v/>
      </c>
      <c r="L76" s="185" t="str">
        <f t="shared" ca="1" si="8"/>
        <v/>
      </c>
      <c r="M76" s="24"/>
    </row>
    <row r="77" spans="1:13" ht="12.75" customHeight="1">
      <c r="A77" s="215" t="str">
        <f t="shared" ca="1" si="12"/>
        <v/>
      </c>
      <c r="B77" s="185" t="str">
        <f t="shared" ref="B77:B140" ca="1" si="13">IF(ROW(B65)&gt;COUNTIF(colk,$M$2),"",INDEX(colb,SUMPRODUCT(LARGE((colk=$M$2)*ROW(colk)-12,ROW($A65)))))</f>
        <v/>
      </c>
      <c r="C77" s="185" t="str">
        <f t="shared" ref="C77:C140" ca="1" si="14">IF(ROW(C65)&gt;COUNTIF(colk,$M$2),"",INDEX(colc,SUMPRODUCT(LARGE((colk=$M$2)*ROW(colk)-12,ROW($A65)))))</f>
        <v/>
      </c>
      <c r="D77" s="185" t="str">
        <f t="shared" ref="D77:D140" ca="1" si="15">IF(ROW(D65)&gt;COUNTIF(colk,$M$2),"",INDEX(cold,SUMPRODUCT(LARGE((colk=$M$2)*ROW(colk)-12,ROW($A65)))))</f>
        <v/>
      </c>
      <c r="E77" s="233" t="str">
        <f t="shared" ref="E77:E140" ca="1" si="16">IF(ROW(E65)&gt;COUNTIF(colk,$M$2),"",INDEX(cole,SUMPRODUCT(LARGE((colk=$M$2)*ROW(colk)-12,ROW($A65)))))</f>
        <v/>
      </c>
      <c r="F77" s="185" t="str">
        <f t="shared" ref="F77:F140" ca="1" si="17">IF(ROW(F65)&gt;COUNTIF(colk,$M$2),"",INDEX(colf,SUMPRODUCT(LARGE((colk=$M$2)*ROW(colk)-12,ROW($A65)))))</f>
        <v/>
      </c>
      <c r="G77" s="185" t="str">
        <f t="shared" ref="G77:G140" ca="1" si="18">IF(ROW(G65)&gt;COUNTIF(colk,$M$2),"",INDEX(colg,SUMPRODUCT(LARGE((colk=$M$2)*ROW(colk)-12,ROW($A65)))))</f>
        <v/>
      </c>
      <c r="H77" s="181" t="str">
        <f t="shared" ref="H77:H140" ca="1" si="19">IF(ROW(H65)&gt;COUNTIF(colk,$M$2),"",INDEX(colh,SUMPRODUCT(LARGE((colk=$M$2)*ROW(colk)-12,ROW($A65)))))</f>
        <v/>
      </c>
      <c r="I77" s="215" t="str">
        <f t="shared" ca="1" si="11"/>
        <v/>
      </c>
      <c r="J77" s="185" t="str">
        <f t="shared" ca="1" si="10"/>
        <v/>
      </c>
      <c r="K77" s="234" t="str">
        <f t="shared" ref="K77:K140" ca="1" si="20">IF(ROW(K65)&gt;COUNTIF(colk,$M$2),"",INDEX(coll,SUMPRODUCT(LARGE((colk=$M$2)*ROW(colk)-12,ROW($A65)))))</f>
        <v/>
      </c>
      <c r="L77" s="185" t="str">
        <f t="shared" ref="L77:L140" ca="1" si="21">IF(ROW(L65)&gt;COUNTIF(colk,$M$2),"",INDEX(coln,SUMPRODUCT(LARGE((colk=$M$2)*ROW(colk)-12,ROW($A65)))))</f>
        <v/>
      </c>
      <c r="M77" s="24"/>
    </row>
    <row r="78" spans="1:13" ht="12.75" customHeight="1">
      <c r="A78" s="215" t="str">
        <f t="shared" ca="1" si="12"/>
        <v/>
      </c>
      <c r="B78" s="185" t="str">
        <f t="shared" ca="1" si="13"/>
        <v/>
      </c>
      <c r="C78" s="185" t="str">
        <f t="shared" ca="1" si="14"/>
        <v/>
      </c>
      <c r="D78" s="185" t="str">
        <f t="shared" ca="1" si="15"/>
        <v/>
      </c>
      <c r="E78" s="233" t="str">
        <f t="shared" ca="1" si="16"/>
        <v/>
      </c>
      <c r="F78" s="185" t="str">
        <f t="shared" ca="1" si="17"/>
        <v/>
      </c>
      <c r="G78" s="185" t="str">
        <f t="shared" ca="1" si="18"/>
        <v/>
      </c>
      <c r="H78" s="181" t="str">
        <f t="shared" ca="1" si="19"/>
        <v/>
      </c>
      <c r="I78" s="215" t="str">
        <f t="shared" ca="1" si="11"/>
        <v/>
      </c>
      <c r="J78" s="185" t="str">
        <f t="shared" ca="1" si="10"/>
        <v/>
      </c>
      <c r="K78" s="234" t="str">
        <f t="shared" ca="1" si="20"/>
        <v/>
      </c>
      <c r="L78" s="185" t="str">
        <f t="shared" ca="1" si="21"/>
        <v/>
      </c>
      <c r="M78" s="24"/>
    </row>
    <row r="79" spans="1:13" ht="12.75" customHeight="1">
      <c r="A79" s="215" t="str">
        <f t="shared" ca="1" si="12"/>
        <v/>
      </c>
      <c r="B79" s="185" t="str">
        <f t="shared" ca="1" si="13"/>
        <v/>
      </c>
      <c r="C79" s="185" t="str">
        <f t="shared" ca="1" si="14"/>
        <v/>
      </c>
      <c r="D79" s="185" t="str">
        <f t="shared" ca="1" si="15"/>
        <v/>
      </c>
      <c r="E79" s="233" t="str">
        <f t="shared" ca="1" si="16"/>
        <v/>
      </c>
      <c r="F79" s="185" t="str">
        <f t="shared" ca="1" si="17"/>
        <v/>
      </c>
      <c r="G79" s="185" t="str">
        <f t="shared" ca="1" si="18"/>
        <v/>
      </c>
      <c r="H79" s="181" t="str">
        <f t="shared" ca="1" si="19"/>
        <v/>
      </c>
      <c r="I79" s="215" t="str">
        <f t="shared" ca="1" si="11"/>
        <v/>
      </c>
      <c r="J79" s="185" t="str">
        <f t="shared" ca="1" si="10"/>
        <v/>
      </c>
      <c r="K79" s="234" t="str">
        <f t="shared" ca="1" si="20"/>
        <v/>
      </c>
      <c r="L79" s="185" t="str">
        <f t="shared" ca="1" si="21"/>
        <v/>
      </c>
      <c r="M79" s="24"/>
    </row>
    <row r="80" spans="1:13" ht="12.75" customHeight="1">
      <c r="A80" s="215" t="str">
        <f t="shared" ca="1" si="12"/>
        <v/>
      </c>
      <c r="B80" s="185" t="str">
        <f t="shared" ca="1" si="13"/>
        <v/>
      </c>
      <c r="C80" s="185" t="str">
        <f t="shared" ca="1" si="14"/>
        <v/>
      </c>
      <c r="D80" s="185" t="str">
        <f t="shared" ca="1" si="15"/>
        <v/>
      </c>
      <c r="E80" s="233" t="str">
        <f t="shared" ca="1" si="16"/>
        <v/>
      </c>
      <c r="F80" s="185" t="str">
        <f t="shared" ca="1" si="17"/>
        <v/>
      </c>
      <c r="G80" s="185" t="str">
        <f t="shared" ca="1" si="18"/>
        <v/>
      </c>
      <c r="H80" s="181" t="str">
        <f t="shared" ca="1" si="19"/>
        <v/>
      </c>
      <c r="I80" s="215" t="str">
        <f t="shared" ca="1" si="11"/>
        <v/>
      </c>
      <c r="J80" s="185" t="str">
        <f t="shared" ca="1" si="10"/>
        <v/>
      </c>
      <c r="K80" s="234" t="str">
        <f t="shared" ca="1" si="20"/>
        <v/>
      </c>
      <c r="L80" s="185" t="str">
        <f t="shared" ca="1" si="21"/>
        <v/>
      </c>
      <c r="M80" s="24"/>
    </row>
    <row r="81" spans="1:13" ht="12.75" customHeight="1">
      <c r="A81" s="215" t="str">
        <f t="shared" ca="1" si="12"/>
        <v/>
      </c>
      <c r="B81" s="185" t="str">
        <f t="shared" ca="1" si="13"/>
        <v/>
      </c>
      <c r="C81" s="185" t="str">
        <f t="shared" ca="1" si="14"/>
        <v/>
      </c>
      <c r="D81" s="185" t="str">
        <f t="shared" ca="1" si="15"/>
        <v/>
      </c>
      <c r="E81" s="233" t="str">
        <f t="shared" ca="1" si="16"/>
        <v/>
      </c>
      <c r="F81" s="185" t="str">
        <f t="shared" ca="1" si="17"/>
        <v/>
      </c>
      <c r="G81" s="185" t="str">
        <f t="shared" ca="1" si="18"/>
        <v/>
      </c>
      <c r="H81" s="181" t="str">
        <f t="shared" ca="1" si="19"/>
        <v/>
      </c>
      <c r="I81" s="215" t="str">
        <f t="shared" ca="1" si="11"/>
        <v/>
      </c>
      <c r="J81" s="185" t="str">
        <f t="shared" ca="1" si="10"/>
        <v/>
      </c>
      <c r="K81" s="234" t="str">
        <f t="shared" ca="1" si="20"/>
        <v/>
      </c>
      <c r="L81" s="185" t="str">
        <f t="shared" ca="1" si="21"/>
        <v/>
      </c>
      <c r="M81" s="24"/>
    </row>
    <row r="82" spans="1:13" ht="12.75" customHeight="1">
      <c r="A82" s="215" t="str">
        <f t="shared" ca="1" si="12"/>
        <v/>
      </c>
      <c r="B82" s="185" t="str">
        <f t="shared" ca="1" si="13"/>
        <v/>
      </c>
      <c r="C82" s="185" t="str">
        <f t="shared" ca="1" si="14"/>
        <v/>
      </c>
      <c r="D82" s="185" t="str">
        <f t="shared" ca="1" si="15"/>
        <v/>
      </c>
      <c r="E82" s="233" t="str">
        <f t="shared" ca="1" si="16"/>
        <v/>
      </c>
      <c r="F82" s="185" t="str">
        <f t="shared" ca="1" si="17"/>
        <v/>
      </c>
      <c r="G82" s="185" t="str">
        <f t="shared" ca="1" si="18"/>
        <v/>
      </c>
      <c r="H82" s="181" t="str">
        <f t="shared" ca="1" si="19"/>
        <v/>
      </c>
      <c r="I82" s="215" t="str">
        <f t="shared" ca="1" si="11"/>
        <v/>
      </c>
      <c r="J82" s="185" t="str">
        <f t="shared" ca="1" si="10"/>
        <v/>
      </c>
      <c r="K82" s="234" t="str">
        <f t="shared" ca="1" si="20"/>
        <v/>
      </c>
      <c r="L82" s="185" t="str">
        <f t="shared" ca="1" si="21"/>
        <v/>
      </c>
      <c r="M82" s="24"/>
    </row>
    <row r="83" spans="1:13" ht="12.75" customHeight="1">
      <c r="A83" s="215" t="str">
        <f t="shared" ca="1" si="12"/>
        <v/>
      </c>
      <c r="B83" s="185" t="str">
        <f t="shared" ca="1" si="13"/>
        <v/>
      </c>
      <c r="C83" s="185" t="str">
        <f t="shared" ca="1" si="14"/>
        <v/>
      </c>
      <c r="D83" s="185" t="str">
        <f t="shared" ca="1" si="15"/>
        <v/>
      </c>
      <c r="E83" s="233" t="str">
        <f t="shared" ca="1" si="16"/>
        <v/>
      </c>
      <c r="F83" s="185" t="str">
        <f t="shared" ca="1" si="17"/>
        <v/>
      </c>
      <c r="G83" s="185" t="str">
        <f t="shared" ca="1" si="18"/>
        <v/>
      </c>
      <c r="H83" s="181" t="str">
        <f t="shared" ca="1" si="19"/>
        <v/>
      </c>
      <c r="I83" s="215" t="str">
        <f t="shared" ca="1" si="11"/>
        <v/>
      </c>
      <c r="J83" s="185" t="str">
        <f t="shared" ca="1" si="10"/>
        <v/>
      </c>
      <c r="K83" s="234" t="str">
        <f t="shared" ca="1" si="20"/>
        <v/>
      </c>
      <c r="L83" s="185" t="str">
        <f t="shared" ca="1" si="21"/>
        <v/>
      </c>
      <c r="M83" s="24"/>
    </row>
    <row r="84" spans="1:13" ht="12.75" customHeight="1">
      <c r="A84" s="215" t="str">
        <f t="shared" ca="1" si="12"/>
        <v/>
      </c>
      <c r="B84" s="185" t="str">
        <f t="shared" ca="1" si="13"/>
        <v/>
      </c>
      <c r="C84" s="185" t="str">
        <f t="shared" ca="1" si="14"/>
        <v/>
      </c>
      <c r="D84" s="185" t="str">
        <f t="shared" ca="1" si="15"/>
        <v/>
      </c>
      <c r="E84" s="233" t="str">
        <f t="shared" ca="1" si="16"/>
        <v/>
      </c>
      <c r="F84" s="185" t="str">
        <f t="shared" ca="1" si="17"/>
        <v/>
      </c>
      <c r="G84" s="185" t="str">
        <f t="shared" ca="1" si="18"/>
        <v/>
      </c>
      <c r="H84" s="181" t="str">
        <f t="shared" ca="1" si="19"/>
        <v/>
      </c>
      <c r="I84" s="215" t="str">
        <f t="shared" ca="1" si="11"/>
        <v/>
      </c>
      <c r="J84" s="185" t="str">
        <f t="shared" ca="1" si="10"/>
        <v/>
      </c>
      <c r="K84" s="234" t="str">
        <f t="shared" ca="1" si="20"/>
        <v/>
      </c>
      <c r="L84" s="185" t="str">
        <f t="shared" ca="1" si="21"/>
        <v/>
      </c>
      <c r="M84" s="24"/>
    </row>
    <row r="85" spans="1:13" ht="12.75" customHeight="1">
      <c r="A85" s="215" t="str">
        <f t="shared" ca="1" si="12"/>
        <v/>
      </c>
      <c r="B85" s="185" t="str">
        <f t="shared" ca="1" si="13"/>
        <v/>
      </c>
      <c r="C85" s="185" t="str">
        <f t="shared" ca="1" si="14"/>
        <v/>
      </c>
      <c r="D85" s="185" t="str">
        <f t="shared" ca="1" si="15"/>
        <v/>
      </c>
      <c r="E85" s="233" t="str">
        <f t="shared" ca="1" si="16"/>
        <v/>
      </c>
      <c r="F85" s="185" t="str">
        <f t="shared" ca="1" si="17"/>
        <v/>
      </c>
      <c r="G85" s="185" t="str">
        <f t="shared" ca="1" si="18"/>
        <v/>
      </c>
      <c r="H85" s="181" t="str">
        <f t="shared" ca="1" si="19"/>
        <v/>
      </c>
      <c r="I85" s="215" t="str">
        <f t="shared" ca="1" si="11"/>
        <v/>
      </c>
      <c r="J85" s="185" t="str">
        <f t="shared" ca="1" si="10"/>
        <v/>
      </c>
      <c r="K85" s="234" t="str">
        <f t="shared" ca="1" si="20"/>
        <v/>
      </c>
      <c r="L85" s="185" t="str">
        <f t="shared" ca="1" si="21"/>
        <v/>
      </c>
      <c r="M85" s="24"/>
    </row>
    <row r="86" spans="1:13" ht="12.75" customHeight="1">
      <c r="A86" s="215" t="str">
        <f t="shared" ca="1" si="12"/>
        <v/>
      </c>
      <c r="B86" s="185" t="str">
        <f t="shared" ca="1" si="13"/>
        <v/>
      </c>
      <c r="C86" s="185" t="str">
        <f t="shared" ca="1" si="14"/>
        <v/>
      </c>
      <c r="D86" s="185" t="str">
        <f t="shared" ca="1" si="15"/>
        <v/>
      </c>
      <c r="E86" s="233" t="str">
        <f t="shared" ca="1" si="16"/>
        <v/>
      </c>
      <c r="F86" s="185" t="str">
        <f t="shared" ca="1" si="17"/>
        <v/>
      </c>
      <c r="G86" s="185" t="str">
        <f t="shared" ca="1" si="18"/>
        <v/>
      </c>
      <c r="H86" s="181" t="str">
        <f t="shared" ca="1" si="19"/>
        <v/>
      </c>
      <c r="I86" s="215" t="str">
        <f t="shared" ca="1" si="11"/>
        <v/>
      </c>
      <c r="J86" s="185" t="str">
        <f t="shared" ca="1" si="10"/>
        <v/>
      </c>
      <c r="K86" s="234" t="str">
        <f t="shared" ca="1" si="20"/>
        <v/>
      </c>
      <c r="L86" s="185" t="str">
        <f t="shared" ca="1" si="21"/>
        <v/>
      </c>
      <c r="M86" s="24"/>
    </row>
    <row r="87" spans="1:13" ht="12.75" customHeight="1">
      <c r="A87" s="215" t="str">
        <f t="shared" ca="1" si="12"/>
        <v/>
      </c>
      <c r="B87" s="185" t="str">
        <f t="shared" ca="1" si="13"/>
        <v/>
      </c>
      <c r="C87" s="185" t="str">
        <f t="shared" ca="1" si="14"/>
        <v/>
      </c>
      <c r="D87" s="185" t="str">
        <f t="shared" ca="1" si="15"/>
        <v/>
      </c>
      <c r="E87" s="233" t="str">
        <f t="shared" ca="1" si="16"/>
        <v/>
      </c>
      <c r="F87" s="185" t="str">
        <f t="shared" ca="1" si="17"/>
        <v/>
      </c>
      <c r="G87" s="185" t="str">
        <f t="shared" ca="1" si="18"/>
        <v/>
      </c>
      <c r="H87" s="181" t="str">
        <f t="shared" ca="1" si="19"/>
        <v/>
      </c>
      <c r="I87" s="215" t="str">
        <f t="shared" ca="1" si="11"/>
        <v/>
      </c>
      <c r="J87" s="185" t="str">
        <f t="shared" ca="1" si="10"/>
        <v/>
      </c>
      <c r="K87" s="234" t="str">
        <f t="shared" ca="1" si="20"/>
        <v/>
      </c>
      <c r="L87" s="185" t="str">
        <f t="shared" ca="1" si="21"/>
        <v/>
      </c>
      <c r="M87" s="24"/>
    </row>
    <row r="88" spans="1:13" ht="12.75" customHeight="1">
      <c r="A88" s="215" t="str">
        <f t="shared" ca="1" si="12"/>
        <v/>
      </c>
      <c r="B88" s="185" t="str">
        <f t="shared" ca="1" si="13"/>
        <v/>
      </c>
      <c r="C88" s="185" t="str">
        <f t="shared" ca="1" si="14"/>
        <v/>
      </c>
      <c r="D88" s="185" t="str">
        <f t="shared" ca="1" si="15"/>
        <v/>
      </c>
      <c r="E88" s="233" t="str">
        <f t="shared" ca="1" si="16"/>
        <v/>
      </c>
      <c r="F88" s="185" t="str">
        <f t="shared" ca="1" si="17"/>
        <v/>
      </c>
      <c r="G88" s="185" t="str">
        <f t="shared" ca="1" si="18"/>
        <v/>
      </c>
      <c r="H88" s="181" t="str">
        <f t="shared" ca="1" si="19"/>
        <v/>
      </c>
      <c r="I88" s="215" t="str">
        <f t="shared" ca="1" si="11"/>
        <v/>
      </c>
      <c r="J88" s="185" t="str">
        <f t="shared" ca="1" si="10"/>
        <v/>
      </c>
      <c r="K88" s="234" t="str">
        <f t="shared" ca="1" si="20"/>
        <v/>
      </c>
      <c r="L88" s="185" t="str">
        <f t="shared" ca="1" si="21"/>
        <v/>
      </c>
      <c r="M88" s="24"/>
    </row>
    <row r="89" spans="1:13" ht="12.75" customHeight="1">
      <c r="A89" s="215" t="str">
        <f t="shared" ca="1" si="12"/>
        <v/>
      </c>
      <c r="B89" s="185" t="str">
        <f t="shared" ca="1" si="13"/>
        <v/>
      </c>
      <c r="C89" s="185" t="str">
        <f t="shared" ca="1" si="14"/>
        <v/>
      </c>
      <c r="D89" s="185" t="str">
        <f t="shared" ca="1" si="15"/>
        <v/>
      </c>
      <c r="E89" s="233" t="str">
        <f t="shared" ca="1" si="16"/>
        <v/>
      </c>
      <c r="F89" s="185" t="str">
        <f t="shared" ca="1" si="17"/>
        <v/>
      </c>
      <c r="G89" s="185" t="str">
        <f t="shared" ca="1" si="18"/>
        <v/>
      </c>
      <c r="H89" s="181" t="str">
        <f t="shared" ca="1" si="19"/>
        <v/>
      </c>
      <c r="I89" s="215" t="str">
        <f t="shared" ca="1" si="11"/>
        <v/>
      </c>
      <c r="J89" s="185" t="str">
        <f t="shared" ca="1" si="10"/>
        <v/>
      </c>
      <c r="K89" s="234" t="str">
        <f t="shared" ca="1" si="20"/>
        <v/>
      </c>
      <c r="L89" s="185" t="str">
        <f t="shared" ca="1" si="21"/>
        <v/>
      </c>
      <c r="M89" s="24"/>
    </row>
    <row r="90" spans="1:13" ht="12.75" customHeight="1">
      <c r="A90" s="215" t="str">
        <f t="shared" ca="1" si="12"/>
        <v/>
      </c>
      <c r="B90" s="185" t="str">
        <f t="shared" ca="1" si="13"/>
        <v/>
      </c>
      <c r="C90" s="185" t="str">
        <f t="shared" ca="1" si="14"/>
        <v/>
      </c>
      <c r="D90" s="185" t="str">
        <f t="shared" ca="1" si="15"/>
        <v/>
      </c>
      <c r="E90" s="233" t="str">
        <f t="shared" ca="1" si="16"/>
        <v/>
      </c>
      <c r="F90" s="185" t="str">
        <f t="shared" ca="1" si="17"/>
        <v/>
      </c>
      <c r="G90" s="185" t="str">
        <f t="shared" ca="1" si="18"/>
        <v/>
      </c>
      <c r="H90" s="181" t="str">
        <f t="shared" ca="1" si="19"/>
        <v/>
      </c>
      <c r="I90" s="215" t="str">
        <f t="shared" ca="1" si="11"/>
        <v/>
      </c>
      <c r="J90" s="185" t="str">
        <f t="shared" ca="1" si="10"/>
        <v/>
      </c>
      <c r="K90" s="234" t="str">
        <f t="shared" ca="1" si="20"/>
        <v/>
      </c>
      <c r="L90" s="185" t="str">
        <f t="shared" ca="1" si="21"/>
        <v/>
      </c>
      <c r="M90" s="24"/>
    </row>
    <row r="91" spans="1:13" ht="12.75" customHeight="1">
      <c r="A91" s="215" t="str">
        <f t="shared" ca="1" si="12"/>
        <v/>
      </c>
      <c r="B91" s="185" t="str">
        <f t="shared" ca="1" si="13"/>
        <v/>
      </c>
      <c r="C91" s="185" t="str">
        <f t="shared" ca="1" si="14"/>
        <v/>
      </c>
      <c r="D91" s="185" t="str">
        <f t="shared" ca="1" si="15"/>
        <v/>
      </c>
      <c r="E91" s="233" t="str">
        <f t="shared" ca="1" si="16"/>
        <v/>
      </c>
      <c r="F91" s="185" t="str">
        <f t="shared" ca="1" si="17"/>
        <v/>
      </c>
      <c r="G91" s="185" t="str">
        <f t="shared" ca="1" si="18"/>
        <v/>
      </c>
      <c r="H91" s="181" t="str">
        <f t="shared" ca="1" si="19"/>
        <v/>
      </c>
      <c r="I91" s="215" t="str">
        <f t="shared" ca="1" si="11"/>
        <v/>
      </c>
      <c r="J91" s="185" t="str">
        <f t="shared" ca="1" si="10"/>
        <v/>
      </c>
      <c r="K91" s="234" t="str">
        <f t="shared" ca="1" si="20"/>
        <v/>
      </c>
      <c r="L91" s="185" t="str">
        <f t="shared" ca="1" si="21"/>
        <v/>
      </c>
      <c r="M91" s="24"/>
    </row>
    <row r="92" spans="1:13" ht="12.75" customHeight="1">
      <c r="A92" s="215" t="str">
        <f t="shared" ca="1" si="12"/>
        <v/>
      </c>
      <c r="B92" s="185" t="str">
        <f t="shared" ca="1" si="13"/>
        <v/>
      </c>
      <c r="C92" s="185" t="str">
        <f t="shared" ca="1" si="14"/>
        <v/>
      </c>
      <c r="D92" s="185" t="str">
        <f t="shared" ca="1" si="15"/>
        <v/>
      </c>
      <c r="E92" s="233" t="str">
        <f t="shared" ca="1" si="16"/>
        <v/>
      </c>
      <c r="F92" s="185" t="str">
        <f t="shared" ca="1" si="17"/>
        <v/>
      </c>
      <c r="G92" s="185" t="str">
        <f t="shared" ca="1" si="18"/>
        <v/>
      </c>
      <c r="H92" s="181" t="str">
        <f t="shared" ca="1" si="19"/>
        <v/>
      </c>
      <c r="I92" s="215" t="str">
        <f t="shared" ca="1" si="11"/>
        <v/>
      </c>
      <c r="J92" s="185" t="str">
        <f t="shared" ca="1" si="10"/>
        <v/>
      </c>
      <c r="K92" s="234" t="str">
        <f t="shared" ca="1" si="20"/>
        <v/>
      </c>
      <c r="L92" s="185" t="str">
        <f t="shared" ca="1" si="21"/>
        <v/>
      </c>
      <c r="M92" s="24"/>
    </row>
    <row r="93" spans="1:13" ht="12.75" customHeight="1">
      <c r="A93" s="215" t="str">
        <f t="shared" ca="1" si="12"/>
        <v/>
      </c>
      <c r="B93" s="185" t="str">
        <f t="shared" ca="1" si="13"/>
        <v/>
      </c>
      <c r="C93" s="185" t="str">
        <f t="shared" ca="1" si="14"/>
        <v/>
      </c>
      <c r="D93" s="185" t="str">
        <f t="shared" ca="1" si="15"/>
        <v/>
      </c>
      <c r="E93" s="233" t="str">
        <f t="shared" ca="1" si="16"/>
        <v/>
      </c>
      <c r="F93" s="185" t="str">
        <f t="shared" ca="1" si="17"/>
        <v/>
      </c>
      <c r="G93" s="185" t="str">
        <f t="shared" ca="1" si="18"/>
        <v/>
      </c>
      <c r="H93" s="181" t="str">
        <f t="shared" ca="1" si="19"/>
        <v/>
      </c>
      <c r="I93" s="215" t="str">
        <f t="shared" ca="1" si="11"/>
        <v/>
      </c>
      <c r="J93" s="185" t="str">
        <f t="shared" ca="1" si="10"/>
        <v/>
      </c>
      <c r="K93" s="234" t="str">
        <f t="shared" ca="1" si="20"/>
        <v/>
      </c>
      <c r="L93" s="185" t="str">
        <f t="shared" ca="1" si="21"/>
        <v/>
      </c>
      <c r="M93" s="24"/>
    </row>
    <row r="94" spans="1:13" ht="12.75" customHeight="1">
      <c r="A94" s="215" t="str">
        <f t="shared" ca="1" si="12"/>
        <v/>
      </c>
      <c r="B94" s="185" t="str">
        <f t="shared" ca="1" si="13"/>
        <v/>
      </c>
      <c r="C94" s="185" t="str">
        <f t="shared" ca="1" si="14"/>
        <v/>
      </c>
      <c r="D94" s="185" t="str">
        <f t="shared" ca="1" si="15"/>
        <v/>
      </c>
      <c r="E94" s="233" t="str">
        <f t="shared" ca="1" si="16"/>
        <v/>
      </c>
      <c r="F94" s="185" t="str">
        <f t="shared" ca="1" si="17"/>
        <v/>
      </c>
      <c r="G94" s="185" t="str">
        <f t="shared" ca="1" si="18"/>
        <v/>
      </c>
      <c r="H94" s="181" t="str">
        <f t="shared" ca="1" si="19"/>
        <v/>
      </c>
      <c r="I94" s="215" t="str">
        <f t="shared" ca="1" si="11"/>
        <v/>
      </c>
      <c r="J94" s="185" t="str">
        <f t="shared" ca="1" si="10"/>
        <v/>
      </c>
      <c r="K94" s="234" t="str">
        <f t="shared" ca="1" si="20"/>
        <v/>
      </c>
      <c r="L94" s="185" t="str">
        <f t="shared" ca="1" si="21"/>
        <v/>
      </c>
      <c r="M94" s="24"/>
    </row>
    <row r="95" spans="1:13" ht="12.75" customHeight="1">
      <c r="A95" s="215" t="str">
        <f t="shared" ca="1" si="12"/>
        <v/>
      </c>
      <c r="B95" s="185" t="str">
        <f t="shared" ca="1" si="13"/>
        <v/>
      </c>
      <c r="C95" s="185" t="str">
        <f t="shared" ca="1" si="14"/>
        <v/>
      </c>
      <c r="D95" s="185" t="str">
        <f t="shared" ca="1" si="15"/>
        <v/>
      </c>
      <c r="E95" s="233" t="str">
        <f t="shared" ca="1" si="16"/>
        <v/>
      </c>
      <c r="F95" s="185" t="str">
        <f t="shared" ca="1" si="17"/>
        <v/>
      </c>
      <c r="G95" s="185" t="str">
        <f t="shared" ca="1" si="18"/>
        <v/>
      </c>
      <c r="H95" s="181" t="str">
        <f t="shared" ca="1" si="19"/>
        <v/>
      </c>
      <c r="I95" s="215" t="str">
        <f t="shared" ca="1" si="11"/>
        <v/>
      </c>
      <c r="J95" s="185" t="str">
        <f t="shared" ca="1" si="10"/>
        <v/>
      </c>
      <c r="K95" s="234" t="str">
        <f t="shared" ca="1" si="20"/>
        <v/>
      </c>
      <c r="L95" s="185" t="str">
        <f t="shared" ca="1" si="21"/>
        <v/>
      </c>
      <c r="M95" s="24"/>
    </row>
    <row r="96" spans="1:13" ht="12.75" customHeight="1">
      <c r="A96" s="215" t="str">
        <f t="shared" ca="1" si="12"/>
        <v/>
      </c>
      <c r="B96" s="185" t="str">
        <f t="shared" ca="1" si="13"/>
        <v/>
      </c>
      <c r="C96" s="185" t="str">
        <f t="shared" ca="1" si="14"/>
        <v/>
      </c>
      <c r="D96" s="185" t="str">
        <f t="shared" ca="1" si="15"/>
        <v/>
      </c>
      <c r="E96" s="233" t="str">
        <f t="shared" ca="1" si="16"/>
        <v/>
      </c>
      <c r="F96" s="185" t="str">
        <f t="shared" ca="1" si="17"/>
        <v/>
      </c>
      <c r="G96" s="185" t="str">
        <f t="shared" ca="1" si="18"/>
        <v/>
      </c>
      <c r="H96" s="181" t="str">
        <f t="shared" ca="1" si="19"/>
        <v/>
      </c>
      <c r="I96" s="215" t="str">
        <f t="shared" ca="1" si="11"/>
        <v/>
      </c>
      <c r="J96" s="185" t="str">
        <f t="shared" ca="1" si="10"/>
        <v/>
      </c>
      <c r="K96" s="234" t="str">
        <f t="shared" ca="1" si="20"/>
        <v/>
      </c>
      <c r="L96" s="185" t="str">
        <f t="shared" ca="1" si="21"/>
        <v/>
      </c>
      <c r="M96" s="24"/>
    </row>
    <row r="97" spans="1:13" ht="12.75" customHeight="1">
      <c r="A97" s="215" t="str">
        <f t="shared" ca="1" si="12"/>
        <v/>
      </c>
      <c r="B97" s="185" t="str">
        <f t="shared" ca="1" si="13"/>
        <v/>
      </c>
      <c r="C97" s="185" t="str">
        <f t="shared" ca="1" si="14"/>
        <v/>
      </c>
      <c r="D97" s="185" t="str">
        <f t="shared" ca="1" si="15"/>
        <v/>
      </c>
      <c r="E97" s="233" t="str">
        <f t="shared" ca="1" si="16"/>
        <v/>
      </c>
      <c r="F97" s="185" t="str">
        <f t="shared" ca="1" si="17"/>
        <v/>
      </c>
      <c r="G97" s="185" t="str">
        <f t="shared" ca="1" si="18"/>
        <v/>
      </c>
      <c r="H97" s="181" t="str">
        <f t="shared" ca="1" si="19"/>
        <v/>
      </c>
      <c r="I97" s="215" t="str">
        <f t="shared" ca="1" si="11"/>
        <v/>
      </c>
      <c r="J97" s="185" t="str">
        <f t="shared" ca="1" si="10"/>
        <v/>
      </c>
      <c r="K97" s="234" t="str">
        <f t="shared" ca="1" si="20"/>
        <v/>
      </c>
      <c r="L97" s="185" t="str">
        <f t="shared" ca="1" si="21"/>
        <v/>
      </c>
      <c r="M97" s="24"/>
    </row>
    <row r="98" spans="1:13" ht="12.75" customHeight="1">
      <c r="A98" s="215" t="str">
        <f t="shared" ca="1" si="12"/>
        <v/>
      </c>
      <c r="B98" s="185" t="str">
        <f t="shared" ca="1" si="13"/>
        <v/>
      </c>
      <c r="C98" s="185" t="str">
        <f t="shared" ca="1" si="14"/>
        <v/>
      </c>
      <c r="D98" s="185" t="str">
        <f t="shared" ca="1" si="15"/>
        <v/>
      </c>
      <c r="E98" s="233" t="str">
        <f t="shared" ca="1" si="16"/>
        <v/>
      </c>
      <c r="F98" s="185" t="str">
        <f t="shared" ca="1" si="17"/>
        <v/>
      </c>
      <c r="G98" s="185" t="str">
        <f t="shared" ca="1" si="18"/>
        <v/>
      </c>
      <c r="H98" s="181" t="str">
        <f t="shared" ca="1" si="19"/>
        <v/>
      </c>
      <c r="I98" s="215" t="str">
        <f t="shared" ca="1" si="11"/>
        <v/>
      </c>
      <c r="J98" s="185" t="str">
        <f t="shared" ca="1" si="10"/>
        <v/>
      </c>
      <c r="K98" s="234" t="str">
        <f t="shared" ca="1" si="20"/>
        <v/>
      </c>
      <c r="L98" s="185" t="str">
        <f t="shared" ca="1" si="21"/>
        <v/>
      </c>
      <c r="M98" s="24"/>
    </row>
    <row r="99" spans="1:13" ht="12.75" customHeight="1">
      <c r="A99" s="215" t="str">
        <f t="shared" ca="1" si="12"/>
        <v/>
      </c>
      <c r="B99" s="185" t="str">
        <f t="shared" ca="1" si="13"/>
        <v/>
      </c>
      <c r="C99" s="185" t="str">
        <f t="shared" ca="1" si="14"/>
        <v/>
      </c>
      <c r="D99" s="185" t="str">
        <f t="shared" ca="1" si="15"/>
        <v/>
      </c>
      <c r="E99" s="233" t="str">
        <f t="shared" ca="1" si="16"/>
        <v/>
      </c>
      <c r="F99" s="185" t="str">
        <f t="shared" ca="1" si="17"/>
        <v/>
      </c>
      <c r="G99" s="185" t="str">
        <f t="shared" ca="1" si="18"/>
        <v/>
      </c>
      <c r="H99" s="181" t="str">
        <f t="shared" ca="1" si="19"/>
        <v/>
      </c>
      <c r="I99" s="215" t="str">
        <f t="shared" ca="1" si="11"/>
        <v/>
      </c>
      <c r="J99" s="185" t="str">
        <f t="shared" ca="1" si="10"/>
        <v/>
      </c>
      <c r="K99" s="234" t="str">
        <f t="shared" ca="1" si="20"/>
        <v/>
      </c>
      <c r="L99" s="185" t="str">
        <f t="shared" ca="1" si="21"/>
        <v/>
      </c>
      <c r="M99" s="24"/>
    </row>
    <row r="100" spans="1:13" ht="12.75" customHeight="1">
      <c r="A100" s="215" t="str">
        <f t="shared" ca="1" si="12"/>
        <v/>
      </c>
      <c r="B100" s="185" t="str">
        <f t="shared" ca="1" si="13"/>
        <v/>
      </c>
      <c r="C100" s="185" t="str">
        <f t="shared" ca="1" si="14"/>
        <v/>
      </c>
      <c r="D100" s="185" t="str">
        <f t="shared" ca="1" si="15"/>
        <v/>
      </c>
      <c r="E100" s="233" t="str">
        <f t="shared" ca="1" si="16"/>
        <v/>
      </c>
      <c r="F100" s="185" t="str">
        <f t="shared" ca="1" si="17"/>
        <v/>
      </c>
      <c r="G100" s="185" t="str">
        <f t="shared" ca="1" si="18"/>
        <v/>
      </c>
      <c r="H100" s="181" t="str">
        <f t="shared" ca="1" si="19"/>
        <v/>
      </c>
      <c r="I100" s="215" t="str">
        <f t="shared" ca="1" si="11"/>
        <v/>
      </c>
      <c r="J100" s="185" t="str">
        <f t="shared" ca="1" si="10"/>
        <v/>
      </c>
      <c r="K100" s="234" t="str">
        <f t="shared" ca="1" si="20"/>
        <v/>
      </c>
      <c r="L100" s="185" t="str">
        <f t="shared" ca="1" si="21"/>
        <v/>
      </c>
      <c r="M100" s="24"/>
    </row>
    <row r="101" spans="1:13" ht="12.75" customHeight="1">
      <c r="A101" s="215" t="str">
        <f t="shared" ca="1" si="12"/>
        <v/>
      </c>
      <c r="B101" s="185" t="str">
        <f t="shared" ca="1" si="13"/>
        <v/>
      </c>
      <c r="C101" s="185" t="str">
        <f t="shared" ca="1" si="14"/>
        <v/>
      </c>
      <c r="D101" s="185" t="str">
        <f t="shared" ca="1" si="15"/>
        <v/>
      </c>
      <c r="E101" s="233" t="str">
        <f t="shared" ca="1" si="16"/>
        <v/>
      </c>
      <c r="F101" s="185" t="str">
        <f t="shared" ca="1" si="17"/>
        <v/>
      </c>
      <c r="G101" s="185" t="str">
        <f t="shared" ca="1" si="18"/>
        <v/>
      </c>
      <c r="H101" s="181" t="str">
        <f t="shared" ca="1" si="19"/>
        <v/>
      </c>
      <c r="I101" s="215" t="str">
        <f t="shared" ca="1" si="11"/>
        <v/>
      </c>
      <c r="J101" s="185" t="str">
        <f t="shared" ca="1" si="10"/>
        <v/>
      </c>
      <c r="K101" s="234" t="str">
        <f t="shared" ca="1" si="20"/>
        <v/>
      </c>
      <c r="L101" s="185" t="str">
        <f t="shared" ca="1" si="21"/>
        <v/>
      </c>
      <c r="M101" s="24"/>
    </row>
    <row r="102" spans="1:13" ht="12.75" customHeight="1">
      <c r="A102" s="215" t="str">
        <f t="shared" ca="1" si="12"/>
        <v/>
      </c>
      <c r="B102" s="185" t="str">
        <f t="shared" ca="1" si="13"/>
        <v/>
      </c>
      <c r="C102" s="185" t="str">
        <f t="shared" ca="1" si="14"/>
        <v/>
      </c>
      <c r="D102" s="185" t="str">
        <f t="shared" ca="1" si="15"/>
        <v/>
      </c>
      <c r="E102" s="233" t="str">
        <f t="shared" ca="1" si="16"/>
        <v/>
      </c>
      <c r="F102" s="185" t="str">
        <f t="shared" ca="1" si="17"/>
        <v/>
      </c>
      <c r="G102" s="185" t="str">
        <f t="shared" ca="1" si="18"/>
        <v/>
      </c>
      <c r="H102" s="181" t="str">
        <f t="shared" ca="1" si="19"/>
        <v/>
      </c>
      <c r="I102" s="215" t="str">
        <f t="shared" ca="1" si="11"/>
        <v/>
      </c>
      <c r="J102" s="185" t="str">
        <f t="shared" ca="1" si="10"/>
        <v/>
      </c>
      <c r="K102" s="234" t="str">
        <f t="shared" ca="1" si="20"/>
        <v/>
      </c>
      <c r="L102" s="185" t="str">
        <f t="shared" ca="1" si="21"/>
        <v/>
      </c>
      <c r="M102" s="24"/>
    </row>
    <row r="103" spans="1:13" ht="12.75" customHeight="1">
      <c r="A103" s="215" t="str">
        <f t="shared" ca="1" si="12"/>
        <v/>
      </c>
      <c r="B103" s="185" t="str">
        <f t="shared" ca="1" si="13"/>
        <v/>
      </c>
      <c r="C103" s="185" t="str">
        <f t="shared" ca="1" si="14"/>
        <v/>
      </c>
      <c r="D103" s="185" t="str">
        <f t="shared" ca="1" si="15"/>
        <v/>
      </c>
      <c r="E103" s="233" t="str">
        <f t="shared" ca="1" si="16"/>
        <v/>
      </c>
      <c r="F103" s="185" t="str">
        <f t="shared" ca="1" si="17"/>
        <v/>
      </c>
      <c r="G103" s="185" t="str">
        <f t="shared" ca="1" si="18"/>
        <v/>
      </c>
      <c r="H103" s="181" t="str">
        <f t="shared" ca="1" si="19"/>
        <v/>
      </c>
      <c r="I103" s="215" t="str">
        <f t="shared" ca="1" si="11"/>
        <v/>
      </c>
      <c r="J103" s="185" t="str">
        <f t="shared" ca="1" si="10"/>
        <v/>
      </c>
      <c r="K103" s="234" t="str">
        <f t="shared" ca="1" si="20"/>
        <v/>
      </c>
      <c r="L103" s="185" t="str">
        <f t="shared" ca="1" si="21"/>
        <v/>
      </c>
      <c r="M103" s="24"/>
    </row>
    <row r="104" spans="1:13" ht="12.75" customHeight="1">
      <c r="A104" s="215" t="str">
        <f t="shared" ca="1" si="12"/>
        <v/>
      </c>
      <c r="B104" s="185" t="str">
        <f t="shared" ca="1" si="13"/>
        <v/>
      </c>
      <c r="C104" s="185" t="str">
        <f t="shared" ca="1" si="14"/>
        <v/>
      </c>
      <c r="D104" s="185" t="str">
        <f t="shared" ca="1" si="15"/>
        <v/>
      </c>
      <c r="E104" s="233" t="str">
        <f t="shared" ca="1" si="16"/>
        <v/>
      </c>
      <c r="F104" s="185" t="str">
        <f t="shared" ca="1" si="17"/>
        <v/>
      </c>
      <c r="G104" s="185" t="str">
        <f t="shared" ca="1" si="18"/>
        <v/>
      </c>
      <c r="H104" s="181" t="str">
        <f t="shared" ca="1" si="19"/>
        <v/>
      </c>
      <c r="I104" s="215" t="str">
        <f t="shared" ca="1" si="11"/>
        <v/>
      </c>
      <c r="J104" s="185" t="str">
        <f t="shared" ca="1" si="10"/>
        <v/>
      </c>
      <c r="K104" s="234" t="str">
        <f t="shared" ca="1" si="20"/>
        <v/>
      </c>
      <c r="L104" s="185" t="str">
        <f t="shared" ca="1" si="21"/>
        <v/>
      </c>
      <c r="M104" s="24"/>
    </row>
    <row r="105" spans="1:13" ht="12.75" customHeight="1">
      <c r="A105" s="215" t="str">
        <f t="shared" ca="1" si="12"/>
        <v/>
      </c>
      <c r="B105" s="185" t="str">
        <f t="shared" ca="1" si="13"/>
        <v/>
      </c>
      <c r="C105" s="185" t="str">
        <f t="shared" ca="1" si="14"/>
        <v/>
      </c>
      <c r="D105" s="185" t="str">
        <f t="shared" ca="1" si="15"/>
        <v/>
      </c>
      <c r="E105" s="233" t="str">
        <f t="shared" ca="1" si="16"/>
        <v/>
      </c>
      <c r="F105" s="185" t="str">
        <f t="shared" ca="1" si="17"/>
        <v/>
      </c>
      <c r="G105" s="185" t="str">
        <f t="shared" ca="1" si="18"/>
        <v/>
      </c>
      <c r="H105" s="181" t="str">
        <f t="shared" ca="1" si="19"/>
        <v/>
      </c>
      <c r="I105" s="215" t="str">
        <f t="shared" ca="1" si="11"/>
        <v/>
      </c>
      <c r="J105" s="185" t="str">
        <f t="shared" ca="1" si="10"/>
        <v/>
      </c>
      <c r="K105" s="234" t="str">
        <f t="shared" ca="1" si="20"/>
        <v/>
      </c>
      <c r="L105" s="185" t="str">
        <f t="shared" ca="1" si="21"/>
        <v/>
      </c>
      <c r="M105" s="24"/>
    </row>
    <row r="106" spans="1:13" ht="12.75" customHeight="1">
      <c r="A106" s="215" t="str">
        <f t="shared" ca="1" si="12"/>
        <v/>
      </c>
      <c r="B106" s="185" t="str">
        <f t="shared" ca="1" si="13"/>
        <v/>
      </c>
      <c r="C106" s="185" t="str">
        <f t="shared" ca="1" si="14"/>
        <v/>
      </c>
      <c r="D106" s="185" t="str">
        <f t="shared" ca="1" si="15"/>
        <v/>
      </c>
      <c r="E106" s="233" t="str">
        <f t="shared" ca="1" si="16"/>
        <v/>
      </c>
      <c r="F106" s="185" t="str">
        <f t="shared" ca="1" si="17"/>
        <v/>
      </c>
      <c r="G106" s="185" t="str">
        <f t="shared" ca="1" si="18"/>
        <v/>
      </c>
      <c r="H106" s="181" t="str">
        <f t="shared" ca="1" si="19"/>
        <v/>
      </c>
      <c r="I106" s="215" t="str">
        <f t="shared" ca="1" si="11"/>
        <v/>
      </c>
      <c r="J106" s="185" t="str">
        <f t="shared" ca="1" si="10"/>
        <v/>
      </c>
      <c r="K106" s="234" t="str">
        <f t="shared" ca="1" si="20"/>
        <v/>
      </c>
      <c r="L106" s="185" t="str">
        <f t="shared" ca="1" si="21"/>
        <v/>
      </c>
      <c r="M106" s="24"/>
    </row>
    <row r="107" spans="1:13" ht="12.75" customHeight="1">
      <c r="A107" s="215" t="str">
        <f t="shared" ca="1" si="12"/>
        <v/>
      </c>
      <c r="B107" s="185" t="str">
        <f t="shared" ca="1" si="13"/>
        <v/>
      </c>
      <c r="C107" s="185" t="str">
        <f t="shared" ca="1" si="14"/>
        <v/>
      </c>
      <c r="D107" s="185" t="str">
        <f t="shared" ca="1" si="15"/>
        <v/>
      </c>
      <c r="E107" s="233" t="str">
        <f t="shared" ca="1" si="16"/>
        <v/>
      </c>
      <c r="F107" s="185" t="str">
        <f t="shared" ca="1" si="17"/>
        <v/>
      </c>
      <c r="G107" s="185" t="str">
        <f t="shared" ca="1" si="18"/>
        <v/>
      </c>
      <c r="H107" s="181" t="str">
        <f t="shared" ca="1" si="19"/>
        <v/>
      </c>
      <c r="I107" s="215" t="str">
        <f t="shared" ca="1" si="11"/>
        <v/>
      </c>
      <c r="J107" s="185" t="str">
        <f t="shared" ca="1" si="10"/>
        <v/>
      </c>
      <c r="K107" s="234" t="str">
        <f t="shared" ca="1" si="20"/>
        <v/>
      </c>
      <c r="L107" s="185" t="str">
        <f t="shared" ca="1" si="21"/>
        <v/>
      </c>
      <c r="M107" s="24"/>
    </row>
    <row r="108" spans="1:13" ht="12.75" customHeight="1">
      <c r="A108" s="215" t="str">
        <f t="shared" ca="1" si="12"/>
        <v/>
      </c>
      <c r="B108" s="185" t="str">
        <f t="shared" ca="1" si="13"/>
        <v/>
      </c>
      <c r="C108" s="185" t="str">
        <f t="shared" ca="1" si="14"/>
        <v/>
      </c>
      <c r="D108" s="185" t="str">
        <f t="shared" ca="1" si="15"/>
        <v/>
      </c>
      <c r="E108" s="233" t="str">
        <f t="shared" ca="1" si="16"/>
        <v/>
      </c>
      <c r="F108" s="185" t="str">
        <f t="shared" ca="1" si="17"/>
        <v/>
      </c>
      <c r="G108" s="185" t="str">
        <f t="shared" ca="1" si="18"/>
        <v/>
      </c>
      <c r="H108" s="181" t="str">
        <f t="shared" ca="1" si="19"/>
        <v/>
      </c>
      <c r="I108" s="215" t="str">
        <f t="shared" ca="1" si="11"/>
        <v/>
      </c>
      <c r="J108" s="185" t="str">
        <f t="shared" ca="1" si="10"/>
        <v/>
      </c>
      <c r="K108" s="234" t="str">
        <f t="shared" ca="1" si="20"/>
        <v/>
      </c>
      <c r="L108" s="185" t="str">
        <f t="shared" ca="1" si="21"/>
        <v/>
      </c>
      <c r="M108" s="24"/>
    </row>
    <row r="109" spans="1:13" ht="12.75" customHeight="1">
      <c r="A109" s="215" t="str">
        <f t="shared" ca="1" si="12"/>
        <v/>
      </c>
      <c r="B109" s="185" t="str">
        <f t="shared" ca="1" si="13"/>
        <v/>
      </c>
      <c r="C109" s="185" t="str">
        <f t="shared" ca="1" si="14"/>
        <v/>
      </c>
      <c r="D109" s="185" t="str">
        <f t="shared" ca="1" si="15"/>
        <v/>
      </c>
      <c r="E109" s="233" t="str">
        <f t="shared" ca="1" si="16"/>
        <v/>
      </c>
      <c r="F109" s="185" t="str">
        <f t="shared" ca="1" si="17"/>
        <v/>
      </c>
      <c r="G109" s="185" t="str">
        <f t="shared" ca="1" si="18"/>
        <v/>
      </c>
      <c r="H109" s="181" t="str">
        <f t="shared" ca="1" si="19"/>
        <v/>
      </c>
      <c r="I109" s="215" t="str">
        <f t="shared" ca="1" si="11"/>
        <v/>
      </c>
      <c r="J109" s="185" t="str">
        <f t="shared" ca="1" si="10"/>
        <v/>
      </c>
      <c r="K109" s="234" t="str">
        <f t="shared" ca="1" si="20"/>
        <v/>
      </c>
      <c r="L109" s="185" t="str">
        <f t="shared" ca="1" si="21"/>
        <v/>
      </c>
      <c r="M109" s="24"/>
    </row>
    <row r="110" spans="1:13" ht="12.75" customHeight="1">
      <c r="A110" s="215" t="str">
        <f t="shared" ca="1" si="12"/>
        <v/>
      </c>
      <c r="B110" s="185" t="str">
        <f t="shared" ca="1" si="13"/>
        <v/>
      </c>
      <c r="C110" s="185" t="str">
        <f t="shared" ca="1" si="14"/>
        <v/>
      </c>
      <c r="D110" s="185" t="str">
        <f t="shared" ca="1" si="15"/>
        <v/>
      </c>
      <c r="E110" s="233" t="str">
        <f t="shared" ca="1" si="16"/>
        <v/>
      </c>
      <c r="F110" s="185" t="str">
        <f t="shared" ca="1" si="17"/>
        <v/>
      </c>
      <c r="G110" s="185" t="str">
        <f t="shared" ca="1" si="18"/>
        <v/>
      </c>
      <c r="H110" s="181" t="str">
        <f t="shared" ca="1" si="19"/>
        <v/>
      </c>
      <c r="I110" s="215" t="str">
        <f t="shared" ca="1" si="11"/>
        <v/>
      </c>
      <c r="J110" s="185" t="str">
        <f t="shared" ca="1" si="10"/>
        <v/>
      </c>
      <c r="K110" s="234" t="str">
        <f t="shared" ca="1" si="20"/>
        <v/>
      </c>
      <c r="L110" s="185" t="str">
        <f t="shared" ca="1" si="21"/>
        <v/>
      </c>
      <c r="M110" s="24"/>
    </row>
    <row r="111" spans="1:13" ht="12.75" customHeight="1">
      <c r="A111" s="215" t="str">
        <f t="shared" ca="1" si="12"/>
        <v/>
      </c>
      <c r="B111" s="185" t="str">
        <f t="shared" ca="1" si="13"/>
        <v/>
      </c>
      <c r="C111" s="185" t="str">
        <f t="shared" ca="1" si="14"/>
        <v/>
      </c>
      <c r="D111" s="185" t="str">
        <f t="shared" ca="1" si="15"/>
        <v/>
      </c>
      <c r="E111" s="233" t="str">
        <f t="shared" ca="1" si="16"/>
        <v/>
      </c>
      <c r="F111" s="185" t="str">
        <f t="shared" ca="1" si="17"/>
        <v/>
      </c>
      <c r="G111" s="185" t="str">
        <f t="shared" ca="1" si="18"/>
        <v/>
      </c>
      <c r="H111" s="181" t="str">
        <f t="shared" ca="1" si="19"/>
        <v/>
      </c>
      <c r="I111" s="215" t="str">
        <f t="shared" ca="1" si="11"/>
        <v/>
      </c>
      <c r="J111" s="185" t="str">
        <f t="shared" ca="1" si="10"/>
        <v/>
      </c>
      <c r="K111" s="234" t="str">
        <f t="shared" ca="1" si="20"/>
        <v/>
      </c>
      <c r="L111" s="185" t="str">
        <f t="shared" ca="1" si="21"/>
        <v/>
      </c>
      <c r="M111" s="24"/>
    </row>
    <row r="112" spans="1:13" ht="12.75" customHeight="1">
      <c r="A112" s="215" t="str">
        <f t="shared" ca="1" si="12"/>
        <v/>
      </c>
      <c r="B112" s="185" t="str">
        <f t="shared" ca="1" si="13"/>
        <v/>
      </c>
      <c r="C112" s="185" t="str">
        <f t="shared" ca="1" si="14"/>
        <v/>
      </c>
      <c r="D112" s="185" t="str">
        <f t="shared" ca="1" si="15"/>
        <v/>
      </c>
      <c r="E112" s="233" t="str">
        <f t="shared" ca="1" si="16"/>
        <v/>
      </c>
      <c r="F112" s="185" t="str">
        <f t="shared" ca="1" si="17"/>
        <v/>
      </c>
      <c r="G112" s="185" t="str">
        <f t="shared" ca="1" si="18"/>
        <v/>
      </c>
      <c r="H112" s="181" t="str">
        <f t="shared" ca="1" si="19"/>
        <v/>
      </c>
      <c r="I112" s="215" t="str">
        <f t="shared" ca="1" si="11"/>
        <v/>
      </c>
      <c r="J112" s="185" t="str">
        <f t="shared" ca="1" si="10"/>
        <v/>
      </c>
      <c r="K112" s="234" t="str">
        <f t="shared" ca="1" si="20"/>
        <v/>
      </c>
      <c r="L112" s="185" t="str">
        <f t="shared" ca="1" si="21"/>
        <v/>
      </c>
      <c r="M112" s="24"/>
    </row>
    <row r="113" spans="1:13" ht="12.75" customHeight="1">
      <c r="A113" s="215" t="str">
        <f t="shared" ca="1" si="12"/>
        <v/>
      </c>
      <c r="B113" s="185" t="str">
        <f t="shared" ca="1" si="13"/>
        <v/>
      </c>
      <c r="C113" s="185" t="str">
        <f t="shared" ca="1" si="14"/>
        <v/>
      </c>
      <c r="D113" s="185" t="str">
        <f t="shared" ca="1" si="15"/>
        <v/>
      </c>
      <c r="E113" s="233" t="str">
        <f t="shared" ca="1" si="16"/>
        <v/>
      </c>
      <c r="F113" s="185" t="str">
        <f t="shared" ca="1" si="17"/>
        <v/>
      </c>
      <c r="G113" s="185" t="str">
        <f t="shared" ca="1" si="18"/>
        <v/>
      </c>
      <c r="H113" s="181" t="str">
        <f t="shared" ca="1" si="19"/>
        <v/>
      </c>
      <c r="I113" s="215" t="str">
        <f t="shared" ca="1" si="11"/>
        <v/>
      </c>
      <c r="J113" s="185" t="str">
        <f t="shared" ca="1" si="10"/>
        <v/>
      </c>
      <c r="K113" s="234" t="str">
        <f t="shared" ca="1" si="20"/>
        <v/>
      </c>
      <c r="L113" s="185" t="str">
        <f t="shared" ca="1" si="21"/>
        <v/>
      </c>
      <c r="M113" s="24"/>
    </row>
    <row r="114" spans="1:13" ht="12.75" customHeight="1">
      <c r="A114" s="215" t="str">
        <f t="shared" ca="1" si="12"/>
        <v/>
      </c>
      <c r="B114" s="185" t="str">
        <f t="shared" ca="1" si="13"/>
        <v/>
      </c>
      <c r="C114" s="185" t="str">
        <f t="shared" ca="1" si="14"/>
        <v/>
      </c>
      <c r="D114" s="185" t="str">
        <f t="shared" ca="1" si="15"/>
        <v/>
      </c>
      <c r="E114" s="233" t="str">
        <f t="shared" ca="1" si="16"/>
        <v/>
      </c>
      <c r="F114" s="185" t="str">
        <f t="shared" ca="1" si="17"/>
        <v/>
      </c>
      <c r="G114" s="185" t="str">
        <f t="shared" ca="1" si="18"/>
        <v/>
      </c>
      <c r="H114" s="181" t="str">
        <f t="shared" ca="1" si="19"/>
        <v/>
      </c>
      <c r="I114" s="215" t="str">
        <f t="shared" ca="1" si="11"/>
        <v/>
      </c>
      <c r="J114" s="185" t="str">
        <f t="shared" ca="1" si="10"/>
        <v/>
      </c>
      <c r="K114" s="234" t="str">
        <f t="shared" ca="1" si="20"/>
        <v/>
      </c>
      <c r="L114" s="185" t="str">
        <f t="shared" ca="1" si="21"/>
        <v/>
      </c>
      <c r="M114" s="24"/>
    </row>
    <row r="115" spans="1:13" ht="12.75" customHeight="1">
      <c r="A115" s="215" t="str">
        <f t="shared" ca="1" si="12"/>
        <v/>
      </c>
      <c r="B115" s="185" t="str">
        <f t="shared" ca="1" si="13"/>
        <v/>
      </c>
      <c r="C115" s="185" t="str">
        <f t="shared" ca="1" si="14"/>
        <v/>
      </c>
      <c r="D115" s="185" t="str">
        <f t="shared" ca="1" si="15"/>
        <v/>
      </c>
      <c r="E115" s="233" t="str">
        <f t="shared" ca="1" si="16"/>
        <v/>
      </c>
      <c r="F115" s="185" t="str">
        <f t="shared" ca="1" si="17"/>
        <v/>
      </c>
      <c r="G115" s="185" t="str">
        <f t="shared" ca="1" si="18"/>
        <v/>
      </c>
      <c r="H115" s="181" t="str">
        <f t="shared" ca="1" si="19"/>
        <v/>
      </c>
      <c r="I115" s="215" t="str">
        <f t="shared" ca="1" si="11"/>
        <v/>
      </c>
      <c r="J115" s="185" t="str">
        <f t="shared" ca="1" si="10"/>
        <v/>
      </c>
      <c r="K115" s="234" t="str">
        <f t="shared" ca="1" si="20"/>
        <v/>
      </c>
      <c r="L115" s="185" t="str">
        <f t="shared" ca="1" si="21"/>
        <v/>
      </c>
      <c r="M115" s="24"/>
    </row>
    <row r="116" spans="1:13" ht="12.75" customHeight="1">
      <c r="A116" s="215" t="str">
        <f t="shared" ca="1" si="12"/>
        <v/>
      </c>
      <c r="B116" s="185" t="str">
        <f t="shared" ca="1" si="13"/>
        <v/>
      </c>
      <c r="C116" s="185" t="str">
        <f t="shared" ca="1" si="14"/>
        <v/>
      </c>
      <c r="D116" s="185" t="str">
        <f t="shared" ca="1" si="15"/>
        <v/>
      </c>
      <c r="E116" s="233" t="str">
        <f t="shared" ca="1" si="16"/>
        <v/>
      </c>
      <c r="F116" s="185" t="str">
        <f t="shared" ca="1" si="17"/>
        <v/>
      </c>
      <c r="G116" s="185" t="str">
        <f t="shared" ca="1" si="18"/>
        <v/>
      </c>
      <c r="H116" s="181" t="str">
        <f t="shared" ca="1" si="19"/>
        <v/>
      </c>
      <c r="I116" s="215" t="str">
        <f t="shared" ca="1" si="11"/>
        <v/>
      </c>
      <c r="J116" s="185" t="str">
        <f t="shared" ca="1" si="10"/>
        <v/>
      </c>
      <c r="K116" s="234" t="str">
        <f t="shared" ca="1" si="20"/>
        <v/>
      </c>
      <c r="L116" s="185" t="str">
        <f t="shared" ca="1" si="21"/>
        <v/>
      </c>
      <c r="M116" s="24"/>
    </row>
    <row r="117" spans="1:13" ht="12.75" customHeight="1">
      <c r="A117" s="215" t="str">
        <f t="shared" ca="1" si="12"/>
        <v/>
      </c>
      <c r="B117" s="185" t="str">
        <f t="shared" ca="1" si="13"/>
        <v/>
      </c>
      <c r="C117" s="185" t="str">
        <f t="shared" ca="1" si="14"/>
        <v/>
      </c>
      <c r="D117" s="185" t="str">
        <f t="shared" ca="1" si="15"/>
        <v/>
      </c>
      <c r="E117" s="233" t="str">
        <f t="shared" ca="1" si="16"/>
        <v/>
      </c>
      <c r="F117" s="185" t="str">
        <f t="shared" ca="1" si="17"/>
        <v/>
      </c>
      <c r="G117" s="185" t="str">
        <f t="shared" ca="1" si="18"/>
        <v/>
      </c>
      <c r="H117" s="181" t="str">
        <f t="shared" ca="1" si="19"/>
        <v/>
      </c>
      <c r="I117" s="215" t="str">
        <f t="shared" ca="1" si="11"/>
        <v/>
      </c>
      <c r="J117" s="185" t="str">
        <f t="shared" ca="1" si="10"/>
        <v/>
      </c>
      <c r="K117" s="234" t="str">
        <f t="shared" ca="1" si="20"/>
        <v/>
      </c>
      <c r="L117" s="185" t="str">
        <f t="shared" ca="1" si="21"/>
        <v/>
      </c>
      <c r="M117" s="24"/>
    </row>
    <row r="118" spans="1:13" ht="12.75" customHeight="1">
      <c r="A118" s="215" t="str">
        <f t="shared" ca="1" si="12"/>
        <v/>
      </c>
      <c r="B118" s="185" t="str">
        <f t="shared" ca="1" si="13"/>
        <v/>
      </c>
      <c r="C118" s="185" t="str">
        <f t="shared" ca="1" si="14"/>
        <v/>
      </c>
      <c r="D118" s="185" t="str">
        <f t="shared" ca="1" si="15"/>
        <v/>
      </c>
      <c r="E118" s="233" t="str">
        <f t="shared" ca="1" si="16"/>
        <v/>
      </c>
      <c r="F118" s="185" t="str">
        <f t="shared" ca="1" si="17"/>
        <v/>
      </c>
      <c r="G118" s="185" t="str">
        <f t="shared" ca="1" si="18"/>
        <v/>
      </c>
      <c r="H118" s="181" t="str">
        <f t="shared" ca="1" si="19"/>
        <v/>
      </c>
      <c r="I118" s="215" t="str">
        <f t="shared" ca="1" si="11"/>
        <v/>
      </c>
      <c r="J118" s="185" t="str">
        <f t="shared" ref="J118:J181" ca="1" si="22">IF(ROW(J106)&gt;COUNTIF(colk,$M$2),"",INDEX(colk,SUMPRODUCT(LARGE((colk=$M$2)*ROW(colk)-12,ROW($A106)))))</f>
        <v/>
      </c>
      <c r="K118" s="234" t="str">
        <f t="shared" ca="1" si="20"/>
        <v/>
      </c>
      <c r="L118" s="185" t="str">
        <f t="shared" ca="1" si="21"/>
        <v/>
      </c>
      <c r="M118" s="24"/>
    </row>
    <row r="119" spans="1:13" ht="12.75" customHeight="1">
      <c r="A119" s="215" t="str">
        <f t="shared" ca="1" si="12"/>
        <v/>
      </c>
      <c r="B119" s="185" t="str">
        <f t="shared" ca="1" si="13"/>
        <v/>
      </c>
      <c r="C119" s="185" t="str">
        <f t="shared" ca="1" si="14"/>
        <v/>
      </c>
      <c r="D119" s="185" t="str">
        <f t="shared" ca="1" si="15"/>
        <v/>
      </c>
      <c r="E119" s="233" t="str">
        <f t="shared" ca="1" si="16"/>
        <v/>
      </c>
      <c r="F119" s="185" t="str">
        <f t="shared" ca="1" si="17"/>
        <v/>
      </c>
      <c r="G119" s="185" t="str">
        <f t="shared" ca="1" si="18"/>
        <v/>
      </c>
      <c r="H119" s="181" t="str">
        <f t="shared" ca="1" si="19"/>
        <v/>
      </c>
      <c r="I119" s="215" t="str">
        <f t="shared" ca="1" si="11"/>
        <v/>
      </c>
      <c r="J119" s="185" t="str">
        <f t="shared" ca="1" si="22"/>
        <v/>
      </c>
      <c r="K119" s="234" t="str">
        <f t="shared" ca="1" si="20"/>
        <v/>
      </c>
      <c r="L119" s="185" t="str">
        <f t="shared" ca="1" si="21"/>
        <v/>
      </c>
      <c r="M119" s="24"/>
    </row>
    <row r="120" spans="1:13" ht="12.75" customHeight="1">
      <c r="A120" s="215" t="str">
        <f t="shared" ca="1" si="12"/>
        <v/>
      </c>
      <c r="B120" s="185" t="str">
        <f t="shared" ca="1" si="13"/>
        <v/>
      </c>
      <c r="C120" s="185" t="str">
        <f t="shared" ca="1" si="14"/>
        <v/>
      </c>
      <c r="D120" s="185" t="str">
        <f t="shared" ca="1" si="15"/>
        <v/>
      </c>
      <c r="E120" s="233" t="str">
        <f t="shared" ca="1" si="16"/>
        <v/>
      </c>
      <c r="F120" s="185" t="str">
        <f t="shared" ca="1" si="17"/>
        <v/>
      </c>
      <c r="G120" s="185" t="str">
        <f t="shared" ca="1" si="18"/>
        <v/>
      </c>
      <c r="H120" s="181" t="str">
        <f t="shared" ca="1" si="19"/>
        <v/>
      </c>
      <c r="I120" s="215" t="str">
        <f t="shared" ref="I120:I183" ca="1" si="23">IF(ROW(I108)&gt;COUNTIF(colk,$M$2),"",INDEX(coli,SUMPRODUCT(LARGE((colk=$M$2)*ROW(colk)-12,ROW($A108)))))</f>
        <v/>
      </c>
      <c r="J120" s="185" t="str">
        <f t="shared" ca="1" si="22"/>
        <v/>
      </c>
      <c r="K120" s="234" t="str">
        <f t="shared" ca="1" si="20"/>
        <v/>
      </c>
      <c r="L120" s="185" t="str">
        <f t="shared" ca="1" si="21"/>
        <v/>
      </c>
      <c r="M120" s="24"/>
    </row>
    <row r="121" spans="1:13" ht="12.75" customHeight="1">
      <c r="A121" s="215" t="str">
        <f t="shared" ref="A121:A184" ca="1" si="24">IF(ROW(A109)&gt;COUNTIF(colk,$M$2),"",INDEX(cola,SUMPRODUCT(LARGE((colk=$M$2)*ROW(colk)-12,ROW($A109)))))</f>
        <v/>
      </c>
      <c r="B121" s="185" t="str">
        <f t="shared" ca="1" si="13"/>
        <v/>
      </c>
      <c r="C121" s="185" t="str">
        <f t="shared" ca="1" si="14"/>
        <v/>
      </c>
      <c r="D121" s="185" t="str">
        <f t="shared" ca="1" si="15"/>
        <v/>
      </c>
      <c r="E121" s="233" t="str">
        <f t="shared" ca="1" si="16"/>
        <v/>
      </c>
      <c r="F121" s="185" t="str">
        <f t="shared" ca="1" si="17"/>
        <v/>
      </c>
      <c r="G121" s="185" t="str">
        <f t="shared" ca="1" si="18"/>
        <v/>
      </c>
      <c r="H121" s="181" t="str">
        <f t="shared" ca="1" si="19"/>
        <v/>
      </c>
      <c r="I121" s="215" t="str">
        <f t="shared" ca="1" si="23"/>
        <v/>
      </c>
      <c r="J121" s="185" t="str">
        <f t="shared" ca="1" si="22"/>
        <v/>
      </c>
      <c r="K121" s="234" t="str">
        <f t="shared" ca="1" si="20"/>
        <v/>
      </c>
      <c r="L121" s="185" t="str">
        <f t="shared" ca="1" si="21"/>
        <v/>
      </c>
      <c r="M121" s="24"/>
    </row>
    <row r="122" spans="1:13" ht="12.75" customHeight="1">
      <c r="A122" s="215" t="str">
        <f t="shared" ca="1" si="24"/>
        <v/>
      </c>
      <c r="B122" s="185" t="str">
        <f t="shared" ca="1" si="13"/>
        <v/>
      </c>
      <c r="C122" s="185" t="str">
        <f t="shared" ca="1" si="14"/>
        <v/>
      </c>
      <c r="D122" s="185" t="str">
        <f t="shared" ca="1" si="15"/>
        <v/>
      </c>
      <c r="E122" s="233" t="str">
        <f t="shared" ca="1" si="16"/>
        <v/>
      </c>
      <c r="F122" s="185" t="str">
        <f t="shared" ca="1" si="17"/>
        <v/>
      </c>
      <c r="G122" s="185" t="str">
        <f t="shared" ca="1" si="18"/>
        <v/>
      </c>
      <c r="H122" s="181" t="str">
        <f t="shared" ca="1" si="19"/>
        <v/>
      </c>
      <c r="I122" s="215" t="str">
        <f t="shared" ca="1" si="23"/>
        <v/>
      </c>
      <c r="J122" s="185" t="str">
        <f t="shared" ca="1" si="22"/>
        <v/>
      </c>
      <c r="K122" s="234" t="str">
        <f t="shared" ca="1" si="20"/>
        <v/>
      </c>
      <c r="L122" s="185" t="str">
        <f t="shared" ca="1" si="21"/>
        <v/>
      </c>
      <c r="M122" s="24"/>
    </row>
    <row r="123" spans="1:13" ht="12.75" customHeight="1">
      <c r="A123" s="215" t="str">
        <f t="shared" ca="1" si="24"/>
        <v/>
      </c>
      <c r="B123" s="185" t="str">
        <f t="shared" ca="1" si="13"/>
        <v/>
      </c>
      <c r="C123" s="185" t="str">
        <f t="shared" ca="1" si="14"/>
        <v/>
      </c>
      <c r="D123" s="185" t="str">
        <f t="shared" ca="1" si="15"/>
        <v/>
      </c>
      <c r="E123" s="233" t="str">
        <f t="shared" ca="1" si="16"/>
        <v/>
      </c>
      <c r="F123" s="185" t="str">
        <f t="shared" ca="1" si="17"/>
        <v/>
      </c>
      <c r="G123" s="185" t="str">
        <f t="shared" ca="1" si="18"/>
        <v/>
      </c>
      <c r="H123" s="181" t="str">
        <f t="shared" ca="1" si="19"/>
        <v/>
      </c>
      <c r="I123" s="215" t="str">
        <f t="shared" ca="1" si="23"/>
        <v/>
      </c>
      <c r="J123" s="185" t="str">
        <f t="shared" ca="1" si="22"/>
        <v/>
      </c>
      <c r="K123" s="234" t="str">
        <f t="shared" ca="1" si="20"/>
        <v/>
      </c>
      <c r="L123" s="185" t="str">
        <f t="shared" ca="1" si="21"/>
        <v/>
      </c>
      <c r="M123" s="24"/>
    </row>
    <row r="124" spans="1:13" ht="12.75" customHeight="1">
      <c r="A124" s="215" t="str">
        <f t="shared" ca="1" si="24"/>
        <v/>
      </c>
      <c r="B124" s="185" t="str">
        <f t="shared" ca="1" si="13"/>
        <v/>
      </c>
      <c r="C124" s="185" t="str">
        <f t="shared" ca="1" si="14"/>
        <v/>
      </c>
      <c r="D124" s="185" t="str">
        <f t="shared" ca="1" si="15"/>
        <v/>
      </c>
      <c r="E124" s="233" t="str">
        <f t="shared" ca="1" si="16"/>
        <v/>
      </c>
      <c r="F124" s="185" t="str">
        <f t="shared" ca="1" si="17"/>
        <v/>
      </c>
      <c r="G124" s="185" t="str">
        <f t="shared" ca="1" si="18"/>
        <v/>
      </c>
      <c r="H124" s="181" t="str">
        <f t="shared" ca="1" si="19"/>
        <v/>
      </c>
      <c r="I124" s="215" t="str">
        <f t="shared" ca="1" si="23"/>
        <v/>
      </c>
      <c r="J124" s="185" t="str">
        <f t="shared" ca="1" si="22"/>
        <v/>
      </c>
      <c r="K124" s="234" t="str">
        <f t="shared" ca="1" si="20"/>
        <v/>
      </c>
      <c r="L124" s="185" t="str">
        <f t="shared" ca="1" si="21"/>
        <v/>
      </c>
      <c r="M124" s="24"/>
    </row>
    <row r="125" spans="1:13" ht="12.75" customHeight="1">
      <c r="A125" s="215" t="str">
        <f t="shared" ca="1" si="24"/>
        <v/>
      </c>
      <c r="B125" s="185" t="str">
        <f t="shared" ca="1" si="13"/>
        <v/>
      </c>
      <c r="C125" s="185" t="str">
        <f t="shared" ca="1" si="14"/>
        <v/>
      </c>
      <c r="D125" s="185" t="str">
        <f t="shared" ca="1" si="15"/>
        <v/>
      </c>
      <c r="E125" s="233" t="str">
        <f t="shared" ca="1" si="16"/>
        <v/>
      </c>
      <c r="F125" s="185" t="str">
        <f t="shared" ca="1" si="17"/>
        <v/>
      </c>
      <c r="G125" s="185" t="str">
        <f t="shared" ca="1" si="18"/>
        <v/>
      </c>
      <c r="H125" s="181" t="str">
        <f t="shared" ca="1" si="19"/>
        <v/>
      </c>
      <c r="I125" s="215" t="str">
        <f t="shared" ca="1" si="23"/>
        <v/>
      </c>
      <c r="J125" s="185" t="str">
        <f t="shared" ca="1" si="22"/>
        <v/>
      </c>
      <c r="K125" s="234" t="str">
        <f t="shared" ca="1" si="20"/>
        <v/>
      </c>
      <c r="L125" s="185" t="str">
        <f t="shared" ca="1" si="21"/>
        <v/>
      </c>
      <c r="M125" s="24"/>
    </row>
    <row r="126" spans="1:13" ht="12.75" customHeight="1">
      <c r="A126" s="215" t="str">
        <f t="shared" ca="1" si="24"/>
        <v/>
      </c>
      <c r="B126" s="185" t="str">
        <f t="shared" ca="1" si="13"/>
        <v/>
      </c>
      <c r="C126" s="185" t="str">
        <f t="shared" ca="1" si="14"/>
        <v/>
      </c>
      <c r="D126" s="185" t="str">
        <f t="shared" ca="1" si="15"/>
        <v/>
      </c>
      <c r="E126" s="233" t="str">
        <f t="shared" ca="1" si="16"/>
        <v/>
      </c>
      <c r="F126" s="185" t="str">
        <f t="shared" ca="1" si="17"/>
        <v/>
      </c>
      <c r="G126" s="185" t="str">
        <f t="shared" ca="1" si="18"/>
        <v/>
      </c>
      <c r="H126" s="181" t="str">
        <f t="shared" ca="1" si="19"/>
        <v/>
      </c>
      <c r="I126" s="215" t="str">
        <f t="shared" ca="1" si="23"/>
        <v/>
      </c>
      <c r="J126" s="185" t="str">
        <f t="shared" ca="1" si="22"/>
        <v/>
      </c>
      <c r="K126" s="234" t="str">
        <f t="shared" ca="1" si="20"/>
        <v/>
      </c>
      <c r="L126" s="185" t="str">
        <f t="shared" ca="1" si="21"/>
        <v/>
      </c>
      <c r="M126" s="24"/>
    </row>
    <row r="127" spans="1:13" ht="12.75" customHeight="1">
      <c r="A127" s="215" t="str">
        <f t="shared" ca="1" si="24"/>
        <v/>
      </c>
      <c r="B127" s="185" t="str">
        <f t="shared" ca="1" si="13"/>
        <v/>
      </c>
      <c r="C127" s="185" t="str">
        <f t="shared" ca="1" si="14"/>
        <v/>
      </c>
      <c r="D127" s="185" t="str">
        <f t="shared" ca="1" si="15"/>
        <v/>
      </c>
      <c r="E127" s="233" t="str">
        <f t="shared" ca="1" si="16"/>
        <v/>
      </c>
      <c r="F127" s="185" t="str">
        <f t="shared" ca="1" si="17"/>
        <v/>
      </c>
      <c r="G127" s="185" t="str">
        <f t="shared" ca="1" si="18"/>
        <v/>
      </c>
      <c r="H127" s="181" t="str">
        <f t="shared" ca="1" si="19"/>
        <v/>
      </c>
      <c r="I127" s="215" t="str">
        <f t="shared" ca="1" si="23"/>
        <v/>
      </c>
      <c r="J127" s="185" t="str">
        <f t="shared" ca="1" si="22"/>
        <v/>
      </c>
      <c r="K127" s="234" t="str">
        <f t="shared" ca="1" si="20"/>
        <v/>
      </c>
      <c r="L127" s="185" t="str">
        <f t="shared" ca="1" si="21"/>
        <v/>
      </c>
      <c r="M127" s="24"/>
    </row>
    <row r="128" spans="1:13" ht="12.75" customHeight="1">
      <c r="A128" s="215" t="str">
        <f t="shared" ca="1" si="24"/>
        <v/>
      </c>
      <c r="B128" s="185" t="str">
        <f t="shared" ca="1" si="13"/>
        <v/>
      </c>
      <c r="C128" s="185" t="str">
        <f t="shared" ca="1" si="14"/>
        <v/>
      </c>
      <c r="D128" s="185" t="str">
        <f t="shared" ca="1" si="15"/>
        <v/>
      </c>
      <c r="E128" s="233" t="str">
        <f t="shared" ca="1" si="16"/>
        <v/>
      </c>
      <c r="F128" s="185" t="str">
        <f t="shared" ca="1" si="17"/>
        <v/>
      </c>
      <c r="G128" s="185" t="str">
        <f t="shared" ca="1" si="18"/>
        <v/>
      </c>
      <c r="H128" s="181" t="str">
        <f t="shared" ca="1" si="19"/>
        <v/>
      </c>
      <c r="I128" s="215" t="str">
        <f t="shared" ca="1" si="23"/>
        <v/>
      </c>
      <c r="J128" s="185" t="str">
        <f t="shared" ca="1" si="22"/>
        <v/>
      </c>
      <c r="K128" s="234" t="str">
        <f t="shared" ca="1" si="20"/>
        <v/>
      </c>
      <c r="L128" s="185" t="str">
        <f t="shared" ca="1" si="21"/>
        <v/>
      </c>
      <c r="M128" s="24"/>
    </row>
    <row r="129" spans="1:13" ht="12.75" customHeight="1">
      <c r="A129" s="215" t="str">
        <f t="shared" ca="1" si="24"/>
        <v/>
      </c>
      <c r="B129" s="185" t="str">
        <f t="shared" ca="1" si="13"/>
        <v/>
      </c>
      <c r="C129" s="185" t="str">
        <f t="shared" ca="1" si="14"/>
        <v/>
      </c>
      <c r="D129" s="185" t="str">
        <f t="shared" ca="1" si="15"/>
        <v/>
      </c>
      <c r="E129" s="233" t="str">
        <f t="shared" ca="1" si="16"/>
        <v/>
      </c>
      <c r="F129" s="185" t="str">
        <f t="shared" ca="1" si="17"/>
        <v/>
      </c>
      <c r="G129" s="185" t="str">
        <f t="shared" ca="1" si="18"/>
        <v/>
      </c>
      <c r="H129" s="181" t="str">
        <f t="shared" ca="1" si="19"/>
        <v/>
      </c>
      <c r="I129" s="215" t="str">
        <f t="shared" ca="1" si="23"/>
        <v/>
      </c>
      <c r="J129" s="185" t="str">
        <f t="shared" ca="1" si="22"/>
        <v/>
      </c>
      <c r="K129" s="234" t="str">
        <f t="shared" ca="1" si="20"/>
        <v/>
      </c>
      <c r="L129" s="185" t="str">
        <f t="shared" ca="1" si="21"/>
        <v/>
      </c>
      <c r="M129" s="24"/>
    </row>
    <row r="130" spans="1:13" ht="12.75" customHeight="1">
      <c r="A130" s="215" t="str">
        <f t="shared" ca="1" si="24"/>
        <v/>
      </c>
      <c r="B130" s="185" t="str">
        <f t="shared" ca="1" si="13"/>
        <v/>
      </c>
      <c r="C130" s="185" t="str">
        <f t="shared" ca="1" si="14"/>
        <v/>
      </c>
      <c r="D130" s="185" t="str">
        <f t="shared" ca="1" si="15"/>
        <v/>
      </c>
      <c r="E130" s="233" t="str">
        <f t="shared" ca="1" si="16"/>
        <v/>
      </c>
      <c r="F130" s="185" t="str">
        <f t="shared" ca="1" si="17"/>
        <v/>
      </c>
      <c r="G130" s="185" t="str">
        <f t="shared" ca="1" si="18"/>
        <v/>
      </c>
      <c r="H130" s="181" t="str">
        <f t="shared" ca="1" si="19"/>
        <v/>
      </c>
      <c r="I130" s="215" t="str">
        <f t="shared" ca="1" si="23"/>
        <v/>
      </c>
      <c r="J130" s="185" t="str">
        <f t="shared" ca="1" si="22"/>
        <v/>
      </c>
      <c r="K130" s="234" t="str">
        <f t="shared" ca="1" si="20"/>
        <v/>
      </c>
      <c r="L130" s="185" t="str">
        <f t="shared" ca="1" si="21"/>
        <v/>
      </c>
      <c r="M130" s="24"/>
    </row>
    <row r="131" spans="1:13" ht="12.75" customHeight="1">
      <c r="A131" s="215" t="str">
        <f t="shared" ca="1" si="24"/>
        <v/>
      </c>
      <c r="B131" s="185" t="str">
        <f t="shared" ca="1" si="13"/>
        <v/>
      </c>
      <c r="C131" s="185" t="str">
        <f t="shared" ca="1" si="14"/>
        <v/>
      </c>
      <c r="D131" s="185" t="str">
        <f t="shared" ca="1" si="15"/>
        <v/>
      </c>
      <c r="E131" s="233" t="str">
        <f t="shared" ca="1" si="16"/>
        <v/>
      </c>
      <c r="F131" s="185" t="str">
        <f t="shared" ca="1" si="17"/>
        <v/>
      </c>
      <c r="G131" s="185" t="str">
        <f t="shared" ca="1" si="18"/>
        <v/>
      </c>
      <c r="H131" s="181" t="str">
        <f t="shared" ca="1" si="19"/>
        <v/>
      </c>
      <c r="I131" s="215" t="str">
        <f t="shared" ca="1" si="23"/>
        <v/>
      </c>
      <c r="J131" s="185" t="str">
        <f t="shared" ca="1" si="22"/>
        <v/>
      </c>
      <c r="K131" s="234" t="str">
        <f t="shared" ca="1" si="20"/>
        <v/>
      </c>
      <c r="L131" s="185" t="str">
        <f t="shared" ca="1" si="21"/>
        <v/>
      </c>
      <c r="M131" s="24"/>
    </row>
    <row r="132" spans="1:13" ht="12.75" customHeight="1">
      <c r="A132" s="215" t="str">
        <f t="shared" ca="1" si="24"/>
        <v/>
      </c>
      <c r="B132" s="185" t="str">
        <f t="shared" ca="1" si="13"/>
        <v/>
      </c>
      <c r="C132" s="185" t="str">
        <f t="shared" ca="1" si="14"/>
        <v/>
      </c>
      <c r="D132" s="185" t="str">
        <f t="shared" ca="1" si="15"/>
        <v/>
      </c>
      <c r="E132" s="233" t="str">
        <f t="shared" ca="1" si="16"/>
        <v/>
      </c>
      <c r="F132" s="185" t="str">
        <f t="shared" ca="1" si="17"/>
        <v/>
      </c>
      <c r="G132" s="185" t="str">
        <f t="shared" ca="1" si="18"/>
        <v/>
      </c>
      <c r="H132" s="181" t="str">
        <f t="shared" ca="1" si="19"/>
        <v/>
      </c>
      <c r="I132" s="215" t="str">
        <f t="shared" ca="1" si="23"/>
        <v/>
      </c>
      <c r="J132" s="185" t="str">
        <f t="shared" ca="1" si="22"/>
        <v/>
      </c>
      <c r="K132" s="234" t="str">
        <f t="shared" ca="1" si="20"/>
        <v/>
      </c>
      <c r="L132" s="185" t="str">
        <f t="shared" ca="1" si="21"/>
        <v/>
      </c>
      <c r="M132" s="24"/>
    </row>
    <row r="133" spans="1:13" ht="12.75" customHeight="1">
      <c r="A133" s="215" t="str">
        <f t="shared" ca="1" si="24"/>
        <v/>
      </c>
      <c r="B133" s="185" t="str">
        <f t="shared" ca="1" si="13"/>
        <v/>
      </c>
      <c r="C133" s="185" t="str">
        <f t="shared" ca="1" si="14"/>
        <v/>
      </c>
      <c r="D133" s="185" t="str">
        <f t="shared" ca="1" si="15"/>
        <v/>
      </c>
      <c r="E133" s="233" t="str">
        <f t="shared" ca="1" si="16"/>
        <v/>
      </c>
      <c r="F133" s="185" t="str">
        <f t="shared" ca="1" si="17"/>
        <v/>
      </c>
      <c r="G133" s="185" t="str">
        <f t="shared" ca="1" si="18"/>
        <v/>
      </c>
      <c r="H133" s="181" t="str">
        <f t="shared" ca="1" si="19"/>
        <v/>
      </c>
      <c r="I133" s="215" t="str">
        <f t="shared" ca="1" si="23"/>
        <v/>
      </c>
      <c r="J133" s="185" t="str">
        <f t="shared" ca="1" si="22"/>
        <v/>
      </c>
      <c r="K133" s="234" t="str">
        <f t="shared" ca="1" si="20"/>
        <v/>
      </c>
      <c r="L133" s="185" t="str">
        <f t="shared" ca="1" si="21"/>
        <v/>
      </c>
      <c r="M133" s="24"/>
    </row>
    <row r="134" spans="1:13" ht="12.75" customHeight="1">
      <c r="A134" s="215" t="str">
        <f t="shared" ca="1" si="24"/>
        <v/>
      </c>
      <c r="B134" s="185" t="str">
        <f t="shared" ca="1" si="13"/>
        <v/>
      </c>
      <c r="C134" s="185" t="str">
        <f t="shared" ca="1" si="14"/>
        <v/>
      </c>
      <c r="D134" s="185" t="str">
        <f t="shared" ca="1" si="15"/>
        <v/>
      </c>
      <c r="E134" s="233" t="str">
        <f t="shared" ca="1" si="16"/>
        <v/>
      </c>
      <c r="F134" s="185" t="str">
        <f t="shared" ca="1" si="17"/>
        <v/>
      </c>
      <c r="G134" s="185" t="str">
        <f t="shared" ca="1" si="18"/>
        <v/>
      </c>
      <c r="H134" s="181" t="str">
        <f t="shared" ca="1" si="19"/>
        <v/>
      </c>
      <c r="I134" s="215" t="str">
        <f t="shared" ca="1" si="23"/>
        <v/>
      </c>
      <c r="J134" s="185" t="str">
        <f t="shared" ca="1" si="22"/>
        <v/>
      </c>
      <c r="K134" s="234" t="str">
        <f t="shared" ca="1" si="20"/>
        <v/>
      </c>
      <c r="L134" s="185" t="str">
        <f t="shared" ca="1" si="21"/>
        <v/>
      </c>
      <c r="M134" s="24"/>
    </row>
    <row r="135" spans="1:13" ht="12.75" customHeight="1">
      <c r="A135" s="215" t="str">
        <f t="shared" ca="1" si="24"/>
        <v/>
      </c>
      <c r="B135" s="185" t="str">
        <f t="shared" ca="1" si="13"/>
        <v/>
      </c>
      <c r="C135" s="185" t="str">
        <f t="shared" ca="1" si="14"/>
        <v/>
      </c>
      <c r="D135" s="185" t="str">
        <f t="shared" ca="1" si="15"/>
        <v/>
      </c>
      <c r="E135" s="233" t="str">
        <f t="shared" ca="1" si="16"/>
        <v/>
      </c>
      <c r="F135" s="185" t="str">
        <f t="shared" ca="1" si="17"/>
        <v/>
      </c>
      <c r="G135" s="185" t="str">
        <f t="shared" ca="1" si="18"/>
        <v/>
      </c>
      <c r="H135" s="181" t="str">
        <f t="shared" ca="1" si="19"/>
        <v/>
      </c>
      <c r="I135" s="215" t="str">
        <f t="shared" ca="1" si="23"/>
        <v/>
      </c>
      <c r="J135" s="185" t="str">
        <f t="shared" ca="1" si="22"/>
        <v/>
      </c>
      <c r="K135" s="234" t="str">
        <f t="shared" ca="1" si="20"/>
        <v/>
      </c>
      <c r="L135" s="185" t="str">
        <f t="shared" ca="1" si="21"/>
        <v/>
      </c>
      <c r="M135" s="24"/>
    </row>
    <row r="136" spans="1:13" ht="12.75" customHeight="1">
      <c r="A136" s="215" t="str">
        <f t="shared" ca="1" si="24"/>
        <v/>
      </c>
      <c r="B136" s="185" t="str">
        <f t="shared" ca="1" si="13"/>
        <v/>
      </c>
      <c r="C136" s="185" t="str">
        <f t="shared" ca="1" si="14"/>
        <v/>
      </c>
      <c r="D136" s="185" t="str">
        <f t="shared" ca="1" si="15"/>
        <v/>
      </c>
      <c r="E136" s="233" t="str">
        <f t="shared" ca="1" si="16"/>
        <v/>
      </c>
      <c r="F136" s="185" t="str">
        <f t="shared" ca="1" si="17"/>
        <v/>
      </c>
      <c r="G136" s="185" t="str">
        <f t="shared" ca="1" si="18"/>
        <v/>
      </c>
      <c r="H136" s="181" t="str">
        <f t="shared" ca="1" si="19"/>
        <v/>
      </c>
      <c r="I136" s="215" t="str">
        <f t="shared" ca="1" si="23"/>
        <v/>
      </c>
      <c r="J136" s="185" t="str">
        <f t="shared" ca="1" si="22"/>
        <v/>
      </c>
      <c r="K136" s="234" t="str">
        <f t="shared" ca="1" si="20"/>
        <v/>
      </c>
      <c r="L136" s="185" t="str">
        <f t="shared" ca="1" si="21"/>
        <v/>
      </c>
      <c r="M136" s="24"/>
    </row>
    <row r="137" spans="1:13" ht="12.75" customHeight="1">
      <c r="A137" s="215" t="str">
        <f t="shared" ca="1" si="24"/>
        <v/>
      </c>
      <c r="B137" s="185" t="str">
        <f t="shared" ca="1" si="13"/>
        <v/>
      </c>
      <c r="C137" s="185" t="str">
        <f t="shared" ca="1" si="14"/>
        <v/>
      </c>
      <c r="D137" s="185" t="str">
        <f t="shared" ca="1" si="15"/>
        <v/>
      </c>
      <c r="E137" s="233" t="str">
        <f t="shared" ca="1" si="16"/>
        <v/>
      </c>
      <c r="F137" s="185" t="str">
        <f t="shared" ca="1" si="17"/>
        <v/>
      </c>
      <c r="G137" s="185" t="str">
        <f t="shared" ca="1" si="18"/>
        <v/>
      </c>
      <c r="H137" s="181" t="str">
        <f t="shared" ca="1" si="19"/>
        <v/>
      </c>
      <c r="I137" s="215" t="str">
        <f t="shared" ca="1" si="23"/>
        <v/>
      </c>
      <c r="J137" s="185" t="str">
        <f t="shared" ca="1" si="22"/>
        <v/>
      </c>
      <c r="K137" s="234" t="str">
        <f t="shared" ca="1" si="20"/>
        <v/>
      </c>
      <c r="L137" s="185" t="str">
        <f t="shared" ca="1" si="21"/>
        <v/>
      </c>
      <c r="M137" s="24"/>
    </row>
    <row r="138" spans="1:13" ht="12.75" customHeight="1">
      <c r="A138" s="215" t="str">
        <f t="shared" ca="1" si="24"/>
        <v/>
      </c>
      <c r="B138" s="185" t="str">
        <f t="shared" ca="1" si="13"/>
        <v/>
      </c>
      <c r="C138" s="185" t="str">
        <f t="shared" ca="1" si="14"/>
        <v/>
      </c>
      <c r="D138" s="185" t="str">
        <f t="shared" ca="1" si="15"/>
        <v/>
      </c>
      <c r="E138" s="233" t="str">
        <f t="shared" ca="1" si="16"/>
        <v/>
      </c>
      <c r="F138" s="185" t="str">
        <f t="shared" ca="1" si="17"/>
        <v/>
      </c>
      <c r="G138" s="185" t="str">
        <f t="shared" ca="1" si="18"/>
        <v/>
      </c>
      <c r="H138" s="181" t="str">
        <f t="shared" ca="1" si="19"/>
        <v/>
      </c>
      <c r="I138" s="215" t="str">
        <f t="shared" ca="1" si="23"/>
        <v/>
      </c>
      <c r="J138" s="185" t="str">
        <f t="shared" ca="1" si="22"/>
        <v/>
      </c>
      <c r="K138" s="234" t="str">
        <f t="shared" ca="1" si="20"/>
        <v/>
      </c>
      <c r="L138" s="185" t="str">
        <f t="shared" ca="1" si="21"/>
        <v/>
      </c>
      <c r="M138" s="24"/>
    </row>
    <row r="139" spans="1:13" ht="12.75" customHeight="1">
      <c r="A139" s="215" t="str">
        <f t="shared" ca="1" si="24"/>
        <v/>
      </c>
      <c r="B139" s="185" t="str">
        <f t="shared" ca="1" si="13"/>
        <v/>
      </c>
      <c r="C139" s="185" t="str">
        <f t="shared" ca="1" si="14"/>
        <v/>
      </c>
      <c r="D139" s="185" t="str">
        <f t="shared" ca="1" si="15"/>
        <v/>
      </c>
      <c r="E139" s="233" t="str">
        <f t="shared" ca="1" si="16"/>
        <v/>
      </c>
      <c r="F139" s="185" t="str">
        <f t="shared" ca="1" si="17"/>
        <v/>
      </c>
      <c r="G139" s="185" t="str">
        <f t="shared" ca="1" si="18"/>
        <v/>
      </c>
      <c r="H139" s="181" t="str">
        <f t="shared" ca="1" si="19"/>
        <v/>
      </c>
      <c r="I139" s="215" t="str">
        <f t="shared" ca="1" si="23"/>
        <v/>
      </c>
      <c r="J139" s="185" t="str">
        <f t="shared" ca="1" si="22"/>
        <v/>
      </c>
      <c r="K139" s="234" t="str">
        <f t="shared" ca="1" si="20"/>
        <v/>
      </c>
      <c r="L139" s="185" t="str">
        <f t="shared" ca="1" si="21"/>
        <v/>
      </c>
      <c r="M139" s="24"/>
    </row>
    <row r="140" spans="1:13" ht="12.75" customHeight="1">
      <c r="A140" s="215" t="str">
        <f t="shared" ca="1" si="24"/>
        <v/>
      </c>
      <c r="B140" s="185" t="str">
        <f t="shared" ca="1" si="13"/>
        <v/>
      </c>
      <c r="C140" s="185" t="str">
        <f t="shared" ca="1" si="14"/>
        <v/>
      </c>
      <c r="D140" s="185" t="str">
        <f t="shared" ca="1" si="15"/>
        <v/>
      </c>
      <c r="E140" s="233" t="str">
        <f t="shared" ca="1" si="16"/>
        <v/>
      </c>
      <c r="F140" s="185" t="str">
        <f t="shared" ca="1" si="17"/>
        <v/>
      </c>
      <c r="G140" s="185" t="str">
        <f t="shared" ca="1" si="18"/>
        <v/>
      </c>
      <c r="H140" s="181" t="str">
        <f t="shared" ca="1" si="19"/>
        <v/>
      </c>
      <c r="I140" s="215" t="str">
        <f t="shared" ca="1" si="23"/>
        <v/>
      </c>
      <c r="J140" s="185" t="str">
        <f t="shared" ca="1" si="22"/>
        <v/>
      </c>
      <c r="K140" s="234" t="str">
        <f t="shared" ca="1" si="20"/>
        <v/>
      </c>
      <c r="L140" s="185" t="str">
        <f t="shared" ca="1" si="21"/>
        <v/>
      </c>
      <c r="M140" s="24"/>
    </row>
    <row r="141" spans="1:13" ht="12.75" customHeight="1">
      <c r="A141" s="215" t="str">
        <f t="shared" ca="1" si="24"/>
        <v/>
      </c>
      <c r="B141" s="185" t="str">
        <f t="shared" ref="B141:B204" ca="1" si="25">IF(ROW(B129)&gt;COUNTIF(colk,$M$2),"",INDEX(colb,SUMPRODUCT(LARGE((colk=$M$2)*ROW(colk)-12,ROW($A129)))))</f>
        <v/>
      </c>
      <c r="C141" s="185" t="str">
        <f t="shared" ref="C141:C204" ca="1" si="26">IF(ROW(C129)&gt;COUNTIF(colk,$M$2),"",INDEX(colc,SUMPRODUCT(LARGE((colk=$M$2)*ROW(colk)-12,ROW($A129)))))</f>
        <v/>
      </c>
      <c r="D141" s="185" t="str">
        <f t="shared" ref="D141:D204" ca="1" si="27">IF(ROW(D129)&gt;COUNTIF(colk,$M$2),"",INDEX(cold,SUMPRODUCT(LARGE((colk=$M$2)*ROW(colk)-12,ROW($A129)))))</f>
        <v/>
      </c>
      <c r="E141" s="233" t="str">
        <f t="shared" ref="E141:E204" ca="1" si="28">IF(ROW(E129)&gt;COUNTIF(colk,$M$2),"",INDEX(cole,SUMPRODUCT(LARGE((colk=$M$2)*ROW(colk)-12,ROW($A129)))))</f>
        <v/>
      </c>
      <c r="F141" s="185" t="str">
        <f t="shared" ref="F141:F204" ca="1" si="29">IF(ROW(F129)&gt;COUNTIF(colk,$M$2),"",INDEX(colf,SUMPRODUCT(LARGE((colk=$M$2)*ROW(colk)-12,ROW($A129)))))</f>
        <v/>
      </c>
      <c r="G141" s="185" t="str">
        <f t="shared" ref="G141:G204" ca="1" si="30">IF(ROW(G129)&gt;COUNTIF(colk,$M$2),"",INDEX(colg,SUMPRODUCT(LARGE((colk=$M$2)*ROW(colk)-12,ROW($A129)))))</f>
        <v/>
      </c>
      <c r="H141" s="181" t="str">
        <f t="shared" ref="H141:H204" ca="1" si="31">IF(ROW(H129)&gt;COUNTIF(colk,$M$2),"",INDEX(colh,SUMPRODUCT(LARGE((colk=$M$2)*ROW(colk)-12,ROW($A129)))))</f>
        <v/>
      </c>
      <c r="I141" s="215" t="str">
        <f t="shared" ca="1" si="23"/>
        <v/>
      </c>
      <c r="J141" s="185" t="str">
        <f t="shared" ca="1" si="22"/>
        <v/>
      </c>
      <c r="K141" s="234" t="str">
        <f t="shared" ref="K141:K204" ca="1" si="32">IF(ROW(K129)&gt;COUNTIF(colk,$M$2),"",INDEX(coll,SUMPRODUCT(LARGE((colk=$M$2)*ROW(colk)-12,ROW($A129)))))</f>
        <v/>
      </c>
      <c r="L141" s="185" t="str">
        <f t="shared" ref="L141:L204" ca="1" si="33">IF(ROW(L129)&gt;COUNTIF(colk,$M$2),"",INDEX(coln,SUMPRODUCT(LARGE((colk=$M$2)*ROW(colk)-12,ROW($A129)))))</f>
        <v/>
      </c>
      <c r="M141" s="24"/>
    </row>
    <row r="142" spans="1:13" ht="12.75" customHeight="1">
      <c r="A142" s="215" t="str">
        <f t="shared" ca="1" si="24"/>
        <v/>
      </c>
      <c r="B142" s="185" t="str">
        <f t="shared" ca="1" si="25"/>
        <v/>
      </c>
      <c r="C142" s="185" t="str">
        <f t="shared" ca="1" si="26"/>
        <v/>
      </c>
      <c r="D142" s="185" t="str">
        <f t="shared" ca="1" si="27"/>
        <v/>
      </c>
      <c r="E142" s="233" t="str">
        <f t="shared" ca="1" si="28"/>
        <v/>
      </c>
      <c r="F142" s="185" t="str">
        <f t="shared" ca="1" si="29"/>
        <v/>
      </c>
      <c r="G142" s="185" t="str">
        <f t="shared" ca="1" si="30"/>
        <v/>
      </c>
      <c r="H142" s="181" t="str">
        <f t="shared" ca="1" si="31"/>
        <v/>
      </c>
      <c r="I142" s="215" t="str">
        <f t="shared" ca="1" si="23"/>
        <v/>
      </c>
      <c r="J142" s="185" t="str">
        <f t="shared" ca="1" si="22"/>
        <v/>
      </c>
      <c r="K142" s="234" t="str">
        <f t="shared" ca="1" si="32"/>
        <v/>
      </c>
      <c r="L142" s="185" t="str">
        <f t="shared" ca="1" si="33"/>
        <v/>
      </c>
      <c r="M142" s="24"/>
    </row>
    <row r="143" spans="1:13" ht="12.75" customHeight="1">
      <c r="A143" s="215" t="str">
        <f t="shared" ca="1" si="24"/>
        <v/>
      </c>
      <c r="B143" s="185" t="str">
        <f t="shared" ca="1" si="25"/>
        <v/>
      </c>
      <c r="C143" s="185" t="str">
        <f t="shared" ca="1" si="26"/>
        <v/>
      </c>
      <c r="D143" s="185" t="str">
        <f t="shared" ca="1" si="27"/>
        <v/>
      </c>
      <c r="E143" s="233" t="str">
        <f t="shared" ca="1" si="28"/>
        <v/>
      </c>
      <c r="F143" s="185" t="str">
        <f t="shared" ca="1" si="29"/>
        <v/>
      </c>
      <c r="G143" s="185" t="str">
        <f t="shared" ca="1" si="30"/>
        <v/>
      </c>
      <c r="H143" s="181" t="str">
        <f t="shared" ca="1" si="31"/>
        <v/>
      </c>
      <c r="I143" s="215" t="str">
        <f t="shared" ca="1" si="23"/>
        <v/>
      </c>
      <c r="J143" s="185" t="str">
        <f t="shared" ca="1" si="22"/>
        <v/>
      </c>
      <c r="K143" s="234" t="str">
        <f t="shared" ca="1" si="32"/>
        <v/>
      </c>
      <c r="L143" s="185" t="str">
        <f t="shared" ca="1" si="33"/>
        <v/>
      </c>
      <c r="M143" s="24"/>
    </row>
    <row r="144" spans="1:13" ht="12.75" customHeight="1">
      <c r="A144" s="215" t="str">
        <f t="shared" ca="1" si="24"/>
        <v/>
      </c>
      <c r="B144" s="185" t="str">
        <f t="shared" ca="1" si="25"/>
        <v/>
      </c>
      <c r="C144" s="185" t="str">
        <f t="shared" ca="1" si="26"/>
        <v/>
      </c>
      <c r="D144" s="185" t="str">
        <f t="shared" ca="1" si="27"/>
        <v/>
      </c>
      <c r="E144" s="233" t="str">
        <f t="shared" ca="1" si="28"/>
        <v/>
      </c>
      <c r="F144" s="185" t="str">
        <f t="shared" ca="1" si="29"/>
        <v/>
      </c>
      <c r="G144" s="185" t="str">
        <f t="shared" ca="1" si="30"/>
        <v/>
      </c>
      <c r="H144" s="181" t="str">
        <f t="shared" ca="1" si="31"/>
        <v/>
      </c>
      <c r="I144" s="215" t="str">
        <f t="shared" ca="1" si="23"/>
        <v/>
      </c>
      <c r="J144" s="185" t="str">
        <f t="shared" ca="1" si="22"/>
        <v/>
      </c>
      <c r="K144" s="234" t="str">
        <f t="shared" ca="1" si="32"/>
        <v/>
      </c>
      <c r="L144" s="185" t="str">
        <f t="shared" ca="1" si="33"/>
        <v/>
      </c>
      <c r="M144" s="24"/>
    </row>
    <row r="145" spans="1:13" ht="12.75" customHeight="1">
      <c r="A145" s="215" t="str">
        <f t="shared" ca="1" si="24"/>
        <v/>
      </c>
      <c r="B145" s="185" t="str">
        <f t="shared" ca="1" si="25"/>
        <v/>
      </c>
      <c r="C145" s="185" t="str">
        <f t="shared" ca="1" si="26"/>
        <v/>
      </c>
      <c r="D145" s="185" t="str">
        <f t="shared" ca="1" si="27"/>
        <v/>
      </c>
      <c r="E145" s="233" t="str">
        <f t="shared" ca="1" si="28"/>
        <v/>
      </c>
      <c r="F145" s="185" t="str">
        <f t="shared" ca="1" si="29"/>
        <v/>
      </c>
      <c r="G145" s="185" t="str">
        <f t="shared" ca="1" si="30"/>
        <v/>
      </c>
      <c r="H145" s="181" t="str">
        <f t="shared" ca="1" si="31"/>
        <v/>
      </c>
      <c r="I145" s="215" t="str">
        <f t="shared" ca="1" si="23"/>
        <v/>
      </c>
      <c r="J145" s="185" t="str">
        <f t="shared" ca="1" si="22"/>
        <v/>
      </c>
      <c r="K145" s="234" t="str">
        <f t="shared" ca="1" si="32"/>
        <v/>
      </c>
      <c r="L145" s="185" t="str">
        <f t="shared" ca="1" si="33"/>
        <v/>
      </c>
      <c r="M145" s="24"/>
    </row>
    <row r="146" spans="1:13" ht="12.75" customHeight="1">
      <c r="A146" s="215" t="str">
        <f t="shared" ca="1" si="24"/>
        <v/>
      </c>
      <c r="B146" s="185" t="str">
        <f t="shared" ca="1" si="25"/>
        <v/>
      </c>
      <c r="C146" s="185" t="str">
        <f t="shared" ca="1" si="26"/>
        <v/>
      </c>
      <c r="D146" s="185" t="str">
        <f t="shared" ca="1" si="27"/>
        <v/>
      </c>
      <c r="E146" s="233" t="str">
        <f t="shared" ca="1" si="28"/>
        <v/>
      </c>
      <c r="F146" s="185" t="str">
        <f t="shared" ca="1" si="29"/>
        <v/>
      </c>
      <c r="G146" s="185" t="str">
        <f t="shared" ca="1" si="30"/>
        <v/>
      </c>
      <c r="H146" s="181" t="str">
        <f t="shared" ca="1" si="31"/>
        <v/>
      </c>
      <c r="I146" s="215" t="str">
        <f t="shared" ca="1" si="23"/>
        <v/>
      </c>
      <c r="J146" s="185" t="str">
        <f t="shared" ca="1" si="22"/>
        <v/>
      </c>
      <c r="K146" s="234" t="str">
        <f t="shared" ca="1" si="32"/>
        <v/>
      </c>
      <c r="L146" s="185" t="str">
        <f t="shared" ca="1" si="33"/>
        <v/>
      </c>
      <c r="M146" s="24"/>
    </row>
    <row r="147" spans="1:13" ht="12.75" customHeight="1">
      <c r="A147" s="215" t="str">
        <f t="shared" ca="1" si="24"/>
        <v/>
      </c>
      <c r="B147" s="185" t="str">
        <f t="shared" ca="1" si="25"/>
        <v/>
      </c>
      <c r="C147" s="185" t="str">
        <f t="shared" ca="1" si="26"/>
        <v/>
      </c>
      <c r="D147" s="185" t="str">
        <f t="shared" ca="1" si="27"/>
        <v/>
      </c>
      <c r="E147" s="233" t="str">
        <f t="shared" ca="1" si="28"/>
        <v/>
      </c>
      <c r="F147" s="185" t="str">
        <f t="shared" ca="1" si="29"/>
        <v/>
      </c>
      <c r="G147" s="185" t="str">
        <f t="shared" ca="1" si="30"/>
        <v/>
      </c>
      <c r="H147" s="181" t="str">
        <f t="shared" ca="1" si="31"/>
        <v/>
      </c>
      <c r="I147" s="215" t="str">
        <f t="shared" ca="1" si="23"/>
        <v/>
      </c>
      <c r="J147" s="185" t="str">
        <f t="shared" ca="1" si="22"/>
        <v/>
      </c>
      <c r="K147" s="234" t="str">
        <f t="shared" ca="1" si="32"/>
        <v/>
      </c>
      <c r="L147" s="185" t="str">
        <f t="shared" ca="1" si="33"/>
        <v/>
      </c>
      <c r="M147" s="24"/>
    </row>
    <row r="148" spans="1:13" ht="12.75" customHeight="1">
      <c r="A148" s="215" t="str">
        <f t="shared" ca="1" si="24"/>
        <v/>
      </c>
      <c r="B148" s="185" t="str">
        <f t="shared" ca="1" si="25"/>
        <v/>
      </c>
      <c r="C148" s="185" t="str">
        <f t="shared" ca="1" si="26"/>
        <v/>
      </c>
      <c r="D148" s="185" t="str">
        <f t="shared" ca="1" si="27"/>
        <v/>
      </c>
      <c r="E148" s="233" t="str">
        <f t="shared" ca="1" si="28"/>
        <v/>
      </c>
      <c r="F148" s="185" t="str">
        <f t="shared" ca="1" si="29"/>
        <v/>
      </c>
      <c r="G148" s="185" t="str">
        <f t="shared" ca="1" si="30"/>
        <v/>
      </c>
      <c r="H148" s="181" t="str">
        <f t="shared" ca="1" si="31"/>
        <v/>
      </c>
      <c r="I148" s="215" t="str">
        <f t="shared" ca="1" si="23"/>
        <v/>
      </c>
      <c r="J148" s="185" t="str">
        <f t="shared" ca="1" si="22"/>
        <v/>
      </c>
      <c r="K148" s="234" t="str">
        <f t="shared" ca="1" si="32"/>
        <v/>
      </c>
      <c r="L148" s="185" t="str">
        <f t="shared" ca="1" si="33"/>
        <v/>
      </c>
      <c r="M148" s="24"/>
    </row>
    <row r="149" spans="1:13" ht="12.75" customHeight="1">
      <c r="A149" s="215" t="str">
        <f t="shared" ca="1" si="24"/>
        <v/>
      </c>
      <c r="B149" s="185" t="str">
        <f t="shared" ca="1" si="25"/>
        <v/>
      </c>
      <c r="C149" s="185" t="str">
        <f t="shared" ca="1" si="26"/>
        <v/>
      </c>
      <c r="D149" s="185" t="str">
        <f t="shared" ca="1" si="27"/>
        <v/>
      </c>
      <c r="E149" s="233" t="str">
        <f t="shared" ca="1" si="28"/>
        <v/>
      </c>
      <c r="F149" s="185" t="str">
        <f t="shared" ca="1" si="29"/>
        <v/>
      </c>
      <c r="G149" s="185" t="str">
        <f t="shared" ca="1" si="30"/>
        <v/>
      </c>
      <c r="H149" s="181" t="str">
        <f t="shared" ca="1" si="31"/>
        <v/>
      </c>
      <c r="I149" s="215" t="str">
        <f t="shared" ca="1" si="23"/>
        <v/>
      </c>
      <c r="J149" s="185" t="str">
        <f t="shared" ca="1" si="22"/>
        <v/>
      </c>
      <c r="K149" s="234" t="str">
        <f t="shared" ca="1" si="32"/>
        <v/>
      </c>
      <c r="L149" s="185" t="str">
        <f t="shared" ca="1" si="33"/>
        <v/>
      </c>
      <c r="M149" s="24"/>
    </row>
    <row r="150" spans="1:13" ht="12.75" customHeight="1">
      <c r="A150" s="215" t="str">
        <f t="shared" ca="1" si="24"/>
        <v/>
      </c>
      <c r="B150" s="185" t="str">
        <f t="shared" ca="1" si="25"/>
        <v/>
      </c>
      <c r="C150" s="185" t="str">
        <f t="shared" ca="1" si="26"/>
        <v/>
      </c>
      <c r="D150" s="185" t="str">
        <f t="shared" ca="1" si="27"/>
        <v/>
      </c>
      <c r="E150" s="233" t="str">
        <f t="shared" ca="1" si="28"/>
        <v/>
      </c>
      <c r="F150" s="185" t="str">
        <f t="shared" ca="1" si="29"/>
        <v/>
      </c>
      <c r="G150" s="185" t="str">
        <f t="shared" ca="1" si="30"/>
        <v/>
      </c>
      <c r="H150" s="181" t="str">
        <f t="shared" ca="1" si="31"/>
        <v/>
      </c>
      <c r="I150" s="215" t="str">
        <f t="shared" ca="1" si="23"/>
        <v/>
      </c>
      <c r="J150" s="185" t="str">
        <f t="shared" ca="1" si="22"/>
        <v/>
      </c>
      <c r="K150" s="234" t="str">
        <f t="shared" ca="1" si="32"/>
        <v/>
      </c>
      <c r="L150" s="185" t="str">
        <f t="shared" ca="1" si="33"/>
        <v/>
      </c>
      <c r="M150" s="24"/>
    </row>
    <row r="151" spans="1:13" ht="12.75" customHeight="1">
      <c r="A151" s="215" t="str">
        <f t="shared" ca="1" si="24"/>
        <v/>
      </c>
      <c r="B151" s="185" t="str">
        <f t="shared" ca="1" si="25"/>
        <v/>
      </c>
      <c r="C151" s="185" t="str">
        <f t="shared" ca="1" si="26"/>
        <v/>
      </c>
      <c r="D151" s="185" t="str">
        <f t="shared" ca="1" si="27"/>
        <v/>
      </c>
      <c r="E151" s="233" t="str">
        <f t="shared" ca="1" si="28"/>
        <v/>
      </c>
      <c r="F151" s="185" t="str">
        <f t="shared" ca="1" si="29"/>
        <v/>
      </c>
      <c r="G151" s="185" t="str">
        <f t="shared" ca="1" si="30"/>
        <v/>
      </c>
      <c r="H151" s="181" t="str">
        <f t="shared" ca="1" si="31"/>
        <v/>
      </c>
      <c r="I151" s="215" t="str">
        <f t="shared" ca="1" si="23"/>
        <v/>
      </c>
      <c r="J151" s="185" t="str">
        <f t="shared" ca="1" si="22"/>
        <v/>
      </c>
      <c r="K151" s="234" t="str">
        <f t="shared" ca="1" si="32"/>
        <v/>
      </c>
      <c r="L151" s="185" t="str">
        <f t="shared" ca="1" si="33"/>
        <v/>
      </c>
      <c r="M151" s="24"/>
    </row>
    <row r="152" spans="1:13" ht="12.75" customHeight="1">
      <c r="A152" s="215" t="str">
        <f t="shared" ca="1" si="24"/>
        <v/>
      </c>
      <c r="B152" s="185" t="str">
        <f t="shared" ca="1" si="25"/>
        <v/>
      </c>
      <c r="C152" s="185" t="str">
        <f t="shared" ca="1" si="26"/>
        <v/>
      </c>
      <c r="D152" s="185" t="str">
        <f t="shared" ca="1" si="27"/>
        <v/>
      </c>
      <c r="E152" s="233" t="str">
        <f t="shared" ca="1" si="28"/>
        <v/>
      </c>
      <c r="F152" s="185" t="str">
        <f t="shared" ca="1" si="29"/>
        <v/>
      </c>
      <c r="G152" s="185" t="str">
        <f t="shared" ca="1" si="30"/>
        <v/>
      </c>
      <c r="H152" s="181" t="str">
        <f t="shared" ca="1" si="31"/>
        <v/>
      </c>
      <c r="I152" s="215" t="str">
        <f t="shared" ca="1" si="23"/>
        <v/>
      </c>
      <c r="J152" s="185" t="str">
        <f t="shared" ca="1" si="22"/>
        <v/>
      </c>
      <c r="K152" s="234" t="str">
        <f t="shared" ca="1" si="32"/>
        <v/>
      </c>
      <c r="L152" s="185" t="str">
        <f t="shared" ca="1" si="33"/>
        <v/>
      </c>
      <c r="M152" s="24"/>
    </row>
    <row r="153" spans="1:13" ht="12.75" customHeight="1">
      <c r="A153" s="215" t="str">
        <f t="shared" ca="1" si="24"/>
        <v/>
      </c>
      <c r="B153" s="185" t="str">
        <f t="shared" ca="1" si="25"/>
        <v/>
      </c>
      <c r="C153" s="185" t="str">
        <f t="shared" ca="1" si="26"/>
        <v/>
      </c>
      <c r="D153" s="185" t="str">
        <f t="shared" ca="1" si="27"/>
        <v/>
      </c>
      <c r="E153" s="233" t="str">
        <f t="shared" ca="1" si="28"/>
        <v/>
      </c>
      <c r="F153" s="185" t="str">
        <f t="shared" ca="1" si="29"/>
        <v/>
      </c>
      <c r="G153" s="185" t="str">
        <f t="shared" ca="1" si="30"/>
        <v/>
      </c>
      <c r="H153" s="181" t="str">
        <f t="shared" ca="1" si="31"/>
        <v/>
      </c>
      <c r="I153" s="215" t="str">
        <f t="shared" ca="1" si="23"/>
        <v/>
      </c>
      <c r="J153" s="185" t="str">
        <f t="shared" ca="1" si="22"/>
        <v/>
      </c>
      <c r="K153" s="234" t="str">
        <f t="shared" ca="1" si="32"/>
        <v/>
      </c>
      <c r="L153" s="185" t="str">
        <f t="shared" ca="1" si="33"/>
        <v/>
      </c>
      <c r="M153" s="24"/>
    </row>
    <row r="154" spans="1:13" ht="12.75" customHeight="1">
      <c r="A154" s="215" t="str">
        <f t="shared" ca="1" si="24"/>
        <v/>
      </c>
      <c r="B154" s="185" t="str">
        <f t="shared" ca="1" si="25"/>
        <v/>
      </c>
      <c r="C154" s="185" t="str">
        <f t="shared" ca="1" si="26"/>
        <v/>
      </c>
      <c r="D154" s="185" t="str">
        <f t="shared" ca="1" si="27"/>
        <v/>
      </c>
      <c r="E154" s="233" t="str">
        <f t="shared" ca="1" si="28"/>
        <v/>
      </c>
      <c r="F154" s="185" t="str">
        <f t="shared" ca="1" si="29"/>
        <v/>
      </c>
      <c r="G154" s="185" t="str">
        <f t="shared" ca="1" si="30"/>
        <v/>
      </c>
      <c r="H154" s="181" t="str">
        <f t="shared" ca="1" si="31"/>
        <v/>
      </c>
      <c r="I154" s="215" t="str">
        <f t="shared" ca="1" si="23"/>
        <v/>
      </c>
      <c r="J154" s="185" t="str">
        <f t="shared" ca="1" si="22"/>
        <v/>
      </c>
      <c r="K154" s="234" t="str">
        <f t="shared" ca="1" si="32"/>
        <v/>
      </c>
      <c r="L154" s="185" t="str">
        <f t="shared" ca="1" si="33"/>
        <v/>
      </c>
      <c r="M154" s="24"/>
    </row>
    <row r="155" spans="1:13" ht="12.75" customHeight="1">
      <c r="A155" s="215" t="str">
        <f t="shared" ca="1" si="24"/>
        <v/>
      </c>
      <c r="B155" s="185" t="str">
        <f t="shared" ca="1" si="25"/>
        <v/>
      </c>
      <c r="C155" s="185" t="str">
        <f t="shared" ca="1" si="26"/>
        <v/>
      </c>
      <c r="D155" s="185" t="str">
        <f t="shared" ca="1" si="27"/>
        <v/>
      </c>
      <c r="E155" s="233" t="str">
        <f t="shared" ca="1" si="28"/>
        <v/>
      </c>
      <c r="F155" s="185" t="str">
        <f t="shared" ca="1" si="29"/>
        <v/>
      </c>
      <c r="G155" s="185" t="str">
        <f t="shared" ca="1" si="30"/>
        <v/>
      </c>
      <c r="H155" s="181" t="str">
        <f t="shared" ca="1" si="31"/>
        <v/>
      </c>
      <c r="I155" s="215" t="str">
        <f t="shared" ca="1" si="23"/>
        <v/>
      </c>
      <c r="J155" s="185" t="str">
        <f t="shared" ca="1" si="22"/>
        <v/>
      </c>
      <c r="K155" s="234" t="str">
        <f t="shared" ca="1" si="32"/>
        <v/>
      </c>
      <c r="L155" s="185" t="str">
        <f t="shared" ca="1" si="33"/>
        <v/>
      </c>
      <c r="M155" s="24"/>
    </row>
    <row r="156" spans="1:13" ht="12.75" customHeight="1">
      <c r="A156" s="215" t="str">
        <f t="shared" ca="1" si="24"/>
        <v/>
      </c>
      <c r="B156" s="185" t="str">
        <f t="shared" ca="1" si="25"/>
        <v/>
      </c>
      <c r="C156" s="185" t="str">
        <f t="shared" ca="1" si="26"/>
        <v/>
      </c>
      <c r="D156" s="185" t="str">
        <f t="shared" ca="1" si="27"/>
        <v/>
      </c>
      <c r="E156" s="233" t="str">
        <f t="shared" ca="1" si="28"/>
        <v/>
      </c>
      <c r="F156" s="185" t="str">
        <f t="shared" ca="1" si="29"/>
        <v/>
      </c>
      <c r="G156" s="185" t="str">
        <f t="shared" ca="1" si="30"/>
        <v/>
      </c>
      <c r="H156" s="181" t="str">
        <f t="shared" ca="1" si="31"/>
        <v/>
      </c>
      <c r="I156" s="215" t="str">
        <f t="shared" ca="1" si="23"/>
        <v/>
      </c>
      <c r="J156" s="185" t="str">
        <f t="shared" ca="1" si="22"/>
        <v/>
      </c>
      <c r="K156" s="234" t="str">
        <f t="shared" ca="1" si="32"/>
        <v/>
      </c>
      <c r="L156" s="185" t="str">
        <f t="shared" ca="1" si="33"/>
        <v/>
      </c>
      <c r="M156" s="24"/>
    </row>
    <row r="157" spans="1:13" ht="12.75" customHeight="1">
      <c r="A157" s="215" t="str">
        <f t="shared" ca="1" si="24"/>
        <v/>
      </c>
      <c r="B157" s="185" t="str">
        <f t="shared" ca="1" si="25"/>
        <v/>
      </c>
      <c r="C157" s="185" t="str">
        <f t="shared" ca="1" si="26"/>
        <v/>
      </c>
      <c r="D157" s="185" t="str">
        <f t="shared" ca="1" si="27"/>
        <v/>
      </c>
      <c r="E157" s="233" t="str">
        <f t="shared" ca="1" si="28"/>
        <v/>
      </c>
      <c r="F157" s="185" t="str">
        <f t="shared" ca="1" si="29"/>
        <v/>
      </c>
      <c r="G157" s="185" t="str">
        <f t="shared" ca="1" si="30"/>
        <v/>
      </c>
      <c r="H157" s="181" t="str">
        <f t="shared" ca="1" si="31"/>
        <v/>
      </c>
      <c r="I157" s="215" t="str">
        <f t="shared" ca="1" si="23"/>
        <v/>
      </c>
      <c r="J157" s="185" t="str">
        <f t="shared" ca="1" si="22"/>
        <v/>
      </c>
      <c r="K157" s="234" t="str">
        <f t="shared" ca="1" si="32"/>
        <v/>
      </c>
      <c r="L157" s="185" t="str">
        <f t="shared" ca="1" si="33"/>
        <v/>
      </c>
      <c r="M157" s="24"/>
    </row>
    <row r="158" spans="1:13" ht="12.75" customHeight="1">
      <c r="A158" s="215" t="str">
        <f t="shared" ca="1" si="24"/>
        <v/>
      </c>
      <c r="B158" s="185" t="str">
        <f t="shared" ca="1" si="25"/>
        <v/>
      </c>
      <c r="C158" s="185" t="str">
        <f t="shared" ca="1" si="26"/>
        <v/>
      </c>
      <c r="D158" s="185" t="str">
        <f t="shared" ca="1" si="27"/>
        <v/>
      </c>
      <c r="E158" s="233" t="str">
        <f t="shared" ca="1" si="28"/>
        <v/>
      </c>
      <c r="F158" s="185" t="str">
        <f t="shared" ca="1" si="29"/>
        <v/>
      </c>
      <c r="G158" s="185" t="str">
        <f t="shared" ca="1" si="30"/>
        <v/>
      </c>
      <c r="H158" s="181" t="str">
        <f t="shared" ca="1" si="31"/>
        <v/>
      </c>
      <c r="I158" s="215" t="str">
        <f t="shared" ca="1" si="23"/>
        <v/>
      </c>
      <c r="J158" s="185" t="str">
        <f t="shared" ca="1" si="22"/>
        <v/>
      </c>
      <c r="K158" s="234" t="str">
        <f t="shared" ca="1" si="32"/>
        <v/>
      </c>
      <c r="L158" s="185" t="str">
        <f t="shared" ca="1" si="33"/>
        <v/>
      </c>
      <c r="M158" s="24"/>
    </row>
    <row r="159" spans="1:13" ht="12.75" customHeight="1">
      <c r="A159" s="215" t="str">
        <f t="shared" ca="1" si="24"/>
        <v/>
      </c>
      <c r="B159" s="185" t="str">
        <f t="shared" ca="1" si="25"/>
        <v/>
      </c>
      <c r="C159" s="185" t="str">
        <f t="shared" ca="1" si="26"/>
        <v/>
      </c>
      <c r="D159" s="185" t="str">
        <f t="shared" ca="1" si="27"/>
        <v/>
      </c>
      <c r="E159" s="233" t="str">
        <f t="shared" ca="1" si="28"/>
        <v/>
      </c>
      <c r="F159" s="185" t="str">
        <f t="shared" ca="1" si="29"/>
        <v/>
      </c>
      <c r="G159" s="185" t="str">
        <f t="shared" ca="1" si="30"/>
        <v/>
      </c>
      <c r="H159" s="181" t="str">
        <f t="shared" ca="1" si="31"/>
        <v/>
      </c>
      <c r="I159" s="215" t="str">
        <f t="shared" ca="1" si="23"/>
        <v/>
      </c>
      <c r="J159" s="185" t="str">
        <f t="shared" ca="1" si="22"/>
        <v/>
      </c>
      <c r="K159" s="234" t="str">
        <f t="shared" ca="1" si="32"/>
        <v/>
      </c>
      <c r="L159" s="185" t="str">
        <f t="shared" ca="1" si="33"/>
        <v/>
      </c>
      <c r="M159" s="24"/>
    </row>
    <row r="160" spans="1:13" ht="12.75" customHeight="1">
      <c r="A160" s="215" t="str">
        <f t="shared" ca="1" si="24"/>
        <v/>
      </c>
      <c r="B160" s="185" t="str">
        <f t="shared" ca="1" si="25"/>
        <v/>
      </c>
      <c r="C160" s="185" t="str">
        <f t="shared" ca="1" si="26"/>
        <v/>
      </c>
      <c r="D160" s="185" t="str">
        <f t="shared" ca="1" si="27"/>
        <v/>
      </c>
      <c r="E160" s="233" t="str">
        <f t="shared" ca="1" si="28"/>
        <v/>
      </c>
      <c r="F160" s="185" t="str">
        <f t="shared" ca="1" si="29"/>
        <v/>
      </c>
      <c r="G160" s="185" t="str">
        <f t="shared" ca="1" si="30"/>
        <v/>
      </c>
      <c r="H160" s="181" t="str">
        <f t="shared" ca="1" si="31"/>
        <v/>
      </c>
      <c r="I160" s="215" t="str">
        <f t="shared" ca="1" si="23"/>
        <v/>
      </c>
      <c r="J160" s="185" t="str">
        <f t="shared" ca="1" si="22"/>
        <v/>
      </c>
      <c r="K160" s="234" t="str">
        <f t="shared" ca="1" si="32"/>
        <v/>
      </c>
      <c r="L160" s="185" t="str">
        <f t="shared" ca="1" si="33"/>
        <v/>
      </c>
      <c r="M160" s="24"/>
    </row>
    <row r="161" spans="1:13" ht="12.75" customHeight="1">
      <c r="A161" s="215" t="str">
        <f t="shared" ca="1" si="24"/>
        <v/>
      </c>
      <c r="B161" s="185" t="str">
        <f t="shared" ca="1" si="25"/>
        <v/>
      </c>
      <c r="C161" s="185" t="str">
        <f t="shared" ca="1" si="26"/>
        <v/>
      </c>
      <c r="D161" s="185" t="str">
        <f t="shared" ca="1" si="27"/>
        <v/>
      </c>
      <c r="E161" s="233" t="str">
        <f t="shared" ca="1" si="28"/>
        <v/>
      </c>
      <c r="F161" s="185" t="str">
        <f t="shared" ca="1" si="29"/>
        <v/>
      </c>
      <c r="G161" s="185" t="str">
        <f t="shared" ca="1" si="30"/>
        <v/>
      </c>
      <c r="H161" s="181" t="str">
        <f t="shared" ca="1" si="31"/>
        <v/>
      </c>
      <c r="I161" s="215" t="str">
        <f t="shared" ca="1" si="23"/>
        <v/>
      </c>
      <c r="J161" s="185" t="str">
        <f t="shared" ca="1" si="22"/>
        <v/>
      </c>
      <c r="K161" s="234" t="str">
        <f t="shared" ca="1" si="32"/>
        <v/>
      </c>
      <c r="L161" s="185" t="str">
        <f t="shared" ca="1" si="33"/>
        <v/>
      </c>
      <c r="M161" s="24"/>
    </row>
    <row r="162" spans="1:13" ht="12.75" customHeight="1">
      <c r="A162" s="215" t="str">
        <f t="shared" ca="1" si="24"/>
        <v/>
      </c>
      <c r="B162" s="185" t="str">
        <f t="shared" ca="1" si="25"/>
        <v/>
      </c>
      <c r="C162" s="185" t="str">
        <f t="shared" ca="1" si="26"/>
        <v/>
      </c>
      <c r="D162" s="185" t="str">
        <f t="shared" ca="1" si="27"/>
        <v/>
      </c>
      <c r="E162" s="233" t="str">
        <f t="shared" ca="1" si="28"/>
        <v/>
      </c>
      <c r="F162" s="185" t="str">
        <f t="shared" ca="1" si="29"/>
        <v/>
      </c>
      <c r="G162" s="185" t="str">
        <f t="shared" ca="1" si="30"/>
        <v/>
      </c>
      <c r="H162" s="181" t="str">
        <f t="shared" ca="1" si="31"/>
        <v/>
      </c>
      <c r="I162" s="215" t="str">
        <f t="shared" ca="1" si="23"/>
        <v/>
      </c>
      <c r="J162" s="185" t="str">
        <f t="shared" ca="1" si="22"/>
        <v/>
      </c>
      <c r="K162" s="234" t="str">
        <f t="shared" ca="1" si="32"/>
        <v/>
      </c>
      <c r="L162" s="185" t="str">
        <f t="shared" ca="1" si="33"/>
        <v/>
      </c>
      <c r="M162" s="24"/>
    </row>
    <row r="163" spans="1:13" ht="12.75" customHeight="1">
      <c r="A163" s="215" t="str">
        <f t="shared" ca="1" si="24"/>
        <v/>
      </c>
      <c r="B163" s="185" t="str">
        <f t="shared" ca="1" si="25"/>
        <v/>
      </c>
      <c r="C163" s="185" t="str">
        <f t="shared" ca="1" si="26"/>
        <v/>
      </c>
      <c r="D163" s="185" t="str">
        <f t="shared" ca="1" si="27"/>
        <v/>
      </c>
      <c r="E163" s="233" t="str">
        <f t="shared" ca="1" si="28"/>
        <v/>
      </c>
      <c r="F163" s="185" t="str">
        <f t="shared" ca="1" si="29"/>
        <v/>
      </c>
      <c r="G163" s="185" t="str">
        <f t="shared" ca="1" si="30"/>
        <v/>
      </c>
      <c r="H163" s="181" t="str">
        <f t="shared" ca="1" si="31"/>
        <v/>
      </c>
      <c r="I163" s="215" t="str">
        <f t="shared" ca="1" si="23"/>
        <v/>
      </c>
      <c r="J163" s="185" t="str">
        <f t="shared" ca="1" si="22"/>
        <v/>
      </c>
      <c r="K163" s="234" t="str">
        <f t="shared" ca="1" si="32"/>
        <v/>
      </c>
      <c r="L163" s="185" t="str">
        <f t="shared" ca="1" si="33"/>
        <v/>
      </c>
      <c r="M163" s="24"/>
    </row>
    <row r="164" spans="1:13" ht="12.75" customHeight="1">
      <c r="A164" s="215" t="str">
        <f t="shared" ca="1" si="24"/>
        <v/>
      </c>
      <c r="B164" s="185" t="str">
        <f t="shared" ca="1" si="25"/>
        <v/>
      </c>
      <c r="C164" s="185" t="str">
        <f t="shared" ca="1" si="26"/>
        <v/>
      </c>
      <c r="D164" s="185" t="str">
        <f t="shared" ca="1" si="27"/>
        <v/>
      </c>
      <c r="E164" s="233" t="str">
        <f t="shared" ca="1" si="28"/>
        <v/>
      </c>
      <c r="F164" s="185" t="str">
        <f t="shared" ca="1" si="29"/>
        <v/>
      </c>
      <c r="G164" s="185" t="str">
        <f t="shared" ca="1" si="30"/>
        <v/>
      </c>
      <c r="H164" s="181" t="str">
        <f t="shared" ca="1" si="31"/>
        <v/>
      </c>
      <c r="I164" s="215" t="str">
        <f t="shared" ca="1" si="23"/>
        <v/>
      </c>
      <c r="J164" s="185" t="str">
        <f t="shared" ca="1" si="22"/>
        <v/>
      </c>
      <c r="K164" s="234" t="str">
        <f t="shared" ca="1" si="32"/>
        <v/>
      </c>
      <c r="L164" s="185" t="str">
        <f t="shared" ca="1" si="33"/>
        <v/>
      </c>
      <c r="M164" s="24"/>
    </row>
    <row r="165" spans="1:13" ht="12.75" customHeight="1">
      <c r="A165" s="215" t="str">
        <f t="shared" ca="1" si="24"/>
        <v/>
      </c>
      <c r="B165" s="185" t="str">
        <f t="shared" ca="1" si="25"/>
        <v/>
      </c>
      <c r="C165" s="185" t="str">
        <f t="shared" ca="1" si="26"/>
        <v/>
      </c>
      <c r="D165" s="185" t="str">
        <f t="shared" ca="1" si="27"/>
        <v/>
      </c>
      <c r="E165" s="233" t="str">
        <f t="shared" ca="1" si="28"/>
        <v/>
      </c>
      <c r="F165" s="185" t="str">
        <f t="shared" ca="1" si="29"/>
        <v/>
      </c>
      <c r="G165" s="185" t="str">
        <f t="shared" ca="1" si="30"/>
        <v/>
      </c>
      <c r="H165" s="181" t="str">
        <f t="shared" ca="1" si="31"/>
        <v/>
      </c>
      <c r="I165" s="215" t="str">
        <f t="shared" ca="1" si="23"/>
        <v/>
      </c>
      <c r="J165" s="185" t="str">
        <f t="shared" ca="1" si="22"/>
        <v/>
      </c>
      <c r="K165" s="234" t="str">
        <f t="shared" ca="1" si="32"/>
        <v/>
      </c>
      <c r="L165" s="185" t="str">
        <f t="shared" ca="1" si="33"/>
        <v/>
      </c>
      <c r="M165" s="24"/>
    </row>
    <row r="166" spans="1:13" ht="12.75" customHeight="1">
      <c r="A166" s="215" t="str">
        <f t="shared" ca="1" si="24"/>
        <v/>
      </c>
      <c r="B166" s="185" t="str">
        <f t="shared" ca="1" si="25"/>
        <v/>
      </c>
      <c r="C166" s="185" t="str">
        <f t="shared" ca="1" si="26"/>
        <v/>
      </c>
      <c r="D166" s="185" t="str">
        <f t="shared" ca="1" si="27"/>
        <v/>
      </c>
      <c r="E166" s="233" t="str">
        <f t="shared" ca="1" si="28"/>
        <v/>
      </c>
      <c r="F166" s="185" t="str">
        <f t="shared" ca="1" si="29"/>
        <v/>
      </c>
      <c r="G166" s="185" t="str">
        <f t="shared" ca="1" si="30"/>
        <v/>
      </c>
      <c r="H166" s="181" t="str">
        <f t="shared" ca="1" si="31"/>
        <v/>
      </c>
      <c r="I166" s="215" t="str">
        <f t="shared" ca="1" si="23"/>
        <v/>
      </c>
      <c r="J166" s="185" t="str">
        <f t="shared" ca="1" si="22"/>
        <v/>
      </c>
      <c r="K166" s="234" t="str">
        <f t="shared" ca="1" si="32"/>
        <v/>
      </c>
      <c r="L166" s="185" t="str">
        <f t="shared" ca="1" si="33"/>
        <v/>
      </c>
      <c r="M166" s="24"/>
    </row>
    <row r="167" spans="1:13" ht="12.75" customHeight="1">
      <c r="A167" s="215" t="str">
        <f t="shared" ca="1" si="24"/>
        <v/>
      </c>
      <c r="B167" s="185" t="str">
        <f t="shared" ca="1" si="25"/>
        <v/>
      </c>
      <c r="C167" s="185" t="str">
        <f t="shared" ca="1" si="26"/>
        <v/>
      </c>
      <c r="D167" s="185" t="str">
        <f t="shared" ca="1" si="27"/>
        <v/>
      </c>
      <c r="E167" s="233" t="str">
        <f t="shared" ca="1" si="28"/>
        <v/>
      </c>
      <c r="F167" s="185" t="str">
        <f t="shared" ca="1" si="29"/>
        <v/>
      </c>
      <c r="G167" s="185" t="str">
        <f t="shared" ca="1" si="30"/>
        <v/>
      </c>
      <c r="H167" s="181" t="str">
        <f t="shared" ca="1" si="31"/>
        <v/>
      </c>
      <c r="I167" s="215" t="str">
        <f t="shared" ca="1" si="23"/>
        <v/>
      </c>
      <c r="J167" s="185" t="str">
        <f t="shared" ca="1" si="22"/>
        <v/>
      </c>
      <c r="K167" s="234" t="str">
        <f t="shared" ca="1" si="32"/>
        <v/>
      </c>
      <c r="L167" s="185" t="str">
        <f t="shared" ca="1" si="33"/>
        <v/>
      </c>
      <c r="M167" s="24"/>
    </row>
    <row r="168" spans="1:13" ht="12.75" customHeight="1">
      <c r="A168" s="215" t="str">
        <f t="shared" ca="1" si="24"/>
        <v/>
      </c>
      <c r="B168" s="185" t="str">
        <f t="shared" ca="1" si="25"/>
        <v/>
      </c>
      <c r="C168" s="185" t="str">
        <f t="shared" ca="1" si="26"/>
        <v/>
      </c>
      <c r="D168" s="185" t="str">
        <f t="shared" ca="1" si="27"/>
        <v/>
      </c>
      <c r="E168" s="233" t="str">
        <f t="shared" ca="1" si="28"/>
        <v/>
      </c>
      <c r="F168" s="185" t="str">
        <f t="shared" ca="1" si="29"/>
        <v/>
      </c>
      <c r="G168" s="185" t="str">
        <f t="shared" ca="1" si="30"/>
        <v/>
      </c>
      <c r="H168" s="181" t="str">
        <f t="shared" ca="1" si="31"/>
        <v/>
      </c>
      <c r="I168" s="215" t="str">
        <f t="shared" ca="1" si="23"/>
        <v/>
      </c>
      <c r="J168" s="185" t="str">
        <f t="shared" ca="1" si="22"/>
        <v/>
      </c>
      <c r="K168" s="234" t="str">
        <f t="shared" ca="1" si="32"/>
        <v/>
      </c>
      <c r="L168" s="185" t="str">
        <f t="shared" ca="1" si="33"/>
        <v/>
      </c>
      <c r="M168" s="24"/>
    </row>
    <row r="169" spans="1:13" ht="12.75" customHeight="1">
      <c r="A169" s="215" t="str">
        <f t="shared" ca="1" si="24"/>
        <v/>
      </c>
      <c r="B169" s="185" t="str">
        <f t="shared" ca="1" si="25"/>
        <v/>
      </c>
      <c r="C169" s="185" t="str">
        <f t="shared" ca="1" si="26"/>
        <v/>
      </c>
      <c r="D169" s="185" t="str">
        <f t="shared" ca="1" si="27"/>
        <v/>
      </c>
      <c r="E169" s="233" t="str">
        <f t="shared" ca="1" si="28"/>
        <v/>
      </c>
      <c r="F169" s="185" t="str">
        <f t="shared" ca="1" si="29"/>
        <v/>
      </c>
      <c r="G169" s="185" t="str">
        <f t="shared" ca="1" si="30"/>
        <v/>
      </c>
      <c r="H169" s="181" t="str">
        <f t="shared" ca="1" si="31"/>
        <v/>
      </c>
      <c r="I169" s="215" t="str">
        <f t="shared" ca="1" si="23"/>
        <v/>
      </c>
      <c r="J169" s="185" t="str">
        <f t="shared" ca="1" si="22"/>
        <v/>
      </c>
      <c r="K169" s="234" t="str">
        <f t="shared" ca="1" si="32"/>
        <v/>
      </c>
      <c r="L169" s="185" t="str">
        <f t="shared" ca="1" si="33"/>
        <v/>
      </c>
      <c r="M169" s="24"/>
    </row>
    <row r="170" spans="1:13" ht="12.75" customHeight="1">
      <c r="A170" s="215" t="str">
        <f t="shared" ca="1" si="24"/>
        <v/>
      </c>
      <c r="B170" s="185" t="str">
        <f t="shared" ca="1" si="25"/>
        <v/>
      </c>
      <c r="C170" s="185" t="str">
        <f t="shared" ca="1" si="26"/>
        <v/>
      </c>
      <c r="D170" s="185" t="str">
        <f t="shared" ca="1" si="27"/>
        <v/>
      </c>
      <c r="E170" s="233" t="str">
        <f t="shared" ca="1" si="28"/>
        <v/>
      </c>
      <c r="F170" s="185" t="str">
        <f t="shared" ca="1" si="29"/>
        <v/>
      </c>
      <c r="G170" s="185" t="str">
        <f t="shared" ca="1" si="30"/>
        <v/>
      </c>
      <c r="H170" s="181" t="str">
        <f t="shared" ca="1" si="31"/>
        <v/>
      </c>
      <c r="I170" s="215" t="str">
        <f t="shared" ca="1" si="23"/>
        <v/>
      </c>
      <c r="J170" s="185" t="str">
        <f t="shared" ca="1" si="22"/>
        <v/>
      </c>
      <c r="K170" s="234" t="str">
        <f t="shared" ca="1" si="32"/>
        <v/>
      </c>
      <c r="L170" s="185" t="str">
        <f t="shared" ca="1" si="33"/>
        <v/>
      </c>
      <c r="M170" s="24"/>
    </row>
    <row r="171" spans="1:13" ht="12.75" customHeight="1">
      <c r="A171" s="215" t="str">
        <f t="shared" ca="1" si="24"/>
        <v/>
      </c>
      <c r="B171" s="185" t="str">
        <f t="shared" ca="1" si="25"/>
        <v/>
      </c>
      <c r="C171" s="185" t="str">
        <f t="shared" ca="1" si="26"/>
        <v/>
      </c>
      <c r="D171" s="185" t="str">
        <f t="shared" ca="1" si="27"/>
        <v/>
      </c>
      <c r="E171" s="233" t="str">
        <f t="shared" ca="1" si="28"/>
        <v/>
      </c>
      <c r="F171" s="185" t="str">
        <f t="shared" ca="1" si="29"/>
        <v/>
      </c>
      <c r="G171" s="185" t="str">
        <f t="shared" ca="1" si="30"/>
        <v/>
      </c>
      <c r="H171" s="181" t="str">
        <f t="shared" ca="1" si="31"/>
        <v/>
      </c>
      <c r="I171" s="215" t="str">
        <f t="shared" ca="1" si="23"/>
        <v/>
      </c>
      <c r="J171" s="185" t="str">
        <f t="shared" ca="1" si="22"/>
        <v/>
      </c>
      <c r="K171" s="234" t="str">
        <f t="shared" ca="1" si="32"/>
        <v/>
      </c>
      <c r="L171" s="185" t="str">
        <f t="shared" ca="1" si="33"/>
        <v/>
      </c>
      <c r="M171" s="24"/>
    </row>
    <row r="172" spans="1:13" ht="12.75" customHeight="1">
      <c r="A172" s="215" t="str">
        <f t="shared" ca="1" si="24"/>
        <v/>
      </c>
      <c r="B172" s="185" t="str">
        <f t="shared" ca="1" si="25"/>
        <v/>
      </c>
      <c r="C172" s="185" t="str">
        <f t="shared" ca="1" si="26"/>
        <v/>
      </c>
      <c r="D172" s="185" t="str">
        <f t="shared" ca="1" si="27"/>
        <v/>
      </c>
      <c r="E172" s="233" t="str">
        <f t="shared" ca="1" si="28"/>
        <v/>
      </c>
      <c r="F172" s="185" t="str">
        <f t="shared" ca="1" si="29"/>
        <v/>
      </c>
      <c r="G172" s="185" t="str">
        <f t="shared" ca="1" si="30"/>
        <v/>
      </c>
      <c r="H172" s="181" t="str">
        <f t="shared" ca="1" si="31"/>
        <v/>
      </c>
      <c r="I172" s="215" t="str">
        <f t="shared" ca="1" si="23"/>
        <v/>
      </c>
      <c r="J172" s="185" t="str">
        <f t="shared" ca="1" si="22"/>
        <v/>
      </c>
      <c r="K172" s="234" t="str">
        <f t="shared" ca="1" si="32"/>
        <v/>
      </c>
      <c r="L172" s="185" t="str">
        <f t="shared" ca="1" si="33"/>
        <v/>
      </c>
      <c r="M172" s="24"/>
    </row>
    <row r="173" spans="1:13" ht="12.75" customHeight="1">
      <c r="A173" s="215" t="str">
        <f t="shared" ca="1" si="24"/>
        <v/>
      </c>
      <c r="B173" s="185" t="str">
        <f t="shared" ca="1" si="25"/>
        <v/>
      </c>
      <c r="C173" s="185" t="str">
        <f t="shared" ca="1" si="26"/>
        <v/>
      </c>
      <c r="D173" s="185" t="str">
        <f t="shared" ca="1" si="27"/>
        <v/>
      </c>
      <c r="E173" s="233" t="str">
        <f t="shared" ca="1" si="28"/>
        <v/>
      </c>
      <c r="F173" s="185" t="str">
        <f t="shared" ca="1" si="29"/>
        <v/>
      </c>
      <c r="G173" s="185" t="str">
        <f t="shared" ca="1" si="30"/>
        <v/>
      </c>
      <c r="H173" s="181" t="str">
        <f t="shared" ca="1" si="31"/>
        <v/>
      </c>
      <c r="I173" s="215" t="str">
        <f t="shared" ca="1" si="23"/>
        <v/>
      </c>
      <c r="J173" s="185" t="str">
        <f t="shared" ca="1" si="22"/>
        <v/>
      </c>
      <c r="K173" s="234" t="str">
        <f t="shared" ca="1" si="32"/>
        <v/>
      </c>
      <c r="L173" s="185" t="str">
        <f t="shared" ca="1" si="33"/>
        <v/>
      </c>
      <c r="M173" s="24"/>
    </row>
    <row r="174" spans="1:13" ht="12.75" customHeight="1">
      <c r="A174" s="215" t="str">
        <f t="shared" ca="1" si="24"/>
        <v/>
      </c>
      <c r="B174" s="185" t="str">
        <f t="shared" ca="1" si="25"/>
        <v/>
      </c>
      <c r="C174" s="185" t="str">
        <f t="shared" ca="1" si="26"/>
        <v/>
      </c>
      <c r="D174" s="185" t="str">
        <f t="shared" ca="1" si="27"/>
        <v/>
      </c>
      <c r="E174" s="233" t="str">
        <f t="shared" ca="1" si="28"/>
        <v/>
      </c>
      <c r="F174" s="185" t="str">
        <f t="shared" ca="1" si="29"/>
        <v/>
      </c>
      <c r="G174" s="185" t="str">
        <f t="shared" ca="1" si="30"/>
        <v/>
      </c>
      <c r="H174" s="181" t="str">
        <f t="shared" ca="1" si="31"/>
        <v/>
      </c>
      <c r="I174" s="215" t="str">
        <f t="shared" ca="1" si="23"/>
        <v/>
      </c>
      <c r="J174" s="185" t="str">
        <f t="shared" ca="1" si="22"/>
        <v/>
      </c>
      <c r="K174" s="234" t="str">
        <f t="shared" ca="1" si="32"/>
        <v/>
      </c>
      <c r="L174" s="185" t="str">
        <f t="shared" ca="1" si="33"/>
        <v/>
      </c>
      <c r="M174" s="24"/>
    </row>
    <row r="175" spans="1:13" ht="12.75" customHeight="1">
      <c r="A175" s="215" t="str">
        <f t="shared" ca="1" si="24"/>
        <v/>
      </c>
      <c r="B175" s="185" t="str">
        <f t="shared" ca="1" si="25"/>
        <v/>
      </c>
      <c r="C175" s="185" t="str">
        <f t="shared" ca="1" si="26"/>
        <v/>
      </c>
      <c r="D175" s="185" t="str">
        <f t="shared" ca="1" si="27"/>
        <v/>
      </c>
      <c r="E175" s="233" t="str">
        <f t="shared" ca="1" si="28"/>
        <v/>
      </c>
      <c r="F175" s="185" t="str">
        <f t="shared" ca="1" si="29"/>
        <v/>
      </c>
      <c r="G175" s="185" t="str">
        <f t="shared" ca="1" si="30"/>
        <v/>
      </c>
      <c r="H175" s="181" t="str">
        <f t="shared" ca="1" si="31"/>
        <v/>
      </c>
      <c r="I175" s="215" t="str">
        <f t="shared" ca="1" si="23"/>
        <v/>
      </c>
      <c r="J175" s="185" t="str">
        <f t="shared" ca="1" si="22"/>
        <v/>
      </c>
      <c r="K175" s="234" t="str">
        <f t="shared" ca="1" si="32"/>
        <v/>
      </c>
      <c r="L175" s="185" t="str">
        <f t="shared" ca="1" si="33"/>
        <v/>
      </c>
      <c r="M175" s="24"/>
    </row>
    <row r="176" spans="1:13" ht="12.75" customHeight="1">
      <c r="A176" s="215" t="str">
        <f t="shared" ca="1" si="24"/>
        <v/>
      </c>
      <c r="B176" s="185" t="str">
        <f t="shared" ca="1" si="25"/>
        <v/>
      </c>
      <c r="C176" s="185" t="str">
        <f t="shared" ca="1" si="26"/>
        <v/>
      </c>
      <c r="D176" s="185" t="str">
        <f t="shared" ca="1" si="27"/>
        <v/>
      </c>
      <c r="E176" s="233" t="str">
        <f t="shared" ca="1" si="28"/>
        <v/>
      </c>
      <c r="F176" s="185" t="str">
        <f t="shared" ca="1" si="29"/>
        <v/>
      </c>
      <c r="G176" s="185" t="str">
        <f t="shared" ca="1" si="30"/>
        <v/>
      </c>
      <c r="H176" s="181" t="str">
        <f t="shared" ca="1" si="31"/>
        <v/>
      </c>
      <c r="I176" s="215" t="str">
        <f t="shared" ca="1" si="23"/>
        <v/>
      </c>
      <c r="J176" s="185" t="str">
        <f t="shared" ca="1" si="22"/>
        <v/>
      </c>
      <c r="K176" s="234" t="str">
        <f t="shared" ca="1" si="32"/>
        <v/>
      </c>
      <c r="L176" s="185" t="str">
        <f t="shared" ca="1" si="33"/>
        <v/>
      </c>
      <c r="M176" s="24"/>
    </row>
    <row r="177" spans="1:13" ht="12.75" customHeight="1">
      <c r="A177" s="215" t="str">
        <f t="shared" ca="1" si="24"/>
        <v/>
      </c>
      <c r="B177" s="185" t="str">
        <f t="shared" ca="1" si="25"/>
        <v/>
      </c>
      <c r="C177" s="185" t="str">
        <f t="shared" ca="1" si="26"/>
        <v/>
      </c>
      <c r="D177" s="185" t="str">
        <f t="shared" ca="1" si="27"/>
        <v/>
      </c>
      <c r="E177" s="233" t="str">
        <f t="shared" ca="1" si="28"/>
        <v/>
      </c>
      <c r="F177" s="185" t="str">
        <f t="shared" ca="1" si="29"/>
        <v/>
      </c>
      <c r="G177" s="185" t="str">
        <f t="shared" ca="1" si="30"/>
        <v/>
      </c>
      <c r="H177" s="181" t="str">
        <f t="shared" ca="1" si="31"/>
        <v/>
      </c>
      <c r="I177" s="215" t="str">
        <f t="shared" ca="1" si="23"/>
        <v/>
      </c>
      <c r="J177" s="185" t="str">
        <f t="shared" ca="1" si="22"/>
        <v/>
      </c>
      <c r="K177" s="234" t="str">
        <f t="shared" ca="1" si="32"/>
        <v/>
      </c>
      <c r="L177" s="185" t="str">
        <f t="shared" ca="1" si="33"/>
        <v/>
      </c>
      <c r="M177" s="24"/>
    </row>
    <row r="178" spans="1:13" ht="12.75" customHeight="1">
      <c r="A178" s="215" t="str">
        <f t="shared" ca="1" si="24"/>
        <v/>
      </c>
      <c r="B178" s="185" t="str">
        <f t="shared" ca="1" si="25"/>
        <v/>
      </c>
      <c r="C178" s="185" t="str">
        <f t="shared" ca="1" si="26"/>
        <v/>
      </c>
      <c r="D178" s="185" t="str">
        <f t="shared" ca="1" si="27"/>
        <v/>
      </c>
      <c r="E178" s="233" t="str">
        <f t="shared" ca="1" si="28"/>
        <v/>
      </c>
      <c r="F178" s="185" t="str">
        <f t="shared" ca="1" si="29"/>
        <v/>
      </c>
      <c r="G178" s="185" t="str">
        <f t="shared" ca="1" si="30"/>
        <v/>
      </c>
      <c r="H178" s="181" t="str">
        <f t="shared" ca="1" si="31"/>
        <v/>
      </c>
      <c r="I178" s="215" t="str">
        <f t="shared" ca="1" si="23"/>
        <v/>
      </c>
      <c r="J178" s="185" t="str">
        <f t="shared" ca="1" si="22"/>
        <v/>
      </c>
      <c r="K178" s="234" t="str">
        <f t="shared" ca="1" si="32"/>
        <v/>
      </c>
      <c r="L178" s="185" t="str">
        <f t="shared" ca="1" si="33"/>
        <v/>
      </c>
      <c r="M178" s="24"/>
    </row>
    <row r="179" spans="1:13" ht="12.75" customHeight="1">
      <c r="A179" s="215" t="str">
        <f t="shared" ca="1" si="24"/>
        <v/>
      </c>
      <c r="B179" s="185" t="str">
        <f t="shared" ca="1" si="25"/>
        <v/>
      </c>
      <c r="C179" s="185" t="str">
        <f t="shared" ca="1" si="26"/>
        <v/>
      </c>
      <c r="D179" s="185" t="str">
        <f t="shared" ca="1" si="27"/>
        <v/>
      </c>
      <c r="E179" s="233" t="str">
        <f t="shared" ca="1" si="28"/>
        <v/>
      </c>
      <c r="F179" s="185" t="str">
        <f t="shared" ca="1" si="29"/>
        <v/>
      </c>
      <c r="G179" s="185" t="str">
        <f t="shared" ca="1" si="30"/>
        <v/>
      </c>
      <c r="H179" s="181" t="str">
        <f t="shared" ca="1" si="31"/>
        <v/>
      </c>
      <c r="I179" s="215" t="str">
        <f t="shared" ca="1" si="23"/>
        <v/>
      </c>
      <c r="J179" s="185" t="str">
        <f t="shared" ca="1" si="22"/>
        <v/>
      </c>
      <c r="K179" s="234" t="str">
        <f t="shared" ca="1" si="32"/>
        <v/>
      </c>
      <c r="L179" s="185" t="str">
        <f t="shared" ca="1" si="33"/>
        <v/>
      </c>
      <c r="M179" s="24"/>
    </row>
    <row r="180" spans="1:13" ht="12.75" customHeight="1">
      <c r="A180" s="215" t="str">
        <f t="shared" ca="1" si="24"/>
        <v/>
      </c>
      <c r="B180" s="185" t="str">
        <f t="shared" ca="1" si="25"/>
        <v/>
      </c>
      <c r="C180" s="185" t="str">
        <f t="shared" ca="1" si="26"/>
        <v/>
      </c>
      <c r="D180" s="185" t="str">
        <f t="shared" ca="1" si="27"/>
        <v/>
      </c>
      <c r="E180" s="233" t="str">
        <f t="shared" ca="1" si="28"/>
        <v/>
      </c>
      <c r="F180" s="185" t="str">
        <f t="shared" ca="1" si="29"/>
        <v/>
      </c>
      <c r="G180" s="185" t="str">
        <f t="shared" ca="1" si="30"/>
        <v/>
      </c>
      <c r="H180" s="181" t="str">
        <f t="shared" ca="1" si="31"/>
        <v/>
      </c>
      <c r="I180" s="215" t="str">
        <f t="shared" ca="1" si="23"/>
        <v/>
      </c>
      <c r="J180" s="185" t="str">
        <f t="shared" ca="1" si="22"/>
        <v/>
      </c>
      <c r="K180" s="234" t="str">
        <f t="shared" ca="1" si="32"/>
        <v/>
      </c>
      <c r="L180" s="185" t="str">
        <f t="shared" ca="1" si="33"/>
        <v/>
      </c>
      <c r="M180" s="24"/>
    </row>
    <row r="181" spans="1:13" ht="12.75" customHeight="1">
      <c r="A181" s="215" t="str">
        <f t="shared" ca="1" si="24"/>
        <v/>
      </c>
      <c r="B181" s="185" t="str">
        <f t="shared" ca="1" si="25"/>
        <v/>
      </c>
      <c r="C181" s="185" t="str">
        <f t="shared" ca="1" si="26"/>
        <v/>
      </c>
      <c r="D181" s="185" t="str">
        <f t="shared" ca="1" si="27"/>
        <v/>
      </c>
      <c r="E181" s="233" t="str">
        <f t="shared" ca="1" si="28"/>
        <v/>
      </c>
      <c r="F181" s="185" t="str">
        <f t="shared" ca="1" si="29"/>
        <v/>
      </c>
      <c r="G181" s="185" t="str">
        <f t="shared" ca="1" si="30"/>
        <v/>
      </c>
      <c r="H181" s="181" t="str">
        <f t="shared" ca="1" si="31"/>
        <v/>
      </c>
      <c r="I181" s="215" t="str">
        <f t="shared" ca="1" si="23"/>
        <v/>
      </c>
      <c r="J181" s="185" t="str">
        <f t="shared" ca="1" si="22"/>
        <v/>
      </c>
      <c r="K181" s="234" t="str">
        <f t="shared" ca="1" si="32"/>
        <v/>
      </c>
      <c r="L181" s="185" t="str">
        <f t="shared" ca="1" si="33"/>
        <v/>
      </c>
      <c r="M181" s="24"/>
    </row>
    <row r="182" spans="1:13" ht="12.75" customHeight="1">
      <c r="A182" s="215" t="str">
        <f t="shared" ca="1" si="24"/>
        <v/>
      </c>
      <c r="B182" s="185" t="str">
        <f t="shared" ca="1" si="25"/>
        <v/>
      </c>
      <c r="C182" s="185" t="str">
        <f t="shared" ca="1" si="26"/>
        <v/>
      </c>
      <c r="D182" s="185" t="str">
        <f t="shared" ca="1" si="27"/>
        <v/>
      </c>
      <c r="E182" s="233" t="str">
        <f t="shared" ca="1" si="28"/>
        <v/>
      </c>
      <c r="F182" s="185" t="str">
        <f t="shared" ca="1" si="29"/>
        <v/>
      </c>
      <c r="G182" s="185" t="str">
        <f t="shared" ca="1" si="30"/>
        <v/>
      </c>
      <c r="H182" s="181" t="str">
        <f t="shared" ca="1" si="31"/>
        <v/>
      </c>
      <c r="I182" s="215" t="str">
        <f t="shared" ca="1" si="23"/>
        <v/>
      </c>
      <c r="J182" s="185" t="str">
        <f t="shared" ref="J182:J245" ca="1" si="34">IF(ROW(J170)&gt;COUNTIF(colk,$M$2),"",INDEX(colk,SUMPRODUCT(LARGE((colk=$M$2)*ROW(colk)-12,ROW($A170)))))</f>
        <v/>
      </c>
      <c r="K182" s="234" t="str">
        <f t="shared" ca="1" si="32"/>
        <v/>
      </c>
      <c r="L182" s="185" t="str">
        <f t="shared" ca="1" si="33"/>
        <v/>
      </c>
      <c r="M182" s="24"/>
    </row>
    <row r="183" spans="1:13" ht="12.75" customHeight="1">
      <c r="A183" s="215" t="str">
        <f t="shared" ca="1" si="24"/>
        <v/>
      </c>
      <c r="B183" s="185" t="str">
        <f t="shared" ca="1" si="25"/>
        <v/>
      </c>
      <c r="C183" s="185" t="str">
        <f t="shared" ca="1" si="26"/>
        <v/>
      </c>
      <c r="D183" s="185" t="str">
        <f t="shared" ca="1" si="27"/>
        <v/>
      </c>
      <c r="E183" s="233" t="str">
        <f t="shared" ca="1" si="28"/>
        <v/>
      </c>
      <c r="F183" s="185" t="str">
        <f t="shared" ca="1" si="29"/>
        <v/>
      </c>
      <c r="G183" s="185" t="str">
        <f t="shared" ca="1" si="30"/>
        <v/>
      </c>
      <c r="H183" s="181" t="str">
        <f t="shared" ca="1" si="31"/>
        <v/>
      </c>
      <c r="I183" s="215" t="str">
        <f t="shared" ca="1" si="23"/>
        <v/>
      </c>
      <c r="J183" s="185" t="str">
        <f t="shared" ca="1" si="34"/>
        <v/>
      </c>
      <c r="K183" s="234" t="str">
        <f t="shared" ca="1" si="32"/>
        <v/>
      </c>
      <c r="L183" s="185" t="str">
        <f t="shared" ca="1" si="33"/>
        <v/>
      </c>
      <c r="M183" s="24"/>
    </row>
    <row r="184" spans="1:13" ht="12.75" customHeight="1">
      <c r="A184" s="215" t="str">
        <f t="shared" ca="1" si="24"/>
        <v/>
      </c>
      <c r="B184" s="185" t="str">
        <f t="shared" ca="1" si="25"/>
        <v/>
      </c>
      <c r="C184" s="185" t="str">
        <f t="shared" ca="1" si="26"/>
        <v/>
      </c>
      <c r="D184" s="185" t="str">
        <f t="shared" ca="1" si="27"/>
        <v/>
      </c>
      <c r="E184" s="233" t="str">
        <f t="shared" ca="1" si="28"/>
        <v/>
      </c>
      <c r="F184" s="185" t="str">
        <f t="shared" ca="1" si="29"/>
        <v/>
      </c>
      <c r="G184" s="185" t="str">
        <f t="shared" ca="1" si="30"/>
        <v/>
      </c>
      <c r="H184" s="181" t="str">
        <f t="shared" ca="1" si="31"/>
        <v/>
      </c>
      <c r="I184" s="215" t="str">
        <f t="shared" ref="I184:I247" ca="1" si="35">IF(ROW(I172)&gt;COUNTIF(colk,$M$2),"",INDEX(coli,SUMPRODUCT(LARGE((colk=$M$2)*ROW(colk)-12,ROW($A172)))))</f>
        <v/>
      </c>
      <c r="J184" s="185" t="str">
        <f t="shared" ca="1" si="34"/>
        <v/>
      </c>
      <c r="K184" s="234" t="str">
        <f t="shared" ca="1" si="32"/>
        <v/>
      </c>
      <c r="L184" s="185" t="str">
        <f t="shared" ca="1" si="33"/>
        <v/>
      </c>
      <c r="M184" s="24"/>
    </row>
    <row r="185" spans="1:13" ht="12.75" customHeight="1">
      <c r="A185" s="215" t="str">
        <f t="shared" ref="A185:A248" ca="1" si="36">IF(ROW(A173)&gt;COUNTIF(colk,$M$2),"",INDEX(cola,SUMPRODUCT(LARGE((colk=$M$2)*ROW(colk)-12,ROW($A173)))))</f>
        <v/>
      </c>
      <c r="B185" s="185" t="str">
        <f t="shared" ca="1" si="25"/>
        <v/>
      </c>
      <c r="C185" s="185" t="str">
        <f t="shared" ca="1" si="26"/>
        <v/>
      </c>
      <c r="D185" s="185" t="str">
        <f t="shared" ca="1" si="27"/>
        <v/>
      </c>
      <c r="E185" s="233" t="str">
        <f t="shared" ca="1" si="28"/>
        <v/>
      </c>
      <c r="F185" s="185" t="str">
        <f t="shared" ca="1" si="29"/>
        <v/>
      </c>
      <c r="G185" s="185" t="str">
        <f t="shared" ca="1" si="30"/>
        <v/>
      </c>
      <c r="H185" s="181" t="str">
        <f t="shared" ca="1" si="31"/>
        <v/>
      </c>
      <c r="I185" s="215" t="str">
        <f t="shared" ca="1" si="35"/>
        <v/>
      </c>
      <c r="J185" s="185" t="str">
        <f t="shared" ca="1" si="34"/>
        <v/>
      </c>
      <c r="K185" s="234" t="str">
        <f t="shared" ca="1" si="32"/>
        <v/>
      </c>
      <c r="L185" s="185" t="str">
        <f t="shared" ca="1" si="33"/>
        <v/>
      </c>
      <c r="M185" s="24"/>
    </row>
    <row r="186" spans="1:13" ht="12.75" customHeight="1">
      <c r="A186" s="215" t="str">
        <f t="shared" ca="1" si="36"/>
        <v/>
      </c>
      <c r="B186" s="185" t="str">
        <f t="shared" ca="1" si="25"/>
        <v/>
      </c>
      <c r="C186" s="185" t="str">
        <f t="shared" ca="1" si="26"/>
        <v/>
      </c>
      <c r="D186" s="185" t="str">
        <f t="shared" ca="1" si="27"/>
        <v/>
      </c>
      <c r="E186" s="233" t="str">
        <f t="shared" ca="1" si="28"/>
        <v/>
      </c>
      <c r="F186" s="185" t="str">
        <f t="shared" ca="1" si="29"/>
        <v/>
      </c>
      <c r="G186" s="185" t="str">
        <f t="shared" ca="1" si="30"/>
        <v/>
      </c>
      <c r="H186" s="181" t="str">
        <f t="shared" ca="1" si="31"/>
        <v/>
      </c>
      <c r="I186" s="215" t="str">
        <f t="shared" ca="1" si="35"/>
        <v/>
      </c>
      <c r="J186" s="185" t="str">
        <f t="shared" ca="1" si="34"/>
        <v/>
      </c>
      <c r="K186" s="234" t="str">
        <f t="shared" ca="1" si="32"/>
        <v/>
      </c>
      <c r="L186" s="185" t="str">
        <f t="shared" ca="1" si="33"/>
        <v/>
      </c>
      <c r="M186" s="24"/>
    </row>
    <row r="187" spans="1:13" ht="12.75" customHeight="1">
      <c r="A187" s="215" t="str">
        <f t="shared" ca="1" si="36"/>
        <v/>
      </c>
      <c r="B187" s="185" t="str">
        <f t="shared" ca="1" si="25"/>
        <v/>
      </c>
      <c r="C187" s="185" t="str">
        <f t="shared" ca="1" si="26"/>
        <v/>
      </c>
      <c r="D187" s="185" t="str">
        <f t="shared" ca="1" si="27"/>
        <v/>
      </c>
      <c r="E187" s="233" t="str">
        <f t="shared" ca="1" si="28"/>
        <v/>
      </c>
      <c r="F187" s="185" t="str">
        <f t="shared" ca="1" si="29"/>
        <v/>
      </c>
      <c r="G187" s="185" t="str">
        <f t="shared" ca="1" si="30"/>
        <v/>
      </c>
      <c r="H187" s="181" t="str">
        <f t="shared" ca="1" si="31"/>
        <v/>
      </c>
      <c r="I187" s="215" t="str">
        <f t="shared" ca="1" si="35"/>
        <v/>
      </c>
      <c r="J187" s="185" t="str">
        <f t="shared" ca="1" si="34"/>
        <v/>
      </c>
      <c r="K187" s="234" t="str">
        <f t="shared" ca="1" si="32"/>
        <v/>
      </c>
      <c r="L187" s="185" t="str">
        <f t="shared" ca="1" si="33"/>
        <v/>
      </c>
      <c r="M187" s="24"/>
    </row>
    <row r="188" spans="1:13" ht="12.75" customHeight="1">
      <c r="A188" s="215" t="str">
        <f t="shared" ca="1" si="36"/>
        <v/>
      </c>
      <c r="B188" s="185" t="str">
        <f t="shared" ca="1" si="25"/>
        <v/>
      </c>
      <c r="C188" s="185" t="str">
        <f t="shared" ca="1" si="26"/>
        <v/>
      </c>
      <c r="D188" s="185" t="str">
        <f t="shared" ca="1" si="27"/>
        <v/>
      </c>
      <c r="E188" s="233" t="str">
        <f t="shared" ca="1" si="28"/>
        <v/>
      </c>
      <c r="F188" s="185" t="str">
        <f t="shared" ca="1" si="29"/>
        <v/>
      </c>
      <c r="G188" s="185" t="str">
        <f t="shared" ca="1" si="30"/>
        <v/>
      </c>
      <c r="H188" s="181" t="str">
        <f t="shared" ca="1" si="31"/>
        <v/>
      </c>
      <c r="I188" s="215" t="str">
        <f t="shared" ca="1" si="35"/>
        <v/>
      </c>
      <c r="J188" s="185" t="str">
        <f t="shared" ca="1" si="34"/>
        <v/>
      </c>
      <c r="K188" s="234" t="str">
        <f t="shared" ca="1" si="32"/>
        <v/>
      </c>
      <c r="L188" s="185" t="str">
        <f t="shared" ca="1" si="33"/>
        <v/>
      </c>
      <c r="M188" s="24"/>
    </row>
    <row r="189" spans="1:13" ht="12.75" customHeight="1">
      <c r="A189" s="215" t="str">
        <f t="shared" ca="1" si="36"/>
        <v/>
      </c>
      <c r="B189" s="185" t="str">
        <f t="shared" ca="1" si="25"/>
        <v/>
      </c>
      <c r="C189" s="185" t="str">
        <f t="shared" ca="1" si="26"/>
        <v/>
      </c>
      <c r="D189" s="185" t="str">
        <f t="shared" ca="1" si="27"/>
        <v/>
      </c>
      <c r="E189" s="233" t="str">
        <f t="shared" ca="1" si="28"/>
        <v/>
      </c>
      <c r="F189" s="185" t="str">
        <f t="shared" ca="1" si="29"/>
        <v/>
      </c>
      <c r="G189" s="185" t="str">
        <f t="shared" ca="1" si="30"/>
        <v/>
      </c>
      <c r="H189" s="181" t="str">
        <f t="shared" ca="1" si="31"/>
        <v/>
      </c>
      <c r="I189" s="215" t="str">
        <f t="shared" ca="1" si="35"/>
        <v/>
      </c>
      <c r="J189" s="185" t="str">
        <f t="shared" ca="1" si="34"/>
        <v/>
      </c>
      <c r="K189" s="234" t="str">
        <f t="shared" ca="1" si="32"/>
        <v/>
      </c>
      <c r="L189" s="185" t="str">
        <f t="shared" ca="1" si="33"/>
        <v/>
      </c>
      <c r="M189" s="24"/>
    </row>
    <row r="190" spans="1:13" ht="12.75" customHeight="1">
      <c r="A190" s="215" t="str">
        <f t="shared" ca="1" si="36"/>
        <v/>
      </c>
      <c r="B190" s="185" t="str">
        <f t="shared" ca="1" si="25"/>
        <v/>
      </c>
      <c r="C190" s="185" t="str">
        <f t="shared" ca="1" si="26"/>
        <v/>
      </c>
      <c r="D190" s="185" t="str">
        <f t="shared" ca="1" si="27"/>
        <v/>
      </c>
      <c r="E190" s="233" t="str">
        <f t="shared" ca="1" si="28"/>
        <v/>
      </c>
      <c r="F190" s="185" t="str">
        <f t="shared" ca="1" si="29"/>
        <v/>
      </c>
      <c r="G190" s="185" t="str">
        <f t="shared" ca="1" si="30"/>
        <v/>
      </c>
      <c r="H190" s="181" t="str">
        <f t="shared" ca="1" si="31"/>
        <v/>
      </c>
      <c r="I190" s="215" t="str">
        <f t="shared" ca="1" si="35"/>
        <v/>
      </c>
      <c r="J190" s="185" t="str">
        <f t="shared" ca="1" si="34"/>
        <v/>
      </c>
      <c r="K190" s="234" t="str">
        <f t="shared" ca="1" si="32"/>
        <v/>
      </c>
      <c r="L190" s="185" t="str">
        <f t="shared" ca="1" si="33"/>
        <v/>
      </c>
      <c r="M190" s="24"/>
    </row>
    <row r="191" spans="1:13" ht="12.75" customHeight="1">
      <c r="A191" s="215" t="str">
        <f t="shared" ca="1" si="36"/>
        <v/>
      </c>
      <c r="B191" s="185" t="str">
        <f t="shared" ca="1" si="25"/>
        <v/>
      </c>
      <c r="C191" s="185" t="str">
        <f t="shared" ca="1" si="26"/>
        <v/>
      </c>
      <c r="D191" s="185" t="str">
        <f t="shared" ca="1" si="27"/>
        <v/>
      </c>
      <c r="E191" s="233" t="str">
        <f t="shared" ca="1" si="28"/>
        <v/>
      </c>
      <c r="F191" s="185" t="str">
        <f t="shared" ca="1" si="29"/>
        <v/>
      </c>
      <c r="G191" s="185" t="str">
        <f t="shared" ca="1" si="30"/>
        <v/>
      </c>
      <c r="H191" s="181" t="str">
        <f t="shared" ca="1" si="31"/>
        <v/>
      </c>
      <c r="I191" s="215" t="str">
        <f t="shared" ca="1" si="35"/>
        <v/>
      </c>
      <c r="J191" s="185" t="str">
        <f t="shared" ca="1" si="34"/>
        <v/>
      </c>
      <c r="K191" s="234" t="str">
        <f t="shared" ca="1" si="32"/>
        <v/>
      </c>
      <c r="L191" s="185" t="str">
        <f t="shared" ca="1" si="33"/>
        <v/>
      </c>
      <c r="M191" s="24"/>
    </row>
    <row r="192" spans="1:13" ht="12.75" customHeight="1">
      <c r="A192" s="215" t="str">
        <f t="shared" ca="1" si="36"/>
        <v/>
      </c>
      <c r="B192" s="185" t="str">
        <f t="shared" ca="1" si="25"/>
        <v/>
      </c>
      <c r="C192" s="185" t="str">
        <f t="shared" ca="1" si="26"/>
        <v/>
      </c>
      <c r="D192" s="185" t="str">
        <f t="shared" ca="1" si="27"/>
        <v/>
      </c>
      <c r="E192" s="233" t="str">
        <f t="shared" ca="1" si="28"/>
        <v/>
      </c>
      <c r="F192" s="185" t="str">
        <f t="shared" ca="1" si="29"/>
        <v/>
      </c>
      <c r="G192" s="185" t="str">
        <f t="shared" ca="1" si="30"/>
        <v/>
      </c>
      <c r="H192" s="181" t="str">
        <f t="shared" ca="1" si="31"/>
        <v/>
      </c>
      <c r="I192" s="215" t="str">
        <f t="shared" ca="1" si="35"/>
        <v/>
      </c>
      <c r="J192" s="185" t="str">
        <f t="shared" ca="1" si="34"/>
        <v/>
      </c>
      <c r="K192" s="234" t="str">
        <f t="shared" ca="1" si="32"/>
        <v/>
      </c>
      <c r="L192" s="185" t="str">
        <f t="shared" ca="1" si="33"/>
        <v/>
      </c>
      <c r="M192" s="24"/>
    </row>
    <row r="193" spans="1:13" ht="12.75" customHeight="1">
      <c r="A193" s="215" t="str">
        <f t="shared" ca="1" si="36"/>
        <v/>
      </c>
      <c r="B193" s="185" t="str">
        <f t="shared" ca="1" si="25"/>
        <v/>
      </c>
      <c r="C193" s="185" t="str">
        <f t="shared" ca="1" si="26"/>
        <v/>
      </c>
      <c r="D193" s="185" t="str">
        <f t="shared" ca="1" si="27"/>
        <v/>
      </c>
      <c r="E193" s="233" t="str">
        <f t="shared" ca="1" si="28"/>
        <v/>
      </c>
      <c r="F193" s="185" t="str">
        <f t="shared" ca="1" si="29"/>
        <v/>
      </c>
      <c r="G193" s="185" t="str">
        <f t="shared" ca="1" si="30"/>
        <v/>
      </c>
      <c r="H193" s="181" t="str">
        <f t="shared" ca="1" si="31"/>
        <v/>
      </c>
      <c r="I193" s="215" t="str">
        <f t="shared" ca="1" si="35"/>
        <v/>
      </c>
      <c r="J193" s="185" t="str">
        <f t="shared" ca="1" si="34"/>
        <v/>
      </c>
      <c r="K193" s="234" t="str">
        <f t="shared" ca="1" si="32"/>
        <v/>
      </c>
      <c r="L193" s="185" t="str">
        <f t="shared" ca="1" si="33"/>
        <v/>
      </c>
      <c r="M193" s="24"/>
    </row>
    <row r="194" spans="1:13" ht="12.75" customHeight="1">
      <c r="A194" s="215" t="str">
        <f t="shared" ca="1" si="36"/>
        <v/>
      </c>
      <c r="B194" s="185" t="str">
        <f t="shared" ca="1" si="25"/>
        <v/>
      </c>
      <c r="C194" s="185" t="str">
        <f t="shared" ca="1" si="26"/>
        <v/>
      </c>
      <c r="D194" s="185" t="str">
        <f t="shared" ca="1" si="27"/>
        <v/>
      </c>
      <c r="E194" s="233" t="str">
        <f t="shared" ca="1" si="28"/>
        <v/>
      </c>
      <c r="F194" s="185" t="str">
        <f t="shared" ca="1" si="29"/>
        <v/>
      </c>
      <c r="G194" s="185" t="str">
        <f t="shared" ca="1" si="30"/>
        <v/>
      </c>
      <c r="H194" s="181" t="str">
        <f t="shared" ca="1" si="31"/>
        <v/>
      </c>
      <c r="I194" s="215" t="str">
        <f t="shared" ca="1" si="35"/>
        <v/>
      </c>
      <c r="J194" s="185" t="str">
        <f t="shared" ca="1" si="34"/>
        <v/>
      </c>
      <c r="K194" s="234" t="str">
        <f t="shared" ca="1" si="32"/>
        <v/>
      </c>
      <c r="L194" s="185" t="str">
        <f t="shared" ca="1" si="33"/>
        <v/>
      </c>
      <c r="M194" s="24"/>
    </row>
    <row r="195" spans="1:13" ht="12.75" customHeight="1">
      <c r="A195" s="215" t="str">
        <f t="shared" ca="1" si="36"/>
        <v/>
      </c>
      <c r="B195" s="185" t="str">
        <f t="shared" ca="1" si="25"/>
        <v/>
      </c>
      <c r="C195" s="185" t="str">
        <f t="shared" ca="1" si="26"/>
        <v/>
      </c>
      <c r="D195" s="185" t="str">
        <f t="shared" ca="1" si="27"/>
        <v/>
      </c>
      <c r="E195" s="233" t="str">
        <f t="shared" ca="1" si="28"/>
        <v/>
      </c>
      <c r="F195" s="185" t="str">
        <f t="shared" ca="1" si="29"/>
        <v/>
      </c>
      <c r="G195" s="185" t="str">
        <f t="shared" ca="1" si="30"/>
        <v/>
      </c>
      <c r="H195" s="181" t="str">
        <f t="shared" ca="1" si="31"/>
        <v/>
      </c>
      <c r="I195" s="215" t="str">
        <f t="shared" ca="1" si="35"/>
        <v/>
      </c>
      <c r="J195" s="185" t="str">
        <f t="shared" ca="1" si="34"/>
        <v/>
      </c>
      <c r="K195" s="234" t="str">
        <f t="shared" ca="1" si="32"/>
        <v/>
      </c>
      <c r="L195" s="185" t="str">
        <f t="shared" ca="1" si="33"/>
        <v/>
      </c>
      <c r="M195" s="24"/>
    </row>
    <row r="196" spans="1:13" ht="12.75" customHeight="1">
      <c r="A196" s="215" t="str">
        <f t="shared" ca="1" si="36"/>
        <v/>
      </c>
      <c r="B196" s="185" t="str">
        <f t="shared" ca="1" si="25"/>
        <v/>
      </c>
      <c r="C196" s="185" t="str">
        <f t="shared" ca="1" si="26"/>
        <v/>
      </c>
      <c r="D196" s="185" t="str">
        <f t="shared" ca="1" si="27"/>
        <v/>
      </c>
      <c r="E196" s="233" t="str">
        <f t="shared" ca="1" si="28"/>
        <v/>
      </c>
      <c r="F196" s="185" t="str">
        <f t="shared" ca="1" si="29"/>
        <v/>
      </c>
      <c r="G196" s="185" t="str">
        <f t="shared" ca="1" si="30"/>
        <v/>
      </c>
      <c r="H196" s="181" t="str">
        <f t="shared" ca="1" si="31"/>
        <v/>
      </c>
      <c r="I196" s="215" t="str">
        <f t="shared" ca="1" si="35"/>
        <v/>
      </c>
      <c r="J196" s="185" t="str">
        <f t="shared" ca="1" si="34"/>
        <v/>
      </c>
      <c r="K196" s="234" t="str">
        <f t="shared" ca="1" si="32"/>
        <v/>
      </c>
      <c r="L196" s="185" t="str">
        <f t="shared" ca="1" si="33"/>
        <v/>
      </c>
      <c r="M196" s="24"/>
    </row>
    <row r="197" spans="1:13" ht="12.75" customHeight="1">
      <c r="A197" s="215" t="str">
        <f t="shared" ca="1" si="36"/>
        <v/>
      </c>
      <c r="B197" s="185" t="str">
        <f t="shared" ca="1" si="25"/>
        <v/>
      </c>
      <c r="C197" s="185" t="str">
        <f t="shared" ca="1" si="26"/>
        <v/>
      </c>
      <c r="D197" s="185" t="str">
        <f t="shared" ca="1" si="27"/>
        <v/>
      </c>
      <c r="E197" s="233" t="str">
        <f t="shared" ca="1" si="28"/>
        <v/>
      </c>
      <c r="F197" s="185" t="str">
        <f t="shared" ca="1" si="29"/>
        <v/>
      </c>
      <c r="G197" s="185" t="str">
        <f t="shared" ca="1" si="30"/>
        <v/>
      </c>
      <c r="H197" s="181" t="str">
        <f t="shared" ca="1" si="31"/>
        <v/>
      </c>
      <c r="I197" s="215" t="str">
        <f t="shared" ca="1" si="35"/>
        <v/>
      </c>
      <c r="J197" s="185" t="str">
        <f t="shared" ca="1" si="34"/>
        <v/>
      </c>
      <c r="K197" s="234" t="str">
        <f t="shared" ca="1" si="32"/>
        <v/>
      </c>
      <c r="L197" s="185" t="str">
        <f t="shared" ca="1" si="33"/>
        <v/>
      </c>
      <c r="M197" s="24"/>
    </row>
    <row r="198" spans="1:13" ht="12.75" customHeight="1">
      <c r="A198" s="215" t="str">
        <f t="shared" ca="1" si="36"/>
        <v/>
      </c>
      <c r="B198" s="185" t="str">
        <f t="shared" ca="1" si="25"/>
        <v/>
      </c>
      <c r="C198" s="185" t="str">
        <f t="shared" ca="1" si="26"/>
        <v/>
      </c>
      <c r="D198" s="185" t="str">
        <f t="shared" ca="1" si="27"/>
        <v/>
      </c>
      <c r="E198" s="233" t="str">
        <f t="shared" ca="1" si="28"/>
        <v/>
      </c>
      <c r="F198" s="185" t="str">
        <f t="shared" ca="1" si="29"/>
        <v/>
      </c>
      <c r="G198" s="185" t="str">
        <f t="shared" ca="1" si="30"/>
        <v/>
      </c>
      <c r="H198" s="181" t="str">
        <f t="shared" ca="1" si="31"/>
        <v/>
      </c>
      <c r="I198" s="215" t="str">
        <f t="shared" ca="1" si="35"/>
        <v/>
      </c>
      <c r="J198" s="185" t="str">
        <f t="shared" ca="1" si="34"/>
        <v/>
      </c>
      <c r="K198" s="234" t="str">
        <f t="shared" ca="1" si="32"/>
        <v/>
      </c>
      <c r="L198" s="185" t="str">
        <f t="shared" ca="1" si="33"/>
        <v/>
      </c>
      <c r="M198" s="24"/>
    </row>
    <row r="199" spans="1:13" ht="12.75" customHeight="1">
      <c r="A199" s="215" t="str">
        <f t="shared" ca="1" si="36"/>
        <v/>
      </c>
      <c r="B199" s="185" t="str">
        <f t="shared" ca="1" si="25"/>
        <v/>
      </c>
      <c r="C199" s="185" t="str">
        <f t="shared" ca="1" si="26"/>
        <v/>
      </c>
      <c r="D199" s="185" t="str">
        <f t="shared" ca="1" si="27"/>
        <v/>
      </c>
      <c r="E199" s="233" t="str">
        <f t="shared" ca="1" si="28"/>
        <v/>
      </c>
      <c r="F199" s="185" t="str">
        <f t="shared" ca="1" si="29"/>
        <v/>
      </c>
      <c r="G199" s="185" t="str">
        <f t="shared" ca="1" si="30"/>
        <v/>
      </c>
      <c r="H199" s="181" t="str">
        <f t="shared" ca="1" si="31"/>
        <v/>
      </c>
      <c r="I199" s="215" t="str">
        <f t="shared" ca="1" si="35"/>
        <v/>
      </c>
      <c r="J199" s="185" t="str">
        <f t="shared" ca="1" si="34"/>
        <v/>
      </c>
      <c r="K199" s="234" t="str">
        <f t="shared" ca="1" si="32"/>
        <v/>
      </c>
      <c r="L199" s="185" t="str">
        <f t="shared" ca="1" si="33"/>
        <v/>
      </c>
      <c r="M199" s="24"/>
    </row>
    <row r="200" spans="1:13" ht="12.75" customHeight="1">
      <c r="A200" s="215" t="str">
        <f t="shared" ca="1" si="36"/>
        <v/>
      </c>
      <c r="B200" s="185" t="str">
        <f t="shared" ca="1" si="25"/>
        <v/>
      </c>
      <c r="C200" s="185" t="str">
        <f t="shared" ca="1" si="26"/>
        <v/>
      </c>
      <c r="D200" s="185" t="str">
        <f t="shared" ca="1" si="27"/>
        <v/>
      </c>
      <c r="E200" s="233" t="str">
        <f t="shared" ca="1" si="28"/>
        <v/>
      </c>
      <c r="F200" s="185" t="str">
        <f t="shared" ca="1" si="29"/>
        <v/>
      </c>
      <c r="G200" s="185" t="str">
        <f t="shared" ca="1" si="30"/>
        <v/>
      </c>
      <c r="H200" s="181" t="str">
        <f t="shared" ca="1" si="31"/>
        <v/>
      </c>
      <c r="I200" s="215" t="str">
        <f t="shared" ca="1" si="35"/>
        <v/>
      </c>
      <c r="J200" s="185" t="str">
        <f t="shared" ca="1" si="34"/>
        <v/>
      </c>
      <c r="K200" s="234" t="str">
        <f t="shared" ca="1" si="32"/>
        <v/>
      </c>
      <c r="L200" s="185" t="str">
        <f t="shared" ca="1" si="33"/>
        <v/>
      </c>
      <c r="M200" s="24"/>
    </row>
    <row r="201" spans="1:13" ht="12.75" customHeight="1">
      <c r="A201" s="215" t="str">
        <f t="shared" ca="1" si="36"/>
        <v/>
      </c>
      <c r="B201" s="185" t="str">
        <f t="shared" ca="1" si="25"/>
        <v/>
      </c>
      <c r="C201" s="185" t="str">
        <f t="shared" ca="1" si="26"/>
        <v/>
      </c>
      <c r="D201" s="185" t="str">
        <f t="shared" ca="1" si="27"/>
        <v/>
      </c>
      <c r="E201" s="233" t="str">
        <f t="shared" ca="1" si="28"/>
        <v/>
      </c>
      <c r="F201" s="185" t="str">
        <f t="shared" ca="1" si="29"/>
        <v/>
      </c>
      <c r="G201" s="185" t="str">
        <f t="shared" ca="1" si="30"/>
        <v/>
      </c>
      <c r="H201" s="181" t="str">
        <f t="shared" ca="1" si="31"/>
        <v/>
      </c>
      <c r="I201" s="215" t="str">
        <f t="shared" ca="1" si="35"/>
        <v/>
      </c>
      <c r="J201" s="185" t="str">
        <f t="shared" ca="1" si="34"/>
        <v/>
      </c>
      <c r="K201" s="234" t="str">
        <f t="shared" ca="1" si="32"/>
        <v/>
      </c>
      <c r="L201" s="185" t="str">
        <f t="shared" ca="1" si="33"/>
        <v/>
      </c>
      <c r="M201" s="24"/>
    </row>
    <row r="202" spans="1:13" ht="12.75" customHeight="1">
      <c r="A202" s="215" t="str">
        <f t="shared" ca="1" si="36"/>
        <v/>
      </c>
      <c r="B202" s="185" t="str">
        <f t="shared" ca="1" si="25"/>
        <v/>
      </c>
      <c r="C202" s="185" t="str">
        <f t="shared" ca="1" si="26"/>
        <v/>
      </c>
      <c r="D202" s="185" t="str">
        <f t="shared" ca="1" si="27"/>
        <v/>
      </c>
      <c r="E202" s="233" t="str">
        <f t="shared" ca="1" si="28"/>
        <v/>
      </c>
      <c r="F202" s="185" t="str">
        <f t="shared" ca="1" si="29"/>
        <v/>
      </c>
      <c r="G202" s="185" t="str">
        <f t="shared" ca="1" si="30"/>
        <v/>
      </c>
      <c r="H202" s="181" t="str">
        <f t="shared" ca="1" si="31"/>
        <v/>
      </c>
      <c r="I202" s="215" t="str">
        <f t="shared" ca="1" si="35"/>
        <v/>
      </c>
      <c r="J202" s="185" t="str">
        <f t="shared" ca="1" si="34"/>
        <v/>
      </c>
      <c r="K202" s="234" t="str">
        <f t="shared" ca="1" si="32"/>
        <v/>
      </c>
      <c r="L202" s="185" t="str">
        <f t="shared" ca="1" si="33"/>
        <v/>
      </c>
      <c r="M202" s="24"/>
    </row>
    <row r="203" spans="1:13" ht="12.75" customHeight="1">
      <c r="A203" s="215" t="str">
        <f t="shared" ca="1" si="36"/>
        <v/>
      </c>
      <c r="B203" s="185" t="str">
        <f t="shared" ca="1" si="25"/>
        <v/>
      </c>
      <c r="C203" s="185" t="str">
        <f t="shared" ca="1" si="26"/>
        <v/>
      </c>
      <c r="D203" s="185" t="str">
        <f t="shared" ca="1" si="27"/>
        <v/>
      </c>
      <c r="E203" s="233" t="str">
        <f t="shared" ca="1" si="28"/>
        <v/>
      </c>
      <c r="F203" s="185" t="str">
        <f t="shared" ca="1" si="29"/>
        <v/>
      </c>
      <c r="G203" s="185" t="str">
        <f t="shared" ca="1" si="30"/>
        <v/>
      </c>
      <c r="H203" s="181" t="str">
        <f t="shared" ca="1" si="31"/>
        <v/>
      </c>
      <c r="I203" s="215" t="str">
        <f t="shared" ca="1" si="35"/>
        <v/>
      </c>
      <c r="J203" s="185" t="str">
        <f t="shared" ca="1" si="34"/>
        <v/>
      </c>
      <c r="K203" s="234" t="str">
        <f t="shared" ca="1" si="32"/>
        <v/>
      </c>
      <c r="L203" s="185" t="str">
        <f t="shared" ca="1" si="33"/>
        <v/>
      </c>
      <c r="M203" s="24"/>
    </row>
    <row r="204" spans="1:13" ht="12.75" customHeight="1">
      <c r="A204" s="215" t="str">
        <f t="shared" ca="1" si="36"/>
        <v/>
      </c>
      <c r="B204" s="185" t="str">
        <f t="shared" ca="1" si="25"/>
        <v/>
      </c>
      <c r="C204" s="185" t="str">
        <f t="shared" ca="1" si="26"/>
        <v/>
      </c>
      <c r="D204" s="185" t="str">
        <f t="shared" ca="1" si="27"/>
        <v/>
      </c>
      <c r="E204" s="233" t="str">
        <f t="shared" ca="1" si="28"/>
        <v/>
      </c>
      <c r="F204" s="185" t="str">
        <f t="shared" ca="1" si="29"/>
        <v/>
      </c>
      <c r="G204" s="185" t="str">
        <f t="shared" ca="1" si="30"/>
        <v/>
      </c>
      <c r="H204" s="181" t="str">
        <f t="shared" ca="1" si="31"/>
        <v/>
      </c>
      <c r="I204" s="215" t="str">
        <f t="shared" ca="1" si="35"/>
        <v/>
      </c>
      <c r="J204" s="185" t="str">
        <f t="shared" ca="1" si="34"/>
        <v/>
      </c>
      <c r="K204" s="234" t="str">
        <f t="shared" ca="1" si="32"/>
        <v/>
      </c>
      <c r="L204" s="185" t="str">
        <f t="shared" ca="1" si="33"/>
        <v/>
      </c>
      <c r="M204" s="24"/>
    </row>
    <row r="205" spans="1:13" ht="12.75" customHeight="1">
      <c r="A205" s="215" t="str">
        <f t="shared" ca="1" si="36"/>
        <v/>
      </c>
      <c r="B205" s="185" t="str">
        <f t="shared" ref="B205:B268" ca="1" si="37">IF(ROW(B193)&gt;COUNTIF(colk,$M$2),"",INDEX(colb,SUMPRODUCT(LARGE((colk=$M$2)*ROW(colk)-12,ROW($A193)))))</f>
        <v/>
      </c>
      <c r="C205" s="185" t="str">
        <f t="shared" ref="C205:C268" ca="1" si="38">IF(ROW(C193)&gt;COUNTIF(colk,$M$2),"",INDEX(colc,SUMPRODUCT(LARGE((colk=$M$2)*ROW(colk)-12,ROW($A193)))))</f>
        <v/>
      </c>
      <c r="D205" s="185" t="str">
        <f t="shared" ref="D205:D268" ca="1" si="39">IF(ROW(D193)&gt;COUNTIF(colk,$M$2),"",INDEX(cold,SUMPRODUCT(LARGE((colk=$M$2)*ROW(colk)-12,ROW($A193)))))</f>
        <v/>
      </c>
      <c r="E205" s="233" t="str">
        <f t="shared" ref="E205:E268" ca="1" si="40">IF(ROW(E193)&gt;COUNTIF(colk,$M$2),"",INDEX(cole,SUMPRODUCT(LARGE((colk=$M$2)*ROW(colk)-12,ROW($A193)))))</f>
        <v/>
      </c>
      <c r="F205" s="185" t="str">
        <f t="shared" ref="F205:F268" ca="1" si="41">IF(ROW(F193)&gt;COUNTIF(colk,$M$2),"",INDEX(colf,SUMPRODUCT(LARGE((colk=$M$2)*ROW(colk)-12,ROW($A193)))))</f>
        <v/>
      </c>
      <c r="G205" s="185" t="str">
        <f t="shared" ref="G205:G268" ca="1" si="42">IF(ROW(G193)&gt;COUNTIF(colk,$M$2),"",INDEX(colg,SUMPRODUCT(LARGE((colk=$M$2)*ROW(colk)-12,ROW($A193)))))</f>
        <v/>
      </c>
      <c r="H205" s="181" t="str">
        <f t="shared" ref="H205:H268" ca="1" si="43">IF(ROW(H193)&gt;COUNTIF(colk,$M$2),"",INDEX(colh,SUMPRODUCT(LARGE((colk=$M$2)*ROW(colk)-12,ROW($A193)))))</f>
        <v/>
      </c>
      <c r="I205" s="215" t="str">
        <f t="shared" ca="1" si="35"/>
        <v/>
      </c>
      <c r="J205" s="185" t="str">
        <f t="shared" ca="1" si="34"/>
        <v/>
      </c>
      <c r="K205" s="234" t="str">
        <f t="shared" ref="K205:K268" ca="1" si="44">IF(ROW(K193)&gt;COUNTIF(colk,$M$2),"",INDEX(coll,SUMPRODUCT(LARGE((colk=$M$2)*ROW(colk)-12,ROW($A193)))))</f>
        <v/>
      </c>
      <c r="L205" s="185" t="str">
        <f t="shared" ref="L205:L268" ca="1" si="45">IF(ROW(L193)&gt;COUNTIF(colk,$M$2),"",INDEX(coln,SUMPRODUCT(LARGE((colk=$M$2)*ROW(colk)-12,ROW($A193)))))</f>
        <v/>
      </c>
      <c r="M205" s="24"/>
    </row>
    <row r="206" spans="1:13" ht="12.75" customHeight="1">
      <c r="A206" s="215" t="str">
        <f t="shared" ca="1" si="36"/>
        <v/>
      </c>
      <c r="B206" s="185" t="str">
        <f t="shared" ca="1" si="37"/>
        <v/>
      </c>
      <c r="C206" s="185" t="str">
        <f t="shared" ca="1" si="38"/>
        <v/>
      </c>
      <c r="D206" s="185" t="str">
        <f t="shared" ca="1" si="39"/>
        <v/>
      </c>
      <c r="E206" s="233" t="str">
        <f t="shared" ca="1" si="40"/>
        <v/>
      </c>
      <c r="F206" s="185" t="str">
        <f t="shared" ca="1" si="41"/>
        <v/>
      </c>
      <c r="G206" s="185" t="str">
        <f t="shared" ca="1" si="42"/>
        <v/>
      </c>
      <c r="H206" s="181" t="str">
        <f t="shared" ca="1" si="43"/>
        <v/>
      </c>
      <c r="I206" s="215" t="str">
        <f t="shared" ca="1" si="35"/>
        <v/>
      </c>
      <c r="J206" s="185" t="str">
        <f t="shared" ca="1" si="34"/>
        <v/>
      </c>
      <c r="K206" s="234" t="str">
        <f t="shared" ca="1" si="44"/>
        <v/>
      </c>
      <c r="L206" s="185" t="str">
        <f t="shared" ca="1" si="45"/>
        <v/>
      </c>
      <c r="M206" s="24"/>
    </row>
    <row r="207" spans="1:13" ht="12.75" customHeight="1">
      <c r="A207" s="215" t="str">
        <f t="shared" ca="1" si="36"/>
        <v/>
      </c>
      <c r="B207" s="185" t="str">
        <f t="shared" ca="1" si="37"/>
        <v/>
      </c>
      <c r="C207" s="185" t="str">
        <f t="shared" ca="1" si="38"/>
        <v/>
      </c>
      <c r="D207" s="185" t="str">
        <f t="shared" ca="1" si="39"/>
        <v/>
      </c>
      <c r="E207" s="233" t="str">
        <f t="shared" ca="1" si="40"/>
        <v/>
      </c>
      <c r="F207" s="185" t="str">
        <f t="shared" ca="1" si="41"/>
        <v/>
      </c>
      <c r="G207" s="185" t="str">
        <f t="shared" ca="1" si="42"/>
        <v/>
      </c>
      <c r="H207" s="181" t="str">
        <f t="shared" ca="1" si="43"/>
        <v/>
      </c>
      <c r="I207" s="215" t="str">
        <f t="shared" ca="1" si="35"/>
        <v/>
      </c>
      <c r="J207" s="185" t="str">
        <f t="shared" ca="1" si="34"/>
        <v/>
      </c>
      <c r="K207" s="234" t="str">
        <f t="shared" ca="1" si="44"/>
        <v/>
      </c>
      <c r="L207" s="185" t="str">
        <f t="shared" ca="1" si="45"/>
        <v/>
      </c>
      <c r="M207" s="24"/>
    </row>
    <row r="208" spans="1:13" ht="12.75" customHeight="1">
      <c r="A208" s="215" t="str">
        <f t="shared" ca="1" si="36"/>
        <v/>
      </c>
      <c r="B208" s="185" t="str">
        <f t="shared" ca="1" si="37"/>
        <v/>
      </c>
      <c r="C208" s="185" t="str">
        <f t="shared" ca="1" si="38"/>
        <v/>
      </c>
      <c r="D208" s="185" t="str">
        <f t="shared" ca="1" si="39"/>
        <v/>
      </c>
      <c r="E208" s="233" t="str">
        <f t="shared" ca="1" si="40"/>
        <v/>
      </c>
      <c r="F208" s="185" t="str">
        <f t="shared" ca="1" si="41"/>
        <v/>
      </c>
      <c r="G208" s="185" t="str">
        <f t="shared" ca="1" si="42"/>
        <v/>
      </c>
      <c r="H208" s="181" t="str">
        <f t="shared" ca="1" si="43"/>
        <v/>
      </c>
      <c r="I208" s="215" t="str">
        <f t="shared" ca="1" si="35"/>
        <v/>
      </c>
      <c r="J208" s="185" t="str">
        <f t="shared" ca="1" si="34"/>
        <v/>
      </c>
      <c r="K208" s="234" t="str">
        <f t="shared" ca="1" si="44"/>
        <v/>
      </c>
      <c r="L208" s="185" t="str">
        <f t="shared" ca="1" si="45"/>
        <v/>
      </c>
      <c r="M208" s="24"/>
    </row>
    <row r="209" spans="1:13" ht="12.75" customHeight="1">
      <c r="A209" s="215" t="str">
        <f t="shared" ca="1" si="36"/>
        <v/>
      </c>
      <c r="B209" s="185" t="str">
        <f t="shared" ca="1" si="37"/>
        <v/>
      </c>
      <c r="C209" s="185" t="str">
        <f t="shared" ca="1" si="38"/>
        <v/>
      </c>
      <c r="D209" s="185" t="str">
        <f t="shared" ca="1" si="39"/>
        <v/>
      </c>
      <c r="E209" s="233" t="str">
        <f t="shared" ca="1" si="40"/>
        <v/>
      </c>
      <c r="F209" s="185" t="str">
        <f t="shared" ca="1" si="41"/>
        <v/>
      </c>
      <c r="G209" s="185" t="str">
        <f t="shared" ca="1" si="42"/>
        <v/>
      </c>
      <c r="H209" s="181" t="str">
        <f t="shared" ca="1" si="43"/>
        <v/>
      </c>
      <c r="I209" s="215" t="str">
        <f t="shared" ca="1" si="35"/>
        <v/>
      </c>
      <c r="J209" s="185" t="str">
        <f t="shared" ca="1" si="34"/>
        <v/>
      </c>
      <c r="K209" s="234" t="str">
        <f t="shared" ca="1" si="44"/>
        <v/>
      </c>
      <c r="L209" s="185" t="str">
        <f t="shared" ca="1" si="45"/>
        <v/>
      </c>
      <c r="M209" s="24"/>
    </row>
    <row r="210" spans="1:13" ht="12.75" customHeight="1">
      <c r="A210" s="215" t="str">
        <f t="shared" ca="1" si="36"/>
        <v/>
      </c>
      <c r="B210" s="185" t="str">
        <f t="shared" ca="1" si="37"/>
        <v/>
      </c>
      <c r="C210" s="185" t="str">
        <f t="shared" ca="1" si="38"/>
        <v/>
      </c>
      <c r="D210" s="185" t="str">
        <f t="shared" ca="1" si="39"/>
        <v/>
      </c>
      <c r="E210" s="233" t="str">
        <f t="shared" ca="1" si="40"/>
        <v/>
      </c>
      <c r="F210" s="185" t="str">
        <f t="shared" ca="1" si="41"/>
        <v/>
      </c>
      <c r="G210" s="185" t="str">
        <f t="shared" ca="1" si="42"/>
        <v/>
      </c>
      <c r="H210" s="181" t="str">
        <f t="shared" ca="1" si="43"/>
        <v/>
      </c>
      <c r="I210" s="215" t="str">
        <f t="shared" ca="1" si="35"/>
        <v/>
      </c>
      <c r="J210" s="185" t="str">
        <f t="shared" ca="1" si="34"/>
        <v/>
      </c>
      <c r="K210" s="234" t="str">
        <f t="shared" ca="1" si="44"/>
        <v/>
      </c>
      <c r="L210" s="185" t="str">
        <f t="shared" ca="1" si="45"/>
        <v/>
      </c>
      <c r="M210" s="24"/>
    </row>
    <row r="211" spans="1:13" ht="12.75" customHeight="1">
      <c r="A211" s="215" t="str">
        <f t="shared" ca="1" si="36"/>
        <v/>
      </c>
      <c r="B211" s="185" t="str">
        <f t="shared" ca="1" si="37"/>
        <v/>
      </c>
      <c r="C211" s="185" t="str">
        <f t="shared" ca="1" si="38"/>
        <v/>
      </c>
      <c r="D211" s="185" t="str">
        <f t="shared" ca="1" si="39"/>
        <v/>
      </c>
      <c r="E211" s="233" t="str">
        <f t="shared" ca="1" si="40"/>
        <v/>
      </c>
      <c r="F211" s="185" t="str">
        <f t="shared" ca="1" si="41"/>
        <v/>
      </c>
      <c r="G211" s="185" t="str">
        <f t="shared" ca="1" si="42"/>
        <v/>
      </c>
      <c r="H211" s="181" t="str">
        <f t="shared" ca="1" si="43"/>
        <v/>
      </c>
      <c r="I211" s="215" t="str">
        <f t="shared" ca="1" si="35"/>
        <v/>
      </c>
      <c r="J211" s="185" t="str">
        <f t="shared" ca="1" si="34"/>
        <v/>
      </c>
      <c r="K211" s="234" t="str">
        <f t="shared" ca="1" si="44"/>
        <v/>
      </c>
      <c r="L211" s="185" t="str">
        <f t="shared" ca="1" si="45"/>
        <v/>
      </c>
      <c r="M211" s="24"/>
    </row>
    <row r="212" spans="1:13" ht="12.75" customHeight="1">
      <c r="A212" s="215" t="str">
        <f t="shared" ca="1" si="36"/>
        <v/>
      </c>
      <c r="B212" s="185" t="str">
        <f t="shared" ca="1" si="37"/>
        <v/>
      </c>
      <c r="C212" s="185" t="str">
        <f t="shared" ca="1" si="38"/>
        <v/>
      </c>
      <c r="D212" s="185" t="str">
        <f t="shared" ca="1" si="39"/>
        <v/>
      </c>
      <c r="E212" s="233" t="str">
        <f t="shared" ca="1" si="40"/>
        <v/>
      </c>
      <c r="F212" s="185" t="str">
        <f t="shared" ca="1" si="41"/>
        <v/>
      </c>
      <c r="G212" s="185" t="str">
        <f t="shared" ca="1" si="42"/>
        <v/>
      </c>
      <c r="H212" s="181" t="str">
        <f t="shared" ca="1" si="43"/>
        <v/>
      </c>
      <c r="I212" s="215" t="str">
        <f t="shared" ca="1" si="35"/>
        <v/>
      </c>
      <c r="J212" s="185" t="str">
        <f t="shared" ca="1" si="34"/>
        <v/>
      </c>
      <c r="K212" s="234" t="str">
        <f t="shared" ca="1" si="44"/>
        <v/>
      </c>
      <c r="L212" s="185" t="str">
        <f t="shared" ca="1" si="45"/>
        <v/>
      </c>
      <c r="M212" s="24"/>
    </row>
    <row r="213" spans="1:13" ht="12.75" customHeight="1">
      <c r="A213" s="215" t="str">
        <f t="shared" ca="1" si="36"/>
        <v/>
      </c>
      <c r="B213" s="185" t="str">
        <f t="shared" ca="1" si="37"/>
        <v/>
      </c>
      <c r="C213" s="185" t="str">
        <f t="shared" ca="1" si="38"/>
        <v/>
      </c>
      <c r="D213" s="185" t="str">
        <f t="shared" ca="1" si="39"/>
        <v/>
      </c>
      <c r="E213" s="233" t="str">
        <f t="shared" ca="1" si="40"/>
        <v/>
      </c>
      <c r="F213" s="185" t="str">
        <f t="shared" ca="1" si="41"/>
        <v/>
      </c>
      <c r="G213" s="185" t="str">
        <f t="shared" ca="1" si="42"/>
        <v/>
      </c>
      <c r="H213" s="181" t="str">
        <f t="shared" ca="1" si="43"/>
        <v/>
      </c>
      <c r="I213" s="215" t="str">
        <f t="shared" ca="1" si="35"/>
        <v/>
      </c>
      <c r="J213" s="185" t="str">
        <f t="shared" ca="1" si="34"/>
        <v/>
      </c>
      <c r="K213" s="234" t="str">
        <f t="shared" ca="1" si="44"/>
        <v/>
      </c>
      <c r="L213" s="185" t="str">
        <f t="shared" ca="1" si="45"/>
        <v/>
      </c>
      <c r="M213" s="24"/>
    </row>
    <row r="214" spans="1:13" ht="12.75" customHeight="1">
      <c r="A214" s="215" t="str">
        <f t="shared" ca="1" si="36"/>
        <v/>
      </c>
      <c r="B214" s="185" t="str">
        <f t="shared" ca="1" si="37"/>
        <v/>
      </c>
      <c r="C214" s="185" t="str">
        <f t="shared" ca="1" si="38"/>
        <v/>
      </c>
      <c r="D214" s="185" t="str">
        <f t="shared" ca="1" si="39"/>
        <v/>
      </c>
      <c r="E214" s="233" t="str">
        <f t="shared" ca="1" si="40"/>
        <v/>
      </c>
      <c r="F214" s="185" t="str">
        <f t="shared" ca="1" si="41"/>
        <v/>
      </c>
      <c r="G214" s="185" t="str">
        <f t="shared" ca="1" si="42"/>
        <v/>
      </c>
      <c r="H214" s="181" t="str">
        <f t="shared" ca="1" si="43"/>
        <v/>
      </c>
      <c r="I214" s="215" t="str">
        <f t="shared" ca="1" si="35"/>
        <v/>
      </c>
      <c r="J214" s="185" t="str">
        <f t="shared" ca="1" si="34"/>
        <v/>
      </c>
      <c r="K214" s="234" t="str">
        <f t="shared" ca="1" si="44"/>
        <v/>
      </c>
      <c r="L214" s="185" t="str">
        <f t="shared" ca="1" si="45"/>
        <v/>
      </c>
      <c r="M214" s="24"/>
    </row>
    <row r="215" spans="1:13" ht="12.75" customHeight="1">
      <c r="A215" s="215" t="str">
        <f t="shared" ca="1" si="36"/>
        <v/>
      </c>
      <c r="B215" s="185" t="str">
        <f t="shared" ca="1" si="37"/>
        <v/>
      </c>
      <c r="C215" s="185" t="str">
        <f t="shared" ca="1" si="38"/>
        <v/>
      </c>
      <c r="D215" s="185" t="str">
        <f t="shared" ca="1" si="39"/>
        <v/>
      </c>
      <c r="E215" s="233" t="str">
        <f t="shared" ca="1" si="40"/>
        <v/>
      </c>
      <c r="F215" s="185" t="str">
        <f t="shared" ca="1" si="41"/>
        <v/>
      </c>
      <c r="G215" s="185" t="str">
        <f t="shared" ca="1" si="42"/>
        <v/>
      </c>
      <c r="H215" s="181" t="str">
        <f t="shared" ca="1" si="43"/>
        <v/>
      </c>
      <c r="I215" s="215" t="str">
        <f t="shared" ca="1" si="35"/>
        <v/>
      </c>
      <c r="J215" s="185" t="str">
        <f t="shared" ca="1" si="34"/>
        <v/>
      </c>
      <c r="K215" s="234" t="str">
        <f t="shared" ca="1" si="44"/>
        <v/>
      </c>
      <c r="L215" s="185" t="str">
        <f t="shared" ca="1" si="45"/>
        <v/>
      </c>
      <c r="M215" s="24"/>
    </row>
    <row r="216" spans="1:13" ht="12.75" customHeight="1">
      <c r="A216" s="215" t="str">
        <f t="shared" ca="1" si="36"/>
        <v/>
      </c>
      <c r="B216" s="185" t="str">
        <f t="shared" ca="1" si="37"/>
        <v/>
      </c>
      <c r="C216" s="185" t="str">
        <f t="shared" ca="1" si="38"/>
        <v/>
      </c>
      <c r="D216" s="185" t="str">
        <f t="shared" ca="1" si="39"/>
        <v/>
      </c>
      <c r="E216" s="233" t="str">
        <f t="shared" ca="1" si="40"/>
        <v/>
      </c>
      <c r="F216" s="185" t="str">
        <f t="shared" ca="1" si="41"/>
        <v/>
      </c>
      <c r="G216" s="185" t="str">
        <f t="shared" ca="1" si="42"/>
        <v/>
      </c>
      <c r="H216" s="181" t="str">
        <f t="shared" ca="1" si="43"/>
        <v/>
      </c>
      <c r="I216" s="215" t="str">
        <f t="shared" ca="1" si="35"/>
        <v/>
      </c>
      <c r="J216" s="185" t="str">
        <f t="shared" ca="1" si="34"/>
        <v/>
      </c>
      <c r="K216" s="234" t="str">
        <f t="shared" ca="1" si="44"/>
        <v/>
      </c>
      <c r="L216" s="185" t="str">
        <f t="shared" ca="1" si="45"/>
        <v/>
      </c>
      <c r="M216" s="24"/>
    </row>
    <row r="217" spans="1:13" ht="12.75" customHeight="1">
      <c r="A217" s="215" t="str">
        <f t="shared" ca="1" si="36"/>
        <v/>
      </c>
      <c r="B217" s="185" t="str">
        <f t="shared" ca="1" si="37"/>
        <v/>
      </c>
      <c r="C217" s="185" t="str">
        <f t="shared" ca="1" si="38"/>
        <v/>
      </c>
      <c r="D217" s="185" t="str">
        <f t="shared" ca="1" si="39"/>
        <v/>
      </c>
      <c r="E217" s="233" t="str">
        <f t="shared" ca="1" si="40"/>
        <v/>
      </c>
      <c r="F217" s="185" t="str">
        <f t="shared" ca="1" si="41"/>
        <v/>
      </c>
      <c r="G217" s="185" t="str">
        <f t="shared" ca="1" si="42"/>
        <v/>
      </c>
      <c r="H217" s="181" t="str">
        <f t="shared" ca="1" si="43"/>
        <v/>
      </c>
      <c r="I217" s="215" t="str">
        <f t="shared" ca="1" si="35"/>
        <v/>
      </c>
      <c r="J217" s="185" t="str">
        <f t="shared" ca="1" si="34"/>
        <v/>
      </c>
      <c r="K217" s="234" t="str">
        <f t="shared" ca="1" si="44"/>
        <v/>
      </c>
      <c r="L217" s="185" t="str">
        <f t="shared" ca="1" si="45"/>
        <v/>
      </c>
      <c r="M217" s="24"/>
    </row>
    <row r="218" spans="1:13" ht="12.75" customHeight="1">
      <c r="A218" s="215" t="str">
        <f t="shared" ca="1" si="36"/>
        <v/>
      </c>
      <c r="B218" s="185" t="str">
        <f t="shared" ca="1" si="37"/>
        <v/>
      </c>
      <c r="C218" s="185" t="str">
        <f t="shared" ca="1" si="38"/>
        <v/>
      </c>
      <c r="D218" s="185" t="str">
        <f t="shared" ca="1" si="39"/>
        <v/>
      </c>
      <c r="E218" s="233" t="str">
        <f t="shared" ca="1" si="40"/>
        <v/>
      </c>
      <c r="F218" s="185" t="str">
        <f t="shared" ca="1" si="41"/>
        <v/>
      </c>
      <c r="G218" s="185" t="str">
        <f t="shared" ca="1" si="42"/>
        <v/>
      </c>
      <c r="H218" s="181" t="str">
        <f t="shared" ca="1" si="43"/>
        <v/>
      </c>
      <c r="I218" s="215" t="str">
        <f t="shared" ca="1" si="35"/>
        <v/>
      </c>
      <c r="J218" s="185" t="str">
        <f t="shared" ca="1" si="34"/>
        <v/>
      </c>
      <c r="K218" s="234" t="str">
        <f t="shared" ca="1" si="44"/>
        <v/>
      </c>
      <c r="L218" s="185" t="str">
        <f t="shared" ca="1" si="45"/>
        <v/>
      </c>
      <c r="M218" s="24"/>
    </row>
    <row r="219" spans="1:13" ht="12.75" customHeight="1">
      <c r="A219" s="215" t="str">
        <f t="shared" ca="1" si="36"/>
        <v/>
      </c>
      <c r="B219" s="185" t="str">
        <f t="shared" ca="1" si="37"/>
        <v/>
      </c>
      <c r="C219" s="185" t="str">
        <f t="shared" ca="1" si="38"/>
        <v/>
      </c>
      <c r="D219" s="185" t="str">
        <f t="shared" ca="1" si="39"/>
        <v/>
      </c>
      <c r="E219" s="233" t="str">
        <f t="shared" ca="1" si="40"/>
        <v/>
      </c>
      <c r="F219" s="185" t="str">
        <f t="shared" ca="1" si="41"/>
        <v/>
      </c>
      <c r="G219" s="185" t="str">
        <f t="shared" ca="1" si="42"/>
        <v/>
      </c>
      <c r="H219" s="181" t="str">
        <f t="shared" ca="1" si="43"/>
        <v/>
      </c>
      <c r="I219" s="215" t="str">
        <f t="shared" ca="1" si="35"/>
        <v/>
      </c>
      <c r="J219" s="185" t="str">
        <f t="shared" ca="1" si="34"/>
        <v/>
      </c>
      <c r="K219" s="234" t="str">
        <f t="shared" ca="1" si="44"/>
        <v/>
      </c>
      <c r="L219" s="185" t="str">
        <f t="shared" ca="1" si="45"/>
        <v/>
      </c>
      <c r="M219" s="24"/>
    </row>
    <row r="220" spans="1:13" ht="12.75" customHeight="1">
      <c r="A220" s="215" t="str">
        <f t="shared" ca="1" si="36"/>
        <v/>
      </c>
      <c r="B220" s="185" t="str">
        <f t="shared" ca="1" si="37"/>
        <v/>
      </c>
      <c r="C220" s="185" t="str">
        <f t="shared" ca="1" si="38"/>
        <v/>
      </c>
      <c r="D220" s="185" t="str">
        <f t="shared" ca="1" si="39"/>
        <v/>
      </c>
      <c r="E220" s="233" t="str">
        <f t="shared" ca="1" si="40"/>
        <v/>
      </c>
      <c r="F220" s="185" t="str">
        <f t="shared" ca="1" si="41"/>
        <v/>
      </c>
      <c r="G220" s="185" t="str">
        <f t="shared" ca="1" si="42"/>
        <v/>
      </c>
      <c r="H220" s="181" t="str">
        <f t="shared" ca="1" si="43"/>
        <v/>
      </c>
      <c r="I220" s="215" t="str">
        <f t="shared" ca="1" si="35"/>
        <v/>
      </c>
      <c r="J220" s="185" t="str">
        <f t="shared" ca="1" si="34"/>
        <v/>
      </c>
      <c r="K220" s="234" t="str">
        <f t="shared" ca="1" si="44"/>
        <v/>
      </c>
      <c r="L220" s="185" t="str">
        <f t="shared" ca="1" si="45"/>
        <v/>
      </c>
      <c r="M220" s="24"/>
    </row>
    <row r="221" spans="1:13" ht="12.75" customHeight="1">
      <c r="A221" s="215" t="str">
        <f t="shared" ca="1" si="36"/>
        <v/>
      </c>
      <c r="B221" s="185" t="str">
        <f t="shared" ca="1" si="37"/>
        <v/>
      </c>
      <c r="C221" s="185" t="str">
        <f t="shared" ca="1" si="38"/>
        <v/>
      </c>
      <c r="D221" s="185" t="str">
        <f t="shared" ca="1" si="39"/>
        <v/>
      </c>
      <c r="E221" s="233" t="str">
        <f t="shared" ca="1" si="40"/>
        <v/>
      </c>
      <c r="F221" s="185" t="str">
        <f t="shared" ca="1" si="41"/>
        <v/>
      </c>
      <c r="G221" s="185" t="str">
        <f t="shared" ca="1" si="42"/>
        <v/>
      </c>
      <c r="H221" s="181" t="str">
        <f t="shared" ca="1" si="43"/>
        <v/>
      </c>
      <c r="I221" s="215" t="str">
        <f t="shared" ca="1" si="35"/>
        <v/>
      </c>
      <c r="J221" s="185" t="str">
        <f t="shared" ca="1" si="34"/>
        <v/>
      </c>
      <c r="K221" s="234" t="str">
        <f t="shared" ca="1" si="44"/>
        <v/>
      </c>
      <c r="L221" s="185" t="str">
        <f t="shared" ca="1" si="45"/>
        <v/>
      </c>
      <c r="M221" s="24"/>
    </row>
    <row r="222" spans="1:13" ht="12.75" customHeight="1">
      <c r="A222" s="215" t="str">
        <f t="shared" ca="1" si="36"/>
        <v/>
      </c>
      <c r="B222" s="185" t="str">
        <f t="shared" ca="1" si="37"/>
        <v/>
      </c>
      <c r="C222" s="185" t="str">
        <f t="shared" ca="1" si="38"/>
        <v/>
      </c>
      <c r="D222" s="185" t="str">
        <f t="shared" ca="1" si="39"/>
        <v/>
      </c>
      <c r="E222" s="233" t="str">
        <f t="shared" ca="1" si="40"/>
        <v/>
      </c>
      <c r="F222" s="185" t="str">
        <f t="shared" ca="1" si="41"/>
        <v/>
      </c>
      <c r="G222" s="185" t="str">
        <f t="shared" ca="1" si="42"/>
        <v/>
      </c>
      <c r="H222" s="181" t="str">
        <f t="shared" ca="1" si="43"/>
        <v/>
      </c>
      <c r="I222" s="215" t="str">
        <f t="shared" ca="1" si="35"/>
        <v/>
      </c>
      <c r="J222" s="185" t="str">
        <f t="shared" ca="1" si="34"/>
        <v/>
      </c>
      <c r="K222" s="234" t="str">
        <f t="shared" ca="1" si="44"/>
        <v/>
      </c>
      <c r="L222" s="185" t="str">
        <f t="shared" ca="1" si="45"/>
        <v/>
      </c>
      <c r="M222" s="24"/>
    </row>
    <row r="223" spans="1:13" ht="12.75" customHeight="1">
      <c r="A223" s="215" t="str">
        <f t="shared" ca="1" si="36"/>
        <v/>
      </c>
      <c r="B223" s="185" t="str">
        <f t="shared" ca="1" si="37"/>
        <v/>
      </c>
      <c r="C223" s="185" t="str">
        <f t="shared" ca="1" si="38"/>
        <v/>
      </c>
      <c r="D223" s="185" t="str">
        <f t="shared" ca="1" si="39"/>
        <v/>
      </c>
      <c r="E223" s="233" t="str">
        <f t="shared" ca="1" si="40"/>
        <v/>
      </c>
      <c r="F223" s="185" t="str">
        <f t="shared" ca="1" si="41"/>
        <v/>
      </c>
      <c r="G223" s="185" t="str">
        <f t="shared" ca="1" si="42"/>
        <v/>
      </c>
      <c r="H223" s="181" t="str">
        <f t="shared" ca="1" si="43"/>
        <v/>
      </c>
      <c r="I223" s="215" t="str">
        <f t="shared" ca="1" si="35"/>
        <v/>
      </c>
      <c r="J223" s="185" t="str">
        <f t="shared" ca="1" si="34"/>
        <v/>
      </c>
      <c r="K223" s="234" t="str">
        <f t="shared" ca="1" si="44"/>
        <v/>
      </c>
      <c r="L223" s="185" t="str">
        <f t="shared" ca="1" si="45"/>
        <v/>
      </c>
      <c r="M223" s="24"/>
    </row>
    <row r="224" spans="1:13" ht="12.75" customHeight="1">
      <c r="A224" s="215" t="str">
        <f t="shared" ca="1" si="36"/>
        <v/>
      </c>
      <c r="B224" s="185" t="str">
        <f t="shared" ca="1" si="37"/>
        <v/>
      </c>
      <c r="C224" s="185" t="str">
        <f t="shared" ca="1" si="38"/>
        <v/>
      </c>
      <c r="D224" s="185" t="str">
        <f t="shared" ca="1" si="39"/>
        <v/>
      </c>
      <c r="E224" s="233" t="str">
        <f t="shared" ca="1" si="40"/>
        <v/>
      </c>
      <c r="F224" s="185" t="str">
        <f t="shared" ca="1" si="41"/>
        <v/>
      </c>
      <c r="G224" s="185" t="str">
        <f t="shared" ca="1" si="42"/>
        <v/>
      </c>
      <c r="H224" s="181" t="str">
        <f t="shared" ca="1" si="43"/>
        <v/>
      </c>
      <c r="I224" s="215" t="str">
        <f t="shared" ca="1" si="35"/>
        <v/>
      </c>
      <c r="J224" s="185" t="str">
        <f t="shared" ca="1" si="34"/>
        <v/>
      </c>
      <c r="K224" s="234" t="str">
        <f t="shared" ca="1" si="44"/>
        <v/>
      </c>
      <c r="L224" s="185" t="str">
        <f t="shared" ca="1" si="45"/>
        <v/>
      </c>
      <c r="M224" s="24"/>
    </row>
    <row r="225" spans="1:13" ht="12.75" customHeight="1">
      <c r="A225" s="215" t="str">
        <f t="shared" ca="1" si="36"/>
        <v/>
      </c>
      <c r="B225" s="185" t="str">
        <f t="shared" ca="1" si="37"/>
        <v/>
      </c>
      <c r="C225" s="185" t="str">
        <f t="shared" ca="1" si="38"/>
        <v/>
      </c>
      <c r="D225" s="185" t="str">
        <f t="shared" ca="1" si="39"/>
        <v/>
      </c>
      <c r="E225" s="233" t="str">
        <f t="shared" ca="1" si="40"/>
        <v/>
      </c>
      <c r="F225" s="185" t="str">
        <f t="shared" ca="1" si="41"/>
        <v/>
      </c>
      <c r="G225" s="185" t="str">
        <f t="shared" ca="1" si="42"/>
        <v/>
      </c>
      <c r="H225" s="181" t="str">
        <f t="shared" ca="1" si="43"/>
        <v/>
      </c>
      <c r="I225" s="215" t="str">
        <f t="shared" ca="1" si="35"/>
        <v/>
      </c>
      <c r="J225" s="185" t="str">
        <f t="shared" ca="1" si="34"/>
        <v/>
      </c>
      <c r="K225" s="234" t="str">
        <f t="shared" ca="1" si="44"/>
        <v/>
      </c>
      <c r="L225" s="185" t="str">
        <f t="shared" ca="1" si="45"/>
        <v/>
      </c>
      <c r="M225" s="24"/>
    </row>
    <row r="226" spans="1:13" ht="12.75" customHeight="1">
      <c r="A226" s="215" t="str">
        <f t="shared" ca="1" si="36"/>
        <v/>
      </c>
      <c r="B226" s="185" t="str">
        <f t="shared" ca="1" si="37"/>
        <v/>
      </c>
      <c r="C226" s="185" t="str">
        <f t="shared" ca="1" si="38"/>
        <v/>
      </c>
      <c r="D226" s="185" t="str">
        <f t="shared" ca="1" si="39"/>
        <v/>
      </c>
      <c r="E226" s="233" t="str">
        <f t="shared" ca="1" si="40"/>
        <v/>
      </c>
      <c r="F226" s="185" t="str">
        <f t="shared" ca="1" si="41"/>
        <v/>
      </c>
      <c r="G226" s="185" t="str">
        <f t="shared" ca="1" si="42"/>
        <v/>
      </c>
      <c r="H226" s="181" t="str">
        <f t="shared" ca="1" si="43"/>
        <v/>
      </c>
      <c r="I226" s="215" t="str">
        <f t="shared" ca="1" si="35"/>
        <v/>
      </c>
      <c r="J226" s="185" t="str">
        <f t="shared" ca="1" si="34"/>
        <v/>
      </c>
      <c r="K226" s="234" t="str">
        <f t="shared" ca="1" si="44"/>
        <v/>
      </c>
      <c r="L226" s="185" t="str">
        <f t="shared" ca="1" si="45"/>
        <v/>
      </c>
      <c r="M226" s="24"/>
    </row>
    <row r="227" spans="1:13" ht="12.75" customHeight="1">
      <c r="A227" s="215" t="str">
        <f t="shared" ca="1" si="36"/>
        <v/>
      </c>
      <c r="B227" s="185" t="str">
        <f t="shared" ca="1" si="37"/>
        <v/>
      </c>
      <c r="C227" s="185" t="str">
        <f t="shared" ca="1" si="38"/>
        <v/>
      </c>
      <c r="D227" s="185" t="str">
        <f t="shared" ca="1" si="39"/>
        <v/>
      </c>
      <c r="E227" s="233" t="str">
        <f t="shared" ca="1" si="40"/>
        <v/>
      </c>
      <c r="F227" s="185" t="str">
        <f t="shared" ca="1" si="41"/>
        <v/>
      </c>
      <c r="G227" s="185" t="str">
        <f t="shared" ca="1" si="42"/>
        <v/>
      </c>
      <c r="H227" s="181" t="str">
        <f t="shared" ca="1" si="43"/>
        <v/>
      </c>
      <c r="I227" s="215" t="str">
        <f t="shared" ca="1" si="35"/>
        <v/>
      </c>
      <c r="J227" s="185" t="str">
        <f t="shared" ca="1" si="34"/>
        <v/>
      </c>
      <c r="K227" s="234" t="str">
        <f t="shared" ca="1" si="44"/>
        <v/>
      </c>
      <c r="L227" s="185" t="str">
        <f t="shared" ca="1" si="45"/>
        <v/>
      </c>
      <c r="M227" s="24"/>
    </row>
    <row r="228" spans="1:13" ht="12.75" customHeight="1">
      <c r="A228" s="215" t="str">
        <f t="shared" ca="1" si="36"/>
        <v/>
      </c>
      <c r="B228" s="185" t="str">
        <f t="shared" ca="1" si="37"/>
        <v/>
      </c>
      <c r="C228" s="185" t="str">
        <f t="shared" ca="1" si="38"/>
        <v/>
      </c>
      <c r="D228" s="185" t="str">
        <f t="shared" ca="1" si="39"/>
        <v/>
      </c>
      <c r="E228" s="233" t="str">
        <f t="shared" ca="1" si="40"/>
        <v/>
      </c>
      <c r="F228" s="185" t="str">
        <f t="shared" ca="1" si="41"/>
        <v/>
      </c>
      <c r="G228" s="185" t="str">
        <f t="shared" ca="1" si="42"/>
        <v/>
      </c>
      <c r="H228" s="181" t="str">
        <f t="shared" ca="1" si="43"/>
        <v/>
      </c>
      <c r="I228" s="215" t="str">
        <f t="shared" ca="1" si="35"/>
        <v/>
      </c>
      <c r="J228" s="185" t="str">
        <f t="shared" ca="1" si="34"/>
        <v/>
      </c>
      <c r="K228" s="234" t="str">
        <f t="shared" ca="1" si="44"/>
        <v/>
      </c>
      <c r="L228" s="185" t="str">
        <f t="shared" ca="1" si="45"/>
        <v/>
      </c>
      <c r="M228" s="24"/>
    </row>
    <row r="229" spans="1:13" ht="12.75" customHeight="1">
      <c r="A229" s="215" t="str">
        <f t="shared" ca="1" si="36"/>
        <v/>
      </c>
      <c r="B229" s="185" t="str">
        <f t="shared" ca="1" si="37"/>
        <v/>
      </c>
      <c r="C229" s="185" t="str">
        <f t="shared" ca="1" si="38"/>
        <v/>
      </c>
      <c r="D229" s="185" t="str">
        <f t="shared" ca="1" si="39"/>
        <v/>
      </c>
      <c r="E229" s="233" t="str">
        <f t="shared" ca="1" si="40"/>
        <v/>
      </c>
      <c r="F229" s="185" t="str">
        <f t="shared" ca="1" si="41"/>
        <v/>
      </c>
      <c r="G229" s="185" t="str">
        <f t="shared" ca="1" si="42"/>
        <v/>
      </c>
      <c r="H229" s="181" t="str">
        <f t="shared" ca="1" si="43"/>
        <v/>
      </c>
      <c r="I229" s="215" t="str">
        <f t="shared" ca="1" si="35"/>
        <v/>
      </c>
      <c r="J229" s="185" t="str">
        <f t="shared" ca="1" si="34"/>
        <v/>
      </c>
      <c r="K229" s="234" t="str">
        <f t="shared" ca="1" si="44"/>
        <v/>
      </c>
      <c r="L229" s="185" t="str">
        <f t="shared" ca="1" si="45"/>
        <v/>
      </c>
      <c r="M229" s="24"/>
    </row>
    <row r="230" spans="1:13" ht="12.75" customHeight="1">
      <c r="A230" s="215" t="str">
        <f t="shared" ca="1" si="36"/>
        <v/>
      </c>
      <c r="B230" s="185" t="str">
        <f t="shared" ca="1" si="37"/>
        <v/>
      </c>
      <c r="C230" s="185" t="str">
        <f t="shared" ca="1" si="38"/>
        <v/>
      </c>
      <c r="D230" s="185" t="str">
        <f t="shared" ca="1" si="39"/>
        <v/>
      </c>
      <c r="E230" s="233" t="str">
        <f t="shared" ca="1" si="40"/>
        <v/>
      </c>
      <c r="F230" s="185" t="str">
        <f t="shared" ca="1" si="41"/>
        <v/>
      </c>
      <c r="G230" s="185" t="str">
        <f t="shared" ca="1" si="42"/>
        <v/>
      </c>
      <c r="H230" s="181" t="str">
        <f t="shared" ca="1" si="43"/>
        <v/>
      </c>
      <c r="I230" s="215" t="str">
        <f t="shared" ca="1" si="35"/>
        <v/>
      </c>
      <c r="J230" s="185" t="str">
        <f t="shared" ca="1" si="34"/>
        <v/>
      </c>
      <c r="K230" s="234" t="str">
        <f t="shared" ca="1" si="44"/>
        <v/>
      </c>
      <c r="L230" s="185" t="str">
        <f t="shared" ca="1" si="45"/>
        <v/>
      </c>
      <c r="M230" s="24"/>
    </row>
    <row r="231" spans="1:13" ht="12.75" customHeight="1">
      <c r="A231" s="215" t="str">
        <f t="shared" ca="1" si="36"/>
        <v/>
      </c>
      <c r="B231" s="185" t="str">
        <f t="shared" ca="1" si="37"/>
        <v/>
      </c>
      <c r="C231" s="185" t="str">
        <f t="shared" ca="1" si="38"/>
        <v/>
      </c>
      <c r="D231" s="185" t="str">
        <f t="shared" ca="1" si="39"/>
        <v/>
      </c>
      <c r="E231" s="233" t="str">
        <f t="shared" ca="1" si="40"/>
        <v/>
      </c>
      <c r="F231" s="185" t="str">
        <f t="shared" ca="1" si="41"/>
        <v/>
      </c>
      <c r="G231" s="185" t="str">
        <f t="shared" ca="1" si="42"/>
        <v/>
      </c>
      <c r="H231" s="181" t="str">
        <f t="shared" ca="1" si="43"/>
        <v/>
      </c>
      <c r="I231" s="215" t="str">
        <f t="shared" ca="1" si="35"/>
        <v/>
      </c>
      <c r="J231" s="185" t="str">
        <f t="shared" ca="1" si="34"/>
        <v/>
      </c>
      <c r="K231" s="234" t="str">
        <f t="shared" ca="1" si="44"/>
        <v/>
      </c>
      <c r="L231" s="185" t="str">
        <f t="shared" ca="1" si="45"/>
        <v/>
      </c>
      <c r="M231" s="24"/>
    </row>
    <row r="232" spans="1:13" ht="12.75" customHeight="1">
      <c r="A232" s="215" t="str">
        <f t="shared" ca="1" si="36"/>
        <v/>
      </c>
      <c r="B232" s="185" t="str">
        <f t="shared" ca="1" si="37"/>
        <v/>
      </c>
      <c r="C232" s="185" t="str">
        <f t="shared" ca="1" si="38"/>
        <v/>
      </c>
      <c r="D232" s="185" t="str">
        <f t="shared" ca="1" si="39"/>
        <v/>
      </c>
      <c r="E232" s="233" t="str">
        <f t="shared" ca="1" si="40"/>
        <v/>
      </c>
      <c r="F232" s="185" t="str">
        <f t="shared" ca="1" si="41"/>
        <v/>
      </c>
      <c r="G232" s="185" t="str">
        <f t="shared" ca="1" si="42"/>
        <v/>
      </c>
      <c r="H232" s="181" t="str">
        <f t="shared" ca="1" si="43"/>
        <v/>
      </c>
      <c r="I232" s="215" t="str">
        <f t="shared" ca="1" si="35"/>
        <v/>
      </c>
      <c r="J232" s="185" t="str">
        <f t="shared" ca="1" si="34"/>
        <v/>
      </c>
      <c r="K232" s="234" t="str">
        <f t="shared" ca="1" si="44"/>
        <v/>
      </c>
      <c r="L232" s="185" t="str">
        <f t="shared" ca="1" si="45"/>
        <v/>
      </c>
      <c r="M232" s="24"/>
    </row>
    <row r="233" spans="1:13" ht="12.75" customHeight="1">
      <c r="A233" s="215" t="str">
        <f t="shared" ca="1" si="36"/>
        <v/>
      </c>
      <c r="B233" s="185" t="str">
        <f t="shared" ca="1" si="37"/>
        <v/>
      </c>
      <c r="C233" s="185" t="str">
        <f t="shared" ca="1" si="38"/>
        <v/>
      </c>
      <c r="D233" s="185" t="str">
        <f t="shared" ca="1" si="39"/>
        <v/>
      </c>
      <c r="E233" s="233" t="str">
        <f t="shared" ca="1" si="40"/>
        <v/>
      </c>
      <c r="F233" s="185" t="str">
        <f t="shared" ca="1" si="41"/>
        <v/>
      </c>
      <c r="G233" s="185" t="str">
        <f t="shared" ca="1" si="42"/>
        <v/>
      </c>
      <c r="H233" s="181" t="str">
        <f t="shared" ca="1" si="43"/>
        <v/>
      </c>
      <c r="I233" s="215" t="str">
        <f t="shared" ca="1" si="35"/>
        <v/>
      </c>
      <c r="J233" s="185" t="str">
        <f t="shared" ca="1" si="34"/>
        <v/>
      </c>
      <c r="K233" s="234" t="str">
        <f t="shared" ca="1" si="44"/>
        <v/>
      </c>
      <c r="L233" s="185" t="str">
        <f t="shared" ca="1" si="45"/>
        <v/>
      </c>
      <c r="M233" s="24"/>
    </row>
    <row r="234" spans="1:13" ht="12.75" customHeight="1">
      <c r="A234" s="215" t="str">
        <f t="shared" ca="1" si="36"/>
        <v/>
      </c>
      <c r="B234" s="185" t="str">
        <f t="shared" ca="1" si="37"/>
        <v/>
      </c>
      <c r="C234" s="185" t="str">
        <f t="shared" ca="1" si="38"/>
        <v/>
      </c>
      <c r="D234" s="185" t="str">
        <f t="shared" ca="1" si="39"/>
        <v/>
      </c>
      <c r="E234" s="233" t="str">
        <f t="shared" ca="1" si="40"/>
        <v/>
      </c>
      <c r="F234" s="185" t="str">
        <f t="shared" ca="1" si="41"/>
        <v/>
      </c>
      <c r="G234" s="185" t="str">
        <f t="shared" ca="1" si="42"/>
        <v/>
      </c>
      <c r="H234" s="181" t="str">
        <f t="shared" ca="1" si="43"/>
        <v/>
      </c>
      <c r="I234" s="215" t="str">
        <f t="shared" ca="1" si="35"/>
        <v/>
      </c>
      <c r="J234" s="185" t="str">
        <f t="shared" ca="1" si="34"/>
        <v/>
      </c>
      <c r="K234" s="234" t="str">
        <f t="shared" ca="1" si="44"/>
        <v/>
      </c>
      <c r="L234" s="185" t="str">
        <f t="shared" ca="1" si="45"/>
        <v/>
      </c>
      <c r="M234" s="24"/>
    </row>
    <row r="235" spans="1:13" ht="12.75" customHeight="1">
      <c r="A235" s="215" t="str">
        <f t="shared" ca="1" si="36"/>
        <v/>
      </c>
      <c r="B235" s="185" t="str">
        <f t="shared" ca="1" si="37"/>
        <v/>
      </c>
      <c r="C235" s="185" t="str">
        <f t="shared" ca="1" si="38"/>
        <v/>
      </c>
      <c r="D235" s="185" t="str">
        <f t="shared" ca="1" si="39"/>
        <v/>
      </c>
      <c r="E235" s="233" t="str">
        <f t="shared" ca="1" si="40"/>
        <v/>
      </c>
      <c r="F235" s="185" t="str">
        <f t="shared" ca="1" si="41"/>
        <v/>
      </c>
      <c r="G235" s="185" t="str">
        <f t="shared" ca="1" si="42"/>
        <v/>
      </c>
      <c r="H235" s="181" t="str">
        <f t="shared" ca="1" si="43"/>
        <v/>
      </c>
      <c r="I235" s="215" t="str">
        <f t="shared" ca="1" si="35"/>
        <v/>
      </c>
      <c r="J235" s="185" t="str">
        <f t="shared" ca="1" si="34"/>
        <v/>
      </c>
      <c r="K235" s="234" t="str">
        <f t="shared" ca="1" si="44"/>
        <v/>
      </c>
      <c r="L235" s="185" t="str">
        <f t="shared" ca="1" si="45"/>
        <v/>
      </c>
      <c r="M235" s="24"/>
    </row>
    <row r="236" spans="1:13" ht="12.75" customHeight="1">
      <c r="A236" s="215" t="str">
        <f t="shared" ca="1" si="36"/>
        <v/>
      </c>
      <c r="B236" s="185" t="str">
        <f t="shared" ca="1" si="37"/>
        <v/>
      </c>
      <c r="C236" s="185" t="str">
        <f t="shared" ca="1" si="38"/>
        <v/>
      </c>
      <c r="D236" s="185" t="str">
        <f t="shared" ca="1" si="39"/>
        <v/>
      </c>
      <c r="E236" s="233" t="str">
        <f t="shared" ca="1" si="40"/>
        <v/>
      </c>
      <c r="F236" s="185" t="str">
        <f t="shared" ca="1" si="41"/>
        <v/>
      </c>
      <c r="G236" s="185" t="str">
        <f t="shared" ca="1" si="42"/>
        <v/>
      </c>
      <c r="H236" s="181" t="str">
        <f t="shared" ca="1" si="43"/>
        <v/>
      </c>
      <c r="I236" s="215" t="str">
        <f t="shared" ca="1" si="35"/>
        <v/>
      </c>
      <c r="J236" s="185" t="str">
        <f t="shared" ca="1" si="34"/>
        <v/>
      </c>
      <c r="K236" s="234" t="str">
        <f t="shared" ca="1" si="44"/>
        <v/>
      </c>
      <c r="L236" s="185" t="str">
        <f t="shared" ca="1" si="45"/>
        <v/>
      </c>
      <c r="M236" s="24"/>
    </row>
    <row r="237" spans="1:13" ht="12.75" customHeight="1">
      <c r="A237" s="215" t="str">
        <f t="shared" ca="1" si="36"/>
        <v/>
      </c>
      <c r="B237" s="185" t="str">
        <f t="shared" ca="1" si="37"/>
        <v/>
      </c>
      <c r="C237" s="185" t="str">
        <f t="shared" ca="1" si="38"/>
        <v/>
      </c>
      <c r="D237" s="185" t="str">
        <f t="shared" ca="1" si="39"/>
        <v/>
      </c>
      <c r="E237" s="233" t="str">
        <f t="shared" ca="1" si="40"/>
        <v/>
      </c>
      <c r="F237" s="185" t="str">
        <f t="shared" ca="1" si="41"/>
        <v/>
      </c>
      <c r="G237" s="185" t="str">
        <f t="shared" ca="1" si="42"/>
        <v/>
      </c>
      <c r="H237" s="181" t="str">
        <f t="shared" ca="1" si="43"/>
        <v/>
      </c>
      <c r="I237" s="215" t="str">
        <f t="shared" ca="1" si="35"/>
        <v/>
      </c>
      <c r="J237" s="185" t="str">
        <f t="shared" ca="1" si="34"/>
        <v/>
      </c>
      <c r="K237" s="234" t="str">
        <f t="shared" ca="1" si="44"/>
        <v/>
      </c>
      <c r="L237" s="185" t="str">
        <f t="shared" ca="1" si="45"/>
        <v/>
      </c>
      <c r="M237" s="24"/>
    </row>
    <row r="238" spans="1:13" ht="12.75" customHeight="1">
      <c r="A238" s="215" t="str">
        <f t="shared" ca="1" si="36"/>
        <v/>
      </c>
      <c r="B238" s="185" t="str">
        <f t="shared" ca="1" si="37"/>
        <v/>
      </c>
      <c r="C238" s="185" t="str">
        <f t="shared" ca="1" si="38"/>
        <v/>
      </c>
      <c r="D238" s="185" t="str">
        <f t="shared" ca="1" si="39"/>
        <v/>
      </c>
      <c r="E238" s="233" t="str">
        <f t="shared" ca="1" si="40"/>
        <v/>
      </c>
      <c r="F238" s="185" t="str">
        <f t="shared" ca="1" si="41"/>
        <v/>
      </c>
      <c r="G238" s="185" t="str">
        <f t="shared" ca="1" si="42"/>
        <v/>
      </c>
      <c r="H238" s="181" t="str">
        <f t="shared" ca="1" si="43"/>
        <v/>
      </c>
      <c r="I238" s="215" t="str">
        <f t="shared" ca="1" si="35"/>
        <v/>
      </c>
      <c r="J238" s="185" t="str">
        <f t="shared" ca="1" si="34"/>
        <v/>
      </c>
      <c r="K238" s="234" t="str">
        <f t="shared" ca="1" si="44"/>
        <v/>
      </c>
      <c r="L238" s="185" t="str">
        <f t="shared" ca="1" si="45"/>
        <v/>
      </c>
      <c r="M238" s="24"/>
    </row>
    <row r="239" spans="1:13" ht="12.75" customHeight="1">
      <c r="A239" s="215" t="str">
        <f t="shared" ca="1" si="36"/>
        <v/>
      </c>
      <c r="B239" s="185" t="str">
        <f t="shared" ca="1" si="37"/>
        <v/>
      </c>
      <c r="C239" s="185" t="str">
        <f t="shared" ca="1" si="38"/>
        <v/>
      </c>
      <c r="D239" s="185" t="str">
        <f t="shared" ca="1" si="39"/>
        <v/>
      </c>
      <c r="E239" s="233" t="str">
        <f t="shared" ca="1" si="40"/>
        <v/>
      </c>
      <c r="F239" s="185" t="str">
        <f t="shared" ca="1" si="41"/>
        <v/>
      </c>
      <c r="G239" s="185" t="str">
        <f t="shared" ca="1" si="42"/>
        <v/>
      </c>
      <c r="H239" s="181" t="str">
        <f t="shared" ca="1" si="43"/>
        <v/>
      </c>
      <c r="I239" s="215" t="str">
        <f t="shared" ca="1" si="35"/>
        <v/>
      </c>
      <c r="J239" s="185" t="str">
        <f t="shared" ca="1" si="34"/>
        <v/>
      </c>
      <c r="K239" s="234" t="str">
        <f t="shared" ca="1" si="44"/>
        <v/>
      </c>
      <c r="L239" s="185" t="str">
        <f t="shared" ca="1" si="45"/>
        <v/>
      </c>
      <c r="M239" s="24"/>
    </row>
    <row r="240" spans="1:13" ht="12.75" customHeight="1">
      <c r="A240" s="215" t="str">
        <f t="shared" ca="1" si="36"/>
        <v/>
      </c>
      <c r="B240" s="185" t="str">
        <f t="shared" ca="1" si="37"/>
        <v/>
      </c>
      <c r="C240" s="185" t="str">
        <f t="shared" ca="1" si="38"/>
        <v/>
      </c>
      <c r="D240" s="185" t="str">
        <f t="shared" ca="1" si="39"/>
        <v/>
      </c>
      <c r="E240" s="233" t="str">
        <f t="shared" ca="1" si="40"/>
        <v/>
      </c>
      <c r="F240" s="185" t="str">
        <f t="shared" ca="1" si="41"/>
        <v/>
      </c>
      <c r="G240" s="185" t="str">
        <f t="shared" ca="1" si="42"/>
        <v/>
      </c>
      <c r="H240" s="181" t="str">
        <f t="shared" ca="1" si="43"/>
        <v/>
      </c>
      <c r="I240" s="215" t="str">
        <f t="shared" ca="1" si="35"/>
        <v/>
      </c>
      <c r="J240" s="185" t="str">
        <f t="shared" ca="1" si="34"/>
        <v/>
      </c>
      <c r="K240" s="234" t="str">
        <f t="shared" ca="1" si="44"/>
        <v/>
      </c>
      <c r="L240" s="185" t="str">
        <f t="shared" ca="1" si="45"/>
        <v/>
      </c>
      <c r="M240" s="24"/>
    </row>
    <row r="241" spans="1:13" ht="12.75" customHeight="1">
      <c r="A241" s="215" t="str">
        <f t="shared" ca="1" si="36"/>
        <v/>
      </c>
      <c r="B241" s="185" t="str">
        <f t="shared" ca="1" si="37"/>
        <v/>
      </c>
      <c r="C241" s="185" t="str">
        <f t="shared" ca="1" si="38"/>
        <v/>
      </c>
      <c r="D241" s="185" t="str">
        <f t="shared" ca="1" si="39"/>
        <v/>
      </c>
      <c r="E241" s="233" t="str">
        <f t="shared" ca="1" si="40"/>
        <v/>
      </c>
      <c r="F241" s="185" t="str">
        <f t="shared" ca="1" si="41"/>
        <v/>
      </c>
      <c r="G241" s="185" t="str">
        <f t="shared" ca="1" si="42"/>
        <v/>
      </c>
      <c r="H241" s="181" t="str">
        <f t="shared" ca="1" si="43"/>
        <v/>
      </c>
      <c r="I241" s="215" t="str">
        <f t="shared" ca="1" si="35"/>
        <v/>
      </c>
      <c r="J241" s="185" t="str">
        <f t="shared" ca="1" si="34"/>
        <v/>
      </c>
      <c r="K241" s="234" t="str">
        <f t="shared" ca="1" si="44"/>
        <v/>
      </c>
      <c r="L241" s="185" t="str">
        <f t="shared" ca="1" si="45"/>
        <v/>
      </c>
      <c r="M241" s="24"/>
    </row>
    <row r="242" spans="1:13" ht="12.75" customHeight="1">
      <c r="A242" s="215" t="str">
        <f t="shared" ca="1" si="36"/>
        <v/>
      </c>
      <c r="B242" s="185" t="str">
        <f t="shared" ca="1" si="37"/>
        <v/>
      </c>
      <c r="C242" s="185" t="str">
        <f t="shared" ca="1" si="38"/>
        <v/>
      </c>
      <c r="D242" s="185" t="str">
        <f t="shared" ca="1" si="39"/>
        <v/>
      </c>
      <c r="E242" s="233" t="str">
        <f t="shared" ca="1" si="40"/>
        <v/>
      </c>
      <c r="F242" s="185" t="str">
        <f t="shared" ca="1" si="41"/>
        <v/>
      </c>
      <c r="G242" s="185" t="str">
        <f t="shared" ca="1" si="42"/>
        <v/>
      </c>
      <c r="H242" s="181" t="str">
        <f t="shared" ca="1" si="43"/>
        <v/>
      </c>
      <c r="I242" s="215" t="str">
        <f t="shared" ca="1" si="35"/>
        <v/>
      </c>
      <c r="J242" s="185" t="str">
        <f t="shared" ca="1" si="34"/>
        <v/>
      </c>
      <c r="K242" s="234" t="str">
        <f t="shared" ca="1" si="44"/>
        <v/>
      </c>
      <c r="L242" s="185" t="str">
        <f t="shared" ca="1" si="45"/>
        <v/>
      </c>
      <c r="M242" s="24"/>
    </row>
    <row r="243" spans="1:13" ht="12.75" customHeight="1">
      <c r="A243" s="215" t="str">
        <f t="shared" ca="1" si="36"/>
        <v/>
      </c>
      <c r="B243" s="185" t="str">
        <f t="shared" ca="1" si="37"/>
        <v/>
      </c>
      <c r="C243" s="185" t="str">
        <f t="shared" ca="1" si="38"/>
        <v/>
      </c>
      <c r="D243" s="185" t="str">
        <f t="shared" ca="1" si="39"/>
        <v/>
      </c>
      <c r="E243" s="233" t="str">
        <f t="shared" ca="1" si="40"/>
        <v/>
      </c>
      <c r="F243" s="185" t="str">
        <f t="shared" ca="1" si="41"/>
        <v/>
      </c>
      <c r="G243" s="185" t="str">
        <f t="shared" ca="1" si="42"/>
        <v/>
      </c>
      <c r="H243" s="181" t="str">
        <f t="shared" ca="1" si="43"/>
        <v/>
      </c>
      <c r="I243" s="215" t="str">
        <f t="shared" ca="1" si="35"/>
        <v/>
      </c>
      <c r="J243" s="185" t="str">
        <f t="shared" ca="1" si="34"/>
        <v/>
      </c>
      <c r="K243" s="234" t="str">
        <f t="shared" ca="1" si="44"/>
        <v/>
      </c>
      <c r="L243" s="185" t="str">
        <f t="shared" ca="1" si="45"/>
        <v/>
      </c>
      <c r="M243" s="24"/>
    </row>
    <row r="244" spans="1:13" ht="12.75" customHeight="1">
      <c r="A244" s="215" t="str">
        <f t="shared" ca="1" si="36"/>
        <v/>
      </c>
      <c r="B244" s="185" t="str">
        <f t="shared" ca="1" si="37"/>
        <v/>
      </c>
      <c r="C244" s="185" t="str">
        <f t="shared" ca="1" si="38"/>
        <v/>
      </c>
      <c r="D244" s="185" t="str">
        <f t="shared" ca="1" si="39"/>
        <v/>
      </c>
      <c r="E244" s="233" t="str">
        <f t="shared" ca="1" si="40"/>
        <v/>
      </c>
      <c r="F244" s="185" t="str">
        <f t="shared" ca="1" si="41"/>
        <v/>
      </c>
      <c r="G244" s="185" t="str">
        <f t="shared" ca="1" si="42"/>
        <v/>
      </c>
      <c r="H244" s="181" t="str">
        <f t="shared" ca="1" si="43"/>
        <v/>
      </c>
      <c r="I244" s="215" t="str">
        <f t="shared" ca="1" si="35"/>
        <v/>
      </c>
      <c r="J244" s="185" t="str">
        <f t="shared" ca="1" si="34"/>
        <v/>
      </c>
      <c r="K244" s="234" t="str">
        <f t="shared" ca="1" si="44"/>
        <v/>
      </c>
      <c r="L244" s="185" t="str">
        <f t="shared" ca="1" si="45"/>
        <v/>
      </c>
      <c r="M244" s="24"/>
    </row>
    <row r="245" spans="1:13" ht="12.75" customHeight="1">
      <c r="A245" s="215" t="str">
        <f t="shared" ca="1" si="36"/>
        <v/>
      </c>
      <c r="B245" s="185" t="str">
        <f t="shared" ca="1" si="37"/>
        <v/>
      </c>
      <c r="C245" s="185" t="str">
        <f t="shared" ca="1" si="38"/>
        <v/>
      </c>
      <c r="D245" s="185" t="str">
        <f t="shared" ca="1" si="39"/>
        <v/>
      </c>
      <c r="E245" s="233" t="str">
        <f t="shared" ca="1" si="40"/>
        <v/>
      </c>
      <c r="F245" s="185" t="str">
        <f t="shared" ca="1" si="41"/>
        <v/>
      </c>
      <c r="G245" s="185" t="str">
        <f t="shared" ca="1" si="42"/>
        <v/>
      </c>
      <c r="H245" s="181" t="str">
        <f t="shared" ca="1" si="43"/>
        <v/>
      </c>
      <c r="I245" s="215" t="str">
        <f t="shared" ca="1" si="35"/>
        <v/>
      </c>
      <c r="J245" s="185" t="str">
        <f t="shared" ca="1" si="34"/>
        <v/>
      </c>
      <c r="K245" s="234" t="str">
        <f t="shared" ca="1" si="44"/>
        <v/>
      </c>
      <c r="L245" s="185" t="str">
        <f t="shared" ca="1" si="45"/>
        <v/>
      </c>
      <c r="M245" s="24"/>
    </row>
    <row r="246" spans="1:13" ht="12.75" customHeight="1">
      <c r="A246" s="215" t="str">
        <f t="shared" ca="1" si="36"/>
        <v/>
      </c>
      <c r="B246" s="185" t="str">
        <f t="shared" ca="1" si="37"/>
        <v/>
      </c>
      <c r="C246" s="185" t="str">
        <f t="shared" ca="1" si="38"/>
        <v/>
      </c>
      <c r="D246" s="185" t="str">
        <f t="shared" ca="1" si="39"/>
        <v/>
      </c>
      <c r="E246" s="233" t="str">
        <f t="shared" ca="1" si="40"/>
        <v/>
      </c>
      <c r="F246" s="185" t="str">
        <f t="shared" ca="1" si="41"/>
        <v/>
      </c>
      <c r="G246" s="185" t="str">
        <f t="shared" ca="1" si="42"/>
        <v/>
      </c>
      <c r="H246" s="181" t="str">
        <f t="shared" ca="1" si="43"/>
        <v/>
      </c>
      <c r="I246" s="215" t="str">
        <f t="shared" ca="1" si="35"/>
        <v/>
      </c>
      <c r="J246" s="185" t="str">
        <f t="shared" ref="J246:J309" ca="1" si="46">IF(ROW(J234)&gt;COUNTIF(colk,$M$2),"",INDEX(colk,SUMPRODUCT(LARGE((colk=$M$2)*ROW(colk)-12,ROW($A234)))))</f>
        <v/>
      </c>
      <c r="K246" s="234" t="str">
        <f t="shared" ca="1" si="44"/>
        <v/>
      </c>
      <c r="L246" s="185" t="str">
        <f t="shared" ca="1" si="45"/>
        <v/>
      </c>
      <c r="M246" s="24"/>
    </row>
    <row r="247" spans="1:13" ht="12.75" customHeight="1">
      <c r="A247" s="215" t="str">
        <f t="shared" ca="1" si="36"/>
        <v/>
      </c>
      <c r="B247" s="185" t="str">
        <f t="shared" ca="1" si="37"/>
        <v/>
      </c>
      <c r="C247" s="185" t="str">
        <f t="shared" ca="1" si="38"/>
        <v/>
      </c>
      <c r="D247" s="185" t="str">
        <f t="shared" ca="1" si="39"/>
        <v/>
      </c>
      <c r="E247" s="233" t="str">
        <f t="shared" ca="1" si="40"/>
        <v/>
      </c>
      <c r="F247" s="185" t="str">
        <f t="shared" ca="1" si="41"/>
        <v/>
      </c>
      <c r="G247" s="185" t="str">
        <f t="shared" ca="1" si="42"/>
        <v/>
      </c>
      <c r="H247" s="181" t="str">
        <f t="shared" ca="1" si="43"/>
        <v/>
      </c>
      <c r="I247" s="215" t="str">
        <f t="shared" ca="1" si="35"/>
        <v/>
      </c>
      <c r="J247" s="185" t="str">
        <f t="shared" ca="1" si="46"/>
        <v/>
      </c>
      <c r="K247" s="234" t="str">
        <f t="shared" ca="1" si="44"/>
        <v/>
      </c>
      <c r="L247" s="185" t="str">
        <f t="shared" ca="1" si="45"/>
        <v/>
      </c>
      <c r="M247" s="24"/>
    </row>
    <row r="248" spans="1:13" ht="12.75" customHeight="1">
      <c r="A248" s="215" t="str">
        <f t="shared" ca="1" si="36"/>
        <v/>
      </c>
      <c r="B248" s="185" t="str">
        <f t="shared" ca="1" si="37"/>
        <v/>
      </c>
      <c r="C248" s="185" t="str">
        <f t="shared" ca="1" si="38"/>
        <v/>
      </c>
      <c r="D248" s="185" t="str">
        <f t="shared" ca="1" si="39"/>
        <v/>
      </c>
      <c r="E248" s="233" t="str">
        <f t="shared" ca="1" si="40"/>
        <v/>
      </c>
      <c r="F248" s="185" t="str">
        <f t="shared" ca="1" si="41"/>
        <v/>
      </c>
      <c r="G248" s="185" t="str">
        <f t="shared" ca="1" si="42"/>
        <v/>
      </c>
      <c r="H248" s="181" t="str">
        <f t="shared" ca="1" si="43"/>
        <v/>
      </c>
      <c r="I248" s="215" t="str">
        <f t="shared" ref="I248:I311" ca="1" si="47">IF(ROW(I236)&gt;COUNTIF(colk,$M$2),"",INDEX(coli,SUMPRODUCT(LARGE((colk=$M$2)*ROW(colk)-12,ROW($A236)))))</f>
        <v/>
      </c>
      <c r="J248" s="185" t="str">
        <f t="shared" ca="1" si="46"/>
        <v/>
      </c>
      <c r="K248" s="234" t="str">
        <f t="shared" ca="1" si="44"/>
        <v/>
      </c>
      <c r="L248" s="185" t="str">
        <f t="shared" ca="1" si="45"/>
        <v/>
      </c>
      <c r="M248" s="24"/>
    </row>
    <row r="249" spans="1:13" ht="15">
      <c r="A249" s="215" t="str">
        <f t="shared" ref="A249:A312" ca="1" si="48">IF(ROW(A237)&gt;COUNTIF(colk,$M$2),"",INDEX(cola,SUMPRODUCT(LARGE((colk=$M$2)*ROW(colk)-12,ROW($A237)))))</f>
        <v/>
      </c>
      <c r="B249" s="185" t="str">
        <f t="shared" ca="1" si="37"/>
        <v/>
      </c>
      <c r="C249" s="185" t="str">
        <f t="shared" ca="1" si="38"/>
        <v/>
      </c>
      <c r="D249" s="185" t="str">
        <f t="shared" ca="1" si="39"/>
        <v/>
      </c>
      <c r="E249" s="233" t="str">
        <f t="shared" ca="1" si="40"/>
        <v/>
      </c>
      <c r="F249" s="185" t="str">
        <f t="shared" ca="1" si="41"/>
        <v/>
      </c>
      <c r="G249" s="185" t="str">
        <f t="shared" ca="1" si="42"/>
        <v/>
      </c>
      <c r="H249" s="181" t="str">
        <f t="shared" ca="1" si="43"/>
        <v/>
      </c>
      <c r="I249" s="215" t="str">
        <f t="shared" ca="1" si="47"/>
        <v/>
      </c>
      <c r="J249" s="185" t="str">
        <f t="shared" ca="1" si="46"/>
        <v/>
      </c>
      <c r="K249" s="234" t="str">
        <f t="shared" ca="1" si="44"/>
        <v/>
      </c>
      <c r="L249" s="185" t="str">
        <f t="shared" ca="1" si="45"/>
        <v/>
      </c>
      <c r="M249" s="24"/>
    </row>
    <row r="250" spans="1:13" ht="15">
      <c r="A250" s="215" t="str">
        <f t="shared" ca="1" si="48"/>
        <v/>
      </c>
      <c r="B250" s="185" t="str">
        <f t="shared" ca="1" si="37"/>
        <v/>
      </c>
      <c r="C250" s="185" t="str">
        <f t="shared" ca="1" si="38"/>
        <v/>
      </c>
      <c r="D250" s="185" t="str">
        <f t="shared" ca="1" si="39"/>
        <v/>
      </c>
      <c r="E250" s="233" t="str">
        <f t="shared" ca="1" si="40"/>
        <v/>
      </c>
      <c r="F250" s="185" t="str">
        <f t="shared" ca="1" si="41"/>
        <v/>
      </c>
      <c r="G250" s="185" t="str">
        <f t="shared" ca="1" si="42"/>
        <v/>
      </c>
      <c r="H250" s="181" t="str">
        <f t="shared" ca="1" si="43"/>
        <v/>
      </c>
      <c r="I250" s="215" t="str">
        <f t="shared" ca="1" si="47"/>
        <v/>
      </c>
      <c r="J250" s="185" t="str">
        <f t="shared" ca="1" si="46"/>
        <v/>
      </c>
      <c r="K250" s="234" t="str">
        <f t="shared" ca="1" si="44"/>
        <v/>
      </c>
      <c r="L250" s="185" t="str">
        <f t="shared" ca="1" si="45"/>
        <v/>
      </c>
      <c r="M250" s="24"/>
    </row>
    <row r="251" spans="1:13" ht="15">
      <c r="A251" s="215" t="str">
        <f t="shared" ca="1" si="48"/>
        <v/>
      </c>
      <c r="B251" s="185" t="str">
        <f t="shared" ca="1" si="37"/>
        <v/>
      </c>
      <c r="C251" s="185" t="str">
        <f t="shared" ca="1" si="38"/>
        <v/>
      </c>
      <c r="D251" s="185" t="str">
        <f t="shared" ca="1" si="39"/>
        <v/>
      </c>
      <c r="E251" s="233" t="str">
        <f t="shared" ca="1" si="40"/>
        <v/>
      </c>
      <c r="F251" s="185" t="str">
        <f t="shared" ca="1" si="41"/>
        <v/>
      </c>
      <c r="G251" s="185" t="str">
        <f t="shared" ca="1" si="42"/>
        <v/>
      </c>
      <c r="H251" s="181" t="str">
        <f t="shared" ca="1" si="43"/>
        <v/>
      </c>
      <c r="I251" s="215" t="str">
        <f t="shared" ca="1" si="47"/>
        <v/>
      </c>
      <c r="J251" s="185" t="str">
        <f t="shared" ca="1" si="46"/>
        <v/>
      </c>
      <c r="K251" s="234" t="str">
        <f t="shared" ca="1" si="44"/>
        <v/>
      </c>
      <c r="L251" s="185" t="str">
        <f t="shared" ca="1" si="45"/>
        <v/>
      </c>
      <c r="M251" s="24"/>
    </row>
    <row r="252" spans="1:13" ht="15">
      <c r="A252" s="215" t="str">
        <f t="shared" ca="1" si="48"/>
        <v/>
      </c>
      <c r="B252" s="185" t="str">
        <f t="shared" ca="1" si="37"/>
        <v/>
      </c>
      <c r="C252" s="185" t="str">
        <f t="shared" ca="1" si="38"/>
        <v/>
      </c>
      <c r="D252" s="185" t="str">
        <f t="shared" ca="1" si="39"/>
        <v/>
      </c>
      <c r="E252" s="233" t="str">
        <f t="shared" ca="1" si="40"/>
        <v/>
      </c>
      <c r="F252" s="185" t="str">
        <f t="shared" ca="1" si="41"/>
        <v/>
      </c>
      <c r="G252" s="185" t="str">
        <f t="shared" ca="1" si="42"/>
        <v/>
      </c>
      <c r="H252" s="181" t="str">
        <f t="shared" ca="1" si="43"/>
        <v/>
      </c>
      <c r="I252" s="215" t="str">
        <f t="shared" ca="1" si="47"/>
        <v/>
      </c>
      <c r="J252" s="185" t="str">
        <f t="shared" ca="1" si="46"/>
        <v/>
      </c>
      <c r="K252" s="234" t="str">
        <f t="shared" ca="1" si="44"/>
        <v/>
      </c>
      <c r="L252" s="185" t="str">
        <f t="shared" ca="1" si="45"/>
        <v/>
      </c>
      <c r="M252" s="24"/>
    </row>
    <row r="253" spans="1:13" ht="15">
      <c r="A253" s="215" t="str">
        <f t="shared" ca="1" si="48"/>
        <v/>
      </c>
      <c r="B253" s="185" t="str">
        <f t="shared" ca="1" si="37"/>
        <v/>
      </c>
      <c r="C253" s="185" t="str">
        <f t="shared" ca="1" si="38"/>
        <v/>
      </c>
      <c r="D253" s="185" t="str">
        <f t="shared" ca="1" si="39"/>
        <v/>
      </c>
      <c r="E253" s="233" t="str">
        <f t="shared" ca="1" si="40"/>
        <v/>
      </c>
      <c r="F253" s="185" t="str">
        <f t="shared" ca="1" si="41"/>
        <v/>
      </c>
      <c r="G253" s="185" t="str">
        <f t="shared" ca="1" si="42"/>
        <v/>
      </c>
      <c r="H253" s="181" t="str">
        <f t="shared" ca="1" si="43"/>
        <v/>
      </c>
      <c r="I253" s="215" t="str">
        <f t="shared" ca="1" si="47"/>
        <v/>
      </c>
      <c r="J253" s="185" t="str">
        <f t="shared" ca="1" si="46"/>
        <v/>
      </c>
      <c r="K253" s="234" t="str">
        <f t="shared" ca="1" si="44"/>
        <v/>
      </c>
      <c r="L253" s="185" t="str">
        <f t="shared" ca="1" si="45"/>
        <v/>
      </c>
      <c r="M253" s="24"/>
    </row>
    <row r="254" spans="1:13" ht="15">
      <c r="A254" s="215" t="str">
        <f t="shared" ca="1" si="48"/>
        <v/>
      </c>
      <c r="B254" s="185" t="str">
        <f t="shared" ca="1" si="37"/>
        <v/>
      </c>
      <c r="C254" s="185" t="str">
        <f t="shared" ca="1" si="38"/>
        <v/>
      </c>
      <c r="D254" s="185" t="str">
        <f t="shared" ca="1" si="39"/>
        <v/>
      </c>
      <c r="E254" s="233" t="str">
        <f t="shared" ca="1" si="40"/>
        <v/>
      </c>
      <c r="F254" s="185" t="str">
        <f t="shared" ca="1" si="41"/>
        <v/>
      </c>
      <c r="G254" s="185" t="str">
        <f t="shared" ca="1" si="42"/>
        <v/>
      </c>
      <c r="H254" s="181" t="str">
        <f t="shared" ca="1" si="43"/>
        <v/>
      </c>
      <c r="I254" s="215" t="str">
        <f t="shared" ca="1" si="47"/>
        <v/>
      </c>
      <c r="J254" s="185" t="str">
        <f t="shared" ca="1" si="46"/>
        <v/>
      </c>
      <c r="K254" s="234" t="str">
        <f t="shared" ca="1" si="44"/>
        <v/>
      </c>
      <c r="L254" s="185" t="str">
        <f t="shared" ca="1" si="45"/>
        <v/>
      </c>
      <c r="M254" s="24"/>
    </row>
    <row r="255" spans="1:13" ht="15">
      <c r="A255" s="215" t="str">
        <f t="shared" ca="1" si="48"/>
        <v/>
      </c>
      <c r="B255" s="185" t="str">
        <f t="shared" ca="1" si="37"/>
        <v/>
      </c>
      <c r="C255" s="185" t="str">
        <f t="shared" ca="1" si="38"/>
        <v/>
      </c>
      <c r="D255" s="185" t="str">
        <f t="shared" ca="1" si="39"/>
        <v/>
      </c>
      <c r="E255" s="233" t="str">
        <f t="shared" ca="1" si="40"/>
        <v/>
      </c>
      <c r="F255" s="185" t="str">
        <f t="shared" ca="1" si="41"/>
        <v/>
      </c>
      <c r="G255" s="185" t="str">
        <f t="shared" ca="1" si="42"/>
        <v/>
      </c>
      <c r="H255" s="181" t="str">
        <f t="shared" ca="1" si="43"/>
        <v/>
      </c>
      <c r="I255" s="215" t="str">
        <f t="shared" ca="1" si="47"/>
        <v/>
      </c>
      <c r="J255" s="185" t="str">
        <f t="shared" ca="1" si="46"/>
        <v/>
      </c>
      <c r="K255" s="234" t="str">
        <f t="shared" ca="1" si="44"/>
        <v/>
      </c>
      <c r="L255" s="185" t="str">
        <f t="shared" ca="1" si="45"/>
        <v/>
      </c>
      <c r="M255" s="24"/>
    </row>
    <row r="256" spans="1:13" ht="15">
      <c r="A256" s="215" t="str">
        <f t="shared" ca="1" si="48"/>
        <v/>
      </c>
      <c r="B256" s="185" t="str">
        <f t="shared" ca="1" si="37"/>
        <v/>
      </c>
      <c r="C256" s="185" t="str">
        <f t="shared" ca="1" si="38"/>
        <v/>
      </c>
      <c r="D256" s="185" t="str">
        <f t="shared" ca="1" si="39"/>
        <v/>
      </c>
      <c r="E256" s="233" t="str">
        <f t="shared" ca="1" si="40"/>
        <v/>
      </c>
      <c r="F256" s="185" t="str">
        <f t="shared" ca="1" si="41"/>
        <v/>
      </c>
      <c r="G256" s="185" t="str">
        <f t="shared" ca="1" si="42"/>
        <v/>
      </c>
      <c r="H256" s="181" t="str">
        <f t="shared" ca="1" si="43"/>
        <v/>
      </c>
      <c r="I256" s="215" t="str">
        <f t="shared" ca="1" si="47"/>
        <v/>
      </c>
      <c r="J256" s="185" t="str">
        <f t="shared" ca="1" si="46"/>
        <v/>
      </c>
      <c r="K256" s="234" t="str">
        <f t="shared" ca="1" si="44"/>
        <v/>
      </c>
      <c r="L256" s="185" t="str">
        <f t="shared" ca="1" si="45"/>
        <v/>
      </c>
      <c r="M256" s="24"/>
    </row>
    <row r="257" spans="1:13" ht="12.75" customHeight="1">
      <c r="A257" s="215" t="str">
        <f t="shared" ca="1" si="48"/>
        <v/>
      </c>
      <c r="B257" s="185" t="str">
        <f t="shared" ca="1" si="37"/>
        <v/>
      </c>
      <c r="C257" s="185" t="str">
        <f t="shared" ca="1" si="38"/>
        <v/>
      </c>
      <c r="D257" s="185" t="str">
        <f t="shared" ca="1" si="39"/>
        <v/>
      </c>
      <c r="E257" s="233" t="str">
        <f t="shared" ca="1" si="40"/>
        <v/>
      </c>
      <c r="F257" s="185" t="str">
        <f t="shared" ca="1" si="41"/>
        <v/>
      </c>
      <c r="G257" s="185" t="str">
        <f t="shared" ca="1" si="42"/>
        <v/>
      </c>
      <c r="H257" s="181" t="str">
        <f t="shared" ca="1" si="43"/>
        <v/>
      </c>
      <c r="I257" s="215" t="str">
        <f t="shared" ca="1" si="47"/>
        <v/>
      </c>
      <c r="J257" s="185" t="str">
        <f t="shared" ca="1" si="46"/>
        <v/>
      </c>
      <c r="K257" s="234" t="str">
        <f t="shared" ca="1" si="44"/>
        <v/>
      </c>
      <c r="L257" s="185" t="str">
        <f t="shared" ca="1" si="45"/>
        <v/>
      </c>
      <c r="M257" s="24"/>
    </row>
    <row r="258" spans="1:13" ht="12.75" customHeight="1">
      <c r="A258" s="215" t="str">
        <f t="shared" ca="1" si="48"/>
        <v/>
      </c>
      <c r="B258" s="185" t="str">
        <f t="shared" ca="1" si="37"/>
        <v/>
      </c>
      <c r="C258" s="185" t="str">
        <f t="shared" ca="1" si="38"/>
        <v/>
      </c>
      <c r="D258" s="185" t="str">
        <f t="shared" ca="1" si="39"/>
        <v/>
      </c>
      <c r="E258" s="233" t="str">
        <f t="shared" ca="1" si="40"/>
        <v/>
      </c>
      <c r="F258" s="185" t="str">
        <f t="shared" ca="1" si="41"/>
        <v/>
      </c>
      <c r="G258" s="185" t="str">
        <f t="shared" ca="1" si="42"/>
        <v/>
      </c>
      <c r="H258" s="181" t="str">
        <f t="shared" ca="1" si="43"/>
        <v/>
      </c>
      <c r="I258" s="215" t="str">
        <f t="shared" ca="1" si="47"/>
        <v/>
      </c>
      <c r="J258" s="185" t="str">
        <f t="shared" ca="1" si="46"/>
        <v/>
      </c>
      <c r="K258" s="234" t="str">
        <f t="shared" ca="1" si="44"/>
        <v/>
      </c>
      <c r="L258" s="185" t="str">
        <f t="shared" ca="1" si="45"/>
        <v/>
      </c>
      <c r="M258" s="24"/>
    </row>
    <row r="259" spans="1:13" ht="12.75" customHeight="1">
      <c r="A259" s="215" t="str">
        <f t="shared" ca="1" si="48"/>
        <v/>
      </c>
      <c r="B259" s="185" t="str">
        <f t="shared" ca="1" si="37"/>
        <v/>
      </c>
      <c r="C259" s="185" t="str">
        <f t="shared" ca="1" si="38"/>
        <v/>
      </c>
      <c r="D259" s="185" t="str">
        <f t="shared" ca="1" si="39"/>
        <v/>
      </c>
      <c r="E259" s="233" t="str">
        <f t="shared" ca="1" si="40"/>
        <v/>
      </c>
      <c r="F259" s="185" t="str">
        <f t="shared" ca="1" si="41"/>
        <v/>
      </c>
      <c r="G259" s="185" t="str">
        <f t="shared" ca="1" si="42"/>
        <v/>
      </c>
      <c r="H259" s="181" t="str">
        <f t="shared" ca="1" si="43"/>
        <v/>
      </c>
      <c r="I259" s="215" t="str">
        <f t="shared" ca="1" si="47"/>
        <v/>
      </c>
      <c r="J259" s="185" t="str">
        <f t="shared" ca="1" si="46"/>
        <v/>
      </c>
      <c r="K259" s="234" t="str">
        <f t="shared" ca="1" si="44"/>
        <v/>
      </c>
      <c r="L259" s="185" t="str">
        <f t="shared" ca="1" si="45"/>
        <v/>
      </c>
      <c r="M259" s="24"/>
    </row>
    <row r="260" spans="1:13" ht="12.75" customHeight="1">
      <c r="A260" s="215" t="str">
        <f t="shared" ca="1" si="48"/>
        <v/>
      </c>
      <c r="B260" s="185" t="str">
        <f t="shared" ca="1" si="37"/>
        <v/>
      </c>
      <c r="C260" s="185" t="str">
        <f t="shared" ca="1" si="38"/>
        <v/>
      </c>
      <c r="D260" s="185" t="str">
        <f t="shared" ca="1" si="39"/>
        <v/>
      </c>
      <c r="E260" s="233" t="str">
        <f t="shared" ca="1" si="40"/>
        <v/>
      </c>
      <c r="F260" s="185" t="str">
        <f t="shared" ca="1" si="41"/>
        <v/>
      </c>
      <c r="G260" s="185" t="str">
        <f t="shared" ca="1" si="42"/>
        <v/>
      </c>
      <c r="H260" s="181" t="str">
        <f t="shared" ca="1" si="43"/>
        <v/>
      </c>
      <c r="I260" s="215" t="str">
        <f t="shared" ca="1" si="47"/>
        <v/>
      </c>
      <c r="J260" s="185" t="str">
        <f t="shared" ca="1" si="46"/>
        <v/>
      </c>
      <c r="K260" s="234" t="str">
        <f t="shared" ca="1" si="44"/>
        <v/>
      </c>
      <c r="L260" s="185" t="str">
        <f t="shared" ca="1" si="45"/>
        <v/>
      </c>
      <c r="M260" s="24"/>
    </row>
    <row r="261" spans="1:13" ht="12.75" customHeight="1">
      <c r="A261" s="215" t="str">
        <f t="shared" ca="1" si="48"/>
        <v/>
      </c>
      <c r="B261" s="185" t="str">
        <f t="shared" ca="1" si="37"/>
        <v/>
      </c>
      <c r="C261" s="185" t="str">
        <f t="shared" ca="1" si="38"/>
        <v/>
      </c>
      <c r="D261" s="185" t="str">
        <f t="shared" ca="1" si="39"/>
        <v/>
      </c>
      <c r="E261" s="233" t="str">
        <f t="shared" ca="1" si="40"/>
        <v/>
      </c>
      <c r="F261" s="185" t="str">
        <f t="shared" ca="1" si="41"/>
        <v/>
      </c>
      <c r="G261" s="185" t="str">
        <f t="shared" ca="1" si="42"/>
        <v/>
      </c>
      <c r="H261" s="181" t="str">
        <f t="shared" ca="1" si="43"/>
        <v/>
      </c>
      <c r="I261" s="215" t="str">
        <f t="shared" ca="1" si="47"/>
        <v/>
      </c>
      <c r="J261" s="185" t="str">
        <f t="shared" ca="1" si="46"/>
        <v/>
      </c>
      <c r="K261" s="234" t="str">
        <f t="shared" ca="1" si="44"/>
        <v/>
      </c>
      <c r="L261" s="185" t="str">
        <f t="shared" ca="1" si="45"/>
        <v/>
      </c>
      <c r="M261" s="24"/>
    </row>
    <row r="262" spans="1:13" ht="12.75" customHeight="1">
      <c r="A262" s="215" t="str">
        <f t="shared" ca="1" si="48"/>
        <v/>
      </c>
      <c r="B262" s="185" t="str">
        <f t="shared" ca="1" si="37"/>
        <v/>
      </c>
      <c r="C262" s="185" t="str">
        <f t="shared" ca="1" si="38"/>
        <v/>
      </c>
      <c r="D262" s="185" t="str">
        <f t="shared" ca="1" si="39"/>
        <v/>
      </c>
      <c r="E262" s="233" t="str">
        <f t="shared" ca="1" si="40"/>
        <v/>
      </c>
      <c r="F262" s="185" t="str">
        <f t="shared" ca="1" si="41"/>
        <v/>
      </c>
      <c r="G262" s="185" t="str">
        <f t="shared" ca="1" si="42"/>
        <v/>
      </c>
      <c r="H262" s="181" t="str">
        <f t="shared" ca="1" si="43"/>
        <v/>
      </c>
      <c r="I262" s="215" t="str">
        <f t="shared" ca="1" si="47"/>
        <v/>
      </c>
      <c r="J262" s="185" t="str">
        <f t="shared" ca="1" si="46"/>
        <v/>
      </c>
      <c r="K262" s="234" t="str">
        <f t="shared" ca="1" si="44"/>
        <v/>
      </c>
      <c r="L262" s="185" t="str">
        <f t="shared" ca="1" si="45"/>
        <v/>
      </c>
      <c r="M262" s="24"/>
    </row>
    <row r="263" spans="1:13" ht="12.75" customHeight="1">
      <c r="A263" s="215" t="str">
        <f t="shared" ca="1" si="48"/>
        <v/>
      </c>
      <c r="B263" s="185" t="str">
        <f t="shared" ca="1" si="37"/>
        <v/>
      </c>
      <c r="C263" s="185" t="str">
        <f t="shared" ca="1" si="38"/>
        <v/>
      </c>
      <c r="D263" s="185" t="str">
        <f t="shared" ca="1" si="39"/>
        <v/>
      </c>
      <c r="E263" s="233" t="str">
        <f t="shared" ca="1" si="40"/>
        <v/>
      </c>
      <c r="F263" s="185" t="str">
        <f t="shared" ca="1" si="41"/>
        <v/>
      </c>
      <c r="G263" s="185" t="str">
        <f t="shared" ca="1" si="42"/>
        <v/>
      </c>
      <c r="H263" s="181" t="str">
        <f t="shared" ca="1" si="43"/>
        <v/>
      </c>
      <c r="I263" s="215" t="str">
        <f t="shared" ca="1" si="47"/>
        <v/>
      </c>
      <c r="J263" s="185" t="str">
        <f t="shared" ca="1" si="46"/>
        <v/>
      </c>
      <c r="K263" s="234" t="str">
        <f t="shared" ca="1" si="44"/>
        <v/>
      </c>
      <c r="L263" s="185" t="str">
        <f t="shared" ca="1" si="45"/>
        <v/>
      </c>
      <c r="M263" s="24"/>
    </row>
    <row r="264" spans="1:13" ht="12.75" customHeight="1">
      <c r="A264" s="215" t="str">
        <f t="shared" ca="1" si="48"/>
        <v/>
      </c>
      <c r="B264" s="185" t="str">
        <f t="shared" ca="1" si="37"/>
        <v/>
      </c>
      <c r="C264" s="185" t="str">
        <f t="shared" ca="1" si="38"/>
        <v/>
      </c>
      <c r="D264" s="185" t="str">
        <f t="shared" ca="1" si="39"/>
        <v/>
      </c>
      <c r="E264" s="233" t="str">
        <f t="shared" ca="1" si="40"/>
        <v/>
      </c>
      <c r="F264" s="185" t="str">
        <f t="shared" ca="1" si="41"/>
        <v/>
      </c>
      <c r="G264" s="185" t="str">
        <f t="shared" ca="1" si="42"/>
        <v/>
      </c>
      <c r="H264" s="181" t="str">
        <f t="shared" ca="1" si="43"/>
        <v/>
      </c>
      <c r="I264" s="215" t="str">
        <f t="shared" ca="1" si="47"/>
        <v/>
      </c>
      <c r="J264" s="185" t="str">
        <f t="shared" ca="1" si="46"/>
        <v/>
      </c>
      <c r="K264" s="234" t="str">
        <f t="shared" ca="1" si="44"/>
        <v/>
      </c>
      <c r="L264" s="185" t="str">
        <f t="shared" ca="1" si="45"/>
        <v/>
      </c>
      <c r="M264" s="24"/>
    </row>
    <row r="265" spans="1:13" ht="12.75" customHeight="1">
      <c r="A265" s="215" t="str">
        <f t="shared" ca="1" si="48"/>
        <v/>
      </c>
      <c r="B265" s="185" t="str">
        <f t="shared" ca="1" si="37"/>
        <v/>
      </c>
      <c r="C265" s="185" t="str">
        <f t="shared" ca="1" si="38"/>
        <v/>
      </c>
      <c r="D265" s="185" t="str">
        <f t="shared" ca="1" si="39"/>
        <v/>
      </c>
      <c r="E265" s="233" t="str">
        <f t="shared" ca="1" si="40"/>
        <v/>
      </c>
      <c r="F265" s="185" t="str">
        <f t="shared" ca="1" si="41"/>
        <v/>
      </c>
      <c r="G265" s="185" t="str">
        <f t="shared" ca="1" si="42"/>
        <v/>
      </c>
      <c r="H265" s="181" t="str">
        <f t="shared" ca="1" si="43"/>
        <v/>
      </c>
      <c r="I265" s="215" t="str">
        <f t="shared" ca="1" si="47"/>
        <v/>
      </c>
      <c r="J265" s="185" t="str">
        <f t="shared" ca="1" si="46"/>
        <v/>
      </c>
      <c r="K265" s="234" t="str">
        <f t="shared" ca="1" si="44"/>
        <v/>
      </c>
      <c r="L265" s="185" t="str">
        <f t="shared" ca="1" si="45"/>
        <v/>
      </c>
      <c r="M265" s="24"/>
    </row>
    <row r="266" spans="1:13" ht="12.75" customHeight="1">
      <c r="A266" s="215" t="str">
        <f t="shared" ca="1" si="48"/>
        <v/>
      </c>
      <c r="B266" s="185" t="str">
        <f t="shared" ca="1" si="37"/>
        <v/>
      </c>
      <c r="C266" s="185" t="str">
        <f t="shared" ca="1" si="38"/>
        <v/>
      </c>
      <c r="D266" s="185" t="str">
        <f t="shared" ca="1" si="39"/>
        <v/>
      </c>
      <c r="E266" s="233" t="str">
        <f t="shared" ca="1" si="40"/>
        <v/>
      </c>
      <c r="F266" s="185" t="str">
        <f t="shared" ca="1" si="41"/>
        <v/>
      </c>
      <c r="G266" s="185" t="str">
        <f t="shared" ca="1" si="42"/>
        <v/>
      </c>
      <c r="H266" s="181" t="str">
        <f t="shared" ca="1" si="43"/>
        <v/>
      </c>
      <c r="I266" s="215" t="str">
        <f t="shared" ca="1" si="47"/>
        <v/>
      </c>
      <c r="J266" s="185" t="str">
        <f t="shared" ca="1" si="46"/>
        <v/>
      </c>
      <c r="K266" s="234" t="str">
        <f t="shared" ca="1" si="44"/>
        <v/>
      </c>
      <c r="L266" s="185" t="str">
        <f t="shared" ca="1" si="45"/>
        <v/>
      </c>
      <c r="M266" s="24"/>
    </row>
    <row r="267" spans="1:13" ht="12.75" customHeight="1">
      <c r="A267" s="215" t="str">
        <f t="shared" ca="1" si="48"/>
        <v/>
      </c>
      <c r="B267" s="185" t="str">
        <f t="shared" ca="1" si="37"/>
        <v/>
      </c>
      <c r="C267" s="185" t="str">
        <f t="shared" ca="1" si="38"/>
        <v/>
      </c>
      <c r="D267" s="185" t="str">
        <f t="shared" ca="1" si="39"/>
        <v/>
      </c>
      <c r="E267" s="233" t="str">
        <f t="shared" ca="1" si="40"/>
        <v/>
      </c>
      <c r="F267" s="185" t="str">
        <f t="shared" ca="1" si="41"/>
        <v/>
      </c>
      <c r="G267" s="185" t="str">
        <f t="shared" ca="1" si="42"/>
        <v/>
      </c>
      <c r="H267" s="181" t="str">
        <f t="shared" ca="1" si="43"/>
        <v/>
      </c>
      <c r="I267" s="215" t="str">
        <f t="shared" ca="1" si="47"/>
        <v/>
      </c>
      <c r="J267" s="185" t="str">
        <f t="shared" ca="1" si="46"/>
        <v/>
      </c>
      <c r="K267" s="234" t="str">
        <f t="shared" ca="1" si="44"/>
        <v/>
      </c>
      <c r="L267" s="185" t="str">
        <f t="shared" ca="1" si="45"/>
        <v/>
      </c>
      <c r="M267" s="24"/>
    </row>
    <row r="268" spans="1:13" ht="12.75" customHeight="1">
      <c r="A268" s="215" t="str">
        <f t="shared" ca="1" si="48"/>
        <v/>
      </c>
      <c r="B268" s="185" t="str">
        <f t="shared" ca="1" si="37"/>
        <v/>
      </c>
      <c r="C268" s="185" t="str">
        <f t="shared" ca="1" si="38"/>
        <v/>
      </c>
      <c r="D268" s="185" t="str">
        <f t="shared" ca="1" si="39"/>
        <v/>
      </c>
      <c r="E268" s="233" t="str">
        <f t="shared" ca="1" si="40"/>
        <v/>
      </c>
      <c r="F268" s="185" t="str">
        <f t="shared" ca="1" si="41"/>
        <v/>
      </c>
      <c r="G268" s="185" t="str">
        <f t="shared" ca="1" si="42"/>
        <v/>
      </c>
      <c r="H268" s="181" t="str">
        <f t="shared" ca="1" si="43"/>
        <v/>
      </c>
      <c r="I268" s="215" t="str">
        <f t="shared" ca="1" si="47"/>
        <v/>
      </c>
      <c r="J268" s="185" t="str">
        <f t="shared" ca="1" si="46"/>
        <v/>
      </c>
      <c r="K268" s="234" t="str">
        <f t="shared" ca="1" si="44"/>
        <v/>
      </c>
      <c r="L268" s="185" t="str">
        <f t="shared" ca="1" si="45"/>
        <v/>
      </c>
      <c r="M268" s="24"/>
    </row>
    <row r="269" spans="1:13" ht="12.75" customHeight="1">
      <c r="A269" s="215" t="str">
        <f t="shared" ca="1" si="48"/>
        <v/>
      </c>
      <c r="B269" s="185" t="str">
        <f t="shared" ref="B269:B332" ca="1" si="49">IF(ROW(B257)&gt;COUNTIF(colk,$M$2),"",INDEX(colb,SUMPRODUCT(LARGE((colk=$M$2)*ROW(colk)-12,ROW($A257)))))</f>
        <v/>
      </c>
      <c r="C269" s="185" t="str">
        <f t="shared" ref="C269:C332" ca="1" si="50">IF(ROW(C257)&gt;COUNTIF(colk,$M$2),"",INDEX(colc,SUMPRODUCT(LARGE((colk=$M$2)*ROW(colk)-12,ROW($A257)))))</f>
        <v/>
      </c>
      <c r="D269" s="185" t="str">
        <f t="shared" ref="D269:D332" ca="1" si="51">IF(ROW(D257)&gt;COUNTIF(colk,$M$2),"",INDEX(cold,SUMPRODUCT(LARGE((colk=$M$2)*ROW(colk)-12,ROW($A257)))))</f>
        <v/>
      </c>
      <c r="E269" s="233" t="str">
        <f t="shared" ref="E269:E332" ca="1" si="52">IF(ROW(E257)&gt;COUNTIF(colk,$M$2),"",INDEX(cole,SUMPRODUCT(LARGE((colk=$M$2)*ROW(colk)-12,ROW($A257)))))</f>
        <v/>
      </c>
      <c r="F269" s="185" t="str">
        <f t="shared" ref="F269:F332" ca="1" si="53">IF(ROW(F257)&gt;COUNTIF(colk,$M$2),"",INDEX(colf,SUMPRODUCT(LARGE((colk=$M$2)*ROW(colk)-12,ROW($A257)))))</f>
        <v/>
      </c>
      <c r="G269" s="185" t="str">
        <f t="shared" ref="G269:G332" ca="1" si="54">IF(ROW(G257)&gt;COUNTIF(colk,$M$2),"",INDEX(colg,SUMPRODUCT(LARGE((colk=$M$2)*ROW(colk)-12,ROW($A257)))))</f>
        <v/>
      </c>
      <c r="H269" s="181" t="str">
        <f t="shared" ref="H269:H332" ca="1" si="55">IF(ROW(H257)&gt;COUNTIF(colk,$M$2),"",INDEX(colh,SUMPRODUCT(LARGE((colk=$M$2)*ROW(colk)-12,ROW($A257)))))</f>
        <v/>
      </c>
      <c r="I269" s="215" t="str">
        <f t="shared" ca="1" si="47"/>
        <v/>
      </c>
      <c r="J269" s="185" t="str">
        <f t="shared" ca="1" si="46"/>
        <v/>
      </c>
      <c r="K269" s="234" t="str">
        <f t="shared" ref="K269:K332" ca="1" si="56">IF(ROW(K257)&gt;COUNTIF(colk,$M$2),"",INDEX(coll,SUMPRODUCT(LARGE((colk=$M$2)*ROW(colk)-12,ROW($A257)))))</f>
        <v/>
      </c>
      <c r="L269" s="185" t="str">
        <f t="shared" ref="L269:L332" ca="1" si="57">IF(ROW(L257)&gt;COUNTIF(colk,$M$2),"",INDEX(coln,SUMPRODUCT(LARGE((colk=$M$2)*ROW(colk)-12,ROW($A257)))))</f>
        <v/>
      </c>
      <c r="M269" s="24"/>
    </row>
    <row r="270" spans="1:13" ht="12.75" customHeight="1">
      <c r="A270" s="215" t="str">
        <f t="shared" ca="1" si="48"/>
        <v/>
      </c>
      <c r="B270" s="185" t="str">
        <f t="shared" ca="1" si="49"/>
        <v/>
      </c>
      <c r="C270" s="185" t="str">
        <f t="shared" ca="1" si="50"/>
        <v/>
      </c>
      <c r="D270" s="185" t="str">
        <f t="shared" ca="1" si="51"/>
        <v/>
      </c>
      <c r="E270" s="233" t="str">
        <f t="shared" ca="1" si="52"/>
        <v/>
      </c>
      <c r="F270" s="185" t="str">
        <f t="shared" ca="1" si="53"/>
        <v/>
      </c>
      <c r="G270" s="185" t="str">
        <f t="shared" ca="1" si="54"/>
        <v/>
      </c>
      <c r="H270" s="181" t="str">
        <f t="shared" ca="1" si="55"/>
        <v/>
      </c>
      <c r="I270" s="215" t="str">
        <f t="shared" ca="1" si="47"/>
        <v/>
      </c>
      <c r="J270" s="185" t="str">
        <f t="shared" ca="1" si="46"/>
        <v/>
      </c>
      <c r="K270" s="234" t="str">
        <f t="shared" ca="1" si="56"/>
        <v/>
      </c>
      <c r="L270" s="185" t="str">
        <f t="shared" ca="1" si="57"/>
        <v/>
      </c>
      <c r="M270" s="24"/>
    </row>
    <row r="271" spans="1:13" ht="12.75" customHeight="1">
      <c r="A271" s="215" t="str">
        <f t="shared" ca="1" si="48"/>
        <v/>
      </c>
      <c r="B271" s="185" t="str">
        <f t="shared" ca="1" si="49"/>
        <v/>
      </c>
      <c r="C271" s="185" t="str">
        <f t="shared" ca="1" si="50"/>
        <v/>
      </c>
      <c r="D271" s="185" t="str">
        <f t="shared" ca="1" si="51"/>
        <v/>
      </c>
      <c r="E271" s="233" t="str">
        <f t="shared" ca="1" si="52"/>
        <v/>
      </c>
      <c r="F271" s="185" t="str">
        <f t="shared" ca="1" si="53"/>
        <v/>
      </c>
      <c r="G271" s="185" t="str">
        <f t="shared" ca="1" si="54"/>
        <v/>
      </c>
      <c r="H271" s="181" t="str">
        <f t="shared" ca="1" si="55"/>
        <v/>
      </c>
      <c r="I271" s="215" t="str">
        <f t="shared" ca="1" si="47"/>
        <v/>
      </c>
      <c r="J271" s="185" t="str">
        <f t="shared" ca="1" si="46"/>
        <v/>
      </c>
      <c r="K271" s="234" t="str">
        <f t="shared" ca="1" si="56"/>
        <v/>
      </c>
      <c r="L271" s="185" t="str">
        <f t="shared" ca="1" si="57"/>
        <v/>
      </c>
      <c r="M271" s="24"/>
    </row>
    <row r="272" spans="1:13" ht="12.75" customHeight="1">
      <c r="A272" s="215" t="str">
        <f t="shared" ca="1" si="48"/>
        <v/>
      </c>
      <c r="B272" s="185" t="str">
        <f t="shared" ca="1" si="49"/>
        <v/>
      </c>
      <c r="C272" s="185" t="str">
        <f t="shared" ca="1" si="50"/>
        <v/>
      </c>
      <c r="D272" s="185" t="str">
        <f t="shared" ca="1" si="51"/>
        <v/>
      </c>
      <c r="E272" s="233" t="str">
        <f t="shared" ca="1" si="52"/>
        <v/>
      </c>
      <c r="F272" s="185" t="str">
        <f t="shared" ca="1" si="53"/>
        <v/>
      </c>
      <c r="G272" s="185" t="str">
        <f t="shared" ca="1" si="54"/>
        <v/>
      </c>
      <c r="H272" s="181" t="str">
        <f t="shared" ca="1" si="55"/>
        <v/>
      </c>
      <c r="I272" s="215" t="str">
        <f t="shared" ca="1" si="47"/>
        <v/>
      </c>
      <c r="J272" s="185" t="str">
        <f t="shared" ca="1" si="46"/>
        <v/>
      </c>
      <c r="K272" s="234" t="str">
        <f t="shared" ca="1" si="56"/>
        <v/>
      </c>
      <c r="L272" s="185" t="str">
        <f t="shared" ca="1" si="57"/>
        <v/>
      </c>
      <c r="M272" s="24"/>
    </row>
    <row r="273" spans="1:13" ht="12.75" customHeight="1">
      <c r="A273" s="215" t="str">
        <f t="shared" ca="1" si="48"/>
        <v/>
      </c>
      <c r="B273" s="185" t="str">
        <f t="shared" ca="1" si="49"/>
        <v/>
      </c>
      <c r="C273" s="185" t="str">
        <f t="shared" ca="1" si="50"/>
        <v/>
      </c>
      <c r="D273" s="185" t="str">
        <f t="shared" ca="1" si="51"/>
        <v/>
      </c>
      <c r="E273" s="233" t="str">
        <f t="shared" ca="1" si="52"/>
        <v/>
      </c>
      <c r="F273" s="185" t="str">
        <f t="shared" ca="1" si="53"/>
        <v/>
      </c>
      <c r="G273" s="185" t="str">
        <f t="shared" ca="1" si="54"/>
        <v/>
      </c>
      <c r="H273" s="181" t="str">
        <f t="shared" ca="1" si="55"/>
        <v/>
      </c>
      <c r="I273" s="215" t="str">
        <f t="shared" ca="1" si="47"/>
        <v/>
      </c>
      <c r="J273" s="185" t="str">
        <f t="shared" ca="1" si="46"/>
        <v/>
      </c>
      <c r="K273" s="234" t="str">
        <f t="shared" ca="1" si="56"/>
        <v/>
      </c>
      <c r="L273" s="185" t="str">
        <f t="shared" ca="1" si="57"/>
        <v/>
      </c>
      <c r="M273" s="24"/>
    </row>
    <row r="274" spans="1:13" ht="12.75" customHeight="1">
      <c r="A274" s="215" t="str">
        <f t="shared" ca="1" si="48"/>
        <v/>
      </c>
      <c r="B274" s="185" t="str">
        <f t="shared" ca="1" si="49"/>
        <v/>
      </c>
      <c r="C274" s="185" t="str">
        <f t="shared" ca="1" si="50"/>
        <v/>
      </c>
      <c r="D274" s="185" t="str">
        <f t="shared" ca="1" si="51"/>
        <v/>
      </c>
      <c r="E274" s="233" t="str">
        <f t="shared" ca="1" si="52"/>
        <v/>
      </c>
      <c r="F274" s="185" t="str">
        <f t="shared" ca="1" si="53"/>
        <v/>
      </c>
      <c r="G274" s="185" t="str">
        <f t="shared" ca="1" si="54"/>
        <v/>
      </c>
      <c r="H274" s="181" t="str">
        <f t="shared" ca="1" si="55"/>
        <v/>
      </c>
      <c r="I274" s="215" t="str">
        <f t="shared" ca="1" si="47"/>
        <v/>
      </c>
      <c r="J274" s="185" t="str">
        <f t="shared" ca="1" si="46"/>
        <v/>
      </c>
      <c r="K274" s="234" t="str">
        <f t="shared" ca="1" si="56"/>
        <v/>
      </c>
      <c r="L274" s="185" t="str">
        <f t="shared" ca="1" si="57"/>
        <v/>
      </c>
      <c r="M274" s="24"/>
    </row>
    <row r="275" spans="1:13" ht="12.75" customHeight="1">
      <c r="A275" s="215" t="str">
        <f t="shared" ca="1" si="48"/>
        <v/>
      </c>
      <c r="B275" s="185" t="str">
        <f t="shared" ca="1" si="49"/>
        <v/>
      </c>
      <c r="C275" s="185" t="str">
        <f t="shared" ca="1" si="50"/>
        <v/>
      </c>
      <c r="D275" s="185" t="str">
        <f t="shared" ca="1" si="51"/>
        <v/>
      </c>
      <c r="E275" s="233" t="str">
        <f t="shared" ca="1" si="52"/>
        <v/>
      </c>
      <c r="F275" s="185" t="str">
        <f t="shared" ca="1" si="53"/>
        <v/>
      </c>
      <c r="G275" s="185" t="str">
        <f t="shared" ca="1" si="54"/>
        <v/>
      </c>
      <c r="H275" s="181" t="str">
        <f t="shared" ca="1" si="55"/>
        <v/>
      </c>
      <c r="I275" s="215" t="str">
        <f t="shared" ca="1" si="47"/>
        <v/>
      </c>
      <c r="J275" s="185" t="str">
        <f t="shared" ca="1" si="46"/>
        <v/>
      </c>
      <c r="K275" s="234" t="str">
        <f t="shared" ca="1" si="56"/>
        <v/>
      </c>
      <c r="L275" s="185" t="str">
        <f t="shared" ca="1" si="57"/>
        <v/>
      </c>
      <c r="M275" s="24"/>
    </row>
    <row r="276" spans="1:13" ht="12.75" customHeight="1">
      <c r="A276" s="215" t="str">
        <f t="shared" ca="1" si="48"/>
        <v/>
      </c>
      <c r="B276" s="185" t="str">
        <f t="shared" ca="1" si="49"/>
        <v/>
      </c>
      <c r="C276" s="185" t="str">
        <f t="shared" ca="1" si="50"/>
        <v/>
      </c>
      <c r="D276" s="185" t="str">
        <f t="shared" ca="1" si="51"/>
        <v/>
      </c>
      <c r="E276" s="233" t="str">
        <f t="shared" ca="1" si="52"/>
        <v/>
      </c>
      <c r="F276" s="185" t="str">
        <f t="shared" ca="1" si="53"/>
        <v/>
      </c>
      <c r="G276" s="185" t="str">
        <f t="shared" ca="1" si="54"/>
        <v/>
      </c>
      <c r="H276" s="181" t="str">
        <f t="shared" ca="1" si="55"/>
        <v/>
      </c>
      <c r="I276" s="215" t="str">
        <f t="shared" ca="1" si="47"/>
        <v/>
      </c>
      <c r="J276" s="185" t="str">
        <f t="shared" ca="1" si="46"/>
        <v/>
      </c>
      <c r="K276" s="234" t="str">
        <f t="shared" ca="1" si="56"/>
        <v/>
      </c>
      <c r="L276" s="185" t="str">
        <f t="shared" ca="1" si="57"/>
        <v/>
      </c>
      <c r="M276" s="24"/>
    </row>
    <row r="277" spans="1:13" ht="12.75" customHeight="1">
      <c r="A277" s="215" t="str">
        <f t="shared" ca="1" si="48"/>
        <v/>
      </c>
      <c r="B277" s="185" t="str">
        <f t="shared" ca="1" si="49"/>
        <v/>
      </c>
      <c r="C277" s="185" t="str">
        <f t="shared" ca="1" si="50"/>
        <v/>
      </c>
      <c r="D277" s="185" t="str">
        <f t="shared" ca="1" si="51"/>
        <v/>
      </c>
      <c r="E277" s="233" t="str">
        <f t="shared" ca="1" si="52"/>
        <v/>
      </c>
      <c r="F277" s="185" t="str">
        <f t="shared" ca="1" si="53"/>
        <v/>
      </c>
      <c r="G277" s="185" t="str">
        <f t="shared" ca="1" si="54"/>
        <v/>
      </c>
      <c r="H277" s="181" t="str">
        <f t="shared" ca="1" si="55"/>
        <v/>
      </c>
      <c r="I277" s="215" t="str">
        <f t="shared" ca="1" si="47"/>
        <v/>
      </c>
      <c r="J277" s="185" t="str">
        <f t="shared" ca="1" si="46"/>
        <v/>
      </c>
      <c r="K277" s="234" t="str">
        <f t="shared" ca="1" si="56"/>
        <v/>
      </c>
      <c r="L277" s="185" t="str">
        <f t="shared" ca="1" si="57"/>
        <v/>
      </c>
      <c r="M277" s="24"/>
    </row>
    <row r="278" spans="1:13" ht="12.75" customHeight="1">
      <c r="A278" s="215" t="str">
        <f t="shared" ca="1" si="48"/>
        <v/>
      </c>
      <c r="B278" s="185" t="str">
        <f t="shared" ca="1" si="49"/>
        <v/>
      </c>
      <c r="C278" s="185" t="str">
        <f t="shared" ca="1" si="50"/>
        <v/>
      </c>
      <c r="D278" s="185" t="str">
        <f t="shared" ca="1" si="51"/>
        <v/>
      </c>
      <c r="E278" s="233" t="str">
        <f t="shared" ca="1" si="52"/>
        <v/>
      </c>
      <c r="F278" s="185" t="str">
        <f t="shared" ca="1" si="53"/>
        <v/>
      </c>
      <c r="G278" s="185" t="str">
        <f t="shared" ca="1" si="54"/>
        <v/>
      </c>
      <c r="H278" s="181" t="str">
        <f t="shared" ca="1" si="55"/>
        <v/>
      </c>
      <c r="I278" s="215" t="str">
        <f t="shared" ca="1" si="47"/>
        <v/>
      </c>
      <c r="J278" s="185" t="str">
        <f t="shared" ca="1" si="46"/>
        <v/>
      </c>
      <c r="K278" s="234" t="str">
        <f t="shared" ca="1" si="56"/>
        <v/>
      </c>
      <c r="L278" s="185" t="str">
        <f t="shared" ca="1" si="57"/>
        <v/>
      </c>
      <c r="M278" s="24"/>
    </row>
    <row r="279" spans="1:13" ht="12.75" customHeight="1">
      <c r="A279" s="215" t="str">
        <f t="shared" ca="1" si="48"/>
        <v/>
      </c>
      <c r="B279" s="185" t="str">
        <f t="shared" ca="1" si="49"/>
        <v/>
      </c>
      <c r="C279" s="185" t="str">
        <f t="shared" ca="1" si="50"/>
        <v/>
      </c>
      <c r="D279" s="185" t="str">
        <f t="shared" ca="1" si="51"/>
        <v/>
      </c>
      <c r="E279" s="233" t="str">
        <f t="shared" ca="1" si="52"/>
        <v/>
      </c>
      <c r="F279" s="185" t="str">
        <f t="shared" ca="1" si="53"/>
        <v/>
      </c>
      <c r="G279" s="185" t="str">
        <f t="shared" ca="1" si="54"/>
        <v/>
      </c>
      <c r="H279" s="181" t="str">
        <f t="shared" ca="1" si="55"/>
        <v/>
      </c>
      <c r="I279" s="215" t="str">
        <f t="shared" ca="1" si="47"/>
        <v/>
      </c>
      <c r="J279" s="185" t="str">
        <f t="shared" ca="1" si="46"/>
        <v/>
      </c>
      <c r="K279" s="234" t="str">
        <f t="shared" ca="1" si="56"/>
        <v/>
      </c>
      <c r="L279" s="185" t="str">
        <f t="shared" ca="1" si="57"/>
        <v/>
      </c>
      <c r="M279" s="24"/>
    </row>
    <row r="280" spans="1:13" ht="12.75" customHeight="1">
      <c r="A280" s="215" t="str">
        <f t="shared" ca="1" si="48"/>
        <v/>
      </c>
      <c r="B280" s="185" t="str">
        <f t="shared" ca="1" si="49"/>
        <v/>
      </c>
      <c r="C280" s="185" t="str">
        <f t="shared" ca="1" si="50"/>
        <v/>
      </c>
      <c r="D280" s="185" t="str">
        <f t="shared" ca="1" si="51"/>
        <v/>
      </c>
      <c r="E280" s="233" t="str">
        <f t="shared" ca="1" si="52"/>
        <v/>
      </c>
      <c r="F280" s="185" t="str">
        <f t="shared" ca="1" si="53"/>
        <v/>
      </c>
      <c r="G280" s="185" t="str">
        <f t="shared" ca="1" si="54"/>
        <v/>
      </c>
      <c r="H280" s="181" t="str">
        <f t="shared" ca="1" si="55"/>
        <v/>
      </c>
      <c r="I280" s="215" t="str">
        <f t="shared" ca="1" si="47"/>
        <v/>
      </c>
      <c r="J280" s="185" t="str">
        <f t="shared" ca="1" si="46"/>
        <v/>
      </c>
      <c r="K280" s="234" t="str">
        <f t="shared" ca="1" si="56"/>
        <v/>
      </c>
      <c r="L280" s="185" t="str">
        <f t="shared" ca="1" si="57"/>
        <v/>
      </c>
      <c r="M280" s="24"/>
    </row>
    <row r="281" spans="1:13" ht="12.75" customHeight="1">
      <c r="A281" s="215" t="str">
        <f t="shared" ca="1" si="48"/>
        <v/>
      </c>
      <c r="B281" s="185" t="str">
        <f t="shared" ca="1" si="49"/>
        <v/>
      </c>
      <c r="C281" s="185" t="str">
        <f t="shared" ca="1" si="50"/>
        <v/>
      </c>
      <c r="D281" s="185" t="str">
        <f t="shared" ca="1" si="51"/>
        <v/>
      </c>
      <c r="E281" s="233" t="str">
        <f t="shared" ca="1" si="52"/>
        <v/>
      </c>
      <c r="F281" s="185" t="str">
        <f t="shared" ca="1" si="53"/>
        <v/>
      </c>
      <c r="G281" s="185" t="str">
        <f t="shared" ca="1" si="54"/>
        <v/>
      </c>
      <c r="H281" s="181" t="str">
        <f t="shared" ca="1" si="55"/>
        <v/>
      </c>
      <c r="I281" s="215" t="str">
        <f t="shared" ca="1" si="47"/>
        <v/>
      </c>
      <c r="J281" s="185" t="str">
        <f t="shared" ca="1" si="46"/>
        <v/>
      </c>
      <c r="K281" s="234" t="str">
        <f t="shared" ca="1" si="56"/>
        <v/>
      </c>
      <c r="L281" s="185" t="str">
        <f t="shared" ca="1" si="57"/>
        <v/>
      </c>
      <c r="M281" s="24"/>
    </row>
    <row r="282" spans="1:13" ht="12.75" customHeight="1">
      <c r="A282" s="215" t="str">
        <f t="shared" ca="1" si="48"/>
        <v/>
      </c>
      <c r="B282" s="185" t="str">
        <f t="shared" ca="1" si="49"/>
        <v/>
      </c>
      <c r="C282" s="185" t="str">
        <f t="shared" ca="1" si="50"/>
        <v/>
      </c>
      <c r="D282" s="185" t="str">
        <f t="shared" ca="1" si="51"/>
        <v/>
      </c>
      <c r="E282" s="233" t="str">
        <f t="shared" ca="1" si="52"/>
        <v/>
      </c>
      <c r="F282" s="185" t="str">
        <f t="shared" ca="1" si="53"/>
        <v/>
      </c>
      <c r="G282" s="185" t="str">
        <f t="shared" ca="1" si="54"/>
        <v/>
      </c>
      <c r="H282" s="181" t="str">
        <f t="shared" ca="1" si="55"/>
        <v/>
      </c>
      <c r="I282" s="215" t="str">
        <f t="shared" ca="1" si="47"/>
        <v/>
      </c>
      <c r="J282" s="185" t="str">
        <f t="shared" ca="1" si="46"/>
        <v/>
      </c>
      <c r="K282" s="234" t="str">
        <f t="shared" ca="1" si="56"/>
        <v/>
      </c>
      <c r="L282" s="185" t="str">
        <f t="shared" ca="1" si="57"/>
        <v/>
      </c>
      <c r="M282" s="24"/>
    </row>
    <row r="283" spans="1:13" ht="12.75" customHeight="1">
      <c r="A283" s="215" t="str">
        <f t="shared" ca="1" si="48"/>
        <v/>
      </c>
      <c r="B283" s="185" t="str">
        <f t="shared" ca="1" si="49"/>
        <v/>
      </c>
      <c r="C283" s="185" t="str">
        <f t="shared" ca="1" si="50"/>
        <v/>
      </c>
      <c r="D283" s="185" t="str">
        <f t="shared" ca="1" si="51"/>
        <v/>
      </c>
      <c r="E283" s="233" t="str">
        <f t="shared" ca="1" si="52"/>
        <v/>
      </c>
      <c r="F283" s="185" t="str">
        <f t="shared" ca="1" si="53"/>
        <v/>
      </c>
      <c r="G283" s="185" t="str">
        <f t="shared" ca="1" si="54"/>
        <v/>
      </c>
      <c r="H283" s="181" t="str">
        <f t="shared" ca="1" si="55"/>
        <v/>
      </c>
      <c r="I283" s="215" t="str">
        <f t="shared" ca="1" si="47"/>
        <v/>
      </c>
      <c r="J283" s="185" t="str">
        <f t="shared" ca="1" si="46"/>
        <v/>
      </c>
      <c r="K283" s="234" t="str">
        <f t="shared" ca="1" si="56"/>
        <v/>
      </c>
      <c r="L283" s="185" t="str">
        <f t="shared" ca="1" si="57"/>
        <v/>
      </c>
      <c r="M283" s="24"/>
    </row>
    <row r="284" spans="1:13" ht="12.75" customHeight="1">
      <c r="A284" s="215" t="str">
        <f t="shared" ca="1" si="48"/>
        <v/>
      </c>
      <c r="B284" s="185" t="str">
        <f t="shared" ca="1" si="49"/>
        <v/>
      </c>
      <c r="C284" s="185" t="str">
        <f t="shared" ca="1" si="50"/>
        <v/>
      </c>
      <c r="D284" s="185" t="str">
        <f t="shared" ca="1" si="51"/>
        <v/>
      </c>
      <c r="E284" s="233" t="str">
        <f t="shared" ca="1" si="52"/>
        <v/>
      </c>
      <c r="F284" s="185" t="str">
        <f t="shared" ca="1" si="53"/>
        <v/>
      </c>
      <c r="G284" s="185" t="str">
        <f t="shared" ca="1" si="54"/>
        <v/>
      </c>
      <c r="H284" s="181" t="str">
        <f t="shared" ca="1" si="55"/>
        <v/>
      </c>
      <c r="I284" s="215" t="str">
        <f t="shared" ca="1" si="47"/>
        <v/>
      </c>
      <c r="J284" s="185" t="str">
        <f t="shared" ca="1" si="46"/>
        <v/>
      </c>
      <c r="K284" s="234" t="str">
        <f t="shared" ca="1" si="56"/>
        <v/>
      </c>
      <c r="L284" s="185" t="str">
        <f t="shared" ca="1" si="57"/>
        <v/>
      </c>
      <c r="M284" s="24"/>
    </row>
    <row r="285" spans="1:13" ht="12.75" customHeight="1">
      <c r="A285" s="64" t="str">
        <f t="shared" ca="1" si="48"/>
        <v/>
      </c>
      <c r="B285" s="60" t="str">
        <f t="shared" ca="1" si="49"/>
        <v/>
      </c>
      <c r="C285" s="60" t="str">
        <f t="shared" ca="1" si="50"/>
        <v/>
      </c>
      <c r="D285" s="60" t="str">
        <f t="shared" ca="1" si="51"/>
        <v/>
      </c>
      <c r="E285" s="82" t="str">
        <f t="shared" ca="1" si="52"/>
        <v/>
      </c>
      <c r="F285" s="60" t="str">
        <f t="shared" ca="1" si="53"/>
        <v/>
      </c>
      <c r="G285" s="60" t="str">
        <f t="shared" ca="1" si="54"/>
        <v/>
      </c>
      <c r="H285" s="139" t="str">
        <f t="shared" ca="1" si="55"/>
        <v/>
      </c>
      <c r="I285" s="64" t="str">
        <f t="shared" ca="1" si="47"/>
        <v/>
      </c>
      <c r="J285" s="60" t="str">
        <f t="shared" ca="1" si="46"/>
        <v/>
      </c>
      <c r="K285" s="133" t="str">
        <f t="shared" ca="1" si="56"/>
        <v/>
      </c>
      <c r="L285" s="60" t="str">
        <f t="shared" ca="1" si="57"/>
        <v/>
      </c>
    </row>
    <row r="286" spans="1:13" ht="12.75" customHeight="1">
      <c r="A286" s="64" t="str">
        <f t="shared" ca="1" si="48"/>
        <v/>
      </c>
      <c r="B286" s="60" t="str">
        <f t="shared" ca="1" si="49"/>
        <v/>
      </c>
      <c r="C286" s="60" t="str">
        <f t="shared" ca="1" si="50"/>
        <v/>
      </c>
      <c r="D286" s="60" t="str">
        <f t="shared" ca="1" si="51"/>
        <v/>
      </c>
      <c r="E286" s="82" t="str">
        <f t="shared" ca="1" si="52"/>
        <v/>
      </c>
      <c r="F286" s="60" t="str">
        <f t="shared" ca="1" si="53"/>
        <v/>
      </c>
      <c r="G286" s="60" t="str">
        <f t="shared" ca="1" si="54"/>
        <v/>
      </c>
      <c r="H286" s="139" t="str">
        <f t="shared" ca="1" si="55"/>
        <v/>
      </c>
      <c r="I286" s="64" t="str">
        <f t="shared" ca="1" si="47"/>
        <v/>
      </c>
      <c r="J286" s="60" t="str">
        <f t="shared" ca="1" si="46"/>
        <v/>
      </c>
      <c r="K286" s="133" t="str">
        <f t="shared" ca="1" si="56"/>
        <v/>
      </c>
      <c r="L286" s="60" t="str">
        <f t="shared" ca="1" si="57"/>
        <v/>
      </c>
    </row>
    <row r="287" spans="1:13" ht="12.75" customHeight="1">
      <c r="A287" s="64" t="str">
        <f t="shared" ca="1" si="48"/>
        <v/>
      </c>
      <c r="B287" s="60" t="str">
        <f t="shared" ca="1" si="49"/>
        <v/>
      </c>
      <c r="C287" s="60" t="str">
        <f t="shared" ca="1" si="50"/>
        <v/>
      </c>
      <c r="D287" s="60" t="str">
        <f t="shared" ca="1" si="51"/>
        <v/>
      </c>
      <c r="E287" s="82" t="str">
        <f t="shared" ca="1" si="52"/>
        <v/>
      </c>
      <c r="F287" s="60" t="str">
        <f t="shared" ca="1" si="53"/>
        <v/>
      </c>
      <c r="G287" s="60" t="str">
        <f t="shared" ca="1" si="54"/>
        <v/>
      </c>
      <c r="H287" s="139" t="str">
        <f t="shared" ca="1" si="55"/>
        <v/>
      </c>
      <c r="I287" s="64" t="str">
        <f t="shared" ca="1" si="47"/>
        <v/>
      </c>
      <c r="J287" s="60" t="str">
        <f t="shared" ca="1" si="46"/>
        <v/>
      </c>
      <c r="K287" s="133" t="str">
        <f t="shared" ca="1" si="56"/>
        <v/>
      </c>
      <c r="L287" s="60" t="str">
        <f t="shared" ca="1" si="57"/>
        <v/>
      </c>
    </row>
    <row r="288" spans="1:13" ht="12.75" customHeight="1">
      <c r="A288" s="64" t="str">
        <f t="shared" ca="1" si="48"/>
        <v/>
      </c>
      <c r="B288" s="60" t="str">
        <f t="shared" ca="1" si="49"/>
        <v/>
      </c>
      <c r="C288" s="60" t="str">
        <f t="shared" ca="1" si="50"/>
        <v/>
      </c>
      <c r="D288" s="60" t="str">
        <f t="shared" ca="1" si="51"/>
        <v/>
      </c>
      <c r="E288" s="82" t="str">
        <f t="shared" ca="1" si="52"/>
        <v/>
      </c>
      <c r="F288" s="60" t="str">
        <f t="shared" ca="1" si="53"/>
        <v/>
      </c>
      <c r="G288" s="60" t="str">
        <f t="shared" ca="1" si="54"/>
        <v/>
      </c>
      <c r="H288" s="139" t="str">
        <f t="shared" ca="1" si="55"/>
        <v/>
      </c>
      <c r="I288" s="64" t="str">
        <f t="shared" ca="1" si="47"/>
        <v/>
      </c>
      <c r="J288" s="60" t="str">
        <f t="shared" ca="1" si="46"/>
        <v/>
      </c>
      <c r="K288" s="133" t="str">
        <f t="shared" ca="1" si="56"/>
        <v/>
      </c>
      <c r="L288" s="60" t="str">
        <f t="shared" ca="1" si="57"/>
        <v/>
      </c>
    </row>
    <row r="289" spans="1:12" ht="12.75" customHeight="1">
      <c r="A289" s="64" t="str">
        <f t="shared" ca="1" si="48"/>
        <v/>
      </c>
      <c r="B289" s="60" t="str">
        <f t="shared" ca="1" si="49"/>
        <v/>
      </c>
      <c r="C289" s="60" t="str">
        <f t="shared" ca="1" si="50"/>
        <v/>
      </c>
      <c r="D289" s="60" t="str">
        <f t="shared" ca="1" si="51"/>
        <v/>
      </c>
      <c r="E289" s="82" t="str">
        <f t="shared" ca="1" si="52"/>
        <v/>
      </c>
      <c r="F289" s="60" t="str">
        <f t="shared" ca="1" si="53"/>
        <v/>
      </c>
      <c r="G289" s="60" t="str">
        <f t="shared" ca="1" si="54"/>
        <v/>
      </c>
      <c r="H289" s="139" t="str">
        <f t="shared" ca="1" si="55"/>
        <v/>
      </c>
      <c r="I289" s="64" t="str">
        <f t="shared" ca="1" si="47"/>
        <v/>
      </c>
      <c r="J289" s="60" t="str">
        <f t="shared" ca="1" si="46"/>
        <v/>
      </c>
      <c r="K289" s="133" t="str">
        <f t="shared" ca="1" si="56"/>
        <v/>
      </c>
      <c r="L289" s="60" t="str">
        <f t="shared" ca="1" si="57"/>
        <v/>
      </c>
    </row>
    <row r="290" spans="1:12" ht="12.75" customHeight="1">
      <c r="A290" s="64" t="str">
        <f t="shared" ca="1" si="48"/>
        <v/>
      </c>
      <c r="B290" s="60" t="str">
        <f t="shared" ca="1" si="49"/>
        <v/>
      </c>
      <c r="C290" s="60" t="str">
        <f t="shared" ca="1" si="50"/>
        <v/>
      </c>
      <c r="D290" s="60" t="str">
        <f t="shared" ca="1" si="51"/>
        <v/>
      </c>
      <c r="E290" s="82" t="str">
        <f t="shared" ca="1" si="52"/>
        <v/>
      </c>
      <c r="F290" s="60" t="str">
        <f t="shared" ca="1" si="53"/>
        <v/>
      </c>
      <c r="G290" s="60" t="str">
        <f t="shared" ca="1" si="54"/>
        <v/>
      </c>
      <c r="H290" s="139" t="str">
        <f t="shared" ca="1" si="55"/>
        <v/>
      </c>
      <c r="I290" s="64" t="str">
        <f t="shared" ca="1" si="47"/>
        <v/>
      </c>
      <c r="J290" s="60" t="str">
        <f t="shared" ca="1" si="46"/>
        <v/>
      </c>
      <c r="K290" s="133" t="str">
        <f t="shared" ca="1" si="56"/>
        <v/>
      </c>
      <c r="L290" s="60" t="str">
        <f t="shared" ca="1" si="57"/>
        <v/>
      </c>
    </row>
    <row r="291" spans="1:12" ht="12.75" customHeight="1">
      <c r="A291" s="64" t="str">
        <f t="shared" ca="1" si="48"/>
        <v/>
      </c>
      <c r="B291" s="60" t="str">
        <f t="shared" ca="1" si="49"/>
        <v/>
      </c>
      <c r="C291" s="60" t="str">
        <f t="shared" ca="1" si="50"/>
        <v/>
      </c>
      <c r="D291" s="60" t="str">
        <f t="shared" ca="1" si="51"/>
        <v/>
      </c>
      <c r="E291" s="82" t="str">
        <f t="shared" ca="1" si="52"/>
        <v/>
      </c>
      <c r="F291" s="60" t="str">
        <f t="shared" ca="1" si="53"/>
        <v/>
      </c>
      <c r="G291" s="60" t="str">
        <f t="shared" ca="1" si="54"/>
        <v/>
      </c>
      <c r="H291" s="139" t="str">
        <f t="shared" ca="1" si="55"/>
        <v/>
      </c>
      <c r="I291" s="64" t="str">
        <f t="shared" ca="1" si="47"/>
        <v/>
      </c>
      <c r="J291" s="60" t="str">
        <f t="shared" ca="1" si="46"/>
        <v/>
      </c>
      <c r="K291" s="133" t="str">
        <f t="shared" ca="1" si="56"/>
        <v/>
      </c>
      <c r="L291" s="60" t="str">
        <f t="shared" ca="1" si="57"/>
        <v/>
      </c>
    </row>
    <row r="292" spans="1:12" ht="12.75" customHeight="1">
      <c r="A292" s="64" t="str">
        <f t="shared" ca="1" si="48"/>
        <v/>
      </c>
      <c r="B292" s="60" t="str">
        <f t="shared" ca="1" si="49"/>
        <v/>
      </c>
      <c r="C292" s="60" t="str">
        <f t="shared" ca="1" si="50"/>
        <v/>
      </c>
      <c r="D292" s="60" t="str">
        <f t="shared" ca="1" si="51"/>
        <v/>
      </c>
      <c r="E292" s="82" t="str">
        <f t="shared" ca="1" si="52"/>
        <v/>
      </c>
      <c r="F292" s="60" t="str">
        <f t="shared" ca="1" si="53"/>
        <v/>
      </c>
      <c r="G292" s="60" t="str">
        <f t="shared" ca="1" si="54"/>
        <v/>
      </c>
      <c r="H292" s="139" t="str">
        <f t="shared" ca="1" si="55"/>
        <v/>
      </c>
      <c r="I292" s="64" t="str">
        <f t="shared" ca="1" si="47"/>
        <v/>
      </c>
      <c r="J292" s="60" t="str">
        <f t="shared" ca="1" si="46"/>
        <v/>
      </c>
      <c r="K292" s="133" t="str">
        <f t="shared" ca="1" si="56"/>
        <v/>
      </c>
      <c r="L292" s="60" t="str">
        <f t="shared" ca="1" si="57"/>
        <v/>
      </c>
    </row>
    <row r="293" spans="1:12" ht="12.75" customHeight="1">
      <c r="A293" s="64" t="str">
        <f t="shared" ca="1" si="48"/>
        <v/>
      </c>
      <c r="B293" s="60" t="str">
        <f t="shared" ca="1" si="49"/>
        <v/>
      </c>
      <c r="C293" s="60" t="str">
        <f t="shared" ca="1" si="50"/>
        <v/>
      </c>
      <c r="D293" s="60" t="str">
        <f t="shared" ca="1" si="51"/>
        <v/>
      </c>
      <c r="E293" s="82" t="str">
        <f t="shared" ca="1" si="52"/>
        <v/>
      </c>
      <c r="F293" s="60" t="str">
        <f t="shared" ca="1" si="53"/>
        <v/>
      </c>
      <c r="G293" s="60" t="str">
        <f t="shared" ca="1" si="54"/>
        <v/>
      </c>
      <c r="H293" s="139" t="str">
        <f t="shared" ca="1" si="55"/>
        <v/>
      </c>
      <c r="I293" s="64" t="str">
        <f t="shared" ca="1" si="47"/>
        <v/>
      </c>
      <c r="J293" s="60" t="str">
        <f t="shared" ca="1" si="46"/>
        <v/>
      </c>
      <c r="K293" s="133" t="str">
        <f t="shared" ca="1" si="56"/>
        <v/>
      </c>
      <c r="L293" s="60" t="str">
        <f t="shared" ca="1" si="57"/>
        <v/>
      </c>
    </row>
    <row r="294" spans="1:12" ht="12.75" customHeight="1">
      <c r="A294" s="64" t="str">
        <f t="shared" ca="1" si="48"/>
        <v/>
      </c>
      <c r="B294" s="60" t="str">
        <f t="shared" ca="1" si="49"/>
        <v/>
      </c>
      <c r="C294" s="60" t="str">
        <f t="shared" ca="1" si="50"/>
        <v/>
      </c>
      <c r="D294" s="60" t="str">
        <f t="shared" ca="1" si="51"/>
        <v/>
      </c>
      <c r="E294" s="82" t="str">
        <f t="shared" ca="1" si="52"/>
        <v/>
      </c>
      <c r="F294" s="60" t="str">
        <f t="shared" ca="1" si="53"/>
        <v/>
      </c>
      <c r="G294" s="60" t="str">
        <f t="shared" ca="1" si="54"/>
        <v/>
      </c>
      <c r="H294" s="139" t="str">
        <f t="shared" ca="1" si="55"/>
        <v/>
      </c>
      <c r="I294" s="64" t="str">
        <f t="shared" ca="1" si="47"/>
        <v/>
      </c>
      <c r="J294" s="60" t="str">
        <f t="shared" ca="1" si="46"/>
        <v/>
      </c>
      <c r="K294" s="133" t="str">
        <f t="shared" ca="1" si="56"/>
        <v/>
      </c>
      <c r="L294" s="60" t="str">
        <f t="shared" ca="1" si="57"/>
        <v/>
      </c>
    </row>
    <row r="295" spans="1:12" ht="12.75" customHeight="1">
      <c r="A295" s="64" t="str">
        <f t="shared" ca="1" si="48"/>
        <v/>
      </c>
      <c r="B295" s="60" t="str">
        <f t="shared" ca="1" si="49"/>
        <v/>
      </c>
      <c r="C295" s="60" t="str">
        <f t="shared" ca="1" si="50"/>
        <v/>
      </c>
      <c r="D295" s="60" t="str">
        <f t="shared" ca="1" si="51"/>
        <v/>
      </c>
      <c r="E295" s="82" t="str">
        <f t="shared" ca="1" si="52"/>
        <v/>
      </c>
      <c r="F295" s="60" t="str">
        <f t="shared" ca="1" si="53"/>
        <v/>
      </c>
      <c r="G295" s="60" t="str">
        <f t="shared" ca="1" si="54"/>
        <v/>
      </c>
      <c r="H295" s="139" t="str">
        <f t="shared" ca="1" si="55"/>
        <v/>
      </c>
      <c r="I295" s="64" t="str">
        <f t="shared" ca="1" si="47"/>
        <v/>
      </c>
      <c r="J295" s="60" t="str">
        <f t="shared" ca="1" si="46"/>
        <v/>
      </c>
      <c r="K295" s="133" t="str">
        <f t="shared" ca="1" si="56"/>
        <v/>
      </c>
      <c r="L295" s="60" t="str">
        <f t="shared" ca="1" si="57"/>
        <v/>
      </c>
    </row>
    <row r="296" spans="1:12" ht="12.75" customHeight="1">
      <c r="A296" s="64" t="str">
        <f t="shared" ca="1" si="48"/>
        <v/>
      </c>
      <c r="B296" s="60" t="str">
        <f t="shared" ca="1" si="49"/>
        <v/>
      </c>
      <c r="C296" s="60" t="str">
        <f t="shared" ca="1" si="50"/>
        <v/>
      </c>
      <c r="D296" s="60" t="str">
        <f t="shared" ca="1" si="51"/>
        <v/>
      </c>
      <c r="E296" s="82" t="str">
        <f t="shared" ca="1" si="52"/>
        <v/>
      </c>
      <c r="F296" s="60" t="str">
        <f t="shared" ca="1" si="53"/>
        <v/>
      </c>
      <c r="G296" s="60" t="str">
        <f t="shared" ca="1" si="54"/>
        <v/>
      </c>
      <c r="H296" s="139" t="str">
        <f t="shared" ca="1" si="55"/>
        <v/>
      </c>
      <c r="I296" s="64" t="str">
        <f t="shared" ca="1" si="47"/>
        <v/>
      </c>
      <c r="J296" s="60" t="str">
        <f t="shared" ca="1" si="46"/>
        <v/>
      </c>
      <c r="K296" s="133" t="str">
        <f t="shared" ca="1" si="56"/>
        <v/>
      </c>
      <c r="L296" s="60" t="str">
        <f t="shared" ca="1" si="57"/>
        <v/>
      </c>
    </row>
    <row r="297" spans="1:12" ht="12.75" customHeight="1">
      <c r="A297" s="64" t="str">
        <f t="shared" ca="1" si="48"/>
        <v/>
      </c>
      <c r="B297" s="60" t="str">
        <f t="shared" ca="1" si="49"/>
        <v/>
      </c>
      <c r="C297" s="60" t="str">
        <f t="shared" ca="1" si="50"/>
        <v/>
      </c>
      <c r="D297" s="60" t="str">
        <f t="shared" ca="1" si="51"/>
        <v/>
      </c>
      <c r="E297" s="82" t="str">
        <f t="shared" ca="1" si="52"/>
        <v/>
      </c>
      <c r="F297" s="60" t="str">
        <f t="shared" ca="1" si="53"/>
        <v/>
      </c>
      <c r="G297" s="60" t="str">
        <f t="shared" ca="1" si="54"/>
        <v/>
      </c>
      <c r="H297" s="139" t="str">
        <f t="shared" ca="1" si="55"/>
        <v/>
      </c>
      <c r="I297" s="64" t="str">
        <f t="shared" ca="1" si="47"/>
        <v/>
      </c>
      <c r="J297" s="60" t="str">
        <f t="shared" ca="1" si="46"/>
        <v/>
      </c>
      <c r="K297" s="133" t="str">
        <f t="shared" ca="1" si="56"/>
        <v/>
      </c>
      <c r="L297" s="60" t="str">
        <f t="shared" ca="1" si="57"/>
        <v/>
      </c>
    </row>
    <row r="298" spans="1:12" ht="12.75" customHeight="1">
      <c r="A298" s="64" t="str">
        <f t="shared" ca="1" si="48"/>
        <v/>
      </c>
      <c r="B298" s="60" t="str">
        <f t="shared" ca="1" si="49"/>
        <v/>
      </c>
      <c r="C298" s="60" t="str">
        <f t="shared" ca="1" si="50"/>
        <v/>
      </c>
      <c r="D298" s="60" t="str">
        <f t="shared" ca="1" si="51"/>
        <v/>
      </c>
      <c r="E298" s="82" t="str">
        <f t="shared" ca="1" si="52"/>
        <v/>
      </c>
      <c r="F298" s="60" t="str">
        <f t="shared" ca="1" si="53"/>
        <v/>
      </c>
      <c r="G298" s="60" t="str">
        <f t="shared" ca="1" si="54"/>
        <v/>
      </c>
      <c r="H298" s="139" t="str">
        <f t="shared" ca="1" si="55"/>
        <v/>
      </c>
      <c r="I298" s="64" t="str">
        <f t="shared" ca="1" si="47"/>
        <v/>
      </c>
      <c r="J298" s="60" t="str">
        <f t="shared" ca="1" si="46"/>
        <v/>
      </c>
      <c r="K298" s="133" t="str">
        <f t="shared" ca="1" si="56"/>
        <v/>
      </c>
      <c r="L298" s="60" t="str">
        <f t="shared" ca="1" si="57"/>
        <v/>
      </c>
    </row>
    <row r="299" spans="1:12" ht="12.75" customHeight="1">
      <c r="A299" s="64" t="str">
        <f t="shared" ca="1" si="48"/>
        <v/>
      </c>
      <c r="B299" s="60" t="str">
        <f t="shared" ca="1" si="49"/>
        <v/>
      </c>
      <c r="C299" s="60" t="str">
        <f t="shared" ca="1" si="50"/>
        <v/>
      </c>
      <c r="D299" s="60" t="str">
        <f t="shared" ca="1" si="51"/>
        <v/>
      </c>
      <c r="E299" s="82" t="str">
        <f t="shared" ca="1" si="52"/>
        <v/>
      </c>
      <c r="F299" s="60" t="str">
        <f t="shared" ca="1" si="53"/>
        <v/>
      </c>
      <c r="G299" s="60" t="str">
        <f t="shared" ca="1" si="54"/>
        <v/>
      </c>
      <c r="H299" s="139" t="str">
        <f t="shared" ca="1" si="55"/>
        <v/>
      </c>
      <c r="I299" s="64" t="str">
        <f t="shared" ca="1" si="47"/>
        <v/>
      </c>
      <c r="J299" s="60" t="str">
        <f t="shared" ca="1" si="46"/>
        <v/>
      </c>
      <c r="K299" s="133" t="str">
        <f t="shared" ca="1" si="56"/>
        <v/>
      </c>
      <c r="L299" s="60" t="str">
        <f t="shared" ca="1" si="57"/>
        <v/>
      </c>
    </row>
    <row r="300" spans="1:12" ht="12.75" customHeight="1">
      <c r="A300" s="64" t="str">
        <f t="shared" ca="1" si="48"/>
        <v/>
      </c>
      <c r="B300" s="60" t="str">
        <f t="shared" ca="1" si="49"/>
        <v/>
      </c>
      <c r="C300" s="60" t="str">
        <f t="shared" ca="1" si="50"/>
        <v/>
      </c>
      <c r="D300" s="60" t="str">
        <f t="shared" ca="1" si="51"/>
        <v/>
      </c>
      <c r="E300" s="82" t="str">
        <f t="shared" ca="1" si="52"/>
        <v/>
      </c>
      <c r="F300" s="60" t="str">
        <f t="shared" ca="1" si="53"/>
        <v/>
      </c>
      <c r="G300" s="60" t="str">
        <f t="shared" ca="1" si="54"/>
        <v/>
      </c>
      <c r="H300" s="139" t="str">
        <f t="shared" ca="1" si="55"/>
        <v/>
      </c>
      <c r="I300" s="64" t="str">
        <f t="shared" ca="1" si="47"/>
        <v/>
      </c>
      <c r="J300" s="60" t="str">
        <f t="shared" ca="1" si="46"/>
        <v/>
      </c>
      <c r="K300" s="133" t="str">
        <f t="shared" ca="1" si="56"/>
        <v/>
      </c>
      <c r="L300" s="60" t="str">
        <f t="shared" ca="1" si="57"/>
        <v/>
      </c>
    </row>
    <row r="301" spans="1:12" ht="12.75" customHeight="1">
      <c r="A301" s="64" t="str">
        <f t="shared" ca="1" si="48"/>
        <v/>
      </c>
      <c r="B301" s="60" t="str">
        <f t="shared" ca="1" si="49"/>
        <v/>
      </c>
      <c r="C301" s="60" t="str">
        <f t="shared" ca="1" si="50"/>
        <v/>
      </c>
      <c r="D301" s="60" t="str">
        <f t="shared" ca="1" si="51"/>
        <v/>
      </c>
      <c r="E301" s="82" t="str">
        <f t="shared" ca="1" si="52"/>
        <v/>
      </c>
      <c r="F301" s="60" t="str">
        <f t="shared" ca="1" si="53"/>
        <v/>
      </c>
      <c r="G301" s="60" t="str">
        <f t="shared" ca="1" si="54"/>
        <v/>
      </c>
      <c r="H301" s="139" t="str">
        <f t="shared" ca="1" si="55"/>
        <v/>
      </c>
      <c r="I301" s="64" t="str">
        <f t="shared" ca="1" si="47"/>
        <v/>
      </c>
      <c r="J301" s="60" t="str">
        <f t="shared" ca="1" si="46"/>
        <v/>
      </c>
      <c r="K301" s="133" t="str">
        <f t="shared" ca="1" si="56"/>
        <v/>
      </c>
      <c r="L301" s="60" t="str">
        <f t="shared" ca="1" si="57"/>
        <v/>
      </c>
    </row>
    <row r="302" spans="1:12" ht="12.75" customHeight="1">
      <c r="A302" s="64" t="str">
        <f t="shared" ca="1" si="48"/>
        <v/>
      </c>
      <c r="B302" s="60" t="str">
        <f t="shared" ca="1" si="49"/>
        <v/>
      </c>
      <c r="C302" s="60" t="str">
        <f t="shared" ca="1" si="50"/>
        <v/>
      </c>
      <c r="D302" s="60" t="str">
        <f t="shared" ca="1" si="51"/>
        <v/>
      </c>
      <c r="E302" s="82" t="str">
        <f t="shared" ca="1" si="52"/>
        <v/>
      </c>
      <c r="F302" s="60" t="str">
        <f t="shared" ca="1" si="53"/>
        <v/>
      </c>
      <c r="G302" s="60" t="str">
        <f t="shared" ca="1" si="54"/>
        <v/>
      </c>
      <c r="H302" s="139" t="str">
        <f t="shared" ca="1" si="55"/>
        <v/>
      </c>
      <c r="I302" s="64" t="str">
        <f t="shared" ca="1" si="47"/>
        <v/>
      </c>
      <c r="J302" s="60" t="str">
        <f t="shared" ca="1" si="46"/>
        <v/>
      </c>
      <c r="K302" s="133" t="str">
        <f t="shared" ca="1" si="56"/>
        <v/>
      </c>
      <c r="L302" s="60" t="str">
        <f t="shared" ca="1" si="57"/>
        <v/>
      </c>
    </row>
    <row r="303" spans="1:12" ht="12.75" customHeight="1">
      <c r="A303" s="64" t="str">
        <f t="shared" ca="1" si="48"/>
        <v/>
      </c>
      <c r="B303" s="60" t="str">
        <f t="shared" ca="1" si="49"/>
        <v/>
      </c>
      <c r="C303" s="60" t="str">
        <f t="shared" ca="1" si="50"/>
        <v/>
      </c>
      <c r="D303" s="60" t="str">
        <f t="shared" ca="1" si="51"/>
        <v/>
      </c>
      <c r="E303" s="82" t="str">
        <f t="shared" ca="1" si="52"/>
        <v/>
      </c>
      <c r="F303" s="60" t="str">
        <f t="shared" ca="1" si="53"/>
        <v/>
      </c>
      <c r="G303" s="60" t="str">
        <f t="shared" ca="1" si="54"/>
        <v/>
      </c>
      <c r="H303" s="139" t="str">
        <f t="shared" ca="1" si="55"/>
        <v/>
      </c>
      <c r="I303" s="64" t="str">
        <f t="shared" ca="1" si="47"/>
        <v/>
      </c>
      <c r="J303" s="60" t="str">
        <f t="shared" ca="1" si="46"/>
        <v/>
      </c>
      <c r="K303" s="133" t="str">
        <f t="shared" ca="1" si="56"/>
        <v/>
      </c>
      <c r="L303" s="60" t="str">
        <f t="shared" ca="1" si="57"/>
        <v/>
      </c>
    </row>
    <row r="304" spans="1:12" ht="12.75" customHeight="1">
      <c r="A304" s="64" t="str">
        <f t="shared" ca="1" si="48"/>
        <v/>
      </c>
      <c r="B304" s="60" t="str">
        <f t="shared" ca="1" si="49"/>
        <v/>
      </c>
      <c r="C304" s="60" t="str">
        <f t="shared" ca="1" si="50"/>
        <v/>
      </c>
      <c r="D304" s="60" t="str">
        <f t="shared" ca="1" si="51"/>
        <v/>
      </c>
      <c r="E304" s="82" t="str">
        <f t="shared" ca="1" si="52"/>
        <v/>
      </c>
      <c r="F304" s="60" t="str">
        <f t="shared" ca="1" si="53"/>
        <v/>
      </c>
      <c r="G304" s="60" t="str">
        <f t="shared" ca="1" si="54"/>
        <v/>
      </c>
      <c r="H304" s="139" t="str">
        <f t="shared" ca="1" si="55"/>
        <v/>
      </c>
      <c r="I304" s="64" t="str">
        <f t="shared" ca="1" si="47"/>
        <v/>
      </c>
      <c r="J304" s="60" t="str">
        <f t="shared" ca="1" si="46"/>
        <v/>
      </c>
      <c r="K304" s="133" t="str">
        <f t="shared" ca="1" si="56"/>
        <v/>
      </c>
      <c r="L304" s="60" t="str">
        <f t="shared" ca="1" si="57"/>
        <v/>
      </c>
    </row>
    <row r="305" spans="1:12" ht="12.75" customHeight="1">
      <c r="A305" s="64" t="str">
        <f t="shared" ca="1" si="48"/>
        <v/>
      </c>
      <c r="B305" s="60" t="str">
        <f t="shared" ca="1" si="49"/>
        <v/>
      </c>
      <c r="C305" s="60" t="str">
        <f t="shared" ca="1" si="50"/>
        <v/>
      </c>
      <c r="D305" s="60" t="str">
        <f t="shared" ca="1" si="51"/>
        <v/>
      </c>
      <c r="E305" s="82" t="str">
        <f t="shared" ca="1" si="52"/>
        <v/>
      </c>
      <c r="F305" s="60" t="str">
        <f t="shared" ca="1" si="53"/>
        <v/>
      </c>
      <c r="G305" s="60" t="str">
        <f t="shared" ca="1" si="54"/>
        <v/>
      </c>
      <c r="H305" s="139" t="str">
        <f t="shared" ca="1" si="55"/>
        <v/>
      </c>
      <c r="I305" s="64" t="str">
        <f t="shared" ca="1" si="47"/>
        <v/>
      </c>
      <c r="J305" s="60" t="str">
        <f t="shared" ca="1" si="46"/>
        <v/>
      </c>
      <c r="K305" s="133" t="str">
        <f t="shared" ca="1" si="56"/>
        <v/>
      </c>
      <c r="L305" s="60" t="str">
        <f t="shared" ca="1" si="57"/>
        <v/>
      </c>
    </row>
    <row r="306" spans="1:12" ht="12.75" customHeight="1">
      <c r="A306" s="64" t="str">
        <f t="shared" ca="1" si="48"/>
        <v/>
      </c>
      <c r="B306" s="60" t="str">
        <f t="shared" ca="1" si="49"/>
        <v/>
      </c>
      <c r="C306" s="60" t="str">
        <f t="shared" ca="1" si="50"/>
        <v/>
      </c>
      <c r="D306" s="60" t="str">
        <f t="shared" ca="1" si="51"/>
        <v/>
      </c>
      <c r="E306" s="82" t="str">
        <f t="shared" ca="1" si="52"/>
        <v/>
      </c>
      <c r="F306" s="60" t="str">
        <f t="shared" ca="1" si="53"/>
        <v/>
      </c>
      <c r="G306" s="60" t="str">
        <f t="shared" ca="1" si="54"/>
        <v/>
      </c>
      <c r="H306" s="139" t="str">
        <f t="shared" ca="1" si="55"/>
        <v/>
      </c>
      <c r="I306" s="64" t="str">
        <f t="shared" ca="1" si="47"/>
        <v/>
      </c>
      <c r="J306" s="60" t="str">
        <f t="shared" ca="1" si="46"/>
        <v/>
      </c>
      <c r="K306" s="133" t="str">
        <f t="shared" ca="1" si="56"/>
        <v/>
      </c>
      <c r="L306" s="60" t="str">
        <f t="shared" ca="1" si="57"/>
        <v/>
      </c>
    </row>
    <row r="307" spans="1:12" ht="12.75" customHeight="1">
      <c r="A307" s="64" t="str">
        <f t="shared" ca="1" si="48"/>
        <v/>
      </c>
      <c r="B307" s="60" t="str">
        <f t="shared" ca="1" si="49"/>
        <v/>
      </c>
      <c r="C307" s="60" t="str">
        <f t="shared" ca="1" si="50"/>
        <v/>
      </c>
      <c r="D307" s="60" t="str">
        <f t="shared" ca="1" si="51"/>
        <v/>
      </c>
      <c r="E307" s="82" t="str">
        <f t="shared" ca="1" si="52"/>
        <v/>
      </c>
      <c r="F307" s="60" t="str">
        <f t="shared" ca="1" si="53"/>
        <v/>
      </c>
      <c r="G307" s="60" t="str">
        <f t="shared" ca="1" si="54"/>
        <v/>
      </c>
      <c r="H307" s="139" t="str">
        <f t="shared" ca="1" si="55"/>
        <v/>
      </c>
      <c r="I307" s="64" t="str">
        <f t="shared" ca="1" si="47"/>
        <v/>
      </c>
      <c r="J307" s="60" t="str">
        <f t="shared" ca="1" si="46"/>
        <v/>
      </c>
      <c r="K307" s="133" t="str">
        <f t="shared" ca="1" si="56"/>
        <v/>
      </c>
      <c r="L307" s="60" t="str">
        <f t="shared" ca="1" si="57"/>
        <v/>
      </c>
    </row>
    <row r="308" spans="1:12" ht="12.75" customHeight="1">
      <c r="A308" s="64" t="str">
        <f t="shared" ca="1" si="48"/>
        <v/>
      </c>
      <c r="B308" s="60" t="str">
        <f t="shared" ca="1" si="49"/>
        <v/>
      </c>
      <c r="C308" s="60" t="str">
        <f t="shared" ca="1" si="50"/>
        <v/>
      </c>
      <c r="D308" s="60" t="str">
        <f t="shared" ca="1" si="51"/>
        <v/>
      </c>
      <c r="E308" s="82" t="str">
        <f t="shared" ca="1" si="52"/>
        <v/>
      </c>
      <c r="F308" s="60" t="str">
        <f t="shared" ca="1" si="53"/>
        <v/>
      </c>
      <c r="G308" s="60" t="str">
        <f t="shared" ca="1" si="54"/>
        <v/>
      </c>
      <c r="H308" s="139" t="str">
        <f t="shared" ca="1" si="55"/>
        <v/>
      </c>
      <c r="I308" s="64" t="str">
        <f t="shared" ca="1" si="47"/>
        <v/>
      </c>
      <c r="J308" s="60" t="str">
        <f t="shared" ca="1" si="46"/>
        <v/>
      </c>
      <c r="K308" s="133" t="str">
        <f t="shared" ca="1" si="56"/>
        <v/>
      </c>
      <c r="L308" s="60" t="str">
        <f t="shared" ca="1" si="57"/>
        <v/>
      </c>
    </row>
    <row r="309" spans="1:12" ht="12.75" customHeight="1">
      <c r="A309" s="64" t="str">
        <f t="shared" ca="1" si="48"/>
        <v/>
      </c>
      <c r="B309" s="60" t="str">
        <f t="shared" ca="1" si="49"/>
        <v/>
      </c>
      <c r="C309" s="60" t="str">
        <f t="shared" ca="1" si="50"/>
        <v/>
      </c>
      <c r="D309" s="60" t="str">
        <f t="shared" ca="1" si="51"/>
        <v/>
      </c>
      <c r="E309" s="82" t="str">
        <f t="shared" ca="1" si="52"/>
        <v/>
      </c>
      <c r="F309" s="60" t="str">
        <f t="shared" ca="1" si="53"/>
        <v/>
      </c>
      <c r="G309" s="60" t="str">
        <f t="shared" ca="1" si="54"/>
        <v/>
      </c>
      <c r="H309" s="139" t="str">
        <f t="shared" ca="1" si="55"/>
        <v/>
      </c>
      <c r="I309" s="64" t="str">
        <f t="shared" ca="1" si="47"/>
        <v/>
      </c>
      <c r="J309" s="60" t="str">
        <f t="shared" ca="1" si="46"/>
        <v/>
      </c>
      <c r="K309" s="133" t="str">
        <f t="shared" ca="1" si="56"/>
        <v/>
      </c>
      <c r="L309" s="60" t="str">
        <f t="shared" ca="1" si="57"/>
        <v/>
      </c>
    </row>
    <row r="310" spans="1:12" ht="12.75" customHeight="1">
      <c r="A310" s="64" t="str">
        <f t="shared" ca="1" si="48"/>
        <v/>
      </c>
      <c r="B310" s="60" t="str">
        <f t="shared" ca="1" si="49"/>
        <v/>
      </c>
      <c r="C310" s="60" t="str">
        <f t="shared" ca="1" si="50"/>
        <v/>
      </c>
      <c r="D310" s="60" t="str">
        <f t="shared" ca="1" si="51"/>
        <v/>
      </c>
      <c r="E310" s="82" t="str">
        <f t="shared" ca="1" si="52"/>
        <v/>
      </c>
      <c r="F310" s="60" t="str">
        <f t="shared" ca="1" si="53"/>
        <v/>
      </c>
      <c r="G310" s="60" t="str">
        <f t="shared" ca="1" si="54"/>
        <v/>
      </c>
      <c r="H310" s="139" t="str">
        <f t="shared" ca="1" si="55"/>
        <v/>
      </c>
      <c r="I310" s="64" t="str">
        <f t="shared" ca="1" si="47"/>
        <v/>
      </c>
      <c r="J310" s="60" t="str">
        <f t="shared" ref="J310:J373" ca="1" si="58">IF(ROW(J298)&gt;COUNTIF(colk,$M$2),"",INDEX(colk,SUMPRODUCT(LARGE((colk=$M$2)*ROW(colk)-12,ROW($A298)))))</f>
        <v/>
      </c>
      <c r="K310" s="133" t="str">
        <f t="shared" ca="1" si="56"/>
        <v/>
      </c>
      <c r="L310" s="60" t="str">
        <f t="shared" ca="1" si="57"/>
        <v/>
      </c>
    </row>
    <row r="311" spans="1:12" ht="12.75" customHeight="1">
      <c r="A311" s="64" t="str">
        <f t="shared" ca="1" si="48"/>
        <v/>
      </c>
      <c r="B311" s="60" t="str">
        <f t="shared" ca="1" si="49"/>
        <v/>
      </c>
      <c r="C311" s="60" t="str">
        <f t="shared" ca="1" si="50"/>
        <v/>
      </c>
      <c r="D311" s="60" t="str">
        <f t="shared" ca="1" si="51"/>
        <v/>
      </c>
      <c r="E311" s="82" t="str">
        <f t="shared" ca="1" si="52"/>
        <v/>
      </c>
      <c r="F311" s="60" t="str">
        <f t="shared" ca="1" si="53"/>
        <v/>
      </c>
      <c r="G311" s="60" t="str">
        <f t="shared" ca="1" si="54"/>
        <v/>
      </c>
      <c r="H311" s="139" t="str">
        <f t="shared" ca="1" si="55"/>
        <v/>
      </c>
      <c r="I311" s="64" t="str">
        <f t="shared" ca="1" si="47"/>
        <v/>
      </c>
      <c r="J311" s="60" t="str">
        <f t="shared" ca="1" si="58"/>
        <v/>
      </c>
      <c r="K311" s="133" t="str">
        <f t="shared" ca="1" si="56"/>
        <v/>
      </c>
      <c r="L311" s="60" t="str">
        <f t="shared" ca="1" si="57"/>
        <v/>
      </c>
    </row>
    <row r="312" spans="1:12" ht="12.75" customHeight="1">
      <c r="A312" s="64" t="str">
        <f t="shared" ca="1" si="48"/>
        <v/>
      </c>
      <c r="B312" s="60" t="str">
        <f t="shared" ca="1" si="49"/>
        <v/>
      </c>
      <c r="C312" s="60" t="str">
        <f t="shared" ca="1" si="50"/>
        <v/>
      </c>
      <c r="D312" s="60" t="str">
        <f t="shared" ca="1" si="51"/>
        <v/>
      </c>
      <c r="E312" s="82" t="str">
        <f t="shared" ca="1" si="52"/>
        <v/>
      </c>
      <c r="F312" s="60" t="str">
        <f t="shared" ca="1" si="53"/>
        <v/>
      </c>
      <c r="G312" s="60" t="str">
        <f t="shared" ca="1" si="54"/>
        <v/>
      </c>
      <c r="H312" s="139" t="str">
        <f t="shared" ca="1" si="55"/>
        <v/>
      </c>
      <c r="I312" s="64" t="str">
        <f t="shared" ref="I312:I375" ca="1" si="59">IF(ROW(I300)&gt;COUNTIF(colk,$M$2),"",INDEX(coli,SUMPRODUCT(LARGE((colk=$M$2)*ROW(colk)-12,ROW($A300)))))</f>
        <v/>
      </c>
      <c r="J312" s="60" t="str">
        <f t="shared" ca="1" si="58"/>
        <v/>
      </c>
      <c r="K312" s="133" t="str">
        <f t="shared" ca="1" si="56"/>
        <v/>
      </c>
      <c r="L312" s="60" t="str">
        <f t="shared" ca="1" si="57"/>
        <v/>
      </c>
    </row>
    <row r="313" spans="1:12" ht="12.75" customHeight="1">
      <c r="A313" s="64" t="str">
        <f t="shared" ref="A313:A376" ca="1" si="60">IF(ROW(A301)&gt;COUNTIF(colk,$M$2),"",INDEX(cola,SUMPRODUCT(LARGE((colk=$M$2)*ROW(colk)-12,ROW($A301)))))</f>
        <v/>
      </c>
      <c r="B313" s="60" t="str">
        <f t="shared" ca="1" si="49"/>
        <v/>
      </c>
      <c r="C313" s="60" t="str">
        <f t="shared" ca="1" si="50"/>
        <v/>
      </c>
      <c r="D313" s="60" t="str">
        <f t="shared" ca="1" si="51"/>
        <v/>
      </c>
      <c r="E313" s="82" t="str">
        <f t="shared" ca="1" si="52"/>
        <v/>
      </c>
      <c r="F313" s="60" t="str">
        <f t="shared" ca="1" si="53"/>
        <v/>
      </c>
      <c r="G313" s="60" t="str">
        <f t="shared" ca="1" si="54"/>
        <v/>
      </c>
      <c r="H313" s="139" t="str">
        <f t="shared" ca="1" si="55"/>
        <v/>
      </c>
      <c r="I313" s="64" t="str">
        <f t="shared" ca="1" si="59"/>
        <v/>
      </c>
      <c r="J313" s="60" t="str">
        <f t="shared" ca="1" si="58"/>
        <v/>
      </c>
      <c r="K313" s="133" t="str">
        <f t="shared" ca="1" si="56"/>
        <v/>
      </c>
      <c r="L313" s="60" t="str">
        <f t="shared" ca="1" si="57"/>
        <v/>
      </c>
    </row>
    <row r="314" spans="1:12" ht="12.75" customHeight="1">
      <c r="A314" s="64" t="str">
        <f t="shared" ca="1" si="60"/>
        <v/>
      </c>
      <c r="B314" s="60" t="str">
        <f t="shared" ca="1" si="49"/>
        <v/>
      </c>
      <c r="C314" s="60" t="str">
        <f t="shared" ca="1" si="50"/>
        <v/>
      </c>
      <c r="D314" s="60" t="str">
        <f t="shared" ca="1" si="51"/>
        <v/>
      </c>
      <c r="E314" s="82" t="str">
        <f t="shared" ca="1" si="52"/>
        <v/>
      </c>
      <c r="F314" s="60" t="str">
        <f t="shared" ca="1" si="53"/>
        <v/>
      </c>
      <c r="G314" s="60" t="str">
        <f t="shared" ca="1" si="54"/>
        <v/>
      </c>
      <c r="H314" s="139" t="str">
        <f t="shared" ca="1" si="55"/>
        <v/>
      </c>
      <c r="I314" s="64" t="str">
        <f t="shared" ca="1" si="59"/>
        <v/>
      </c>
      <c r="J314" s="60" t="str">
        <f t="shared" ca="1" si="58"/>
        <v/>
      </c>
      <c r="K314" s="133" t="str">
        <f t="shared" ca="1" si="56"/>
        <v/>
      </c>
      <c r="L314" s="60" t="str">
        <f t="shared" ca="1" si="57"/>
        <v/>
      </c>
    </row>
    <row r="315" spans="1:12" ht="12.75" customHeight="1">
      <c r="A315" s="64" t="str">
        <f t="shared" ca="1" si="60"/>
        <v/>
      </c>
      <c r="B315" s="60" t="str">
        <f t="shared" ca="1" si="49"/>
        <v/>
      </c>
      <c r="C315" s="60" t="str">
        <f t="shared" ca="1" si="50"/>
        <v/>
      </c>
      <c r="D315" s="60" t="str">
        <f t="shared" ca="1" si="51"/>
        <v/>
      </c>
      <c r="E315" s="82" t="str">
        <f t="shared" ca="1" si="52"/>
        <v/>
      </c>
      <c r="F315" s="60" t="str">
        <f t="shared" ca="1" si="53"/>
        <v/>
      </c>
      <c r="G315" s="60" t="str">
        <f t="shared" ca="1" si="54"/>
        <v/>
      </c>
      <c r="H315" s="139" t="str">
        <f t="shared" ca="1" si="55"/>
        <v/>
      </c>
      <c r="I315" s="64" t="str">
        <f t="shared" ca="1" si="59"/>
        <v/>
      </c>
      <c r="J315" s="60" t="str">
        <f t="shared" ca="1" si="58"/>
        <v/>
      </c>
      <c r="K315" s="133" t="str">
        <f t="shared" ca="1" si="56"/>
        <v/>
      </c>
      <c r="L315" s="60" t="str">
        <f t="shared" ca="1" si="57"/>
        <v/>
      </c>
    </row>
    <row r="316" spans="1:12" ht="12.75" customHeight="1">
      <c r="A316" s="64" t="str">
        <f t="shared" ca="1" si="60"/>
        <v/>
      </c>
      <c r="B316" s="60" t="str">
        <f t="shared" ca="1" si="49"/>
        <v/>
      </c>
      <c r="C316" s="60" t="str">
        <f t="shared" ca="1" si="50"/>
        <v/>
      </c>
      <c r="D316" s="60" t="str">
        <f t="shared" ca="1" si="51"/>
        <v/>
      </c>
      <c r="E316" s="82" t="str">
        <f t="shared" ca="1" si="52"/>
        <v/>
      </c>
      <c r="F316" s="60" t="str">
        <f t="shared" ca="1" si="53"/>
        <v/>
      </c>
      <c r="G316" s="60" t="str">
        <f t="shared" ca="1" si="54"/>
        <v/>
      </c>
      <c r="H316" s="139" t="str">
        <f t="shared" ca="1" si="55"/>
        <v/>
      </c>
      <c r="I316" s="64" t="str">
        <f t="shared" ca="1" si="59"/>
        <v/>
      </c>
      <c r="J316" s="60" t="str">
        <f t="shared" ca="1" si="58"/>
        <v/>
      </c>
      <c r="K316" s="133" t="str">
        <f t="shared" ca="1" si="56"/>
        <v/>
      </c>
      <c r="L316" s="60" t="str">
        <f t="shared" ca="1" si="57"/>
        <v/>
      </c>
    </row>
    <row r="317" spans="1:12" ht="12.75" customHeight="1">
      <c r="A317" s="64" t="str">
        <f t="shared" ca="1" si="60"/>
        <v/>
      </c>
      <c r="B317" s="60" t="str">
        <f t="shared" ca="1" si="49"/>
        <v/>
      </c>
      <c r="C317" s="60" t="str">
        <f t="shared" ca="1" si="50"/>
        <v/>
      </c>
      <c r="D317" s="60" t="str">
        <f t="shared" ca="1" si="51"/>
        <v/>
      </c>
      <c r="E317" s="82" t="str">
        <f t="shared" ca="1" si="52"/>
        <v/>
      </c>
      <c r="F317" s="60" t="str">
        <f t="shared" ca="1" si="53"/>
        <v/>
      </c>
      <c r="G317" s="60" t="str">
        <f t="shared" ca="1" si="54"/>
        <v/>
      </c>
      <c r="H317" s="139" t="str">
        <f t="shared" ca="1" si="55"/>
        <v/>
      </c>
      <c r="I317" s="64" t="str">
        <f t="shared" ca="1" si="59"/>
        <v/>
      </c>
      <c r="J317" s="60" t="str">
        <f t="shared" ca="1" si="58"/>
        <v/>
      </c>
      <c r="K317" s="133" t="str">
        <f t="shared" ca="1" si="56"/>
        <v/>
      </c>
      <c r="L317" s="60" t="str">
        <f t="shared" ca="1" si="57"/>
        <v/>
      </c>
    </row>
    <row r="318" spans="1:12" ht="12.75" customHeight="1">
      <c r="A318" s="64" t="str">
        <f t="shared" ca="1" si="60"/>
        <v/>
      </c>
      <c r="B318" s="60" t="str">
        <f t="shared" ca="1" si="49"/>
        <v/>
      </c>
      <c r="C318" s="60" t="str">
        <f t="shared" ca="1" si="50"/>
        <v/>
      </c>
      <c r="D318" s="60" t="str">
        <f t="shared" ca="1" si="51"/>
        <v/>
      </c>
      <c r="E318" s="82" t="str">
        <f t="shared" ca="1" si="52"/>
        <v/>
      </c>
      <c r="F318" s="60" t="str">
        <f t="shared" ca="1" si="53"/>
        <v/>
      </c>
      <c r="G318" s="60" t="str">
        <f t="shared" ca="1" si="54"/>
        <v/>
      </c>
      <c r="H318" s="139" t="str">
        <f t="shared" ca="1" si="55"/>
        <v/>
      </c>
      <c r="I318" s="64" t="str">
        <f t="shared" ca="1" si="59"/>
        <v/>
      </c>
      <c r="J318" s="60" t="str">
        <f t="shared" ca="1" si="58"/>
        <v/>
      </c>
      <c r="K318" s="133" t="str">
        <f t="shared" ca="1" si="56"/>
        <v/>
      </c>
      <c r="L318" s="60" t="str">
        <f t="shared" ca="1" si="57"/>
        <v/>
      </c>
    </row>
    <row r="319" spans="1:12" ht="12.75" customHeight="1">
      <c r="A319" s="64" t="str">
        <f t="shared" ca="1" si="60"/>
        <v/>
      </c>
      <c r="B319" s="60" t="str">
        <f t="shared" ca="1" si="49"/>
        <v/>
      </c>
      <c r="C319" s="60" t="str">
        <f t="shared" ca="1" si="50"/>
        <v/>
      </c>
      <c r="D319" s="60" t="str">
        <f t="shared" ca="1" si="51"/>
        <v/>
      </c>
      <c r="E319" s="82" t="str">
        <f t="shared" ca="1" si="52"/>
        <v/>
      </c>
      <c r="F319" s="60" t="str">
        <f t="shared" ca="1" si="53"/>
        <v/>
      </c>
      <c r="G319" s="60" t="str">
        <f t="shared" ca="1" si="54"/>
        <v/>
      </c>
      <c r="H319" s="139" t="str">
        <f t="shared" ca="1" si="55"/>
        <v/>
      </c>
      <c r="I319" s="64" t="str">
        <f t="shared" ca="1" si="59"/>
        <v/>
      </c>
      <c r="J319" s="60" t="str">
        <f t="shared" ca="1" si="58"/>
        <v/>
      </c>
      <c r="K319" s="133" t="str">
        <f t="shared" ca="1" si="56"/>
        <v/>
      </c>
      <c r="L319" s="60" t="str">
        <f t="shared" ca="1" si="57"/>
        <v/>
      </c>
    </row>
    <row r="320" spans="1:12" ht="12.75" customHeight="1">
      <c r="A320" s="64" t="str">
        <f t="shared" ca="1" si="60"/>
        <v/>
      </c>
      <c r="B320" s="60" t="str">
        <f t="shared" ca="1" si="49"/>
        <v/>
      </c>
      <c r="C320" s="60" t="str">
        <f t="shared" ca="1" si="50"/>
        <v/>
      </c>
      <c r="D320" s="60" t="str">
        <f t="shared" ca="1" si="51"/>
        <v/>
      </c>
      <c r="E320" s="82" t="str">
        <f t="shared" ca="1" si="52"/>
        <v/>
      </c>
      <c r="F320" s="60" t="str">
        <f t="shared" ca="1" si="53"/>
        <v/>
      </c>
      <c r="G320" s="60" t="str">
        <f t="shared" ca="1" si="54"/>
        <v/>
      </c>
      <c r="H320" s="139" t="str">
        <f t="shared" ca="1" si="55"/>
        <v/>
      </c>
      <c r="I320" s="64" t="str">
        <f t="shared" ca="1" si="59"/>
        <v/>
      </c>
      <c r="J320" s="60" t="str">
        <f t="shared" ca="1" si="58"/>
        <v/>
      </c>
      <c r="K320" s="133" t="str">
        <f t="shared" ca="1" si="56"/>
        <v/>
      </c>
      <c r="L320" s="60" t="str">
        <f t="shared" ca="1" si="57"/>
        <v/>
      </c>
    </row>
    <row r="321" spans="1:12" ht="12.75" customHeight="1">
      <c r="A321" s="64" t="str">
        <f t="shared" ca="1" si="60"/>
        <v/>
      </c>
      <c r="B321" s="60" t="str">
        <f t="shared" ca="1" si="49"/>
        <v/>
      </c>
      <c r="C321" s="60" t="str">
        <f t="shared" ca="1" si="50"/>
        <v/>
      </c>
      <c r="D321" s="60" t="str">
        <f t="shared" ca="1" si="51"/>
        <v/>
      </c>
      <c r="E321" s="82" t="str">
        <f t="shared" ca="1" si="52"/>
        <v/>
      </c>
      <c r="F321" s="60" t="str">
        <f t="shared" ca="1" si="53"/>
        <v/>
      </c>
      <c r="G321" s="60" t="str">
        <f t="shared" ca="1" si="54"/>
        <v/>
      </c>
      <c r="H321" s="139" t="str">
        <f t="shared" ca="1" si="55"/>
        <v/>
      </c>
      <c r="I321" s="64" t="str">
        <f t="shared" ca="1" si="59"/>
        <v/>
      </c>
      <c r="J321" s="60" t="str">
        <f t="shared" ca="1" si="58"/>
        <v/>
      </c>
      <c r="K321" s="133" t="str">
        <f t="shared" ca="1" si="56"/>
        <v/>
      </c>
      <c r="L321" s="60" t="str">
        <f t="shared" ca="1" si="57"/>
        <v/>
      </c>
    </row>
    <row r="322" spans="1:12" ht="12.75" customHeight="1">
      <c r="A322" s="64" t="str">
        <f t="shared" ca="1" si="60"/>
        <v/>
      </c>
      <c r="B322" s="60" t="str">
        <f t="shared" ca="1" si="49"/>
        <v/>
      </c>
      <c r="C322" s="60" t="str">
        <f t="shared" ca="1" si="50"/>
        <v/>
      </c>
      <c r="D322" s="60" t="str">
        <f t="shared" ca="1" si="51"/>
        <v/>
      </c>
      <c r="E322" s="82" t="str">
        <f t="shared" ca="1" si="52"/>
        <v/>
      </c>
      <c r="F322" s="60" t="str">
        <f t="shared" ca="1" si="53"/>
        <v/>
      </c>
      <c r="G322" s="60" t="str">
        <f t="shared" ca="1" si="54"/>
        <v/>
      </c>
      <c r="H322" s="139" t="str">
        <f t="shared" ca="1" si="55"/>
        <v/>
      </c>
      <c r="I322" s="64" t="str">
        <f t="shared" ca="1" si="59"/>
        <v/>
      </c>
      <c r="J322" s="60" t="str">
        <f t="shared" ca="1" si="58"/>
        <v/>
      </c>
      <c r="K322" s="133" t="str">
        <f t="shared" ca="1" si="56"/>
        <v/>
      </c>
      <c r="L322" s="60" t="str">
        <f t="shared" ca="1" si="57"/>
        <v/>
      </c>
    </row>
    <row r="323" spans="1:12" ht="12.75" customHeight="1">
      <c r="A323" s="64" t="str">
        <f t="shared" ca="1" si="60"/>
        <v/>
      </c>
      <c r="B323" s="60" t="str">
        <f t="shared" ca="1" si="49"/>
        <v/>
      </c>
      <c r="C323" s="60" t="str">
        <f t="shared" ca="1" si="50"/>
        <v/>
      </c>
      <c r="D323" s="60" t="str">
        <f t="shared" ca="1" si="51"/>
        <v/>
      </c>
      <c r="E323" s="82" t="str">
        <f t="shared" ca="1" si="52"/>
        <v/>
      </c>
      <c r="F323" s="60" t="str">
        <f t="shared" ca="1" si="53"/>
        <v/>
      </c>
      <c r="G323" s="60" t="str">
        <f t="shared" ca="1" si="54"/>
        <v/>
      </c>
      <c r="H323" s="139" t="str">
        <f t="shared" ca="1" si="55"/>
        <v/>
      </c>
      <c r="I323" s="64" t="str">
        <f t="shared" ca="1" si="59"/>
        <v/>
      </c>
      <c r="J323" s="60" t="str">
        <f t="shared" ca="1" si="58"/>
        <v/>
      </c>
      <c r="K323" s="133" t="str">
        <f t="shared" ca="1" si="56"/>
        <v/>
      </c>
      <c r="L323" s="60" t="str">
        <f t="shared" ca="1" si="57"/>
        <v/>
      </c>
    </row>
    <row r="324" spans="1:12" ht="12.75" customHeight="1">
      <c r="A324" s="64" t="str">
        <f t="shared" ca="1" si="60"/>
        <v/>
      </c>
      <c r="B324" s="60" t="str">
        <f t="shared" ca="1" si="49"/>
        <v/>
      </c>
      <c r="C324" s="60" t="str">
        <f t="shared" ca="1" si="50"/>
        <v/>
      </c>
      <c r="D324" s="60" t="str">
        <f t="shared" ca="1" si="51"/>
        <v/>
      </c>
      <c r="E324" s="82" t="str">
        <f t="shared" ca="1" si="52"/>
        <v/>
      </c>
      <c r="F324" s="60" t="str">
        <f t="shared" ca="1" si="53"/>
        <v/>
      </c>
      <c r="G324" s="60" t="str">
        <f t="shared" ca="1" si="54"/>
        <v/>
      </c>
      <c r="H324" s="139" t="str">
        <f t="shared" ca="1" si="55"/>
        <v/>
      </c>
      <c r="I324" s="64" t="str">
        <f t="shared" ca="1" si="59"/>
        <v/>
      </c>
      <c r="J324" s="60" t="str">
        <f t="shared" ca="1" si="58"/>
        <v/>
      </c>
      <c r="K324" s="133" t="str">
        <f t="shared" ca="1" si="56"/>
        <v/>
      </c>
      <c r="L324" s="60" t="str">
        <f t="shared" ca="1" si="57"/>
        <v/>
      </c>
    </row>
    <row r="325" spans="1:12" ht="12.75" customHeight="1">
      <c r="A325" s="64" t="str">
        <f t="shared" ca="1" si="60"/>
        <v/>
      </c>
      <c r="B325" s="60" t="str">
        <f t="shared" ca="1" si="49"/>
        <v/>
      </c>
      <c r="C325" s="60" t="str">
        <f t="shared" ca="1" si="50"/>
        <v/>
      </c>
      <c r="D325" s="60" t="str">
        <f t="shared" ca="1" si="51"/>
        <v/>
      </c>
      <c r="E325" s="82" t="str">
        <f t="shared" ca="1" si="52"/>
        <v/>
      </c>
      <c r="F325" s="60" t="str">
        <f t="shared" ca="1" si="53"/>
        <v/>
      </c>
      <c r="G325" s="60" t="str">
        <f t="shared" ca="1" si="54"/>
        <v/>
      </c>
      <c r="H325" s="139" t="str">
        <f t="shared" ca="1" si="55"/>
        <v/>
      </c>
      <c r="I325" s="64" t="str">
        <f t="shared" ca="1" si="59"/>
        <v/>
      </c>
      <c r="J325" s="60" t="str">
        <f t="shared" ca="1" si="58"/>
        <v/>
      </c>
      <c r="K325" s="133" t="str">
        <f t="shared" ca="1" si="56"/>
        <v/>
      </c>
      <c r="L325" s="60" t="str">
        <f t="shared" ca="1" si="57"/>
        <v/>
      </c>
    </row>
    <row r="326" spans="1:12" ht="12.75" customHeight="1">
      <c r="A326" s="64" t="str">
        <f t="shared" ca="1" si="60"/>
        <v/>
      </c>
      <c r="B326" s="60" t="str">
        <f t="shared" ca="1" si="49"/>
        <v/>
      </c>
      <c r="C326" s="60" t="str">
        <f t="shared" ca="1" si="50"/>
        <v/>
      </c>
      <c r="D326" s="60" t="str">
        <f t="shared" ca="1" si="51"/>
        <v/>
      </c>
      <c r="E326" s="82" t="str">
        <f t="shared" ca="1" si="52"/>
        <v/>
      </c>
      <c r="F326" s="60" t="str">
        <f t="shared" ca="1" si="53"/>
        <v/>
      </c>
      <c r="G326" s="60" t="str">
        <f t="shared" ca="1" si="54"/>
        <v/>
      </c>
      <c r="H326" s="139" t="str">
        <f t="shared" ca="1" si="55"/>
        <v/>
      </c>
      <c r="I326" s="64" t="str">
        <f t="shared" ca="1" si="59"/>
        <v/>
      </c>
      <c r="J326" s="60" t="str">
        <f t="shared" ca="1" si="58"/>
        <v/>
      </c>
      <c r="K326" s="133" t="str">
        <f t="shared" ca="1" si="56"/>
        <v/>
      </c>
      <c r="L326" s="60" t="str">
        <f t="shared" ca="1" si="57"/>
        <v/>
      </c>
    </row>
    <row r="327" spans="1:12" ht="12.75" customHeight="1">
      <c r="A327" s="64" t="str">
        <f t="shared" ca="1" si="60"/>
        <v/>
      </c>
      <c r="B327" s="60" t="str">
        <f t="shared" ca="1" si="49"/>
        <v/>
      </c>
      <c r="C327" s="60" t="str">
        <f t="shared" ca="1" si="50"/>
        <v/>
      </c>
      <c r="D327" s="60" t="str">
        <f t="shared" ca="1" si="51"/>
        <v/>
      </c>
      <c r="E327" s="82" t="str">
        <f t="shared" ca="1" si="52"/>
        <v/>
      </c>
      <c r="F327" s="60" t="str">
        <f t="shared" ca="1" si="53"/>
        <v/>
      </c>
      <c r="G327" s="60" t="str">
        <f t="shared" ca="1" si="54"/>
        <v/>
      </c>
      <c r="H327" s="139" t="str">
        <f t="shared" ca="1" si="55"/>
        <v/>
      </c>
      <c r="I327" s="64" t="str">
        <f t="shared" ca="1" si="59"/>
        <v/>
      </c>
      <c r="J327" s="60" t="str">
        <f t="shared" ca="1" si="58"/>
        <v/>
      </c>
      <c r="K327" s="133" t="str">
        <f t="shared" ca="1" si="56"/>
        <v/>
      </c>
      <c r="L327" s="60" t="str">
        <f t="shared" ca="1" si="57"/>
        <v/>
      </c>
    </row>
    <row r="328" spans="1:12" ht="12.75" customHeight="1">
      <c r="A328" s="64" t="str">
        <f t="shared" ca="1" si="60"/>
        <v/>
      </c>
      <c r="B328" s="60" t="str">
        <f t="shared" ca="1" si="49"/>
        <v/>
      </c>
      <c r="C328" s="60" t="str">
        <f t="shared" ca="1" si="50"/>
        <v/>
      </c>
      <c r="D328" s="60" t="str">
        <f t="shared" ca="1" si="51"/>
        <v/>
      </c>
      <c r="E328" s="82" t="str">
        <f t="shared" ca="1" si="52"/>
        <v/>
      </c>
      <c r="F328" s="60" t="str">
        <f t="shared" ca="1" si="53"/>
        <v/>
      </c>
      <c r="G328" s="60" t="str">
        <f t="shared" ca="1" si="54"/>
        <v/>
      </c>
      <c r="H328" s="139" t="str">
        <f t="shared" ca="1" si="55"/>
        <v/>
      </c>
      <c r="I328" s="64" t="str">
        <f t="shared" ca="1" si="59"/>
        <v/>
      </c>
      <c r="J328" s="60" t="str">
        <f t="shared" ca="1" si="58"/>
        <v/>
      </c>
      <c r="K328" s="133" t="str">
        <f t="shared" ca="1" si="56"/>
        <v/>
      </c>
      <c r="L328" s="60" t="str">
        <f t="shared" ca="1" si="57"/>
        <v/>
      </c>
    </row>
    <row r="329" spans="1:12" ht="12.75" customHeight="1">
      <c r="A329" s="64" t="str">
        <f t="shared" ca="1" si="60"/>
        <v/>
      </c>
      <c r="B329" s="60" t="str">
        <f t="shared" ca="1" si="49"/>
        <v/>
      </c>
      <c r="C329" s="60" t="str">
        <f t="shared" ca="1" si="50"/>
        <v/>
      </c>
      <c r="D329" s="60" t="str">
        <f t="shared" ca="1" si="51"/>
        <v/>
      </c>
      <c r="E329" s="82" t="str">
        <f t="shared" ca="1" si="52"/>
        <v/>
      </c>
      <c r="F329" s="60" t="str">
        <f t="shared" ca="1" si="53"/>
        <v/>
      </c>
      <c r="G329" s="60" t="str">
        <f t="shared" ca="1" si="54"/>
        <v/>
      </c>
      <c r="H329" s="139" t="str">
        <f t="shared" ca="1" si="55"/>
        <v/>
      </c>
      <c r="I329" s="64" t="str">
        <f t="shared" ca="1" si="59"/>
        <v/>
      </c>
      <c r="J329" s="60" t="str">
        <f t="shared" ca="1" si="58"/>
        <v/>
      </c>
      <c r="K329" s="133" t="str">
        <f t="shared" ca="1" si="56"/>
        <v/>
      </c>
      <c r="L329" s="60" t="str">
        <f t="shared" ca="1" si="57"/>
        <v/>
      </c>
    </row>
    <row r="330" spans="1:12" ht="12.75" customHeight="1">
      <c r="A330" s="64" t="str">
        <f t="shared" ca="1" si="60"/>
        <v/>
      </c>
      <c r="B330" s="60" t="str">
        <f t="shared" ca="1" si="49"/>
        <v/>
      </c>
      <c r="C330" s="60" t="str">
        <f t="shared" ca="1" si="50"/>
        <v/>
      </c>
      <c r="D330" s="60" t="str">
        <f t="shared" ca="1" si="51"/>
        <v/>
      </c>
      <c r="E330" s="82" t="str">
        <f t="shared" ca="1" si="52"/>
        <v/>
      </c>
      <c r="F330" s="60" t="str">
        <f t="shared" ca="1" si="53"/>
        <v/>
      </c>
      <c r="G330" s="60" t="str">
        <f t="shared" ca="1" si="54"/>
        <v/>
      </c>
      <c r="H330" s="139" t="str">
        <f t="shared" ca="1" si="55"/>
        <v/>
      </c>
      <c r="I330" s="64" t="str">
        <f t="shared" ca="1" si="59"/>
        <v/>
      </c>
      <c r="J330" s="60" t="str">
        <f t="shared" ca="1" si="58"/>
        <v/>
      </c>
      <c r="K330" s="133" t="str">
        <f t="shared" ca="1" si="56"/>
        <v/>
      </c>
      <c r="L330" s="60" t="str">
        <f t="shared" ca="1" si="57"/>
        <v/>
      </c>
    </row>
    <row r="331" spans="1:12" ht="12.75" customHeight="1">
      <c r="A331" s="64" t="str">
        <f t="shared" ca="1" si="60"/>
        <v/>
      </c>
      <c r="B331" s="60" t="str">
        <f t="shared" ca="1" si="49"/>
        <v/>
      </c>
      <c r="C331" s="60" t="str">
        <f t="shared" ca="1" si="50"/>
        <v/>
      </c>
      <c r="D331" s="60" t="str">
        <f t="shared" ca="1" si="51"/>
        <v/>
      </c>
      <c r="E331" s="82" t="str">
        <f t="shared" ca="1" si="52"/>
        <v/>
      </c>
      <c r="F331" s="60" t="str">
        <f t="shared" ca="1" si="53"/>
        <v/>
      </c>
      <c r="G331" s="60" t="str">
        <f t="shared" ca="1" si="54"/>
        <v/>
      </c>
      <c r="H331" s="139" t="str">
        <f t="shared" ca="1" si="55"/>
        <v/>
      </c>
      <c r="I331" s="64" t="str">
        <f t="shared" ca="1" si="59"/>
        <v/>
      </c>
      <c r="J331" s="60" t="str">
        <f t="shared" ca="1" si="58"/>
        <v/>
      </c>
      <c r="K331" s="133" t="str">
        <f t="shared" ca="1" si="56"/>
        <v/>
      </c>
      <c r="L331" s="60" t="str">
        <f t="shared" ca="1" si="57"/>
        <v/>
      </c>
    </row>
    <row r="332" spans="1:12" ht="12.75" customHeight="1">
      <c r="A332" s="64" t="str">
        <f t="shared" ca="1" si="60"/>
        <v/>
      </c>
      <c r="B332" s="60" t="str">
        <f t="shared" ca="1" si="49"/>
        <v/>
      </c>
      <c r="C332" s="60" t="str">
        <f t="shared" ca="1" si="50"/>
        <v/>
      </c>
      <c r="D332" s="60" t="str">
        <f t="shared" ca="1" si="51"/>
        <v/>
      </c>
      <c r="E332" s="82" t="str">
        <f t="shared" ca="1" si="52"/>
        <v/>
      </c>
      <c r="F332" s="60" t="str">
        <f t="shared" ca="1" si="53"/>
        <v/>
      </c>
      <c r="G332" s="60" t="str">
        <f t="shared" ca="1" si="54"/>
        <v/>
      </c>
      <c r="H332" s="139" t="str">
        <f t="shared" ca="1" si="55"/>
        <v/>
      </c>
      <c r="I332" s="64" t="str">
        <f t="shared" ca="1" si="59"/>
        <v/>
      </c>
      <c r="J332" s="60" t="str">
        <f t="shared" ca="1" si="58"/>
        <v/>
      </c>
      <c r="K332" s="133" t="str">
        <f t="shared" ca="1" si="56"/>
        <v/>
      </c>
      <c r="L332" s="60" t="str">
        <f t="shared" ca="1" si="57"/>
        <v/>
      </c>
    </row>
    <row r="333" spans="1:12" ht="12.75" customHeight="1">
      <c r="A333" s="64" t="str">
        <f t="shared" ca="1" si="60"/>
        <v/>
      </c>
      <c r="B333" s="60" t="str">
        <f t="shared" ref="B333:B396" ca="1" si="61">IF(ROW(B321)&gt;COUNTIF(colk,$M$2),"",INDEX(colb,SUMPRODUCT(LARGE((colk=$M$2)*ROW(colk)-12,ROW($A321)))))</f>
        <v/>
      </c>
      <c r="C333" s="60" t="str">
        <f t="shared" ref="C333:C396" ca="1" si="62">IF(ROW(C321)&gt;COUNTIF(colk,$M$2),"",INDEX(colc,SUMPRODUCT(LARGE((colk=$M$2)*ROW(colk)-12,ROW($A321)))))</f>
        <v/>
      </c>
      <c r="D333" s="60" t="str">
        <f t="shared" ref="D333:D396" ca="1" si="63">IF(ROW(D321)&gt;COUNTIF(colk,$M$2),"",INDEX(cold,SUMPRODUCT(LARGE((colk=$M$2)*ROW(colk)-12,ROW($A321)))))</f>
        <v/>
      </c>
      <c r="E333" s="82" t="str">
        <f t="shared" ref="E333:E396" ca="1" si="64">IF(ROW(E321)&gt;COUNTIF(colk,$M$2),"",INDEX(cole,SUMPRODUCT(LARGE((colk=$M$2)*ROW(colk)-12,ROW($A321)))))</f>
        <v/>
      </c>
      <c r="F333" s="60" t="str">
        <f t="shared" ref="F333:F396" ca="1" si="65">IF(ROW(F321)&gt;COUNTIF(colk,$M$2),"",INDEX(colf,SUMPRODUCT(LARGE((colk=$M$2)*ROW(colk)-12,ROW($A321)))))</f>
        <v/>
      </c>
      <c r="G333" s="60" t="str">
        <f t="shared" ref="G333:G396" ca="1" si="66">IF(ROW(G321)&gt;COUNTIF(colk,$M$2),"",INDEX(colg,SUMPRODUCT(LARGE((colk=$M$2)*ROW(colk)-12,ROW($A321)))))</f>
        <v/>
      </c>
      <c r="H333" s="139" t="str">
        <f t="shared" ref="H333:H396" ca="1" si="67">IF(ROW(H321)&gt;COUNTIF(colk,$M$2),"",INDEX(colh,SUMPRODUCT(LARGE((colk=$M$2)*ROW(colk)-12,ROW($A321)))))</f>
        <v/>
      </c>
      <c r="I333" s="64" t="str">
        <f t="shared" ca="1" si="59"/>
        <v/>
      </c>
      <c r="J333" s="60" t="str">
        <f t="shared" ca="1" si="58"/>
        <v/>
      </c>
      <c r="K333" s="133" t="str">
        <f t="shared" ref="K333:K396" ca="1" si="68">IF(ROW(K321)&gt;COUNTIF(colk,$M$2),"",INDEX(coll,SUMPRODUCT(LARGE((colk=$M$2)*ROW(colk)-12,ROW($A321)))))</f>
        <v/>
      </c>
      <c r="L333" s="60" t="str">
        <f t="shared" ref="L333:L396" ca="1" si="69">IF(ROW(L321)&gt;COUNTIF(colk,$M$2),"",INDEX(coln,SUMPRODUCT(LARGE((colk=$M$2)*ROW(colk)-12,ROW($A321)))))</f>
        <v/>
      </c>
    </row>
    <row r="334" spans="1:12" ht="12.75" customHeight="1">
      <c r="A334" s="64" t="str">
        <f t="shared" ca="1" si="60"/>
        <v/>
      </c>
      <c r="B334" s="60" t="str">
        <f t="shared" ca="1" si="61"/>
        <v/>
      </c>
      <c r="C334" s="60" t="str">
        <f t="shared" ca="1" si="62"/>
        <v/>
      </c>
      <c r="D334" s="60" t="str">
        <f t="shared" ca="1" si="63"/>
        <v/>
      </c>
      <c r="E334" s="82" t="str">
        <f t="shared" ca="1" si="64"/>
        <v/>
      </c>
      <c r="F334" s="60" t="str">
        <f t="shared" ca="1" si="65"/>
        <v/>
      </c>
      <c r="G334" s="60" t="str">
        <f t="shared" ca="1" si="66"/>
        <v/>
      </c>
      <c r="H334" s="139" t="str">
        <f t="shared" ca="1" si="67"/>
        <v/>
      </c>
      <c r="I334" s="64" t="str">
        <f t="shared" ca="1" si="59"/>
        <v/>
      </c>
      <c r="J334" s="60" t="str">
        <f t="shared" ca="1" si="58"/>
        <v/>
      </c>
      <c r="K334" s="133" t="str">
        <f t="shared" ca="1" si="68"/>
        <v/>
      </c>
      <c r="L334" s="60" t="str">
        <f t="shared" ca="1" si="69"/>
        <v/>
      </c>
    </row>
    <row r="335" spans="1:12" ht="12.75" customHeight="1">
      <c r="A335" s="64" t="str">
        <f t="shared" ca="1" si="60"/>
        <v/>
      </c>
      <c r="B335" s="60" t="str">
        <f t="shared" ca="1" si="61"/>
        <v/>
      </c>
      <c r="C335" s="60" t="str">
        <f t="shared" ca="1" si="62"/>
        <v/>
      </c>
      <c r="D335" s="60" t="str">
        <f t="shared" ca="1" si="63"/>
        <v/>
      </c>
      <c r="E335" s="82" t="str">
        <f t="shared" ca="1" si="64"/>
        <v/>
      </c>
      <c r="F335" s="60" t="str">
        <f t="shared" ca="1" si="65"/>
        <v/>
      </c>
      <c r="G335" s="60" t="str">
        <f t="shared" ca="1" si="66"/>
        <v/>
      </c>
      <c r="H335" s="139" t="str">
        <f t="shared" ca="1" si="67"/>
        <v/>
      </c>
      <c r="I335" s="64" t="str">
        <f t="shared" ca="1" si="59"/>
        <v/>
      </c>
      <c r="J335" s="60" t="str">
        <f t="shared" ca="1" si="58"/>
        <v/>
      </c>
      <c r="K335" s="133" t="str">
        <f t="shared" ca="1" si="68"/>
        <v/>
      </c>
      <c r="L335" s="60" t="str">
        <f t="shared" ca="1" si="69"/>
        <v/>
      </c>
    </row>
    <row r="336" spans="1:12" ht="12.75" customHeight="1">
      <c r="A336" s="64" t="str">
        <f t="shared" ca="1" si="60"/>
        <v/>
      </c>
      <c r="B336" s="60" t="str">
        <f t="shared" ca="1" si="61"/>
        <v/>
      </c>
      <c r="C336" s="60" t="str">
        <f t="shared" ca="1" si="62"/>
        <v/>
      </c>
      <c r="D336" s="60" t="str">
        <f t="shared" ca="1" si="63"/>
        <v/>
      </c>
      <c r="E336" s="82" t="str">
        <f t="shared" ca="1" si="64"/>
        <v/>
      </c>
      <c r="F336" s="60" t="str">
        <f t="shared" ca="1" si="65"/>
        <v/>
      </c>
      <c r="G336" s="60" t="str">
        <f t="shared" ca="1" si="66"/>
        <v/>
      </c>
      <c r="H336" s="139" t="str">
        <f t="shared" ca="1" si="67"/>
        <v/>
      </c>
      <c r="I336" s="64" t="str">
        <f t="shared" ca="1" si="59"/>
        <v/>
      </c>
      <c r="J336" s="60" t="str">
        <f t="shared" ca="1" si="58"/>
        <v/>
      </c>
      <c r="K336" s="133" t="str">
        <f t="shared" ca="1" si="68"/>
        <v/>
      </c>
      <c r="L336" s="60" t="str">
        <f t="shared" ca="1" si="69"/>
        <v/>
      </c>
    </row>
    <row r="337" spans="1:12" ht="12.75" customHeight="1">
      <c r="A337" s="64" t="str">
        <f t="shared" ca="1" si="60"/>
        <v/>
      </c>
      <c r="B337" s="60" t="str">
        <f t="shared" ca="1" si="61"/>
        <v/>
      </c>
      <c r="C337" s="60" t="str">
        <f t="shared" ca="1" si="62"/>
        <v/>
      </c>
      <c r="D337" s="60" t="str">
        <f t="shared" ca="1" si="63"/>
        <v/>
      </c>
      <c r="E337" s="82" t="str">
        <f t="shared" ca="1" si="64"/>
        <v/>
      </c>
      <c r="F337" s="60" t="str">
        <f t="shared" ca="1" si="65"/>
        <v/>
      </c>
      <c r="G337" s="60" t="str">
        <f t="shared" ca="1" si="66"/>
        <v/>
      </c>
      <c r="H337" s="139" t="str">
        <f t="shared" ca="1" si="67"/>
        <v/>
      </c>
      <c r="I337" s="64" t="str">
        <f t="shared" ca="1" si="59"/>
        <v/>
      </c>
      <c r="J337" s="60" t="str">
        <f t="shared" ca="1" si="58"/>
        <v/>
      </c>
      <c r="K337" s="133" t="str">
        <f t="shared" ca="1" si="68"/>
        <v/>
      </c>
      <c r="L337" s="60" t="str">
        <f t="shared" ca="1" si="69"/>
        <v/>
      </c>
    </row>
    <row r="338" spans="1:12" ht="12.75" customHeight="1">
      <c r="A338" s="64" t="str">
        <f t="shared" ca="1" si="60"/>
        <v/>
      </c>
      <c r="B338" s="60" t="str">
        <f t="shared" ca="1" si="61"/>
        <v/>
      </c>
      <c r="C338" s="60" t="str">
        <f t="shared" ca="1" si="62"/>
        <v/>
      </c>
      <c r="D338" s="60" t="str">
        <f t="shared" ca="1" si="63"/>
        <v/>
      </c>
      <c r="E338" s="82" t="str">
        <f t="shared" ca="1" si="64"/>
        <v/>
      </c>
      <c r="F338" s="60" t="str">
        <f t="shared" ca="1" si="65"/>
        <v/>
      </c>
      <c r="G338" s="60" t="str">
        <f t="shared" ca="1" si="66"/>
        <v/>
      </c>
      <c r="H338" s="139" t="str">
        <f t="shared" ca="1" si="67"/>
        <v/>
      </c>
      <c r="I338" s="64" t="str">
        <f t="shared" ca="1" si="59"/>
        <v/>
      </c>
      <c r="J338" s="60" t="str">
        <f t="shared" ca="1" si="58"/>
        <v/>
      </c>
      <c r="K338" s="133" t="str">
        <f t="shared" ca="1" si="68"/>
        <v/>
      </c>
      <c r="L338" s="60" t="str">
        <f t="shared" ca="1" si="69"/>
        <v/>
      </c>
    </row>
    <row r="339" spans="1:12" ht="12.75" customHeight="1">
      <c r="A339" s="64" t="str">
        <f t="shared" ca="1" si="60"/>
        <v/>
      </c>
      <c r="B339" s="60" t="str">
        <f t="shared" ca="1" si="61"/>
        <v/>
      </c>
      <c r="C339" s="60" t="str">
        <f t="shared" ca="1" si="62"/>
        <v/>
      </c>
      <c r="D339" s="60" t="str">
        <f t="shared" ca="1" si="63"/>
        <v/>
      </c>
      <c r="E339" s="82" t="str">
        <f t="shared" ca="1" si="64"/>
        <v/>
      </c>
      <c r="F339" s="60" t="str">
        <f t="shared" ca="1" si="65"/>
        <v/>
      </c>
      <c r="G339" s="60" t="str">
        <f t="shared" ca="1" si="66"/>
        <v/>
      </c>
      <c r="H339" s="139" t="str">
        <f t="shared" ca="1" si="67"/>
        <v/>
      </c>
      <c r="I339" s="64" t="str">
        <f t="shared" ca="1" si="59"/>
        <v/>
      </c>
      <c r="J339" s="60" t="str">
        <f t="shared" ca="1" si="58"/>
        <v/>
      </c>
      <c r="K339" s="133" t="str">
        <f t="shared" ca="1" si="68"/>
        <v/>
      </c>
      <c r="L339" s="60" t="str">
        <f t="shared" ca="1" si="69"/>
        <v/>
      </c>
    </row>
    <row r="340" spans="1:12" ht="12.75" customHeight="1">
      <c r="A340" s="64" t="str">
        <f t="shared" ca="1" si="60"/>
        <v/>
      </c>
      <c r="B340" s="60" t="str">
        <f t="shared" ca="1" si="61"/>
        <v/>
      </c>
      <c r="C340" s="60" t="str">
        <f t="shared" ca="1" si="62"/>
        <v/>
      </c>
      <c r="D340" s="60" t="str">
        <f t="shared" ca="1" si="63"/>
        <v/>
      </c>
      <c r="E340" s="82" t="str">
        <f t="shared" ca="1" si="64"/>
        <v/>
      </c>
      <c r="F340" s="60" t="str">
        <f t="shared" ca="1" si="65"/>
        <v/>
      </c>
      <c r="G340" s="60" t="str">
        <f t="shared" ca="1" si="66"/>
        <v/>
      </c>
      <c r="H340" s="139" t="str">
        <f t="shared" ca="1" si="67"/>
        <v/>
      </c>
      <c r="I340" s="64" t="str">
        <f t="shared" ca="1" si="59"/>
        <v/>
      </c>
      <c r="J340" s="60" t="str">
        <f t="shared" ca="1" si="58"/>
        <v/>
      </c>
      <c r="K340" s="133" t="str">
        <f t="shared" ca="1" si="68"/>
        <v/>
      </c>
      <c r="L340" s="60" t="str">
        <f t="shared" ca="1" si="69"/>
        <v/>
      </c>
    </row>
    <row r="341" spans="1:12" ht="12.75" customHeight="1">
      <c r="A341" s="64" t="str">
        <f t="shared" ca="1" si="60"/>
        <v/>
      </c>
      <c r="B341" s="60" t="str">
        <f t="shared" ca="1" si="61"/>
        <v/>
      </c>
      <c r="C341" s="60" t="str">
        <f t="shared" ca="1" si="62"/>
        <v/>
      </c>
      <c r="D341" s="60" t="str">
        <f t="shared" ca="1" si="63"/>
        <v/>
      </c>
      <c r="E341" s="82" t="str">
        <f t="shared" ca="1" si="64"/>
        <v/>
      </c>
      <c r="F341" s="60" t="str">
        <f t="shared" ca="1" si="65"/>
        <v/>
      </c>
      <c r="G341" s="60" t="str">
        <f t="shared" ca="1" si="66"/>
        <v/>
      </c>
      <c r="H341" s="139" t="str">
        <f t="shared" ca="1" si="67"/>
        <v/>
      </c>
      <c r="I341" s="64" t="str">
        <f t="shared" ca="1" si="59"/>
        <v/>
      </c>
      <c r="J341" s="60" t="str">
        <f t="shared" ca="1" si="58"/>
        <v/>
      </c>
      <c r="K341" s="133" t="str">
        <f t="shared" ca="1" si="68"/>
        <v/>
      </c>
      <c r="L341" s="60" t="str">
        <f t="shared" ca="1" si="69"/>
        <v/>
      </c>
    </row>
    <row r="342" spans="1:12" ht="12.75" customHeight="1">
      <c r="A342" s="64" t="str">
        <f t="shared" ca="1" si="60"/>
        <v/>
      </c>
      <c r="B342" s="60" t="str">
        <f t="shared" ca="1" si="61"/>
        <v/>
      </c>
      <c r="C342" s="60" t="str">
        <f t="shared" ca="1" si="62"/>
        <v/>
      </c>
      <c r="D342" s="60" t="str">
        <f t="shared" ca="1" si="63"/>
        <v/>
      </c>
      <c r="E342" s="82" t="str">
        <f t="shared" ca="1" si="64"/>
        <v/>
      </c>
      <c r="F342" s="60" t="str">
        <f t="shared" ca="1" si="65"/>
        <v/>
      </c>
      <c r="G342" s="60" t="str">
        <f t="shared" ca="1" si="66"/>
        <v/>
      </c>
      <c r="H342" s="139" t="str">
        <f t="shared" ca="1" si="67"/>
        <v/>
      </c>
      <c r="I342" s="64" t="str">
        <f t="shared" ca="1" si="59"/>
        <v/>
      </c>
      <c r="J342" s="60" t="str">
        <f t="shared" ca="1" si="58"/>
        <v/>
      </c>
      <c r="K342" s="133" t="str">
        <f t="shared" ca="1" si="68"/>
        <v/>
      </c>
      <c r="L342" s="60" t="str">
        <f t="shared" ca="1" si="69"/>
        <v/>
      </c>
    </row>
    <row r="343" spans="1:12" ht="12.75" customHeight="1">
      <c r="A343" s="64" t="str">
        <f t="shared" ca="1" si="60"/>
        <v/>
      </c>
      <c r="B343" s="60" t="str">
        <f t="shared" ca="1" si="61"/>
        <v/>
      </c>
      <c r="C343" s="60" t="str">
        <f t="shared" ca="1" si="62"/>
        <v/>
      </c>
      <c r="D343" s="60" t="str">
        <f t="shared" ca="1" si="63"/>
        <v/>
      </c>
      <c r="E343" s="82" t="str">
        <f t="shared" ca="1" si="64"/>
        <v/>
      </c>
      <c r="F343" s="60" t="str">
        <f t="shared" ca="1" si="65"/>
        <v/>
      </c>
      <c r="G343" s="60" t="str">
        <f t="shared" ca="1" si="66"/>
        <v/>
      </c>
      <c r="H343" s="139" t="str">
        <f t="shared" ca="1" si="67"/>
        <v/>
      </c>
      <c r="I343" s="64" t="str">
        <f t="shared" ca="1" si="59"/>
        <v/>
      </c>
      <c r="J343" s="60" t="str">
        <f t="shared" ca="1" si="58"/>
        <v/>
      </c>
      <c r="K343" s="133" t="str">
        <f t="shared" ca="1" si="68"/>
        <v/>
      </c>
      <c r="L343" s="60" t="str">
        <f t="shared" ca="1" si="69"/>
        <v/>
      </c>
    </row>
    <row r="344" spans="1:12" ht="12.75" customHeight="1">
      <c r="A344" s="64" t="str">
        <f t="shared" ca="1" si="60"/>
        <v/>
      </c>
      <c r="B344" s="60" t="str">
        <f t="shared" ca="1" si="61"/>
        <v/>
      </c>
      <c r="C344" s="60" t="str">
        <f t="shared" ca="1" si="62"/>
        <v/>
      </c>
      <c r="D344" s="60" t="str">
        <f t="shared" ca="1" si="63"/>
        <v/>
      </c>
      <c r="E344" s="82" t="str">
        <f t="shared" ca="1" si="64"/>
        <v/>
      </c>
      <c r="F344" s="60" t="str">
        <f t="shared" ca="1" si="65"/>
        <v/>
      </c>
      <c r="G344" s="60" t="str">
        <f t="shared" ca="1" si="66"/>
        <v/>
      </c>
      <c r="H344" s="139" t="str">
        <f t="shared" ca="1" si="67"/>
        <v/>
      </c>
      <c r="I344" s="64" t="str">
        <f t="shared" ca="1" si="59"/>
        <v/>
      </c>
      <c r="J344" s="60" t="str">
        <f t="shared" ca="1" si="58"/>
        <v/>
      </c>
      <c r="K344" s="133" t="str">
        <f t="shared" ca="1" si="68"/>
        <v/>
      </c>
      <c r="L344" s="60" t="str">
        <f t="shared" ca="1" si="69"/>
        <v/>
      </c>
    </row>
    <row r="345" spans="1:12" ht="12.75" customHeight="1">
      <c r="A345" s="64" t="str">
        <f t="shared" ca="1" si="60"/>
        <v/>
      </c>
      <c r="B345" s="60" t="str">
        <f t="shared" ca="1" si="61"/>
        <v/>
      </c>
      <c r="C345" s="60" t="str">
        <f t="shared" ca="1" si="62"/>
        <v/>
      </c>
      <c r="D345" s="60" t="str">
        <f t="shared" ca="1" si="63"/>
        <v/>
      </c>
      <c r="E345" s="82" t="str">
        <f t="shared" ca="1" si="64"/>
        <v/>
      </c>
      <c r="F345" s="60" t="str">
        <f t="shared" ca="1" si="65"/>
        <v/>
      </c>
      <c r="G345" s="60" t="str">
        <f t="shared" ca="1" si="66"/>
        <v/>
      </c>
      <c r="H345" s="139" t="str">
        <f t="shared" ca="1" si="67"/>
        <v/>
      </c>
      <c r="I345" s="64" t="str">
        <f t="shared" ca="1" si="59"/>
        <v/>
      </c>
      <c r="J345" s="60" t="str">
        <f t="shared" ca="1" si="58"/>
        <v/>
      </c>
      <c r="K345" s="133" t="str">
        <f t="shared" ca="1" si="68"/>
        <v/>
      </c>
      <c r="L345" s="60" t="str">
        <f t="shared" ca="1" si="69"/>
        <v/>
      </c>
    </row>
    <row r="346" spans="1:12" ht="12.75" customHeight="1">
      <c r="A346" s="64" t="str">
        <f t="shared" ca="1" si="60"/>
        <v/>
      </c>
      <c r="B346" s="60" t="str">
        <f t="shared" ca="1" si="61"/>
        <v/>
      </c>
      <c r="C346" s="60" t="str">
        <f t="shared" ca="1" si="62"/>
        <v/>
      </c>
      <c r="D346" s="60" t="str">
        <f t="shared" ca="1" si="63"/>
        <v/>
      </c>
      <c r="E346" s="82" t="str">
        <f t="shared" ca="1" si="64"/>
        <v/>
      </c>
      <c r="F346" s="60" t="str">
        <f t="shared" ca="1" si="65"/>
        <v/>
      </c>
      <c r="G346" s="60" t="str">
        <f t="shared" ca="1" si="66"/>
        <v/>
      </c>
      <c r="H346" s="139" t="str">
        <f t="shared" ca="1" si="67"/>
        <v/>
      </c>
      <c r="I346" s="64" t="str">
        <f t="shared" ca="1" si="59"/>
        <v/>
      </c>
      <c r="J346" s="60" t="str">
        <f t="shared" ca="1" si="58"/>
        <v/>
      </c>
      <c r="K346" s="133" t="str">
        <f t="shared" ca="1" si="68"/>
        <v/>
      </c>
      <c r="L346" s="60" t="str">
        <f t="shared" ca="1" si="69"/>
        <v/>
      </c>
    </row>
    <row r="347" spans="1:12" ht="12.75" customHeight="1">
      <c r="A347" s="64" t="str">
        <f t="shared" ca="1" si="60"/>
        <v/>
      </c>
      <c r="B347" s="60" t="str">
        <f t="shared" ca="1" si="61"/>
        <v/>
      </c>
      <c r="C347" s="60" t="str">
        <f t="shared" ca="1" si="62"/>
        <v/>
      </c>
      <c r="D347" s="60" t="str">
        <f t="shared" ca="1" si="63"/>
        <v/>
      </c>
      <c r="E347" s="82" t="str">
        <f t="shared" ca="1" si="64"/>
        <v/>
      </c>
      <c r="F347" s="60" t="str">
        <f t="shared" ca="1" si="65"/>
        <v/>
      </c>
      <c r="G347" s="60" t="str">
        <f t="shared" ca="1" si="66"/>
        <v/>
      </c>
      <c r="H347" s="139" t="str">
        <f t="shared" ca="1" si="67"/>
        <v/>
      </c>
      <c r="I347" s="64" t="str">
        <f t="shared" ca="1" si="59"/>
        <v/>
      </c>
      <c r="J347" s="60" t="str">
        <f t="shared" ca="1" si="58"/>
        <v/>
      </c>
      <c r="K347" s="133" t="str">
        <f t="shared" ca="1" si="68"/>
        <v/>
      </c>
      <c r="L347" s="60" t="str">
        <f t="shared" ca="1" si="69"/>
        <v/>
      </c>
    </row>
    <row r="348" spans="1:12" ht="12.75" customHeight="1">
      <c r="A348" s="64" t="str">
        <f t="shared" ca="1" si="60"/>
        <v/>
      </c>
      <c r="B348" s="60" t="str">
        <f t="shared" ca="1" si="61"/>
        <v/>
      </c>
      <c r="C348" s="60" t="str">
        <f t="shared" ca="1" si="62"/>
        <v/>
      </c>
      <c r="D348" s="60" t="str">
        <f t="shared" ca="1" si="63"/>
        <v/>
      </c>
      <c r="E348" s="82" t="str">
        <f t="shared" ca="1" si="64"/>
        <v/>
      </c>
      <c r="F348" s="60" t="str">
        <f t="shared" ca="1" si="65"/>
        <v/>
      </c>
      <c r="G348" s="60" t="str">
        <f t="shared" ca="1" si="66"/>
        <v/>
      </c>
      <c r="H348" s="139" t="str">
        <f t="shared" ca="1" si="67"/>
        <v/>
      </c>
      <c r="I348" s="64" t="str">
        <f t="shared" ca="1" si="59"/>
        <v/>
      </c>
      <c r="J348" s="60" t="str">
        <f t="shared" ca="1" si="58"/>
        <v/>
      </c>
      <c r="K348" s="133" t="str">
        <f t="shared" ca="1" si="68"/>
        <v/>
      </c>
      <c r="L348" s="60" t="str">
        <f t="shared" ca="1" si="69"/>
        <v/>
      </c>
    </row>
    <row r="349" spans="1:12" ht="12.75" customHeight="1">
      <c r="A349" s="64" t="str">
        <f t="shared" ca="1" si="60"/>
        <v/>
      </c>
      <c r="B349" s="60" t="str">
        <f t="shared" ca="1" si="61"/>
        <v/>
      </c>
      <c r="C349" s="60" t="str">
        <f t="shared" ca="1" si="62"/>
        <v/>
      </c>
      <c r="D349" s="60" t="str">
        <f t="shared" ca="1" si="63"/>
        <v/>
      </c>
      <c r="E349" s="82" t="str">
        <f t="shared" ca="1" si="64"/>
        <v/>
      </c>
      <c r="F349" s="60" t="str">
        <f t="shared" ca="1" si="65"/>
        <v/>
      </c>
      <c r="G349" s="60" t="str">
        <f t="shared" ca="1" si="66"/>
        <v/>
      </c>
      <c r="H349" s="139" t="str">
        <f t="shared" ca="1" si="67"/>
        <v/>
      </c>
      <c r="I349" s="64" t="str">
        <f t="shared" ca="1" si="59"/>
        <v/>
      </c>
      <c r="J349" s="60" t="str">
        <f t="shared" ca="1" si="58"/>
        <v/>
      </c>
      <c r="K349" s="133" t="str">
        <f t="shared" ca="1" si="68"/>
        <v/>
      </c>
      <c r="L349" s="60" t="str">
        <f t="shared" ca="1" si="69"/>
        <v/>
      </c>
    </row>
    <row r="350" spans="1:12" ht="12.75" customHeight="1">
      <c r="A350" s="64" t="str">
        <f t="shared" ca="1" si="60"/>
        <v/>
      </c>
      <c r="B350" s="60" t="str">
        <f t="shared" ca="1" si="61"/>
        <v/>
      </c>
      <c r="C350" s="60" t="str">
        <f t="shared" ca="1" si="62"/>
        <v/>
      </c>
      <c r="D350" s="60" t="str">
        <f t="shared" ca="1" si="63"/>
        <v/>
      </c>
      <c r="E350" s="82" t="str">
        <f t="shared" ca="1" si="64"/>
        <v/>
      </c>
      <c r="F350" s="60" t="str">
        <f t="shared" ca="1" si="65"/>
        <v/>
      </c>
      <c r="G350" s="60" t="str">
        <f t="shared" ca="1" si="66"/>
        <v/>
      </c>
      <c r="H350" s="139" t="str">
        <f t="shared" ca="1" si="67"/>
        <v/>
      </c>
      <c r="I350" s="64" t="str">
        <f t="shared" ca="1" si="59"/>
        <v/>
      </c>
      <c r="J350" s="60" t="str">
        <f t="shared" ca="1" si="58"/>
        <v/>
      </c>
      <c r="K350" s="133" t="str">
        <f t="shared" ca="1" si="68"/>
        <v/>
      </c>
      <c r="L350" s="60" t="str">
        <f t="shared" ca="1" si="69"/>
        <v/>
      </c>
    </row>
    <row r="351" spans="1:12" ht="12.75" customHeight="1">
      <c r="A351" s="64" t="str">
        <f t="shared" ca="1" si="60"/>
        <v/>
      </c>
      <c r="B351" s="60" t="str">
        <f t="shared" ca="1" si="61"/>
        <v/>
      </c>
      <c r="C351" s="60" t="str">
        <f t="shared" ca="1" si="62"/>
        <v/>
      </c>
      <c r="D351" s="60" t="str">
        <f t="shared" ca="1" si="63"/>
        <v/>
      </c>
      <c r="E351" s="82" t="str">
        <f t="shared" ca="1" si="64"/>
        <v/>
      </c>
      <c r="F351" s="60" t="str">
        <f t="shared" ca="1" si="65"/>
        <v/>
      </c>
      <c r="G351" s="60" t="str">
        <f t="shared" ca="1" si="66"/>
        <v/>
      </c>
      <c r="H351" s="139" t="str">
        <f t="shared" ca="1" si="67"/>
        <v/>
      </c>
      <c r="I351" s="64" t="str">
        <f t="shared" ca="1" si="59"/>
        <v/>
      </c>
      <c r="J351" s="60" t="str">
        <f t="shared" ca="1" si="58"/>
        <v/>
      </c>
      <c r="K351" s="133" t="str">
        <f t="shared" ca="1" si="68"/>
        <v/>
      </c>
      <c r="L351" s="60" t="str">
        <f t="shared" ca="1" si="69"/>
        <v/>
      </c>
    </row>
    <row r="352" spans="1:12" ht="12.75" customHeight="1">
      <c r="A352" s="64" t="str">
        <f t="shared" ca="1" si="60"/>
        <v/>
      </c>
      <c r="B352" s="60" t="str">
        <f t="shared" ca="1" si="61"/>
        <v/>
      </c>
      <c r="C352" s="60" t="str">
        <f t="shared" ca="1" si="62"/>
        <v/>
      </c>
      <c r="D352" s="60" t="str">
        <f t="shared" ca="1" si="63"/>
        <v/>
      </c>
      <c r="E352" s="82" t="str">
        <f t="shared" ca="1" si="64"/>
        <v/>
      </c>
      <c r="F352" s="60" t="str">
        <f t="shared" ca="1" si="65"/>
        <v/>
      </c>
      <c r="G352" s="60" t="str">
        <f t="shared" ca="1" si="66"/>
        <v/>
      </c>
      <c r="H352" s="139" t="str">
        <f t="shared" ca="1" si="67"/>
        <v/>
      </c>
      <c r="I352" s="64" t="str">
        <f t="shared" ca="1" si="59"/>
        <v/>
      </c>
      <c r="J352" s="60" t="str">
        <f t="shared" ca="1" si="58"/>
        <v/>
      </c>
      <c r="K352" s="133" t="str">
        <f t="shared" ca="1" si="68"/>
        <v/>
      </c>
      <c r="L352" s="60" t="str">
        <f t="shared" ca="1" si="69"/>
        <v/>
      </c>
    </row>
    <row r="353" spans="1:12" ht="12.75" customHeight="1">
      <c r="A353" s="64" t="str">
        <f t="shared" ca="1" si="60"/>
        <v/>
      </c>
      <c r="B353" s="60" t="str">
        <f t="shared" ca="1" si="61"/>
        <v/>
      </c>
      <c r="C353" s="60" t="str">
        <f t="shared" ca="1" si="62"/>
        <v/>
      </c>
      <c r="D353" s="60" t="str">
        <f t="shared" ca="1" si="63"/>
        <v/>
      </c>
      <c r="E353" s="82" t="str">
        <f t="shared" ca="1" si="64"/>
        <v/>
      </c>
      <c r="F353" s="60" t="str">
        <f t="shared" ca="1" si="65"/>
        <v/>
      </c>
      <c r="G353" s="60" t="str">
        <f t="shared" ca="1" si="66"/>
        <v/>
      </c>
      <c r="H353" s="139" t="str">
        <f t="shared" ca="1" si="67"/>
        <v/>
      </c>
      <c r="I353" s="64" t="str">
        <f t="shared" ca="1" si="59"/>
        <v/>
      </c>
      <c r="J353" s="60" t="str">
        <f t="shared" ca="1" si="58"/>
        <v/>
      </c>
      <c r="K353" s="133" t="str">
        <f t="shared" ca="1" si="68"/>
        <v/>
      </c>
      <c r="L353" s="60" t="str">
        <f t="shared" ca="1" si="69"/>
        <v/>
      </c>
    </row>
    <row r="354" spans="1:12" ht="12.75" customHeight="1">
      <c r="A354" s="64" t="str">
        <f t="shared" ca="1" si="60"/>
        <v/>
      </c>
      <c r="B354" s="60" t="str">
        <f t="shared" ca="1" si="61"/>
        <v/>
      </c>
      <c r="C354" s="60" t="str">
        <f t="shared" ca="1" si="62"/>
        <v/>
      </c>
      <c r="D354" s="60" t="str">
        <f t="shared" ca="1" si="63"/>
        <v/>
      </c>
      <c r="E354" s="82" t="str">
        <f t="shared" ca="1" si="64"/>
        <v/>
      </c>
      <c r="F354" s="60" t="str">
        <f t="shared" ca="1" si="65"/>
        <v/>
      </c>
      <c r="G354" s="60" t="str">
        <f t="shared" ca="1" si="66"/>
        <v/>
      </c>
      <c r="H354" s="139" t="str">
        <f t="shared" ca="1" si="67"/>
        <v/>
      </c>
      <c r="I354" s="64" t="str">
        <f t="shared" ca="1" si="59"/>
        <v/>
      </c>
      <c r="J354" s="60" t="str">
        <f t="shared" ca="1" si="58"/>
        <v/>
      </c>
      <c r="K354" s="133" t="str">
        <f t="shared" ca="1" si="68"/>
        <v/>
      </c>
      <c r="L354" s="60" t="str">
        <f t="shared" ca="1" si="69"/>
        <v/>
      </c>
    </row>
    <row r="355" spans="1:12" ht="12.75" customHeight="1">
      <c r="A355" s="64" t="str">
        <f t="shared" ca="1" si="60"/>
        <v/>
      </c>
      <c r="B355" s="60" t="str">
        <f t="shared" ca="1" si="61"/>
        <v/>
      </c>
      <c r="C355" s="60" t="str">
        <f t="shared" ca="1" si="62"/>
        <v/>
      </c>
      <c r="D355" s="60" t="str">
        <f t="shared" ca="1" si="63"/>
        <v/>
      </c>
      <c r="E355" s="82" t="str">
        <f t="shared" ca="1" si="64"/>
        <v/>
      </c>
      <c r="F355" s="60" t="str">
        <f t="shared" ca="1" si="65"/>
        <v/>
      </c>
      <c r="G355" s="60" t="str">
        <f t="shared" ca="1" si="66"/>
        <v/>
      </c>
      <c r="H355" s="139" t="str">
        <f t="shared" ca="1" si="67"/>
        <v/>
      </c>
      <c r="I355" s="64" t="str">
        <f t="shared" ca="1" si="59"/>
        <v/>
      </c>
      <c r="J355" s="60" t="str">
        <f t="shared" ca="1" si="58"/>
        <v/>
      </c>
      <c r="K355" s="133" t="str">
        <f t="shared" ca="1" si="68"/>
        <v/>
      </c>
      <c r="L355" s="60" t="str">
        <f t="shared" ca="1" si="69"/>
        <v/>
      </c>
    </row>
    <row r="356" spans="1:12" ht="12.75" customHeight="1">
      <c r="A356" s="64" t="str">
        <f t="shared" ca="1" si="60"/>
        <v/>
      </c>
      <c r="B356" s="60" t="str">
        <f t="shared" ca="1" si="61"/>
        <v/>
      </c>
      <c r="C356" s="60" t="str">
        <f t="shared" ca="1" si="62"/>
        <v/>
      </c>
      <c r="D356" s="60" t="str">
        <f t="shared" ca="1" si="63"/>
        <v/>
      </c>
      <c r="E356" s="82" t="str">
        <f t="shared" ca="1" si="64"/>
        <v/>
      </c>
      <c r="F356" s="60" t="str">
        <f t="shared" ca="1" si="65"/>
        <v/>
      </c>
      <c r="G356" s="60" t="str">
        <f t="shared" ca="1" si="66"/>
        <v/>
      </c>
      <c r="H356" s="139" t="str">
        <f t="shared" ca="1" si="67"/>
        <v/>
      </c>
      <c r="I356" s="64" t="str">
        <f t="shared" ca="1" si="59"/>
        <v/>
      </c>
      <c r="J356" s="60" t="str">
        <f t="shared" ca="1" si="58"/>
        <v/>
      </c>
      <c r="K356" s="133" t="str">
        <f t="shared" ca="1" si="68"/>
        <v/>
      </c>
      <c r="L356" s="60" t="str">
        <f t="shared" ca="1" si="69"/>
        <v/>
      </c>
    </row>
    <row r="357" spans="1:12" ht="12.75" customHeight="1">
      <c r="A357" s="64" t="str">
        <f t="shared" ca="1" si="60"/>
        <v/>
      </c>
      <c r="B357" s="60" t="str">
        <f t="shared" ca="1" si="61"/>
        <v/>
      </c>
      <c r="C357" s="60" t="str">
        <f t="shared" ca="1" si="62"/>
        <v/>
      </c>
      <c r="D357" s="60" t="str">
        <f t="shared" ca="1" si="63"/>
        <v/>
      </c>
      <c r="E357" s="82" t="str">
        <f t="shared" ca="1" si="64"/>
        <v/>
      </c>
      <c r="F357" s="60" t="str">
        <f t="shared" ca="1" si="65"/>
        <v/>
      </c>
      <c r="G357" s="60" t="str">
        <f t="shared" ca="1" si="66"/>
        <v/>
      </c>
      <c r="H357" s="139" t="str">
        <f t="shared" ca="1" si="67"/>
        <v/>
      </c>
      <c r="I357" s="64" t="str">
        <f t="shared" ca="1" si="59"/>
        <v/>
      </c>
      <c r="J357" s="60" t="str">
        <f t="shared" ca="1" si="58"/>
        <v/>
      </c>
      <c r="K357" s="133" t="str">
        <f t="shared" ca="1" si="68"/>
        <v/>
      </c>
      <c r="L357" s="60" t="str">
        <f t="shared" ca="1" si="69"/>
        <v/>
      </c>
    </row>
    <row r="358" spans="1:12" ht="12.75" customHeight="1">
      <c r="A358" s="64" t="str">
        <f t="shared" ca="1" si="60"/>
        <v/>
      </c>
      <c r="B358" s="60" t="str">
        <f t="shared" ca="1" si="61"/>
        <v/>
      </c>
      <c r="C358" s="60" t="str">
        <f t="shared" ca="1" si="62"/>
        <v/>
      </c>
      <c r="D358" s="60" t="str">
        <f t="shared" ca="1" si="63"/>
        <v/>
      </c>
      <c r="E358" s="82" t="str">
        <f t="shared" ca="1" si="64"/>
        <v/>
      </c>
      <c r="F358" s="60" t="str">
        <f t="shared" ca="1" si="65"/>
        <v/>
      </c>
      <c r="G358" s="60" t="str">
        <f t="shared" ca="1" si="66"/>
        <v/>
      </c>
      <c r="H358" s="139" t="str">
        <f t="shared" ca="1" si="67"/>
        <v/>
      </c>
      <c r="I358" s="64" t="str">
        <f t="shared" ca="1" si="59"/>
        <v/>
      </c>
      <c r="J358" s="60" t="str">
        <f t="shared" ca="1" si="58"/>
        <v/>
      </c>
      <c r="K358" s="133" t="str">
        <f t="shared" ca="1" si="68"/>
        <v/>
      </c>
      <c r="L358" s="60" t="str">
        <f t="shared" ca="1" si="69"/>
        <v/>
      </c>
    </row>
    <row r="359" spans="1:12" ht="12.75" customHeight="1">
      <c r="A359" s="64" t="str">
        <f t="shared" ca="1" si="60"/>
        <v/>
      </c>
      <c r="B359" s="60" t="str">
        <f t="shared" ca="1" si="61"/>
        <v/>
      </c>
      <c r="C359" s="60" t="str">
        <f t="shared" ca="1" si="62"/>
        <v/>
      </c>
      <c r="D359" s="60" t="str">
        <f t="shared" ca="1" si="63"/>
        <v/>
      </c>
      <c r="E359" s="82" t="str">
        <f t="shared" ca="1" si="64"/>
        <v/>
      </c>
      <c r="F359" s="60" t="str">
        <f t="shared" ca="1" si="65"/>
        <v/>
      </c>
      <c r="G359" s="60" t="str">
        <f t="shared" ca="1" si="66"/>
        <v/>
      </c>
      <c r="H359" s="139" t="str">
        <f t="shared" ca="1" si="67"/>
        <v/>
      </c>
      <c r="I359" s="64" t="str">
        <f t="shared" ca="1" si="59"/>
        <v/>
      </c>
      <c r="J359" s="60" t="str">
        <f t="shared" ca="1" si="58"/>
        <v/>
      </c>
      <c r="K359" s="133" t="str">
        <f t="shared" ca="1" si="68"/>
        <v/>
      </c>
      <c r="L359" s="60" t="str">
        <f t="shared" ca="1" si="69"/>
        <v/>
      </c>
    </row>
    <row r="360" spans="1:12" ht="12.75" customHeight="1">
      <c r="A360" s="64" t="str">
        <f t="shared" ca="1" si="60"/>
        <v/>
      </c>
      <c r="B360" s="60" t="str">
        <f t="shared" ca="1" si="61"/>
        <v/>
      </c>
      <c r="C360" s="60" t="str">
        <f t="shared" ca="1" si="62"/>
        <v/>
      </c>
      <c r="D360" s="60" t="str">
        <f t="shared" ca="1" si="63"/>
        <v/>
      </c>
      <c r="E360" s="82" t="str">
        <f t="shared" ca="1" si="64"/>
        <v/>
      </c>
      <c r="F360" s="60" t="str">
        <f t="shared" ca="1" si="65"/>
        <v/>
      </c>
      <c r="G360" s="60" t="str">
        <f t="shared" ca="1" si="66"/>
        <v/>
      </c>
      <c r="H360" s="139" t="str">
        <f t="shared" ca="1" si="67"/>
        <v/>
      </c>
      <c r="I360" s="64" t="str">
        <f t="shared" ca="1" si="59"/>
        <v/>
      </c>
      <c r="J360" s="60" t="str">
        <f t="shared" ca="1" si="58"/>
        <v/>
      </c>
      <c r="K360" s="133" t="str">
        <f t="shared" ca="1" si="68"/>
        <v/>
      </c>
      <c r="L360" s="60" t="str">
        <f t="shared" ca="1" si="69"/>
        <v/>
      </c>
    </row>
    <row r="361" spans="1:12" ht="12.75" customHeight="1">
      <c r="A361" s="64" t="str">
        <f t="shared" ca="1" si="60"/>
        <v/>
      </c>
      <c r="B361" s="60" t="str">
        <f t="shared" ca="1" si="61"/>
        <v/>
      </c>
      <c r="C361" s="60" t="str">
        <f t="shared" ca="1" si="62"/>
        <v/>
      </c>
      <c r="D361" s="60" t="str">
        <f t="shared" ca="1" si="63"/>
        <v/>
      </c>
      <c r="E361" s="82" t="str">
        <f t="shared" ca="1" si="64"/>
        <v/>
      </c>
      <c r="F361" s="60" t="str">
        <f t="shared" ca="1" si="65"/>
        <v/>
      </c>
      <c r="G361" s="60" t="str">
        <f t="shared" ca="1" si="66"/>
        <v/>
      </c>
      <c r="H361" s="139" t="str">
        <f t="shared" ca="1" si="67"/>
        <v/>
      </c>
      <c r="I361" s="64" t="str">
        <f t="shared" ca="1" si="59"/>
        <v/>
      </c>
      <c r="J361" s="60" t="str">
        <f t="shared" ca="1" si="58"/>
        <v/>
      </c>
      <c r="K361" s="133" t="str">
        <f t="shared" ca="1" si="68"/>
        <v/>
      </c>
      <c r="L361" s="60" t="str">
        <f t="shared" ca="1" si="69"/>
        <v/>
      </c>
    </row>
    <row r="362" spans="1:12" ht="12.75" customHeight="1">
      <c r="A362" s="64" t="str">
        <f t="shared" ca="1" si="60"/>
        <v/>
      </c>
      <c r="B362" s="60" t="str">
        <f t="shared" ca="1" si="61"/>
        <v/>
      </c>
      <c r="C362" s="60" t="str">
        <f t="shared" ca="1" si="62"/>
        <v/>
      </c>
      <c r="D362" s="60" t="str">
        <f t="shared" ca="1" si="63"/>
        <v/>
      </c>
      <c r="E362" s="82" t="str">
        <f t="shared" ca="1" si="64"/>
        <v/>
      </c>
      <c r="F362" s="60" t="str">
        <f t="shared" ca="1" si="65"/>
        <v/>
      </c>
      <c r="G362" s="60" t="str">
        <f t="shared" ca="1" si="66"/>
        <v/>
      </c>
      <c r="H362" s="139" t="str">
        <f t="shared" ca="1" si="67"/>
        <v/>
      </c>
      <c r="I362" s="64" t="str">
        <f t="shared" ca="1" si="59"/>
        <v/>
      </c>
      <c r="J362" s="60" t="str">
        <f t="shared" ca="1" si="58"/>
        <v/>
      </c>
      <c r="K362" s="133" t="str">
        <f t="shared" ca="1" si="68"/>
        <v/>
      </c>
      <c r="L362" s="60" t="str">
        <f t="shared" ca="1" si="69"/>
        <v/>
      </c>
    </row>
    <row r="363" spans="1:12" ht="12.75" customHeight="1">
      <c r="A363" s="64" t="str">
        <f t="shared" ca="1" si="60"/>
        <v/>
      </c>
      <c r="B363" s="60" t="str">
        <f t="shared" ca="1" si="61"/>
        <v/>
      </c>
      <c r="C363" s="60" t="str">
        <f t="shared" ca="1" si="62"/>
        <v/>
      </c>
      <c r="D363" s="60" t="str">
        <f t="shared" ca="1" si="63"/>
        <v/>
      </c>
      <c r="E363" s="82" t="str">
        <f t="shared" ca="1" si="64"/>
        <v/>
      </c>
      <c r="F363" s="60" t="str">
        <f t="shared" ca="1" si="65"/>
        <v/>
      </c>
      <c r="G363" s="60" t="str">
        <f t="shared" ca="1" si="66"/>
        <v/>
      </c>
      <c r="H363" s="139" t="str">
        <f t="shared" ca="1" si="67"/>
        <v/>
      </c>
      <c r="I363" s="64" t="str">
        <f t="shared" ca="1" si="59"/>
        <v/>
      </c>
      <c r="J363" s="60" t="str">
        <f t="shared" ca="1" si="58"/>
        <v/>
      </c>
      <c r="K363" s="133" t="str">
        <f t="shared" ca="1" si="68"/>
        <v/>
      </c>
      <c r="L363" s="60" t="str">
        <f t="shared" ca="1" si="69"/>
        <v/>
      </c>
    </row>
    <row r="364" spans="1:12" ht="12.75" customHeight="1">
      <c r="A364" s="64" t="str">
        <f t="shared" ca="1" si="60"/>
        <v/>
      </c>
      <c r="B364" s="60" t="str">
        <f t="shared" ca="1" si="61"/>
        <v/>
      </c>
      <c r="C364" s="60" t="str">
        <f t="shared" ca="1" si="62"/>
        <v/>
      </c>
      <c r="D364" s="60" t="str">
        <f t="shared" ca="1" si="63"/>
        <v/>
      </c>
      <c r="E364" s="82" t="str">
        <f t="shared" ca="1" si="64"/>
        <v/>
      </c>
      <c r="F364" s="60" t="str">
        <f t="shared" ca="1" si="65"/>
        <v/>
      </c>
      <c r="G364" s="60" t="str">
        <f t="shared" ca="1" si="66"/>
        <v/>
      </c>
      <c r="H364" s="139" t="str">
        <f t="shared" ca="1" si="67"/>
        <v/>
      </c>
      <c r="I364" s="64" t="str">
        <f t="shared" ca="1" si="59"/>
        <v/>
      </c>
      <c r="J364" s="60" t="str">
        <f t="shared" ca="1" si="58"/>
        <v/>
      </c>
      <c r="K364" s="133" t="str">
        <f t="shared" ca="1" si="68"/>
        <v/>
      </c>
      <c r="L364" s="60" t="str">
        <f t="shared" ca="1" si="69"/>
        <v/>
      </c>
    </row>
    <row r="365" spans="1:12" ht="12.75" customHeight="1">
      <c r="A365" s="64" t="str">
        <f t="shared" ca="1" si="60"/>
        <v/>
      </c>
      <c r="B365" s="60" t="str">
        <f t="shared" ca="1" si="61"/>
        <v/>
      </c>
      <c r="C365" s="60" t="str">
        <f t="shared" ca="1" si="62"/>
        <v/>
      </c>
      <c r="D365" s="60" t="str">
        <f t="shared" ca="1" si="63"/>
        <v/>
      </c>
      <c r="E365" s="82" t="str">
        <f t="shared" ca="1" si="64"/>
        <v/>
      </c>
      <c r="F365" s="60" t="str">
        <f t="shared" ca="1" si="65"/>
        <v/>
      </c>
      <c r="G365" s="60" t="str">
        <f t="shared" ca="1" si="66"/>
        <v/>
      </c>
      <c r="H365" s="139" t="str">
        <f t="shared" ca="1" si="67"/>
        <v/>
      </c>
      <c r="I365" s="64" t="str">
        <f t="shared" ca="1" si="59"/>
        <v/>
      </c>
      <c r="J365" s="60" t="str">
        <f t="shared" ca="1" si="58"/>
        <v/>
      </c>
      <c r="K365" s="133" t="str">
        <f t="shared" ca="1" si="68"/>
        <v/>
      </c>
      <c r="L365" s="60" t="str">
        <f t="shared" ca="1" si="69"/>
        <v/>
      </c>
    </row>
    <row r="366" spans="1:12" ht="12.75" customHeight="1">
      <c r="A366" s="64" t="str">
        <f t="shared" ca="1" si="60"/>
        <v/>
      </c>
      <c r="B366" s="60" t="str">
        <f t="shared" ca="1" si="61"/>
        <v/>
      </c>
      <c r="C366" s="60" t="str">
        <f t="shared" ca="1" si="62"/>
        <v/>
      </c>
      <c r="D366" s="60" t="str">
        <f t="shared" ca="1" si="63"/>
        <v/>
      </c>
      <c r="E366" s="82" t="str">
        <f t="shared" ca="1" si="64"/>
        <v/>
      </c>
      <c r="F366" s="60" t="str">
        <f t="shared" ca="1" si="65"/>
        <v/>
      </c>
      <c r="G366" s="60" t="str">
        <f t="shared" ca="1" si="66"/>
        <v/>
      </c>
      <c r="H366" s="139" t="str">
        <f t="shared" ca="1" si="67"/>
        <v/>
      </c>
      <c r="I366" s="64" t="str">
        <f t="shared" ca="1" si="59"/>
        <v/>
      </c>
      <c r="J366" s="60" t="str">
        <f t="shared" ca="1" si="58"/>
        <v/>
      </c>
      <c r="K366" s="133" t="str">
        <f t="shared" ca="1" si="68"/>
        <v/>
      </c>
      <c r="L366" s="60" t="str">
        <f t="shared" ca="1" si="69"/>
        <v/>
      </c>
    </row>
    <row r="367" spans="1:12" ht="12.75" customHeight="1">
      <c r="A367" s="64" t="str">
        <f t="shared" ca="1" si="60"/>
        <v/>
      </c>
      <c r="B367" s="60" t="str">
        <f t="shared" ca="1" si="61"/>
        <v/>
      </c>
      <c r="C367" s="60" t="str">
        <f t="shared" ca="1" si="62"/>
        <v/>
      </c>
      <c r="D367" s="60" t="str">
        <f t="shared" ca="1" si="63"/>
        <v/>
      </c>
      <c r="E367" s="82" t="str">
        <f t="shared" ca="1" si="64"/>
        <v/>
      </c>
      <c r="F367" s="60" t="str">
        <f t="shared" ca="1" si="65"/>
        <v/>
      </c>
      <c r="G367" s="60" t="str">
        <f t="shared" ca="1" si="66"/>
        <v/>
      </c>
      <c r="H367" s="139" t="str">
        <f t="shared" ca="1" si="67"/>
        <v/>
      </c>
      <c r="I367" s="64" t="str">
        <f t="shared" ca="1" si="59"/>
        <v/>
      </c>
      <c r="J367" s="60" t="str">
        <f t="shared" ca="1" si="58"/>
        <v/>
      </c>
      <c r="K367" s="133" t="str">
        <f t="shared" ca="1" si="68"/>
        <v/>
      </c>
      <c r="L367" s="60" t="str">
        <f t="shared" ca="1" si="69"/>
        <v/>
      </c>
    </row>
    <row r="368" spans="1:12" ht="12.75" customHeight="1">
      <c r="A368" s="64" t="str">
        <f t="shared" ca="1" si="60"/>
        <v/>
      </c>
      <c r="B368" s="60" t="str">
        <f t="shared" ca="1" si="61"/>
        <v/>
      </c>
      <c r="C368" s="60" t="str">
        <f t="shared" ca="1" si="62"/>
        <v/>
      </c>
      <c r="D368" s="60" t="str">
        <f t="shared" ca="1" si="63"/>
        <v/>
      </c>
      <c r="E368" s="82" t="str">
        <f t="shared" ca="1" si="64"/>
        <v/>
      </c>
      <c r="F368" s="60" t="str">
        <f t="shared" ca="1" si="65"/>
        <v/>
      </c>
      <c r="G368" s="60" t="str">
        <f t="shared" ca="1" si="66"/>
        <v/>
      </c>
      <c r="H368" s="139" t="str">
        <f t="shared" ca="1" si="67"/>
        <v/>
      </c>
      <c r="I368" s="64" t="str">
        <f t="shared" ca="1" si="59"/>
        <v/>
      </c>
      <c r="J368" s="60" t="str">
        <f t="shared" ca="1" si="58"/>
        <v/>
      </c>
      <c r="K368" s="133" t="str">
        <f t="shared" ca="1" si="68"/>
        <v/>
      </c>
      <c r="L368" s="60" t="str">
        <f t="shared" ca="1" si="69"/>
        <v/>
      </c>
    </row>
    <row r="369" spans="1:12" ht="12.75" customHeight="1">
      <c r="A369" s="64" t="str">
        <f t="shared" ca="1" si="60"/>
        <v/>
      </c>
      <c r="B369" s="60" t="str">
        <f t="shared" ca="1" si="61"/>
        <v/>
      </c>
      <c r="C369" s="60" t="str">
        <f t="shared" ca="1" si="62"/>
        <v/>
      </c>
      <c r="D369" s="60" t="str">
        <f t="shared" ca="1" si="63"/>
        <v/>
      </c>
      <c r="E369" s="82" t="str">
        <f t="shared" ca="1" si="64"/>
        <v/>
      </c>
      <c r="F369" s="60" t="str">
        <f t="shared" ca="1" si="65"/>
        <v/>
      </c>
      <c r="G369" s="60" t="str">
        <f t="shared" ca="1" si="66"/>
        <v/>
      </c>
      <c r="H369" s="139" t="str">
        <f t="shared" ca="1" si="67"/>
        <v/>
      </c>
      <c r="I369" s="64" t="str">
        <f t="shared" ca="1" si="59"/>
        <v/>
      </c>
      <c r="J369" s="60" t="str">
        <f t="shared" ca="1" si="58"/>
        <v/>
      </c>
      <c r="K369" s="133" t="str">
        <f t="shared" ca="1" si="68"/>
        <v/>
      </c>
      <c r="L369" s="60" t="str">
        <f t="shared" ca="1" si="69"/>
        <v/>
      </c>
    </row>
    <row r="370" spans="1:12" ht="12.75" customHeight="1">
      <c r="A370" s="64" t="str">
        <f t="shared" ca="1" si="60"/>
        <v/>
      </c>
      <c r="B370" s="60" t="str">
        <f t="shared" ca="1" si="61"/>
        <v/>
      </c>
      <c r="C370" s="60" t="str">
        <f t="shared" ca="1" si="62"/>
        <v/>
      </c>
      <c r="D370" s="60" t="str">
        <f t="shared" ca="1" si="63"/>
        <v/>
      </c>
      <c r="E370" s="82" t="str">
        <f t="shared" ca="1" si="64"/>
        <v/>
      </c>
      <c r="F370" s="60" t="str">
        <f t="shared" ca="1" si="65"/>
        <v/>
      </c>
      <c r="G370" s="60" t="str">
        <f t="shared" ca="1" si="66"/>
        <v/>
      </c>
      <c r="H370" s="139" t="str">
        <f t="shared" ca="1" si="67"/>
        <v/>
      </c>
      <c r="I370" s="64" t="str">
        <f t="shared" ca="1" si="59"/>
        <v/>
      </c>
      <c r="J370" s="60" t="str">
        <f t="shared" ca="1" si="58"/>
        <v/>
      </c>
      <c r="K370" s="133" t="str">
        <f t="shared" ca="1" si="68"/>
        <v/>
      </c>
      <c r="L370" s="60" t="str">
        <f t="shared" ca="1" si="69"/>
        <v/>
      </c>
    </row>
    <row r="371" spans="1:12" ht="12.75" customHeight="1">
      <c r="A371" s="64" t="str">
        <f t="shared" ca="1" si="60"/>
        <v/>
      </c>
      <c r="B371" s="60" t="str">
        <f t="shared" ca="1" si="61"/>
        <v/>
      </c>
      <c r="C371" s="60" t="str">
        <f t="shared" ca="1" si="62"/>
        <v/>
      </c>
      <c r="D371" s="60" t="str">
        <f t="shared" ca="1" si="63"/>
        <v/>
      </c>
      <c r="E371" s="82" t="str">
        <f t="shared" ca="1" si="64"/>
        <v/>
      </c>
      <c r="F371" s="60" t="str">
        <f t="shared" ca="1" si="65"/>
        <v/>
      </c>
      <c r="G371" s="60" t="str">
        <f t="shared" ca="1" si="66"/>
        <v/>
      </c>
      <c r="H371" s="139" t="str">
        <f t="shared" ca="1" si="67"/>
        <v/>
      </c>
      <c r="I371" s="64" t="str">
        <f t="shared" ca="1" si="59"/>
        <v/>
      </c>
      <c r="J371" s="60" t="str">
        <f t="shared" ca="1" si="58"/>
        <v/>
      </c>
      <c r="K371" s="133" t="str">
        <f t="shared" ca="1" si="68"/>
        <v/>
      </c>
      <c r="L371" s="60" t="str">
        <f t="shared" ca="1" si="69"/>
        <v/>
      </c>
    </row>
    <row r="372" spans="1:12" ht="12.75" customHeight="1">
      <c r="A372" s="64" t="str">
        <f t="shared" ca="1" si="60"/>
        <v/>
      </c>
      <c r="B372" s="60" t="str">
        <f t="shared" ca="1" si="61"/>
        <v/>
      </c>
      <c r="C372" s="60" t="str">
        <f t="shared" ca="1" si="62"/>
        <v/>
      </c>
      <c r="D372" s="60" t="str">
        <f t="shared" ca="1" si="63"/>
        <v/>
      </c>
      <c r="E372" s="82" t="str">
        <f t="shared" ca="1" si="64"/>
        <v/>
      </c>
      <c r="F372" s="60" t="str">
        <f t="shared" ca="1" si="65"/>
        <v/>
      </c>
      <c r="G372" s="60" t="str">
        <f t="shared" ca="1" si="66"/>
        <v/>
      </c>
      <c r="H372" s="139" t="str">
        <f t="shared" ca="1" si="67"/>
        <v/>
      </c>
      <c r="I372" s="64" t="str">
        <f t="shared" ca="1" si="59"/>
        <v/>
      </c>
      <c r="J372" s="60" t="str">
        <f t="shared" ca="1" si="58"/>
        <v/>
      </c>
      <c r="K372" s="133" t="str">
        <f t="shared" ca="1" si="68"/>
        <v/>
      </c>
      <c r="L372" s="60" t="str">
        <f t="shared" ca="1" si="69"/>
        <v/>
      </c>
    </row>
    <row r="373" spans="1:12" ht="12.75" customHeight="1">
      <c r="A373" s="64" t="str">
        <f t="shared" ca="1" si="60"/>
        <v/>
      </c>
      <c r="B373" s="60" t="str">
        <f t="shared" ca="1" si="61"/>
        <v/>
      </c>
      <c r="C373" s="60" t="str">
        <f t="shared" ca="1" si="62"/>
        <v/>
      </c>
      <c r="D373" s="60" t="str">
        <f t="shared" ca="1" si="63"/>
        <v/>
      </c>
      <c r="E373" s="82" t="str">
        <f t="shared" ca="1" si="64"/>
        <v/>
      </c>
      <c r="F373" s="60" t="str">
        <f t="shared" ca="1" si="65"/>
        <v/>
      </c>
      <c r="G373" s="60" t="str">
        <f t="shared" ca="1" si="66"/>
        <v/>
      </c>
      <c r="H373" s="139" t="str">
        <f t="shared" ca="1" si="67"/>
        <v/>
      </c>
      <c r="I373" s="64" t="str">
        <f t="shared" ca="1" si="59"/>
        <v/>
      </c>
      <c r="J373" s="60" t="str">
        <f t="shared" ca="1" si="58"/>
        <v/>
      </c>
      <c r="K373" s="133" t="str">
        <f t="shared" ca="1" si="68"/>
        <v/>
      </c>
      <c r="L373" s="60" t="str">
        <f t="shared" ca="1" si="69"/>
        <v/>
      </c>
    </row>
    <row r="374" spans="1:12" ht="12.75" customHeight="1">
      <c r="A374" s="64" t="str">
        <f t="shared" ca="1" si="60"/>
        <v/>
      </c>
      <c r="B374" s="60" t="str">
        <f t="shared" ca="1" si="61"/>
        <v/>
      </c>
      <c r="C374" s="60" t="str">
        <f t="shared" ca="1" si="62"/>
        <v/>
      </c>
      <c r="D374" s="60" t="str">
        <f t="shared" ca="1" si="63"/>
        <v/>
      </c>
      <c r="E374" s="82" t="str">
        <f t="shared" ca="1" si="64"/>
        <v/>
      </c>
      <c r="F374" s="60" t="str">
        <f t="shared" ca="1" si="65"/>
        <v/>
      </c>
      <c r="G374" s="60" t="str">
        <f t="shared" ca="1" si="66"/>
        <v/>
      </c>
      <c r="H374" s="139" t="str">
        <f t="shared" ca="1" si="67"/>
        <v/>
      </c>
      <c r="I374" s="64" t="str">
        <f t="shared" ca="1" si="59"/>
        <v/>
      </c>
      <c r="J374" s="60" t="str">
        <f t="shared" ref="J374:J437" ca="1" si="70">IF(ROW(J362)&gt;COUNTIF(colk,$M$2),"",INDEX(colk,SUMPRODUCT(LARGE((colk=$M$2)*ROW(colk)-12,ROW($A362)))))</f>
        <v/>
      </c>
      <c r="K374" s="133" t="str">
        <f t="shared" ca="1" si="68"/>
        <v/>
      </c>
      <c r="L374" s="60" t="str">
        <f t="shared" ca="1" si="69"/>
        <v/>
      </c>
    </row>
    <row r="375" spans="1:12" ht="12.75" customHeight="1">
      <c r="A375" s="64" t="str">
        <f t="shared" ca="1" si="60"/>
        <v/>
      </c>
      <c r="B375" s="60" t="str">
        <f t="shared" ca="1" si="61"/>
        <v/>
      </c>
      <c r="C375" s="60" t="str">
        <f t="shared" ca="1" si="62"/>
        <v/>
      </c>
      <c r="D375" s="60" t="str">
        <f t="shared" ca="1" si="63"/>
        <v/>
      </c>
      <c r="E375" s="82" t="str">
        <f t="shared" ca="1" si="64"/>
        <v/>
      </c>
      <c r="F375" s="60" t="str">
        <f t="shared" ca="1" si="65"/>
        <v/>
      </c>
      <c r="G375" s="60" t="str">
        <f t="shared" ca="1" si="66"/>
        <v/>
      </c>
      <c r="H375" s="139" t="str">
        <f t="shared" ca="1" si="67"/>
        <v/>
      </c>
      <c r="I375" s="64" t="str">
        <f t="shared" ca="1" si="59"/>
        <v/>
      </c>
      <c r="J375" s="60" t="str">
        <f t="shared" ca="1" si="70"/>
        <v/>
      </c>
      <c r="K375" s="133" t="str">
        <f t="shared" ca="1" si="68"/>
        <v/>
      </c>
      <c r="L375" s="60" t="str">
        <f t="shared" ca="1" si="69"/>
        <v/>
      </c>
    </row>
    <row r="376" spans="1:12" ht="12.75" customHeight="1">
      <c r="A376" s="64" t="str">
        <f t="shared" ca="1" si="60"/>
        <v/>
      </c>
      <c r="B376" s="60" t="str">
        <f t="shared" ca="1" si="61"/>
        <v/>
      </c>
      <c r="C376" s="60" t="str">
        <f t="shared" ca="1" si="62"/>
        <v/>
      </c>
      <c r="D376" s="60" t="str">
        <f t="shared" ca="1" si="63"/>
        <v/>
      </c>
      <c r="E376" s="82" t="str">
        <f t="shared" ca="1" si="64"/>
        <v/>
      </c>
      <c r="F376" s="60" t="str">
        <f t="shared" ca="1" si="65"/>
        <v/>
      </c>
      <c r="G376" s="60" t="str">
        <f t="shared" ca="1" si="66"/>
        <v/>
      </c>
      <c r="H376" s="139" t="str">
        <f t="shared" ca="1" si="67"/>
        <v/>
      </c>
      <c r="I376" s="64" t="str">
        <f t="shared" ref="I376:I439" ca="1" si="71">IF(ROW(I364)&gt;COUNTIF(colk,$M$2),"",INDEX(coli,SUMPRODUCT(LARGE((colk=$M$2)*ROW(colk)-12,ROW($A364)))))</f>
        <v/>
      </c>
      <c r="J376" s="60" t="str">
        <f t="shared" ca="1" si="70"/>
        <v/>
      </c>
      <c r="K376" s="133" t="str">
        <f t="shared" ca="1" si="68"/>
        <v/>
      </c>
      <c r="L376" s="60" t="str">
        <f t="shared" ca="1" si="69"/>
        <v/>
      </c>
    </row>
    <row r="377" spans="1:12" ht="12.75" customHeight="1">
      <c r="A377" s="64" t="str">
        <f t="shared" ref="A377:A440" ca="1" si="72">IF(ROW(A365)&gt;COUNTIF(colk,$M$2),"",INDEX(cola,SUMPRODUCT(LARGE((colk=$M$2)*ROW(colk)-12,ROW($A365)))))</f>
        <v/>
      </c>
      <c r="B377" s="60" t="str">
        <f t="shared" ca="1" si="61"/>
        <v/>
      </c>
      <c r="C377" s="60" t="str">
        <f t="shared" ca="1" si="62"/>
        <v/>
      </c>
      <c r="D377" s="60" t="str">
        <f t="shared" ca="1" si="63"/>
        <v/>
      </c>
      <c r="E377" s="82" t="str">
        <f t="shared" ca="1" si="64"/>
        <v/>
      </c>
      <c r="F377" s="60" t="str">
        <f t="shared" ca="1" si="65"/>
        <v/>
      </c>
      <c r="G377" s="60" t="str">
        <f t="shared" ca="1" si="66"/>
        <v/>
      </c>
      <c r="H377" s="139" t="str">
        <f t="shared" ca="1" si="67"/>
        <v/>
      </c>
      <c r="I377" s="64" t="str">
        <f t="shared" ca="1" si="71"/>
        <v/>
      </c>
      <c r="J377" s="60" t="str">
        <f t="shared" ca="1" si="70"/>
        <v/>
      </c>
      <c r="K377" s="133" t="str">
        <f t="shared" ca="1" si="68"/>
        <v/>
      </c>
      <c r="L377" s="60" t="str">
        <f t="shared" ca="1" si="69"/>
        <v/>
      </c>
    </row>
    <row r="378" spans="1:12" ht="12.75" customHeight="1">
      <c r="A378" s="64" t="str">
        <f t="shared" ca="1" si="72"/>
        <v/>
      </c>
      <c r="B378" s="60" t="str">
        <f t="shared" ca="1" si="61"/>
        <v/>
      </c>
      <c r="C378" s="60" t="str">
        <f t="shared" ca="1" si="62"/>
        <v/>
      </c>
      <c r="D378" s="60" t="str">
        <f t="shared" ca="1" si="63"/>
        <v/>
      </c>
      <c r="E378" s="82" t="str">
        <f t="shared" ca="1" si="64"/>
        <v/>
      </c>
      <c r="F378" s="60" t="str">
        <f t="shared" ca="1" si="65"/>
        <v/>
      </c>
      <c r="G378" s="60" t="str">
        <f t="shared" ca="1" si="66"/>
        <v/>
      </c>
      <c r="H378" s="139" t="str">
        <f t="shared" ca="1" si="67"/>
        <v/>
      </c>
      <c r="I378" s="64" t="str">
        <f t="shared" ca="1" si="71"/>
        <v/>
      </c>
      <c r="J378" s="60" t="str">
        <f t="shared" ca="1" si="70"/>
        <v/>
      </c>
      <c r="K378" s="133" t="str">
        <f t="shared" ca="1" si="68"/>
        <v/>
      </c>
      <c r="L378" s="60" t="str">
        <f t="shared" ca="1" si="69"/>
        <v/>
      </c>
    </row>
    <row r="379" spans="1:12" ht="12.75" customHeight="1">
      <c r="A379" s="64" t="str">
        <f t="shared" ca="1" si="72"/>
        <v/>
      </c>
      <c r="B379" s="60" t="str">
        <f t="shared" ca="1" si="61"/>
        <v/>
      </c>
      <c r="C379" s="60" t="str">
        <f t="shared" ca="1" si="62"/>
        <v/>
      </c>
      <c r="D379" s="60" t="str">
        <f t="shared" ca="1" si="63"/>
        <v/>
      </c>
      <c r="E379" s="82" t="str">
        <f t="shared" ca="1" si="64"/>
        <v/>
      </c>
      <c r="F379" s="60" t="str">
        <f t="shared" ca="1" si="65"/>
        <v/>
      </c>
      <c r="G379" s="60" t="str">
        <f t="shared" ca="1" si="66"/>
        <v/>
      </c>
      <c r="H379" s="139" t="str">
        <f t="shared" ca="1" si="67"/>
        <v/>
      </c>
      <c r="I379" s="64" t="str">
        <f t="shared" ca="1" si="71"/>
        <v/>
      </c>
      <c r="J379" s="60" t="str">
        <f t="shared" ca="1" si="70"/>
        <v/>
      </c>
      <c r="K379" s="133" t="str">
        <f t="shared" ca="1" si="68"/>
        <v/>
      </c>
      <c r="L379" s="60" t="str">
        <f t="shared" ca="1" si="69"/>
        <v/>
      </c>
    </row>
    <row r="380" spans="1:12" ht="12.75" customHeight="1">
      <c r="A380" s="64" t="str">
        <f t="shared" ca="1" si="72"/>
        <v/>
      </c>
      <c r="B380" s="60" t="str">
        <f t="shared" ca="1" si="61"/>
        <v/>
      </c>
      <c r="C380" s="60" t="str">
        <f t="shared" ca="1" si="62"/>
        <v/>
      </c>
      <c r="D380" s="60" t="str">
        <f t="shared" ca="1" si="63"/>
        <v/>
      </c>
      <c r="E380" s="82" t="str">
        <f t="shared" ca="1" si="64"/>
        <v/>
      </c>
      <c r="F380" s="60" t="str">
        <f t="shared" ca="1" si="65"/>
        <v/>
      </c>
      <c r="G380" s="60" t="str">
        <f t="shared" ca="1" si="66"/>
        <v/>
      </c>
      <c r="H380" s="139" t="str">
        <f t="shared" ca="1" si="67"/>
        <v/>
      </c>
      <c r="I380" s="64" t="str">
        <f t="shared" ca="1" si="71"/>
        <v/>
      </c>
      <c r="J380" s="60" t="str">
        <f t="shared" ca="1" si="70"/>
        <v/>
      </c>
      <c r="K380" s="133" t="str">
        <f t="shared" ca="1" si="68"/>
        <v/>
      </c>
      <c r="L380" s="60" t="str">
        <f t="shared" ca="1" si="69"/>
        <v/>
      </c>
    </row>
    <row r="381" spans="1:12" ht="12.75" customHeight="1">
      <c r="A381" s="64" t="str">
        <f t="shared" ca="1" si="72"/>
        <v/>
      </c>
      <c r="B381" s="60" t="str">
        <f t="shared" ca="1" si="61"/>
        <v/>
      </c>
      <c r="C381" s="60" t="str">
        <f t="shared" ca="1" si="62"/>
        <v/>
      </c>
      <c r="D381" s="60" t="str">
        <f t="shared" ca="1" si="63"/>
        <v/>
      </c>
      <c r="E381" s="82" t="str">
        <f t="shared" ca="1" si="64"/>
        <v/>
      </c>
      <c r="F381" s="60" t="str">
        <f t="shared" ca="1" si="65"/>
        <v/>
      </c>
      <c r="G381" s="60" t="str">
        <f t="shared" ca="1" si="66"/>
        <v/>
      </c>
      <c r="H381" s="139" t="str">
        <f t="shared" ca="1" si="67"/>
        <v/>
      </c>
      <c r="I381" s="64" t="str">
        <f t="shared" ca="1" si="71"/>
        <v/>
      </c>
      <c r="J381" s="60" t="str">
        <f t="shared" ca="1" si="70"/>
        <v/>
      </c>
      <c r="K381" s="133" t="str">
        <f t="shared" ca="1" si="68"/>
        <v/>
      </c>
      <c r="L381" s="60" t="str">
        <f t="shared" ca="1" si="69"/>
        <v/>
      </c>
    </row>
    <row r="382" spans="1:12" ht="12.75" customHeight="1">
      <c r="A382" s="64" t="str">
        <f t="shared" ca="1" si="72"/>
        <v/>
      </c>
      <c r="B382" s="60" t="str">
        <f t="shared" ca="1" si="61"/>
        <v/>
      </c>
      <c r="C382" s="60" t="str">
        <f t="shared" ca="1" si="62"/>
        <v/>
      </c>
      <c r="D382" s="60" t="str">
        <f t="shared" ca="1" si="63"/>
        <v/>
      </c>
      <c r="E382" s="82" t="str">
        <f t="shared" ca="1" si="64"/>
        <v/>
      </c>
      <c r="F382" s="60" t="str">
        <f t="shared" ca="1" si="65"/>
        <v/>
      </c>
      <c r="G382" s="60" t="str">
        <f t="shared" ca="1" si="66"/>
        <v/>
      </c>
      <c r="H382" s="139" t="str">
        <f t="shared" ca="1" si="67"/>
        <v/>
      </c>
      <c r="I382" s="64" t="str">
        <f t="shared" ca="1" si="71"/>
        <v/>
      </c>
      <c r="J382" s="60" t="str">
        <f t="shared" ca="1" si="70"/>
        <v/>
      </c>
      <c r="K382" s="133" t="str">
        <f t="shared" ca="1" si="68"/>
        <v/>
      </c>
      <c r="L382" s="60" t="str">
        <f t="shared" ca="1" si="69"/>
        <v/>
      </c>
    </row>
    <row r="383" spans="1:12" ht="12.75" customHeight="1">
      <c r="A383" s="64" t="str">
        <f t="shared" ca="1" si="72"/>
        <v/>
      </c>
      <c r="B383" s="60" t="str">
        <f t="shared" ca="1" si="61"/>
        <v/>
      </c>
      <c r="C383" s="60" t="str">
        <f t="shared" ca="1" si="62"/>
        <v/>
      </c>
      <c r="D383" s="60" t="str">
        <f t="shared" ca="1" si="63"/>
        <v/>
      </c>
      <c r="E383" s="82" t="str">
        <f t="shared" ca="1" si="64"/>
        <v/>
      </c>
      <c r="F383" s="60" t="str">
        <f t="shared" ca="1" si="65"/>
        <v/>
      </c>
      <c r="G383" s="60" t="str">
        <f t="shared" ca="1" si="66"/>
        <v/>
      </c>
      <c r="H383" s="139" t="str">
        <f t="shared" ca="1" si="67"/>
        <v/>
      </c>
      <c r="I383" s="64" t="str">
        <f t="shared" ca="1" si="71"/>
        <v/>
      </c>
      <c r="J383" s="60" t="str">
        <f t="shared" ca="1" si="70"/>
        <v/>
      </c>
      <c r="K383" s="133" t="str">
        <f t="shared" ca="1" si="68"/>
        <v/>
      </c>
      <c r="L383" s="60" t="str">
        <f t="shared" ca="1" si="69"/>
        <v/>
      </c>
    </row>
    <row r="384" spans="1:12" ht="12.75" customHeight="1">
      <c r="A384" s="64" t="str">
        <f t="shared" ca="1" si="72"/>
        <v/>
      </c>
      <c r="B384" s="60" t="str">
        <f t="shared" ca="1" si="61"/>
        <v/>
      </c>
      <c r="C384" s="60" t="str">
        <f t="shared" ca="1" si="62"/>
        <v/>
      </c>
      <c r="D384" s="60" t="str">
        <f t="shared" ca="1" si="63"/>
        <v/>
      </c>
      <c r="E384" s="82" t="str">
        <f t="shared" ca="1" si="64"/>
        <v/>
      </c>
      <c r="F384" s="60" t="str">
        <f t="shared" ca="1" si="65"/>
        <v/>
      </c>
      <c r="G384" s="60" t="str">
        <f t="shared" ca="1" si="66"/>
        <v/>
      </c>
      <c r="H384" s="139" t="str">
        <f t="shared" ca="1" si="67"/>
        <v/>
      </c>
      <c r="I384" s="64" t="str">
        <f t="shared" ca="1" si="71"/>
        <v/>
      </c>
      <c r="J384" s="60" t="str">
        <f t="shared" ca="1" si="70"/>
        <v/>
      </c>
      <c r="K384" s="133" t="str">
        <f t="shared" ca="1" si="68"/>
        <v/>
      </c>
      <c r="L384" s="60" t="str">
        <f t="shared" ca="1" si="69"/>
        <v/>
      </c>
    </row>
    <row r="385" spans="1:12" ht="12.75" customHeight="1">
      <c r="A385" s="64" t="str">
        <f t="shared" ca="1" si="72"/>
        <v/>
      </c>
      <c r="B385" s="60" t="str">
        <f t="shared" ca="1" si="61"/>
        <v/>
      </c>
      <c r="C385" s="60" t="str">
        <f t="shared" ca="1" si="62"/>
        <v/>
      </c>
      <c r="D385" s="60" t="str">
        <f t="shared" ca="1" si="63"/>
        <v/>
      </c>
      <c r="E385" s="82" t="str">
        <f t="shared" ca="1" si="64"/>
        <v/>
      </c>
      <c r="F385" s="60" t="str">
        <f t="shared" ca="1" si="65"/>
        <v/>
      </c>
      <c r="G385" s="60" t="str">
        <f t="shared" ca="1" si="66"/>
        <v/>
      </c>
      <c r="H385" s="139" t="str">
        <f t="shared" ca="1" si="67"/>
        <v/>
      </c>
      <c r="I385" s="64" t="str">
        <f t="shared" ca="1" si="71"/>
        <v/>
      </c>
      <c r="J385" s="60" t="str">
        <f t="shared" ca="1" si="70"/>
        <v/>
      </c>
      <c r="K385" s="133" t="str">
        <f t="shared" ca="1" si="68"/>
        <v/>
      </c>
      <c r="L385" s="60" t="str">
        <f t="shared" ca="1" si="69"/>
        <v/>
      </c>
    </row>
    <row r="386" spans="1:12" ht="12.75" customHeight="1">
      <c r="A386" s="64" t="str">
        <f t="shared" ca="1" si="72"/>
        <v/>
      </c>
      <c r="B386" s="60" t="str">
        <f t="shared" ca="1" si="61"/>
        <v/>
      </c>
      <c r="C386" s="60" t="str">
        <f t="shared" ca="1" si="62"/>
        <v/>
      </c>
      <c r="D386" s="60" t="str">
        <f t="shared" ca="1" si="63"/>
        <v/>
      </c>
      <c r="E386" s="82" t="str">
        <f t="shared" ca="1" si="64"/>
        <v/>
      </c>
      <c r="F386" s="60" t="str">
        <f t="shared" ca="1" si="65"/>
        <v/>
      </c>
      <c r="G386" s="60" t="str">
        <f t="shared" ca="1" si="66"/>
        <v/>
      </c>
      <c r="H386" s="139" t="str">
        <f t="shared" ca="1" si="67"/>
        <v/>
      </c>
      <c r="I386" s="64" t="str">
        <f t="shared" ca="1" si="71"/>
        <v/>
      </c>
      <c r="J386" s="60" t="str">
        <f t="shared" ca="1" si="70"/>
        <v/>
      </c>
      <c r="K386" s="133" t="str">
        <f t="shared" ca="1" si="68"/>
        <v/>
      </c>
      <c r="L386" s="60" t="str">
        <f t="shared" ca="1" si="69"/>
        <v/>
      </c>
    </row>
    <row r="387" spans="1:12" ht="12.75" customHeight="1">
      <c r="A387" s="64" t="str">
        <f t="shared" ca="1" si="72"/>
        <v/>
      </c>
      <c r="B387" s="60" t="str">
        <f t="shared" ca="1" si="61"/>
        <v/>
      </c>
      <c r="C387" s="60" t="str">
        <f t="shared" ca="1" si="62"/>
        <v/>
      </c>
      <c r="D387" s="60" t="str">
        <f t="shared" ca="1" si="63"/>
        <v/>
      </c>
      <c r="E387" s="82" t="str">
        <f t="shared" ca="1" si="64"/>
        <v/>
      </c>
      <c r="F387" s="60" t="str">
        <f t="shared" ca="1" si="65"/>
        <v/>
      </c>
      <c r="G387" s="60" t="str">
        <f t="shared" ca="1" si="66"/>
        <v/>
      </c>
      <c r="H387" s="139" t="str">
        <f t="shared" ca="1" si="67"/>
        <v/>
      </c>
      <c r="I387" s="64" t="str">
        <f t="shared" ca="1" si="71"/>
        <v/>
      </c>
      <c r="J387" s="60" t="str">
        <f t="shared" ca="1" si="70"/>
        <v/>
      </c>
      <c r="K387" s="133" t="str">
        <f t="shared" ca="1" si="68"/>
        <v/>
      </c>
      <c r="L387" s="60" t="str">
        <f t="shared" ca="1" si="69"/>
        <v/>
      </c>
    </row>
    <row r="388" spans="1:12" ht="12.75" customHeight="1">
      <c r="A388" s="64" t="str">
        <f t="shared" ca="1" si="72"/>
        <v/>
      </c>
      <c r="B388" s="60" t="str">
        <f t="shared" ca="1" si="61"/>
        <v/>
      </c>
      <c r="C388" s="60" t="str">
        <f t="shared" ca="1" si="62"/>
        <v/>
      </c>
      <c r="D388" s="60" t="str">
        <f t="shared" ca="1" si="63"/>
        <v/>
      </c>
      <c r="E388" s="82" t="str">
        <f t="shared" ca="1" si="64"/>
        <v/>
      </c>
      <c r="F388" s="60" t="str">
        <f t="shared" ca="1" si="65"/>
        <v/>
      </c>
      <c r="G388" s="60" t="str">
        <f t="shared" ca="1" si="66"/>
        <v/>
      </c>
      <c r="H388" s="139" t="str">
        <f t="shared" ca="1" si="67"/>
        <v/>
      </c>
      <c r="I388" s="64" t="str">
        <f t="shared" ca="1" si="71"/>
        <v/>
      </c>
      <c r="J388" s="60" t="str">
        <f t="shared" ca="1" si="70"/>
        <v/>
      </c>
      <c r="K388" s="133" t="str">
        <f t="shared" ca="1" si="68"/>
        <v/>
      </c>
      <c r="L388" s="60" t="str">
        <f t="shared" ca="1" si="69"/>
        <v/>
      </c>
    </row>
    <row r="389" spans="1:12" ht="12.75" customHeight="1">
      <c r="A389" s="64" t="str">
        <f t="shared" ca="1" si="72"/>
        <v/>
      </c>
      <c r="B389" s="60" t="str">
        <f t="shared" ca="1" si="61"/>
        <v/>
      </c>
      <c r="C389" s="60" t="str">
        <f t="shared" ca="1" si="62"/>
        <v/>
      </c>
      <c r="D389" s="60" t="str">
        <f t="shared" ca="1" si="63"/>
        <v/>
      </c>
      <c r="E389" s="82" t="str">
        <f t="shared" ca="1" si="64"/>
        <v/>
      </c>
      <c r="F389" s="60" t="str">
        <f t="shared" ca="1" si="65"/>
        <v/>
      </c>
      <c r="G389" s="60" t="str">
        <f t="shared" ca="1" si="66"/>
        <v/>
      </c>
      <c r="H389" s="139" t="str">
        <f t="shared" ca="1" si="67"/>
        <v/>
      </c>
      <c r="I389" s="64" t="str">
        <f t="shared" ca="1" si="71"/>
        <v/>
      </c>
      <c r="J389" s="60" t="str">
        <f t="shared" ca="1" si="70"/>
        <v/>
      </c>
      <c r="K389" s="133" t="str">
        <f t="shared" ca="1" si="68"/>
        <v/>
      </c>
      <c r="L389" s="60" t="str">
        <f t="shared" ca="1" si="69"/>
        <v/>
      </c>
    </row>
    <row r="390" spans="1:12" ht="12.75" customHeight="1">
      <c r="A390" s="64" t="str">
        <f t="shared" ca="1" si="72"/>
        <v/>
      </c>
      <c r="B390" s="60" t="str">
        <f t="shared" ca="1" si="61"/>
        <v/>
      </c>
      <c r="C390" s="60" t="str">
        <f t="shared" ca="1" si="62"/>
        <v/>
      </c>
      <c r="D390" s="60" t="str">
        <f t="shared" ca="1" si="63"/>
        <v/>
      </c>
      <c r="E390" s="82" t="str">
        <f t="shared" ca="1" si="64"/>
        <v/>
      </c>
      <c r="F390" s="60" t="str">
        <f t="shared" ca="1" si="65"/>
        <v/>
      </c>
      <c r="G390" s="60" t="str">
        <f t="shared" ca="1" si="66"/>
        <v/>
      </c>
      <c r="H390" s="139" t="str">
        <f t="shared" ca="1" si="67"/>
        <v/>
      </c>
      <c r="I390" s="64" t="str">
        <f t="shared" ca="1" si="71"/>
        <v/>
      </c>
      <c r="J390" s="60" t="str">
        <f t="shared" ca="1" si="70"/>
        <v/>
      </c>
      <c r="K390" s="133" t="str">
        <f t="shared" ca="1" si="68"/>
        <v/>
      </c>
      <c r="L390" s="60" t="str">
        <f t="shared" ca="1" si="69"/>
        <v/>
      </c>
    </row>
    <row r="391" spans="1:12" ht="12.75" customHeight="1">
      <c r="A391" s="64" t="str">
        <f t="shared" ca="1" si="72"/>
        <v/>
      </c>
      <c r="B391" s="60" t="str">
        <f t="shared" ca="1" si="61"/>
        <v/>
      </c>
      <c r="C391" s="60" t="str">
        <f t="shared" ca="1" si="62"/>
        <v/>
      </c>
      <c r="D391" s="60" t="str">
        <f t="shared" ca="1" si="63"/>
        <v/>
      </c>
      <c r="E391" s="82" t="str">
        <f t="shared" ca="1" si="64"/>
        <v/>
      </c>
      <c r="F391" s="60" t="str">
        <f t="shared" ca="1" si="65"/>
        <v/>
      </c>
      <c r="G391" s="60" t="str">
        <f t="shared" ca="1" si="66"/>
        <v/>
      </c>
      <c r="H391" s="139" t="str">
        <f t="shared" ca="1" si="67"/>
        <v/>
      </c>
      <c r="I391" s="64" t="str">
        <f t="shared" ca="1" si="71"/>
        <v/>
      </c>
      <c r="J391" s="60" t="str">
        <f t="shared" ca="1" si="70"/>
        <v/>
      </c>
      <c r="K391" s="133" t="str">
        <f t="shared" ca="1" si="68"/>
        <v/>
      </c>
      <c r="L391" s="60" t="str">
        <f t="shared" ca="1" si="69"/>
        <v/>
      </c>
    </row>
    <row r="392" spans="1:12" ht="12.75" customHeight="1">
      <c r="A392" s="64" t="str">
        <f t="shared" ca="1" si="72"/>
        <v/>
      </c>
      <c r="B392" s="60" t="str">
        <f t="shared" ca="1" si="61"/>
        <v/>
      </c>
      <c r="C392" s="60" t="str">
        <f t="shared" ca="1" si="62"/>
        <v/>
      </c>
      <c r="D392" s="60" t="str">
        <f t="shared" ca="1" si="63"/>
        <v/>
      </c>
      <c r="E392" s="82" t="str">
        <f t="shared" ca="1" si="64"/>
        <v/>
      </c>
      <c r="F392" s="60" t="str">
        <f t="shared" ca="1" si="65"/>
        <v/>
      </c>
      <c r="G392" s="60" t="str">
        <f t="shared" ca="1" si="66"/>
        <v/>
      </c>
      <c r="H392" s="139" t="str">
        <f t="shared" ca="1" si="67"/>
        <v/>
      </c>
      <c r="I392" s="64" t="str">
        <f t="shared" ca="1" si="71"/>
        <v/>
      </c>
      <c r="J392" s="60" t="str">
        <f t="shared" ca="1" si="70"/>
        <v/>
      </c>
      <c r="K392" s="133" t="str">
        <f t="shared" ca="1" si="68"/>
        <v/>
      </c>
      <c r="L392" s="60" t="str">
        <f t="shared" ca="1" si="69"/>
        <v/>
      </c>
    </row>
    <row r="393" spans="1:12" ht="12.75" customHeight="1">
      <c r="A393" s="64" t="str">
        <f t="shared" ca="1" si="72"/>
        <v/>
      </c>
      <c r="B393" s="60" t="str">
        <f t="shared" ca="1" si="61"/>
        <v/>
      </c>
      <c r="C393" s="60" t="str">
        <f t="shared" ca="1" si="62"/>
        <v/>
      </c>
      <c r="D393" s="60" t="str">
        <f t="shared" ca="1" si="63"/>
        <v/>
      </c>
      <c r="E393" s="82" t="str">
        <f t="shared" ca="1" si="64"/>
        <v/>
      </c>
      <c r="F393" s="60" t="str">
        <f t="shared" ca="1" si="65"/>
        <v/>
      </c>
      <c r="G393" s="60" t="str">
        <f t="shared" ca="1" si="66"/>
        <v/>
      </c>
      <c r="H393" s="139" t="str">
        <f t="shared" ca="1" si="67"/>
        <v/>
      </c>
      <c r="I393" s="64" t="str">
        <f t="shared" ca="1" si="71"/>
        <v/>
      </c>
      <c r="J393" s="60" t="str">
        <f t="shared" ca="1" si="70"/>
        <v/>
      </c>
      <c r="K393" s="133" t="str">
        <f t="shared" ca="1" si="68"/>
        <v/>
      </c>
      <c r="L393" s="60" t="str">
        <f t="shared" ca="1" si="69"/>
        <v/>
      </c>
    </row>
    <row r="394" spans="1:12" ht="12.75" customHeight="1">
      <c r="A394" s="64" t="str">
        <f t="shared" ca="1" si="72"/>
        <v/>
      </c>
      <c r="B394" s="60" t="str">
        <f t="shared" ca="1" si="61"/>
        <v/>
      </c>
      <c r="C394" s="60" t="str">
        <f t="shared" ca="1" si="62"/>
        <v/>
      </c>
      <c r="D394" s="60" t="str">
        <f t="shared" ca="1" si="63"/>
        <v/>
      </c>
      <c r="E394" s="82" t="str">
        <f t="shared" ca="1" si="64"/>
        <v/>
      </c>
      <c r="F394" s="60" t="str">
        <f t="shared" ca="1" si="65"/>
        <v/>
      </c>
      <c r="G394" s="60" t="str">
        <f t="shared" ca="1" si="66"/>
        <v/>
      </c>
      <c r="H394" s="139" t="str">
        <f t="shared" ca="1" si="67"/>
        <v/>
      </c>
      <c r="I394" s="64" t="str">
        <f t="shared" ca="1" si="71"/>
        <v/>
      </c>
      <c r="J394" s="60" t="str">
        <f t="shared" ca="1" si="70"/>
        <v/>
      </c>
      <c r="K394" s="133" t="str">
        <f t="shared" ca="1" si="68"/>
        <v/>
      </c>
      <c r="L394" s="60" t="str">
        <f t="shared" ca="1" si="69"/>
        <v/>
      </c>
    </row>
    <row r="395" spans="1:12" ht="12.75" customHeight="1">
      <c r="A395" s="64" t="str">
        <f t="shared" ca="1" si="72"/>
        <v/>
      </c>
      <c r="B395" s="60" t="str">
        <f t="shared" ca="1" si="61"/>
        <v/>
      </c>
      <c r="C395" s="60" t="str">
        <f t="shared" ca="1" si="62"/>
        <v/>
      </c>
      <c r="D395" s="60" t="str">
        <f t="shared" ca="1" si="63"/>
        <v/>
      </c>
      <c r="E395" s="82" t="str">
        <f t="shared" ca="1" si="64"/>
        <v/>
      </c>
      <c r="F395" s="60" t="str">
        <f t="shared" ca="1" si="65"/>
        <v/>
      </c>
      <c r="G395" s="60" t="str">
        <f t="shared" ca="1" si="66"/>
        <v/>
      </c>
      <c r="H395" s="139" t="str">
        <f t="shared" ca="1" si="67"/>
        <v/>
      </c>
      <c r="I395" s="64" t="str">
        <f t="shared" ca="1" si="71"/>
        <v/>
      </c>
      <c r="J395" s="60" t="str">
        <f t="shared" ca="1" si="70"/>
        <v/>
      </c>
      <c r="K395" s="133" t="str">
        <f t="shared" ca="1" si="68"/>
        <v/>
      </c>
      <c r="L395" s="60" t="str">
        <f t="shared" ca="1" si="69"/>
        <v/>
      </c>
    </row>
    <row r="396" spans="1:12" ht="12.75" customHeight="1">
      <c r="A396" s="64" t="str">
        <f t="shared" ca="1" si="72"/>
        <v/>
      </c>
      <c r="B396" s="60" t="str">
        <f t="shared" ca="1" si="61"/>
        <v/>
      </c>
      <c r="C396" s="60" t="str">
        <f t="shared" ca="1" si="62"/>
        <v/>
      </c>
      <c r="D396" s="60" t="str">
        <f t="shared" ca="1" si="63"/>
        <v/>
      </c>
      <c r="E396" s="82" t="str">
        <f t="shared" ca="1" si="64"/>
        <v/>
      </c>
      <c r="F396" s="60" t="str">
        <f t="shared" ca="1" si="65"/>
        <v/>
      </c>
      <c r="G396" s="60" t="str">
        <f t="shared" ca="1" si="66"/>
        <v/>
      </c>
      <c r="H396" s="139" t="str">
        <f t="shared" ca="1" si="67"/>
        <v/>
      </c>
      <c r="I396" s="64" t="str">
        <f t="shared" ca="1" si="71"/>
        <v/>
      </c>
      <c r="J396" s="60" t="str">
        <f t="shared" ca="1" si="70"/>
        <v/>
      </c>
      <c r="K396" s="133" t="str">
        <f t="shared" ca="1" si="68"/>
        <v/>
      </c>
      <c r="L396" s="60" t="str">
        <f t="shared" ca="1" si="69"/>
        <v/>
      </c>
    </row>
    <row r="397" spans="1:12" ht="12.75" customHeight="1">
      <c r="A397" s="64" t="str">
        <f t="shared" ca="1" si="72"/>
        <v/>
      </c>
      <c r="B397" s="60" t="str">
        <f t="shared" ref="B397:B460" ca="1" si="73">IF(ROW(B385)&gt;COUNTIF(colk,$M$2),"",INDEX(colb,SUMPRODUCT(LARGE((colk=$M$2)*ROW(colk)-12,ROW($A385)))))</f>
        <v/>
      </c>
      <c r="C397" s="60" t="str">
        <f t="shared" ref="C397:C460" ca="1" si="74">IF(ROW(C385)&gt;COUNTIF(colk,$M$2),"",INDEX(colc,SUMPRODUCT(LARGE((colk=$M$2)*ROW(colk)-12,ROW($A385)))))</f>
        <v/>
      </c>
      <c r="D397" s="60" t="str">
        <f t="shared" ref="D397:D460" ca="1" si="75">IF(ROW(D385)&gt;COUNTIF(colk,$M$2),"",INDEX(cold,SUMPRODUCT(LARGE((colk=$M$2)*ROW(colk)-12,ROW($A385)))))</f>
        <v/>
      </c>
      <c r="E397" s="82" t="str">
        <f t="shared" ref="E397:E460" ca="1" si="76">IF(ROW(E385)&gt;COUNTIF(colk,$M$2),"",INDEX(cole,SUMPRODUCT(LARGE((colk=$M$2)*ROW(colk)-12,ROW($A385)))))</f>
        <v/>
      </c>
      <c r="F397" s="60" t="str">
        <f t="shared" ref="F397:F460" ca="1" si="77">IF(ROW(F385)&gt;COUNTIF(colk,$M$2),"",INDEX(colf,SUMPRODUCT(LARGE((colk=$M$2)*ROW(colk)-12,ROW($A385)))))</f>
        <v/>
      </c>
      <c r="G397" s="60" t="str">
        <f t="shared" ref="G397:G460" ca="1" si="78">IF(ROW(G385)&gt;COUNTIF(colk,$M$2),"",INDEX(colg,SUMPRODUCT(LARGE((colk=$M$2)*ROW(colk)-12,ROW($A385)))))</f>
        <v/>
      </c>
      <c r="H397" s="139" t="str">
        <f t="shared" ref="H397:H460" ca="1" si="79">IF(ROW(H385)&gt;COUNTIF(colk,$M$2),"",INDEX(colh,SUMPRODUCT(LARGE((colk=$M$2)*ROW(colk)-12,ROW($A385)))))</f>
        <v/>
      </c>
      <c r="I397" s="64" t="str">
        <f t="shared" ca="1" si="71"/>
        <v/>
      </c>
      <c r="J397" s="60" t="str">
        <f t="shared" ca="1" si="70"/>
        <v/>
      </c>
      <c r="K397" s="133" t="str">
        <f t="shared" ref="K397:K460" ca="1" si="80">IF(ROW(K385)&gt;COUNTIF(colk,$M$2),"",INDEX(coll,SUMPRODUCT(LARGE((colk=$M$2)*ROW(colk)-12,ROW($A385)))))</f>
        <v/>
      </c>
      <c r="L397" s="60" t="str">
        <f t="shared" ref="L397:L460" ca="1" si="81">IF(ROW(L385)&gt;COUNTIF(colk,$M$2),"",INDEX(coln,SUMPRODUCT(LARGE((colk=$M$2)*ROW(colk)-12,ROW($A385)))))</f>
        <v/>
      </c>
    </row>
    <row r="398" spans="1:12" ht="12.75" customHeight="1">
      <c r="A398" s="64" t="str">
        <f t="shared" ca="1" si="72"/>
        <v/>
      </c>
      <c r="B398" s="60" t="str">
        <f t="shared" ca="1" si="73"/>
        <v/>
      </c>
      <c r="C398" s="60" t="str">
        <f t="shared" ca="1" si="74"/>
        <v/>
      </c>
      <c r="D398" s="60" t="str">
        <f t="shared" ca="1" si="75"/>
        <v/>
      </c>
      <c r="E398" s="82" t="str">
        <f t="shared" ca="1" si="76"/>
        <v/>
      </c>
      <c r="F398" s="60" t="str">
        <f t="shared" ca="1" si="77"/>
        <v/>
      </c>
      <c r="G398" s="60" t="str">
        <f t="shared" ca="1" si="78"/>
        <v/>
      </c>
      <c r="H398" s="139" t="str">
        <f t="shared" ca="1" si="79"/>
        <v/>
      </c>
      <c r="I398" s="64" t="str">
        <f t="shared" ca="1" si="71"/>
        <v/>
      </c>
      <c r="J398" s="60" t="str">
        <f t="shared" ca="1" si="70"/>
        <v/>
      </c>
      <c r="K398" s="133" t="str">
        <f t="shared" ca="1" si="80"/>
        <v/>
      </c>
      <c r="L398" s="60" t="str">
        <f t="shared" ca="1" si="81"/>
        <v/>
      </c>
    </row>
    <row r="399" spans="1:12" ht="12.75" customHeight="1">
      <c r="A399" s="64" t="str">
        <f t="shared" ca="1" si="72"/>
        <v/>
      </c>
      <c r="B399" s="60" t="str">
        <f t="shared" ca="1" si="73"/>
        <v/>
      </c>
      <c r="C399" s="60" t="str">
        <f t="shared" ca="1" si="74"/>
        <v/>
      </c>
      <c r="D399" s="60" t="str">
        <f t="shared" ca="1" si="75"/>
        <v/>
      </c>
      <c r="E399" s="82" t="str">
        <f t="shared" ca="1" si="76"/>
        <v/>
      </c>
      <c r="F399" s="60" t="str">
        <f t="shared" ca="1" si="77"/>
        <v/>
      </c>
      <c r="G399" s="60" t="str">
        <f t="shared" ca="1" si="78"/>
        <v/>
      </c>
      <c r="H399" s="139" t="str">
        <f t="shared" ca="1" si="79"/>
        <v/>
      </c>
      <c r="I399" s="64" t="str">
        <f t="shared" ca="1" si="71"/>
        <v/>
      </c>
      <c r="J399" s="60" t="str">
        <f t="shared" ca="1" si="70"/>
        <v/>
      </c>
      <c r="K399" s="133" t="str">
        <f t="shared" ca="1" si="80"/>
        <v/>
      </c>
      <c r="L399" s="60" t="str">
        <f t="shared" ca="1" si="81"/>
        <v/>
      </c>
    </row>
    <row r="400" spans="1:12" ht="12.75" customHeight="1">
      <c r="A400" s="64" t="str">
        <f t="shared" ca="1" si="72"/>
        <v/>
      </c>
      <c r="B400" s="60" t="str">
        <f t="shared" ca="1" si="73"/>
        <v/>
      </c>
      <c r="C400" s="60" t="str">
        <f t="shared" ca="1" si="74"/>
        <v/>
      </c>
      <c r="D400" s="60" t="str">
        <f t="shared" ca="1" si="75"/>
        <v/>
      </c>
      <c r="E400" s="82" t="str">
        <f t="shared" ca="1" si="76"/>
        <v/>
      </c>
      <c r="F400" s="60" t="str">
        <f t="shared" ca="1" si="77"/>
        <v/>
      </c>
      <c r="G400" s="60" t="str">
        <f t="shared" ca="1" si="78"/>
        <v/>
      </c>
      <c r="H400" s="139" t="str">
        <f t="shared" ca="1" si="79"/>
        <v/>
      </c>
      <c r="I400" s="64" t="str">
        <f t="shared" ca="1" si="71"/>
        <v/>
      </c>
      <c r="J400" s="60" t="str">
        <f t="shared" ca="1" si="70"/>
        <v/>
      </c>
      <c r="K400" s="133" t="str">
        <f t="shared" ca="1" si="80"/>
        <v/>
      </c>
      <c r="L400" s="60" t="str">
        <f t="shared" ca="1" si="81"/>
        <v/>
      </c>
    </row>
    <row r="401" spans="1:12" ht="12.75" customHeight="1">
      <c r="A401" s="64" t="str">
        <f t="shared" ca="1" si="72"/>
        <v/>
      </c>
      <c r="B401" s="60" t="str">
        <f t="shared" ca="1" si="73"/>
        <v/>
      </c>
      <c r="C401" s="60" t="str">
        <f t="shared" ca="1" si="74"/>
        <v/>
      </c>
      <c r="D401" s="60" t="str">
        <f t="shared" ca="1" si="75"/>
        <v/>
      </c>
      <c r="E401" s="82" t="str">
        <f t="shared" ca="1" si="76"/>
        <v/>
      </c>
      <c r="F401" s="60" t="str">
        <f t="shared" ca="1" si="77"/>
        <v/>
      </c>
      <c r="G401" s="60" t="str">
        <f t="shared" ca="1" si="78"/>
        <v/>
      </c>
      <c r="H401" s="139" t="str">
        <f t="shared" ca="1" si="79"/>
        <v/>
      </c>
      <c r="I401" s="64" t="str">
        <f t="shared" ca="1" si="71"/>
        <v/>
      </c>
      <c r="J401" s="60" t="str">
        <f t="shared" ca="1" si="70"/>
        <v/>
      </c>
      <c r="K401" s="133" t="str">
        <f t="shared" ca="1" si="80"/>
        <v/>
      </c>
      <c r="L401" s="60" t="str">
        <f t="shared" ca="1" si="81"/>
        <v/>
      </c>
    </row>
    <row r="402" spans="1:12" ht="12.75" customHeight="1">
      <c r="A402" s="64" t="str">
        <f t="shared" ca="1" si="72"/>
        <v/>
      </c>
      <c r="B402" s="60" t="str">
        <f t="shared" ca="1" si="73"/>
        <v/>
      </c>
      <c r="C402" s="60" t="str">
        <f t="shared" ca="1" si="74"/>
        <v/>
      </c>
      <c r="D402" s="60" t="str">
        <f t="shared" ca="1" si="75"/>
        <v/>
      </c>
      <c r="E402" s="82" t="str">
        <f t="shared" ca="1" si="76"/>
        <v/>
      </c>
      <c r="F402" s="60" t="str">
        <f t="shared" ca="1" si="77"/>
        <v/>
      </c>
      <c r="G402" s="60" t="str">
        <f t="shared" ca="1" si="78"/>
        <v/>
      </c>
      <c r="H402" s="139" t="str">
        <f t="shared" ca="1" si="79"/>
        <v/>
      </c>
      <c r="I402" s="64" t="str">
        <f t="shared" ca="1" si="71"/>
        <v/>
      </c>
      <c r="J402" s="60" t="str">
        <f t="shared" ca="1" si="70"/>
        <v/>
      </c>
      <c r="K402" s="133" t="str">
        <f t="shared" ca="1" si="80"/>
        <v/>
      </c>
      <c r="L402" s="60" t="str">
        <f t="shared" ca="1" si="81"/>
        <v/>
      </c>
    </row>
    <row r="403" spans="1:12" ht="12.75" customHeight="1">
      <c r="A403" s="64" t="str">
        <f t="shared" ca="1" si="72"/>
        <v/>
      </c>
      <c r="B403" s="60" t="str">
        <f t="shared" ca="1" si="73"/>
        <v/>
      </c>
      <c r="C403" s="60" t="str">
        <f t="shared" ca="1" si="74"/>
        <v/>
      </c>
      <c r="D403" s="60" t="str">
        <f t="shared" ca="1" si="75"/>
        <v/>
      </c>
      <c r="E403" s="82" t="str">
        <f t="shared" ca="1" si="76"/>
        <v/>
      </c>
      <c r="F403" s="60" t="str">
        <f t="shared" ca="1" si="77"/>
        <v/>
      </c>
      <c r="G403" s="60" t="str">
        <f t="shared" ca="1" si="78"/>
        <v/>
      </c>
      <c r="H403" s="139" t="str">
        <f t="shared" ca="1" si="79"/>
        <v/>
      </c>
      <c r="I403" s="64" t="str">
        <f t="shared" ca="1" si="71"/>
        <v/>
      </c>
      <c r="J403" s="60" t="str">
        <f t="shared" ca="1" si="70"/>
        <v/>
      </c>
      <c r="K403" s="133" t="str">
        <f t="shared" ca="1" si="80"/>
        <v/>
      </c>
      <c r="L403" s="60" t="str">
        <f t="shared" ca="1" si="81"/>
        <v/>
      </c>
    </row>
    <row r="404" spans="1:12" ht="12.75" customHeight="1">
      <c r="A404" s="64" t="str">
        <f t="shared" ca="1" si="72"/>
        <v/>
      </c>
      <c r="B404" s="60" t="str">
        <f t="shared" ca="1" si="73"/>
        <v/>
      </c>
      <c r="C404" s="60" t="str">
        <f t="shared" ca="1" si="74"/>
        <v/>
      </c>
      <c r="D404" s="60" t="str">
        <f t="shared" ca="1" si="75"/>
        <v/>
      </c>
      <c r="E404" s="82" t="str">
        <f t="shared" ca="1" si="76"/>
        <v/>
      </c>
      <c r="F404" s="60" t="str">
        <f t="shared" ca="1" si="77"/>
        <v/>
      </c>
      <c r="G404" s="60" t="str">
        <f t="shared" ca="1" si="78"/>
        <v/>
      </c>
      <c r="H404" s="139" t="str">
        <f t="shared" ca="1" si="79"/>
        <v/>
      </c>
      <c r="I404" s="64" t="str">
        <f t="shared" ca="1" si="71"/>
        <v/>
      </c>
      <c r="J404" s="60" t="str">
        <f t="shared" ca="1" si="70"/>
        <v/>
      </c>
      <c r="K404" s="133" t="str">
        <f t="shared" ca="1" si="80"/>
        <v/>
      </c>
      <c r="L404" s="60" t="str">
        <f t="shared" ca="1" si="81"/>
        <v/>
      </c>
    </row>
    <row r="405" spans="1:12" ht="12.75" customHeight="1">
      <c r="A405" s="64" t="str">
        <f t="shared" ca="1" si="72"/>
        <v/>
      </c>
      <c r="B405" s="60" t="str">
        <f t="shared" ca="1" si="73"/>
        <v/>
      </c>
      <c r="C405" s="60" t="str">
        <f t="shared" ca="1" si="74"/>
        <v/>
      </c>
      <c r="D405" s="60" t="str">
        <f t="shared" ca="1" si="75"/>
        <v/>
      </c>
      <c r="E405" s="82" t="str">
        <f t="shared" ca="1" si="76"/>
        <v/>
      </c>
      <c r="F405" s="60" t="str">
        <f t="shared" ca="1" si="77"/>
        <v/>
      </c>
      <c r="G405" s="60" t="str">
        <f t="shared" ca="1" si="78"/>
        <v/>
      </c>
      <c r="H405" s="139" t="str">
        <f t="shared" ca="1" si="79"/>
        <v/>
      </c>
      <c r="I405" s="64" t="str">
        <f t="shared" ca="1" si="71"/>
        <v/>
      </c>
      <c r="J405" s="60" t="str">
        <f t="shared" ca="1" si="70"/>
        <v/>
      </c>
      <c r="K405" s="133" t="str">
        <f t="shared" ca="1" si="80"/>
        <v/>
      </c>
      <c r="L405" s="60" t="str">
        <f t="shared" ca="1" si="81"/>
        <v/>
      </c>
    </row>
    <row r="406" spans="1:12" ht="12.75" customHeight="1">
      <c r="A406" s="64" t="str">
        <f t="shared" ca="1" si="72"/>
        <v/>
      </c>
      <c r="B406" s="60" t="str">
        <f t="shared" ca="1" si="73"/>
        <v/>
      </c>
      <c r="C406" s="60" t="str">
        <f t="shared" ca="1" si="74"/>
        <v/>
      </c>
      <c r="D406" s="60" t="str">
        <f t="shared" ca="1" si="75"/>
        <v/>
      </c>
      <c r="E406" s="82" t="str">
        <f t="shared" ca="1" si="76"/>
        <v/>
      </c>
      <c r="F406" s="60" t="str">
        <f t="shared" ca="1" si="77"/>
        <v/>
      </c>
      <c r="G406" s="60" t="str">
        <f t="shared" ca="1" si="78"/>
        <v/>
      </c>
      <c r="H406" s="139" t="str">
        <f t="shared" ca="1" si="79"/>
        <v/>
      </c>
      <c r="I406" s="64" t="str">
        <f t="shared" ca="1" si="71"/>
        <v/>
      </c>
      <c r="J406" s="60" t="str">
        <f t="shared" ca="1" si="70"/>
        <v/>
      </c>
      <c r="K406" s="133" t="str">
        <f t="shared" ca="1" si="80"/>
        <v/>
      </c>
      <c r="L406" s="60" t="str">
        <f t="shared" ca="1" si="81"/>
        <v/>
      </c>
    </row>
    <row r="407" spans="1:12" ht="12.75" customHeight="1">
      <c r="A407" s="64" t="str">
        <f t="shared" ca="1" si="72"/>
        <v/>
      </c>
      <c r="B407" s="60" t="str">
        <f t="shared" ca="1" si="73"/>
        <v/>
      </c>
      <c r="C407" s="60" t="str">
        <f t="shared" ca="1" si="74"/>
        <v/>
      </c>
      <c r="D407" s="60" t="str">
        <f t="shared" ca="1" si="75"/>
        <v/>
      </c>
      <c r="E407" s="82" t="str">
        <f t="shared" ca="1" si="76"/>
        <v/>
      </c>
      <c r="F407" s="60" t="str">
        <f t="shared" ca="1" si="77"/>
        <v/>
      </c>
      <c r="G407" s="60" t="str">
        <f t="shared" ca="1" si="78"/>
        <v/>
      </c>
      <c r="H407" s="139" t="str">
        <f t="shared" ca="1" si="79"/>
        <v/>
      </c>
      <c r="I407" s="64" t="str">
        <f t="shared" ca="1" si="71"/>
        <v/>
      </c>
      <c r="J407" s="60" t="str">
        <f t="shared" ca="1" si="70"/>
        <v/>
      </c>
      <c r="K407" s="133" t="str">
        <f t="shared" ca="1" si="80"/>
        <v/>
      </c>
      <c r="L407" s="60" t="str">
        <f t="shared" ca="1" si="81"/>
        <v/>
      </c>
    </row>
    <row r="408" spans="1:12" ht="12.75" customHeight="1">
      <c r="A408" s="64" t="str">
        <f t="shared" ca="1" si="72"/>
        <v/>
      </c>
      <c r="B408" s="60" t="str">
        <f t="shared" ca="1" si="73"/>
        <v/>
      </c>
      <c r="C408" s="60" t="str">
        <f t="shared" ca="1" si="74"/>
        <v/>
      </c>
      <c r="D408" s="60" t="str">
        <f t="shared" ca="1" si="75"/>
        <v/>
      </c>
      <c r="E408" s="82" t="str">
        <f t="shared" ca="1" si="76"/>
        <v/>
      </c>
      <c r="F408" s="60" t="str">
        <f t="shared" ca="1" si="77"/>
        <v/>
      </c>
      <c r="G408" s="60" t="str">
        <f t="shared" ca="1" si="78"/>
        <v/>
      </c>
      <c r="H408" s="139" t="str">
        <f t="shared" ca="1" si="79"/>
        <v/>
      </c>
      <c r="I408" s="64" t="str">
        <f t="shared" ca="1" si="71"/>
        <v/>
      </c>
      <c r="J408" s="60" t="str">
        <f t="shared" ca="1" si="70"/>
        <v/>
      </c>
      <c r="K408" s="133" t="str">
        <f t="shared" ca="1" si="80"/>
        <v/>
      </c>
      <c r="L408" s="60" t="str">
        <f t="shared" ca="1" si="81"/>
        <v/>
      </c>
    </row>
    <row r="409" spans="1:12" ht="12.75" customHeight="1">
      <c r="A409" s="64" t="str">
        <f t="shared" ca="1" si="72"/>
        <v/>
      </c>
      <c r="B409" s="60" t="str">
        <f t="shared" ca="1" si="73"/>
        <v/>
      </c>
      <c r="C409" s="60" t="str">
        <f t="shared" ca="1" si="74"/>
        <v/>
      </c>
      <c r="D409" s="60" t="str">
        <f t="shared" ca="1" si="75"/>
        <v/>
      </c>
      <c r="E409" s="82" t="str">
        <f t="shared" ca="1" si="76"/>
        <v/>
      </c>
      <c r="F409" s="60" t="str">
        <f t="shared" ca="1" si="77"/>
        <v/>
      </c>
      <c r="G409" s="60" t="str">
        <f t="shared" ca="1" si="78"/>
        <v/>
      </c>
      <c r="H409" s="139" t="str">
        <f t="shared" ca="1" si="79"/>
        <v/>
      </c>
      <c r="I409" s="64" t="str">
        <f t="shared" ca="1" si="71"/>
        <v/>
      </c>
      <c r="J409" s="60" t="str">
        <f t="shared" ca="1" si="70"/>
        <v/>
      </c>
      <c r="K409" s="133" t="str">
        <f t="shared" ca="1" si="80"/>
        <v/>
      </c>
      <c r="L409" s="60" t="str">
        <f t="shared" ca="1" si="81"/>
        <v/>
      </c>
    </row>
    <row r="410" spans="1:12" ht="12.75" customHeight="1">
      <c r="A410" s="64" t="str">
        <f t="shared" ca="1" si="72"/>
        <v/>
      </c>
      <c r="B410" s="60" t="str">
        <f t="shared" ca="1" si="73"/>
        <v/>
      </c>
      <c r="C410" s="60" t="str">
        <f t="shared" ca="1" si="74"/>
        <v/>
      </c>
      <c r="D410" s="60" t="str">
        <f t="shared" ca="1" si="75"/>
        <v/>
      </c>
      <c r="E410" s="82" t="str">
        <f t="shared" ca="1" si="76"/>
        <v/>
      </c>
      <c r="F410" s="60" t="str">
        <f t="shared" ca="1" si="77"/>
        <v/>
      </c>
      <c r="G410" s="60" t="str">
        <f t="shared" ca="1" si="78"/>
        <v/>
      </c>
      <c r="H410" s="139" t="str">
        <f t="shared" ca="1" si="79"/>
        <v/>
      </c>
      <c r="I410" s="64" t="str">
        <f t="shared" ca="1" si="71"/>
        <v/>
      </c>
      <c r="J410" s="60" t="str">
        <f t="shared" ca="1" si="70"/>
        <v/>
      </c>
      <c r="K410" s="133" t="str">
        <f t="shared" ca="1" si="80"/>
        <v/>
      </c>
      <c r="L410" s="60" t="str">
        <f t="shared" ca="1" si="81"/>
        <v/>
      </c>
    </row>
    <row r="411" spans="1:12" ht="12.75" customHeight="1">
      <c r="A411" s="64" t="str">
        <f t="shared" ca="1" si="72"/>
        <v/>
      </c>
      <c r="B411" s="60" t="str">
        <f t="shared" ca="1" si="73"/>
        <v/>
      </c>
      <c r="C411" s="60" t="str">
        <f t="shared" ca="1" si="74"/>
        <v/>
      </c>
      <c r="D411" s="60" t="str">
        <f t="shared" ca="1" si="75"/>
        <v/>
      </c>
      <c r="E411" s="82" t="str">
        <f t="shared" ca="1" si="76"/>
        <v/>
      </c>
      <c r="F411" s="60" t="str">
        <f t="shared" ca="1" si="77"/>
        <v/>
      </c>
      <c r="G411" s="60" t="str">
        <f t="shared" ca="1" si="78"/>
        <v/>
      </c>
      <c r="H411" s="139" t="str">
        <f t="shared" ca="1" si="79"/>
        <v/>
      </c>
      <c r="I411" s="64" t="str">
        <f t="shared" ca="1" si="71"/>
        <v/>
      </c>
      <c r="J411" s="60" t="str">
        <f t="shared" ca="1" si="70"/>
        <v/>
      </c>
      <c r="K411" s="133" t="str">
        <f t="shared" ca="1" si="80"/>
        <v/>
      </c>
      <c r="L411" s="60" t="str">
        <f t="shared" ca="1" si="81"/>
        <v/>
      </c>
    </row>
    <row r="412" spans="1:12" ht="12.75" customHeight="1">
      <c r="A412" s="64" t="str">
        <f t="shared" ca="1" si="72"/>
        <v/>
      </c>
      <c r="B412" s="60" t="str">
        <f t="shared" ca="1" si="73"/>
        <v/>
      </c>
      <c r="C412" s="60" t="str">
        <f t="shared" ca="1" si="74"/>
        <v/>
      </c>
      <c r="D412" s="60" t="str">
        <f t="shared" ca="1" si="75"/>
        <v/>
      </c>
      <c r="E412" s="82" t="str">
        <f t="shared" ca="1" si="76"/>
        <v/>
      </c>
      <c r="F412" s="60" t="str">
        <f t="shared" ca="1" si="77"/>
        <v/>
      </c>
      <c r="G412" s="60" t="str">
        <f t="shared" ca="1" si="78"/>
        <v/>
      </c>
      <c r="H412" s="139" t="str">
        <f t="shared" ca="1" si="79"/>
        <v/>
      </c>
      <c r="I412" s="64" t="str">
        <f t="shared" ca="1" si="71"/>
        <v/>
      </c>
      <c r="J412" s="60" t="str">
        <f t="shared" ca="1" si="70"/>
        <v/>
      </c>
      <c r="K412" s="133" t="str">
        <f t="shared" ca="1" si="80"/>
        <v/>
      </c>
      <c r="L412" s="60" t="str">
        <f t="shared" ca="1" si="81"/>
        <v/>
      </c>
    </row>
    <row r="413" spans="1:12" ht="12.75" customHeight="1">
      <c r="A413" s="64" t="str">
        <f t="shared" ca="1" si="72"/>
        <v/>
      </c>
      <c r="B413" s="60" t="str">
        <f t="shared" ca="1" si="73"/>
        <v/>
      </c>
      <c r="C413" s="60" t="str">
        <f t="shared" ca="1" si="74"/>
        <v/>
      </c>
      <c r="D413" s="60" t="str">
        <f t="shared" ca="1" si="75"/>
        <v/>
      </c>
      <c r="E413" s="82" t="str">
        <f t="shared" ca="1" si="76"/>
        <v/>
      </c>
      <c r="F413" s="60" t="str">
        <f t="shared" ca="1" si="77"/>
        <v/>
      </c>
      <c r="G413" s="60" t="str">
        <f t="shared" ca="1" si="78"/>
        <v/>
      </c>
      <c r="H413" s="139" t="str">
        <f t="shared" ca="1" si="79"/>
        <v/>
      </c>
      <c r="I413" s="64" t="str">
        <f t="shared" ca="1" si="71"/>
        <v/>
      </c>
      <c r="J413" s="60" t="str">
        <f t="shared" ca="1" si="70"/>
        <v/>
      </c>
      <c r="K413" s="133" t="str">
        <f t="shared" ca="1" si="80"/>
        <v/>
      </c>
      <c r="L413" s="60" t="str">
        <f t="shared" ca="1" si="81"/>
        <v/>
      </c>
    </row>
    <row r="414" spans="1:12" ht="12.75" customHeight="1">
      <c r="A414" s="64" t="str">
        <f t="shared" ca="1" si="72"/>
        <v/>
      </c>
      <c r="B414" s="60" t="str">
        <f t="shared" ca="1" si="73"/>
        <v/>
      </c>
      <c r="C414" s="60" t="str">
        <f t="shared" ca="1" si="74"/>
        <v/>
      </c>
      <c r="D414" s="60" t="str">
        <f t="shared" ca="1" si="75"/>
        <v/>
      </c>
      <c r="E414" s="82" t="str">
        <f t="shared" ca="1" si="76"/>
        <v/>
      </c>
      <c r="F414" s="60" t="str">
        <f t="shared" ca="1" si="77"/>
        <v/>
      </c>
      <c r="G414" s="60" t="str">
        <f t="shared" ca="1" si="78"/>
        <v/>
      </c>
      <c r="H414" s="139" t="str">
        <f t="shared" ca="1" si="79"/>
        <v/>
      </c>
      <c r="I414" s="64" t="str">
        <f t="shared" ca="1" si="71"/>
        <v/>
      </c>
      <c r="J414" s="60" t="str">
        <f t="shared" ca="1" si="70"/>
        <v/>
      </c>
      <c r="K414" s="133" t="str">
        <f t="shared" ca="1" si="80"/>
        <v/>
      </c>
      <c r="L414" s="60" t="str">
        <f t="shared" ca="1" si="81"/>
        <v/>
      </c>
    </row>
    <row r="415" spans="1:12" ht="12.75" customHeight="1">
      <c r="A415" s="64" t="str">
        <f t="shared" ca="1" si="72"/>
        <v/>
      </c>
      <c r="B415" s="60" t="str">
        <f t="shared" ca="1" si="73"/>
        <v/>
      </c>
      <c r="C415" s="60" t="str">
        <f t="shared" ca="1" si="74"/>
        <v/>
      </c>
      <c r="D415" s="60" t="str">
        <f t="shared" ca="1" si="75"/>
        <v/>
      </c>
      <c r="E415" s="82" t="str">
        <f t="shared" ca="1" si="76"/>
        <v/>
      </c>
      <c r="F415" s="60" t="str">
        <f t="shared" ca="1" si="77"/>
        <v/>
      </c>
      <c r="G415" s="60" t="str">
        <f t="shared" ca="1" si="78"/>
        <v/>
      </c>
      <c r="H415" s="139" t="str">
        <f t="shared" ca="1" si="79"/>
        <v/>
      </c>
      <c r="I415" s="64" t="str">
        <f t="shared" ca="1" si="71"/>
        <v/>
      </c>
      <c r="J415" s="60" t="str">
        <f t="shared" ca="1" si="70"/>
        <v/>
      </c>
      <c r="K415" s="133" t="str">
        <f t="shared" ca="1" si="80"/>
        <v/>
      </c>
      <c r="L415" s="60" t="str">
        <f t="shared" ca="1" si="81"/>
        <v/>
      </c>
    </row>
    <row r="416" spans="1:12" ht="12.75" customHeight="1">
      <c r="A416" s="64" t="str">
        <f t="shared" ca="1" si="72"/>
        <v/>
      </c>
      <c r="B416" s="60" t="str">
        <f t="shared" ca="1" si="73"/>
        <v/>
      </c>
      <c r="C416" s="60" t="str">
        <f t="shared" ca="1" si="74"/>
        <v/>
      </c>
      <c r="D416" s="60" t="str">
        <f t="shared" ca="1" si="75"/>
        <v/>
      </c>
      <c r="E416" s="82" t="str">
        <f t="shared" ca="1" si="76"/>
        <v/>
      </c>
      <c r="F416" s="60" t="str">
        <f t="shared" ca="1" si="77"/>
        <v/>
      </c>
      <c r="G416" s="60" t="str">
        <f t="shared" ca="1" si="78"/>
        <v/>
      </c>
      <c r="H416" s="139" t="str">
        <f t="shared" ca="1" si="79"/>
        <v/>
      </c>
      <c r="I416" s="64" t="str">
        <f t="shared" ca="1" si="71"/>
        <v/>
      </c>
      <c r="J416" s="60" t="str">
        <f t="shared" ca="1" si="70"/>
        <v/>
      </c>
      <c r="K416" s="133" t="str">
        <f t="shared" ca="1" si="80"/>
        <v/>
      </c>
      <c r="L416" s="60" t="str">
        <f t="shared" ca="1" si="81"/>
        <v/>
      </c>
    </row>
    <row r="417" spans="1:12" ht="12.75" customHeight="1">
      <c r="A417" s="64" t="str">
        <f t="shared" ca="1" si="72"/>
        <v/>
      </c>
      <c r="B417" s="60" t="str">
        <f t="shared" ca="1" si="73"/>
        <v/>
      </c>
      <c r="C417" s="60" t="str">
        <f t="shared" ca="1" si="74"/>
        <v/>
      </c>
      <c r="D417" s="60" t="str">
        <f t="shared" ca="1" si="75"/>
        <v/>
      </c>
      <c r="E417" s="82" t="str">
        <f t="shared" ca="1" si="76"/>
        <v/>
      </c>
      <c r="F417" s="60" t="str">
        <f t="shared" ca="1" si="77"/>
        <v/>
      </c>
      <c r="G417" s="60" t="str">
        <f t="shared" ca="1" si="78"/>
        <v/>
      </c>
      <c r="H417" s="139" t="str">
        <f t="shared" ca="1" si="79"/>
        <v/>
      </c>
      <c r="I417" s="64" t="str">
        <f t="shared" ca="1" si="71"/>
        <v/>
      </c>
      <c r="J417" s="60" t="str">
        <f t="shared" ca="1" si="70"/>
        <v/>
      </c>
      <c r="K417" s="133" t="str">
        <f t="shared" ca="1" si="80"/>
        <v/>
      </c>
      <c r="L417" s="60" t="str">
        <f t="shared" ca="1" si="81"/>
        <v/>
      </c>
    </row>
    <row r="418" spans="1:12" ht="12.75" customHeight="1">
      <c r="A418" s="64" t="str">
        <f t="shared" ca="1" si="72"/>
        <v/>
      </c>
      <c r="B418" s="60" t="str">
        <f t="shared" ca="1" si="73"/>
        <v/>
      </c>
      <c r="C418" s="60" t="str">
        <f t="shared" ca="1" si="74"/>
        <v/>
      </c>
      <c r="D418" s="60" t="str">
        <f t="shared" ca="1" si="75"/>
        <v/>
      </c>
      <c r="E418" s="82" t="str">
        <f t="shared" ca="1" si="76"/>
        <v/>
      </c>
      <c r="F418" s="60" t="str">
        <f t="shared" ca="1" si="77"/>
        <v/>
      </c>
      <c r="G418" s="60" t="str">
        <f t="shared" ca="1" si="78"/>
        <v/>
      </c>
      <c r="H418" s="139" t="str">
        <f t="shared" ca="1" si="79"/>
        <v/>
      </c>
      <c r="I418" s="64" t="str">
        <f t="shared" ca="1" si="71"/>
        <v/>
      </c>
      <c r="J418" s="60" t="str">
        <f t="shared" ca="1" si="70"/>
        <v/>
      </c>
      <c r="K418" s="133" t="str">
        <f t="shared" ca="1" si="80"/>
        <v/>
      </c>
      <c r="L418" s="60" t="str">
        <f t="shared" ca="1" si="81"/>
        <v/>
      </c>
    </row>
    <row r="419" spans="1:12" ht="12.75" customHeight="1">
      <c r="A419" s="64" t="str">
        <f t="shared" ca="1" si="72"/>
        <v/>
      </c>
      <c r="B419" s="60" t="str">
        <f t="shared" ca="1" si="73"/>
        <v/>
      </c>
      <c r="C419" s="60" t="str">
        <f t="shared" ca="1" si="74"/>
        <v/>
      </c>
      <c r="D419" s="60" t="str">
        <f t="shared" ca="1" si="75"/>
        <v/>
      </c>
      <c r="E419" s="82" t="str">
        <f t="shared" ca="1" si="76"/>
        <v/>
      </c>
      <c r="F419" s="60" t="str">
        <f t="shared" ca="1" si="77"/>
        <v/>
      </c>
      <c r="G419" s="60" t="str">
        <f t="shared" ca="1" si="78"/>
        <v/>
      </c>
      <c r="H419" s="139" t="str">
        <f t="shared" ca="1" si="79"/>
        <v/>
      </c>
      <c r="I419" s="64" t="str">
        <f t="shared" ca="1" si="71"/>
        <v/>
      </c>
      <c r="J419" s="60" t="str">
        <f t="shared" ca="1" si="70"/>
        <v/>
      </c>
      <c r="K419" s="133" t="str">
        <f t="shared" ca="1" si="80"/>
        <v/>
      </c>
      <c r="L419" s="60" t="str">
        <f t="shared" ca="1" si="81"/>
        <v/>
      </c>
    </row>
    <row r="420" spans="1:12" ht="12.75" customHeight="1">
      <c r="A420" s="64" t="str">
        <f t="shared" ca="1" si="72"/>
        <v/>
      </c>
      <c r="B420" s="60" t="str">
        <f t="shared" ca="1" si="73"/>
        <v/>
      </c>
      <c r="C420" s="60" t="str">
        <f t="shared" ca="1" si="74"/>
        <v/>
      </c>
      <c r="D420" s="60" t="str">
        <f t="shared" ca="1" si="75"/>
        <v/>
      </c>
      <c r="E420" s="82" t="str">
        <f t="shared" ca="1" si="76"/>
        <v/>
      </c>
      <c r="F420" s="60" t="str">
        <f t="shared" ca="1" si="77"/>
        <v/>
      </c>
      <c r="G420" s="60" t="str">
        <f t="shared" ca="1" si="78"/>
        <v/>
      </c>
      <c r="H420" s="139" t="str">
        <f t="shared" ca="1" si="79"/>
        <v/>
      </c>
      <c r="I420" s="64" t="str">
        <f t="shared" ca="1" si="71"/>
        <v/>
      </c>
      <c r="J420" s="60" t="str">
        <f t="shared" ca="1" si="70"/>
        <v/>
      </c>
      <c r="K420" s="133" t="str">
        <f t="shared" ca="1" si="80"/>
        <v/>
      </c>
      <c r="L420" s="60" t="str">
        <f t="shared" ca="1" si="81"/>
        <v/>
      </c>
    </row>
    <row r="421" spans="1:12" ht="12.75" customHeight="1">
      <c r="A421" s="64" t="str">
        <f t="shared" ca="1" si="72"/>
        <v/>
      </c>
      <c r="B421" s="60" t="str">
        <f t="shared" ca="1" si="73"/>
        <v/>
      </c>
      <c r="C421" s="60" t="str">
        <f t="shared" ca="1" si="74"/>
        <v/>
      </c>
      <c r="D421" s="60" t="str">
        <f t="shared" ca="1" si="75"/>
        <v/>
      </c>
      <c r="E421" s="82" t="str">
        <f t="shared" ca="1" si="76"/>
        <v/>
      </c>
      <c r="F421" s="60" t="str">
        <f t="shared" ca="1" si="77"/>
        <v/>
      </c>
      <c r="G421" s="60" t="str">
        <f t="shared" ca="1" si="78"/>
        <v/>
      </c>
      <c r="H421" s="139" t="str">
        <f t="shared" ca="1" si="79"/>
        <v/>
      </c>
      <c r="I421" s="64" t="str">
        <f t="shared" ca="1" si="71"/>
        <v/>
      </c>
      <c r="J421" s="60" t="str">
        <f t="shared" ca="1" si="70"/>
        <v/>
      </c>
      <c r="K421" s="133" t="str">
        <f t="shared" ca="1" si="80"/>
        <v/>
      </c>
      <c r="L421" s="60" t="str">
        <f t="shared" ca="1" si="81"/>
        <v/>
      </c>
    </row>
    <row r="422" spans="1:12" ht="12.75" customHeight="1">
      <c r="A422" s="64" t="str">
        <f t="shared" ca="1" si="72"/>
        <v/>
      </c>
      <c r="B422" s="60" t="str">
        <f t="shared" ca="1" si="73"/>
        <v/>
      </c>
      <c r="C422" s="60" t="str">
        <f t="shared" ca="1" si="74"/>
        <v/>
      </c>
      <c r="D422" s="60" t="str">
        <f t="shared" ca="1" si="75"/>
        <v/>
      </c>
      <c r="E422" s="82" t="str">
        <f t="shared" ca="1" si="76"/>
        <v/>
      </c>
      <c r="F422" s="60" t="str">
        <f t="shared" ca="1" si="77"/>
        <v/>
      </c>
      <c r="G422" s="60" t="str">
        <f t="shared" ca="1" si="78"/>
        <v/>
      </c>
      <c r="H422" s="139" t="str">
        <f t="shared" ca="1" si="79"/>
        <v/>
      </c>
      <c r="I422" s="64" t="str">
        <f t="shared" ca="1" si="71"/>
        <v/>
      </c>
      <c r="J422" s="60" t="str">
        <f t="shared" ca="1" si="70"/>
        <v/>
      </c>
      <c r="K422" s="133" t="str">
        <f t="shared" ca="1" si="80"/>
        <v/>
      </c>
      <c r="L422" s="60" t="str">
        <f t="shared" ca="1" si="81"/>
        <v/>
      </c>
    </row>
    <row r="423" spans="1:12" ht="12.75" customHeight="1">
      <c r="A423" s="64" t="str">
        <f t="shared" ca="1" si="72"/>
        <v/>
      </c>
      <c r="B423" s="60" t="str">
        <f t="shared" ca="1" si="73"/>
        <v/>
      </c>
      <c r="C423" s="60" t="str">
        <f t="shared" ca="1" si="74"/>
        <v/>
      </c>
      <c r="D423" s="60" t="str">
        <f t="shared" ca="1" si="75"/>
        <v/>
      </c>
      <c r="E423" s="82" t="str">
        <f t="shared" ca="1" si="76"/>
        <v/>
      </c>
      <c r="F423" s="60" t="str">
        <f t="shared" ca="1" si="77"/>
        <v/>
      </c>
      <c r="G423" s="60" t="str">
        <f t="shared" ca="1" si="78"/>
        <v/>
      </c>
      <c r="H423" s="139" t="str">
        <f t="shared" ca="1" si="79"/>
        <v/>
      </c>
      <c r="I423" s="64" t="str">
        <f t="shared" ca="1" si="71"/>
        <v/>
      </c>
      <c r="J423" s="60" t="str">
        <f t="shared" ca="1" si="70"/>
        <v/>
      </c>
      <c r="K423" s="133" t="str">
        <f t="shared" ca="1" si="80"/>
        <v/>
      </c>
      <c r="L423" s="60" t="str">
        <f t="shared" ca="1" si="81"/>
        <v/>
      </c>
    </row>
    <row r="424" spans="1:12" ht="12.75" customHeight="1">
      <c r="A424" s="64" t="str">
        <f t="shared" ca="1" si="72"/>
        <v/>
      </c>
      <c r="B424" s="60" t="str">
        <f t="shared" ca="1" si="73"/>
        <v/>
      </c>
      <c r="C424" s="60" t="str">
        <f t="shared" ca="1" si="74"/>
        <v/>
      </c>
      <c r="D424" s="60" t="str">
        <f t="shared" ca="1" si="75"/>
        <v/>
      </c>
      <c r="E424" s="82" t="str">
        <f t="shared" ca="1" si="76"/>
        <v/>
      </c>
      <c r="F424" s="60" t="str">
        <f t="shared" ca="1" si="77"/>
        <v/>
      </c>
      <c r="G424" s="60" t="str">
        <f t="shared" ca="1" si="78"/>
        <v/>
      </c>
      <c r="H424" s="139" t="str">
        <f t="shared" ca="1" si="79"/>
        <v/>
      </c>
      <c r="I424" s="64" t="str">
        <f t="shared" ca="1" si="71"/>
        <v/>
      </c>
      <c r="J424" s="60" t="str">
        <f t="shared" ca="1" si="70"/>
        <v/>
      </c>
      <c r="K424" s="133" t="str">
        <f t="shared" ca="1" si="80"/>
        <v/>
      </c>
      <c r="L424" s="60" t="str">
        <f t="shared" ca="1" si="81"/>
        <v/>
      </c>
    </row>
    <row r="425" spans="1:12" ht="12.75" customHeight="1">
      <c r="A425" s="64" t="str">
        <f t="shared" ca="1" si="72"/>
        <v/>
      </c>
      <c r="B425" s="60" t="str">
        <f t="shared" ca="1" si="73"/>
        <v/>
      </c>
      <c r="C425" s="60" t="str">
        <f t="shared" ca="1" si="74"/>
        <v/>
      </c>
      <c r="D425" s="60" t="str">
        <f t="shared" ca="1" si="75"/>
        <v/>
      </c>
      <c r="E425" s="82" t="str">
        <f t="shared" ca="1" si="76"/>
        <v/>
      </c>
      <c r="F425" s="60" t="str">
        <f t="shared" ca="1" si="77"/>
        <v/>
      </c>
      <c r="G425" s="60" t="str">
        <f t="shared" ca="1" si="78"/>
        <v/>
      </c>
      <c r="H425" s="139" t="str">
        <f t="shared" ca="1" si="79"/>
        <v/>
      </c>
      <c r="I425" s="64" t="str">
        <f t="shared" ca="1" si="71"/>
        <v/>
      </c>
      <c r="J425" s="60" t="str">
        <f t="shared" ca="1" si="70"/>
        <v/>
      </c>
      <c r="K425" s="133" t="str">
        <f t="shared" ca="1" si="80"/>
        <v/>
      </c>
      <c r="L425" s="60" t="str">
        <f t="shared" ca="1" si="81"/>
        <v/>
      </c>
    </row>
    <row r="426" spans="1:12" ht="12.75" customHeight="1">
      <c r="A426" s="64" t="str">
        <f t="shared" ca="1" si="72"/>
        <v/>
      </c>
      <c r="B426" s="60" t="str">
        <f t="shared" ca="1" si="73"/>
        <v/>
      </c>
      <c r="C426" s="60" t="str">
        <f t="shared" ca="1" si="74"/>
        <v/>
      </c>
      <c r="D426" s="60" t="str">
        <f t="shared" ca="1" si="75"/>
        <v/>
      </c>
      <c r="E426" s="82" t="str">
        <f t="shared" ca="1" si="76"/>
        <v/>
      </c>
      <c r="F426" s="60" t="str">
        <f t="shared" ca="1" si="77"/>
        <v/>
      </c>
      <c r="G426" s="60" t="str">
        <f t="shared" ca="1" si="78"/>
        <v/>
      </c>
      <c r="H426" s="139" t="str">
        <f t="shared" ca="1" si="79"/>
        <v/>
      </c>
      <c r="I426" s="64" t="str">
        <f t="shared" ca="1" si="71"/>
        <v/>
      </c>
      <c r="J426" s="60" t="str">
        <f t="shared" ca="1" si="70"/>
        <v/>
      </c>
      <c r="K426" s="133" t="str">
        <f t="shared" ca="1" si="80"/>
        <v/>
      </c>
      <c r="L426" s="60" t="str">
        <f t="shared" ca="1" si="81"/>
        <v/>
      </c>
    </row>
    <row r="427" spans="1:12" ht="12.75" customHeight="1">
      <c r="A427" s="64" t="str">
        <f t="shared" ca="1" si="72"/>
        <v/>
      </c>
      <c r="B427" s="60" t="str">
        <f t="shared" ca="1" si="73"/>
        <v/>
      </c>
      <c r="C427" s="60" t="str">
        <f t="shared" ca="1" si="74"/>
        <v/>
      </c>
      <c r="D427" s="60" t="str">
        <f t="shared" ca="1" si="75"/>
        <v/>
      </c>
      <c r="E427" s="82" t="str">
        <f t="shared" ca="1" si="76"/>
        <v/>
      </c>
      <c r="F427" s="60" t="str">
        <f t="shared" ca="1" si="77"/>
        <v/>
      </c>
      <c r="G427" s="60" t="str">
        <f t="shared" ca="1" si="78"/>
        <v/>
      </c>
      <c r="H427" s="139" t="str">
        <f t="shared" ca="1" si="79"/>
        <v/>
      </c>
      <c r="I427" s="64" t="str">
        <f t="shared" ca="1" si="71"/>
        <v/>
      </c>
      <c r="J427" s="60" t="str">
        <f t="shared" ca="1" si="70"/>
        <v/>
      </c>
      <c r="K427" s="133" t="str">
        <f t="shared" ca="1" si="80"/>
        <v/>
      </c>
      <c r="L427" s="60" t="str">
        <f t="shared" ca="1" si="81"/>
        <v/>
      </c>
    </row>
    <row r="428" spans="1:12" ht="12.75" customHeight="1">
      <c r="A428" s="64" t="str">
        <f t="shared" ca="1" si="72"/>
        <v/>
      </c>
      <c r="B428" s="60" t="str">
        <f t="shared" ca="1" si="73"/>
        <v/>
      </c>
      <c r="C428" s="60" t="str">
        <f t="shared" ca="1" si="74"/>
        <v/>
      </c>
      <c r="D428" s="60" t="str">
        <f t="shared" ca="1" si="75"/>
        <v/>
      </c>
      <c r="E428" s="82" t="str">
        <f t="shared" ca="1" si="76"/>
        <v/>
      </c>
      <c r="F428" s="60" t="str">
        <f t="shared" ca="1" si="77"/>
        <v/>
      </c>
      <c r="G428" s="60" t="str">
        <f t="shared" ca="1" si="78"/>
        <v/>
      </c>
      <c r="H428" s="139" t="str">
        <f t="shared" ca="1" si="79"/>
        <v/>
      </c>
      <c r="I428" s="64" t="str">
        <f t="shared" ca="1" si="71"/>
        <v/>
      </c>
      <c r="J428" s="60" t="str">
        <f t="shared" ca="1" si="70"/>
        <v/>
      </c>
      <c r="K428" s="133" t="str">
        <f t="shared" ca="1" si="80"/>
        <v/>
      </c>
      <c r="L428" s="60" t="str">
        <f t="shared" ca="1" si="81"/>
        <v/>
      </c>
    </row>
    <row r="429" spans="1:12" ht="12.75" customHeight="1">
      <c r="A429" s="64" t="str">
        <f t="shared" ca="1" si="72"/>
        <v/>
      </c>
      <c r="B429" s="60" t="str">
        <f t="shared" ca="1" si="73"/>
        <v/>
      </c>
      <c r="C429" s="60" t="str">
        <f t="shared" ca="1" si="74"/>
        <v/>
      </c>
      <c r="D429" s="60" t="str">
        <f t="shared" ca="1" si="75"/>
        <v/>
      </c>
      <c r="E429" s="82" t="str">
        <f t="shared" ca="1" si="76"/>
        <v/>
      </c>
      <c r="F429" s="60" t="str">
        <f t="shared" ca="1" si="77"/>
        <v/>
      </c>
      <c r="G429" s="60" t="str">
        <f t="shared" ca="1" si="78"/>
        <v/>
      </c>
      <c r="H429" s="139" t="str">
        <f t="shared" ca="1" si="79"/>
        <v/>
      </c>
      <c r="I429" s="64" t="str">
        <f t="shared" ca="1" si="71"/>
        <v/>
      </c>
      <c r="J429" s="60" t="str">
        <f t="shared" ca="1" si="70"/>
        <v/>
      </c>
      <c r="K429" s="133" t="str">
        <f t="shared" ca="1" si="80"/>
        <v/>
      </c>
      <c r="L429" s="60" t="str">
        <f t="shared" ca="1" si="81"/>
        <v/>
      </c>
    </row>
    <row r="430" spans="1:12" ht="12.75" customHeight="1">
      <c r="A430" s="64" t="str">
        <f t="shared" ca="1" si="72"/>
        <v/>
      </c>
      <c r="B430" s="60" t="str">
        <f t="shared" ca="1" si="73"/>
        <v/>
      </c>
      <c r="C430" s="60" t="str">
        <f t="shared" ca="1" si="74"/>
        <v/>
      </c>
      <c r="D430" s="60" t="str">
        <f t="shared" ca="1" si="75"/>
        <v/>
      </c>
      <c r="E430" s="82" t="str">
        <f t="shared" ca="1" si="76"/>
        <v/>
      </c>
      <c r="F430" s="60" t="str">
        <f t="shared" ca="1" si="77"/>
        <v/>
      </c>
      <c r="G430" s="60" t="str">
        <f t="shared" ca="1" si="78"/>
        <v/>
      </c>
      <c r="H430" s="139" t="str">
        <f t="shared" ca="1" si="79"/>
        <v/>
      </c>
      <c r="I430" s="64" t="str">
        <f t="shared" ca="1" si="71"/>
        <v/>
      </c>
      <c r="J430" s="60" t="str">
        <f t="shared" ca="1" si="70"/>
        <v/>
      </c>
      <c r="K430" s="133" t="str">
        <f t="shared" ca="1" si="80"/>
        <v/>
      </c>
      <c r="L430" s="60" t="str">
        <f t="shared" ca="1" si="81"/>
        <v/>
      </c>
    </row>
    <row r="431" spans="1:12" ht="12.75" customHeight="1">
      <c r="A431" s="64" t="str">
        <f t="shared" ca="1" si="72"/>
        <v/>
      </c>
      <c r="B431" s="60" t="str">
        <f t="shared" ca="1" si="73"/>
        <v/>
      </c>
      <c r="C431" s="60" t="str">
        <f t="shared" ca="1" si="74"/>
        <v/>
      </c>
      <c r="D431" s="60" t="str">
        <f t="shared" ca="1" si="75"/>
        <v/>
      </c>
      <c r="E431" s="82" t="str">
        <f t="shared" ca="1" si="76"/>
        <v/>
      </c>
      <c r="F431" s="60" t="str">
        <f t="shared" ca="1" si="77"/>
        <v/>
      </c>
      <c r="G431" s="60" t="str">
        <f t="shared" ca="1" si="78"/>
        <v/>
      </c>
      <c r="H431" s="139" t="str">
        <f t="shared" ca="1" si="79"/>
        <v/>
      </c>
      <c r="I431" s="64" t="str">
        <f t="shared" ca="1" si="71"/>
        <v/>
      </c>
      <c r="J431" s="60" t="str">
        <f t="shared" ca="1" si="70"/>
        <v/>
      </c>
      <c r="K431" s="133" t="str">
        <f t="shared" ca="1" si="80"/>
        <v/>
      </c>
      <c r="L431" s="60" t="str">
        <f t="shared" ca="1" si="81"/>
        <v/>
      </c>
    </row>
    <row r="432" spans="1:12" ht="12.75" customHeight="1">
      <c r="A432" s="64" t="str">
        <f t="shared" ca="1" si="72"/>
        <v/>
      </c>
      <c r="B432" s="60" t="str">
        <f t="shared" ca="1" si="73"/>
        <v/>
      </c>
      <c r="C432" s="60" t="str">
        <f t="shared" ca="1" si="74"/>
        <v/>
      </c>
      <c r="D432" s="60" t="str">
        <f t="shared" ca="1" si="75"/>
        <v/>
      </c>
      <c r="E432" s="82" t="str">
        <f t="shared" ca="1" si="76"/>
        <v/>
      </c>
      <c r="F432" s="60" t="str">
        <f t="shared" ca="1" si="77"/>
        <v/>
      </c>
      <c r="G432" s="60" t="str">
        <f t="shared" ca="1" si="78"/>
        <v/>
      </c>
      <c r="H432" s="139" t="str">
        <f t="shared" ca="1" si="79"/>
        <v/>
      </c>
      <c r="I432" s="64" t="str">
        <f t="shared" ca="1" si="71"/>
        <v/>
      </c>
      <c r="J432" s="60" t="str">
        <f t="shared" ca="1" si="70"/>
        <v/>
      </c>
      <c r="K432" s="133" t="str">
        <f t="shared" ca="1" si="80"/>
        <v/>
      </c>
      <c r="L432" s="60" t="str">
        <f t="shared" ca="1" si="81"/>
        <v/>
      </c>
    </row>
    <row r="433" spans="1:12" ht="12.75" customHeight="1">
      <c r="A433" s="64" t="str">
        <f t="shared" ca="1" si="72"/>
        <v/>
      </c>
      <c r="B433" s="60" t="str">
        <f t="shared" ca="1" si="73"/>
        <v/>
      </c>
      <c r="C433" s="60" t="str">
        <f t="shared" ca="1" si="74"/>
        <v/>
      </c>
      <c r="D433" s="60" t="str">
        <f t="shared" ca="1" si="75"/>
        <v/>
      </c>
      <c r="E433" s="82" t="str">
        <f t="shared" ca="1" si="76"/>
        <v/>
      </c>
      <c r="F433" s="60" t="str">
        <f t="shared" ca="1" si="77"/>
        <v/>
      </c>
      <c r="G433" s="60" t="str">
        <f t="shared" ca="1" si="78"/>
        <v/>
      </c>
      <c r="H433" s="139" t="str">
        <f t="shared" ca="1" si="79"/>
        <v/>
      </c>
      <c r="I433" s="64" t="str">
        <f t="shared" ca="1" si="71"/>
        <v/>
      </c>
      <c r="J433" s="60" t="str">
        <f t="shared" ca="1" si="70"/>
        <v/>
      </c>
      <c r="K433" s="133" t="str">
        <f t="shared" ca="1" si="80"/>
        <v/>
      </c>
      <c r="L433" s="60" t="str">
        <f t="shared" ca="1" si="81"/>
        <v/>
      </c>
    </row>
    <row r="434" spans="1:12" ht="12.75" customHeight="1">
      <c r="A434" s="64" t="str">
        <f t="shared" ca="1" si="72"/>
        <v/>
      </c>
      <c r="B434" s="60" t="str">
        <f t="shared" ca="1" si="73"/>
        <v/>
      </c>
      <c r="C434" s="60" t="str">
        <f t="shared" ca="1" si="74"/>
        <v/>
      </c>
      <c r="D434" s="60" t="str">
        <f t="shared" ca="1" si="75"/>
        <v/>
      </c>
      <c r="E434" s="82" t="str">
        <f t="shared" ca="1" si="76"/>
        <v/>
      </c>
      <c r="F434" s="60" t="str">
        <f t="shared" ca="1" si="77"/>
        <v/>
      </c>
      <c r="G434" s="60" t="str">
        <f t="shared" ca="1" si="78"/>
        <v/>
      </c>
      <c r="H434" s="139" t="str">
        <f t="shared" ca="1" si="79"/>
        <v/>
      </c>
      <c r="I434" s="64" t="str">
        <f t="shared" ca="1" si="71"/>
        <v/>
      </c>
      <c r="J434" s="60" t="str">
        <f t="shared" ca="1" si="70"/>
        <v/>
      </c>
      <c r="K434" s="133" t="str">
        <f t="shared" ca="1" si="80"/>
        <v/>
      </c>
      <c r="L434" s="60" t="str">
        <f t="shared" ca="1" si="81"/>
        <v/>
      </c>
    </row>
    <row r="435" spans="1:12" ht="12.75" customHeight="1">
      <c r="A435" s="64" t="str">
        <f t="shared" ca="1" si="72"/>
        <v/>
      </c>
      <c r="B435" s="60" t="str">
        <f t="shared" ca="1" si="73"/>
        <v/>
      </c>
      <c r="C435" s="60" t="str">
        <f t="shared" ca="1" si="74"/>
        <v/>
      </c>
      <c r="D435" s="60" t="str">
        <f t="shared" ca="1" si="75"/>
        <v/>
      </c>
      <c r="E435" s="82" t="str">
        <f t="shared" ca="1" si="76"/>
        <v/>
      </c>
      <c r="F435" s="60" t="str">
        <f t="shared" ca="1" si="77"/>
        <v/>
      </c>
      <c r="G435" s="60" t="str">
        <f t="shared" ca="1" si="78"/>
        <v/>
      </c>
      <c r="H435" s="139" t="str">
        <f t="shared" ca="1" si="79"/>
        <v/>
      </c>
      <c r="I435" s="64" t="str">
        <f t="shared" ca="1" si="71"/>
        <v/>
      </c>
      <c r="J435" s="60" t="str">
        <f t="shared" ca="1" si="70"/>
        <v/>
      </c>
      <c r="K435" s="133" t="str">
        <f t="shared" ca="1" si="80"/>
        <v/>
      </c>
      <c r="L435" s="60" t="str">
        <f t="shared" ca="1" si="81"/>
        <v/>
      </c>
    </row>
    <row r="436" spans="1:12" ht="12.75" customHeight="1">
      <c r="A436" s="64" t="str">
        <f t="shared" ca="1" si="72"/>
        <v/>
      </c>
      <c r="B436" s="60" t="str">
        <f t="shared" ca="1" si="73"/>
        <v/>
      </c>
      <c r="C436" s="60" t="str">
        <f t="shared" ca="1" si="74"/>
        <v/>
      </c>
      <c r="D436" s="60" t="str">
        <f t="shared" ca="1" si="75"/>
        <v/>
      </c>
      <c r="E436" s="82" t="str">
        <f t="shared" ca="1" si="76"/>
        <v/>
      </c>
      <c r="F436" s="60" t="str">
        <f t="shared" ca="1" si="77"/>
        <v/>
      </c>
      <c r="G436" s="60" t="str">
        <f t="shared" ca="1" si="78"/>
        <v/>
      </c>
      <c r="H436" s="139" t="str">
        <f t="shared" ca="1" si="79"/>
        <v/>
      </c>
      <c r="I436" s="64" t="str">
        <f t="shared" ca="1" si="71"/>
        <v/>
      </c>
      <c r="J436" s="60" t="str">
        <f t="shared" ca="1" si="70"/>
        <v/>
      </c>
      <c r="K436" s="133" t="str">
        <f t="shared" ca="1" si="80"/>
        <v/>
      </c>
      <c r="L436" s="60" t="str">
        <f t="shared" ca="1" si="81"/>
        <v/>
      </c>
    </row>
    <row r="437" spans="1:12" ht="12.75" customHeight="1">
      <c r="A437" s="64" t="str">
        <f t="shared" ca="1" si="72"/>
        <v/>
      </c>
      <c r="B437" s="60" t="str">
        <f t="shared" ca="1" si="73"/>
        <v/>
      </c>
      <c r="C437" s="60" t="str">
        <f t="shared" ca="1" si="74"/>
        <v/>
      </c>
      <c r="D437" s="60" t="str">
        <f t="shared" ca="1" si="75"/>
        <v/>
      </c>
      <c r="E437" s="82" t="str">
        <f t="shared" ca="1" si="76"/>
        <v/>
      </c>
      <c r="F437" s="60" t="str">
        <f t="shared" ca="1" si="77"/>
        <v/>
      </c>
      <c r="G437" s="60" t="str">
        <f t="shared" ca="1" si="78"/>
        <v/>
      </c>
      <c r="H437" s="139" t="str">
        <f t="shared" ca="1" si="79"/>
        <v/>
      </c>
      <c r="I437" s="64" t="str">
        <f t="shared" ca="1" si="71"/>
        <v/>
      </c>
      <c r="J437" s="60" t="str">
        <f t="shared" ca="1" si="70"/>
        <v/>
      </c>
      <c r="K437" s="133" t="str">
        <f t="shared" ca="1" si="80"/>
        <v/>
      </c>
      <c r="L437" s="60" t="str">
        <f t="shared" ca="1" si="81"/>
        <v/>
      </c>
    </row>
    <row r="438" spans="1:12" ht="12.75" customHeight="1">
      <c r="A438" s="64" t="str">
        <f t="shared" ca="1" si="72"/>
        <v/>
      </c>
      <c r="B438" s="60" t="str">
        <f t="shared" ca="1" si="73"/>
        <v/>
      </c>
      <c r="C438" s="60" t="str">
        <f t="shared" ca="1" si="74"/>
        <v/>
      </c>
      <c r="D438" s="60" t="str">
        <f t="shared" ca="1" si="75"/>
        <v/>
      </c>
      <c r="E438" s="82" t="str">
        <f t="shared" ca="1" si="76"/>
        <v/>
      </c>
      <c r="F438" s="60" t="str">
        <f t="shared" ca="1" si="77"/>
        <v/>
      </c>
      <c r="G438" s="60" t="str">
        <f t="shared" ca="1" si="78"/>
        <v/>
      </c>
      <c r="H438" s="139" t="str">
        <f t="shared" ca="1" si="79"/>
        <v/>
      </c>
      <c r="I438" s="64" t="str">
        <f t="shared" ca="1" si="71"/>
        <v/>
      </c>
      <c r="J438" s="60" t="str">
        <f t="shared" ref="J438:J500" ca="1" si="82">IF(ROW(J426)&gt;COUNTIF(colk,$M$2),"",INDEX(colk,SUMPRODUCT(LARGE((colk=$M$2)*ROW(colk)-12,ROW($A426)))))</f>
        <v/>
      </c>
      <c r="K438" s="133" t="str">
        <f t="shared" ca="1" si="80"/>
        <v/>
      </c>
      <c r="L438" s="60" t="str">
        <f t="shared" ca="1" si="81"/>
        <v/>
      </c>
    </row>
    <row r="439" spans="1:12" ht="12.75" customHeight="1">
      <c r="A439" s="64" t="str">
        <f t="shared" ca="1" si="72"/>
        <v/>
      </c>
      <c r="B439" s="60" t="str">
        <f t="shared" ca="1" si="73"/>
        <v/>
      </c>
      <c r="C439" s="60" t="str">
        <f t="shared" ca="1" si="74"/>
        <v/>
      </c>
      <c r="D439" s="60" t="str">
        <f t="shared" ca="1" si="75"/>
        <v/>
      </c>
      <c r="E439" s="82" t="str">
        <f t="shared" ca="1" si="76"/>
        <v/>
      </c>
      <c r="F439" s="60" t="str">
        <f t="shared" ca="1" si="77"/>
        <v/>
      </c>
      <c r="G439" s="60" t="str">
        <f t="shared" ca="1" si="78"/>
        <v/>
      </c>
      <c r="H439" s="139" t="str">
        <f t="shared" ca="1" si="79"/>
        <v/>
      </c>
      <c r="I439" s="64" t="str">
        <f t="shared" ca="1" si="71"/>
        <v/>
      </c>
      <c r="J439" s="60" t="str">
        <f t="shared" ca="1" si="82"/>
        <v/>
      </c>
      <c r="K439" s="133" t="str">
        <f t="shared" ca="1" si="80"/>
        <v/>
      </c>
      <c r="L439" s="60" t="str">
        <f t="shared" ca="1" si="81"/>
        <v/>
      </c>
    </row>
    <row r="440" spans="1:12" ht="12.75" customHeight="1">
      <c r="A440" s="64" t="str">
        <f t="shared" ca="1" si="72"/>
        <v/>
      </c>
      <c r="B440" s="60" t="str">
        <f t="shared" ca="1" si="73"/>
        <v/>
      </c>
      <c r="C440" s="60" t="str">
        <f t="shared" ca="1" si="74"/>
        <v/>
      </c>
      <c r="D440" s="60" t="str">
        <f t="shared" ca="1" si="75"/>
        <v/>
      </c>
      <c r="E440" s="82" t="str">
        <f t="shared" ca="1" si="76"/>
        <v/>
      </c>
      <c r="F440" s="60" t="str">
        <f t="shared" ca="1" si="77"/>
        <v/>
      </c>
      <c r="G440" s="60" t="str">
        <f t="shared" ca="1" si="78"/>
        <v/>
      </c>
      <c r="H440" s="139" t="str">
        <f t="shared" ca="1" si="79"/>
        <v/>
      </c>
      <c r="I440" s="64" t="str">
        <f t="shared" ref="I440:I500" ca="1" si="83">IF(ROW(I428)&gt;COUNTIF(colk,$M$2),"",INDEX(coli,SUMPRODUCT(LARGE((colk=$M$2)*ROW(colk)-12,ROW($A428)))))</f>
        <v/>
      </c>
      <c r="J440" s="60" t="str">
        <f t="shared" ca="1" si="82"/>
        <v/>
      </c>
      <c r="K440" s="133" t="str">
        <f t="shared" ca="1" si="80"/>
        <v/>
      </c>
      <c r="L440" s="60" t="str">
        <f t="shared" ca="1" si="81"/>
        <v/>
      </c>
    </row>
    <row r="441" spans="1:12" ht="12.75" customHeight="1">
      <c r="A441" s="64" t="str">
        <f t="shared" ref="A441:A500" ca="1" si="84">IF(ROW(A429)&gt;COUNTIF(colk,$M$2),"",INDEX(cola,SUMPRODUCT(LARGE((colk=$M$2)*ROW(colk)-12,ROW($A429)))))</f>
        <v/>
      </c>
      <c r="B441" s="60" t="str">
        <f t="shared" ca="1" si="73"/>
        <v/>
      </c>
      <c r="C441" s="60" t="str">
        <f t="shared" ca="1" si="74"/>
        <v/>
      </c>
      <c r="D441" s="60" t="str">
        <f t="shared" ca="1" si="75"/>
        <v/>
      </c>
      <c r="E441" s="82" t="str">
        <f t="shared" ca="1" si="76"/>
        <v/>
      </c>
      <c r="F441" s="60" t="str">
        <f t="shared" ca="1" si="77"/>
        <v/>
      </c>
      <c r="G441" s="60" t="str">
        <f t="shared" ca="1" si="78"/>
        <v/>
      </c>
      <c r="H441" s="139" t="str">
        <f t="shared" ca="1" si="79"/>
        <v/>
      </c>
      <c r="I441" s="64" t="str">
        <f t="shared" ca="1" si="83"/>
        <v/>
      </c>
      <c r="J441" s="60" t="str">
        <f t="shared" ca="1" si="82"/>
        <v/>
      </c>
      <c r="K441" s="133" t="str">
        <f t="shared" ca="1" si="80"/>
        <v/>
      </c>
      <c r="L441" s="60" t="str">
        <f t="shared" ca="1" si="81"/>
        <v/>
      </c>
    </row>
    <row r="442" spans="1:12" ht="12.75" customHeight="1">
      <c r="A442" s="64" t="str">
        <f t="shared" ca="1" si="84"/>
        <v/>
      </c>
      <c r="B442" s="60" t="str">
        <f t="shared" ca="1" si="73"/>
        <v/>
      </c>
      <c r="C442" s="60" t="str">
        <f t="shared" ca="1" si="74"/>
        <v/>
      </c>
      <c r="D442" s="60" t="str">
        <f t="shared" ca="1" si="75"/>
        <v/>
      </c>
      <c r="E442" s="82" t="str">
        <f t="shared" ca="1" si="76"/>
        <v/>
      </c>
      <c r="F442" s="60" t="str">
        <f t="shared" ca="1" si="77"/>
        <v/>
      </c>
      <c r="G442" s="60" t="str">
        <f t="shared" ca="1" si="78"/>
        <v/>
      </c>
      <c r="H442" s="139" t="str">
        <f t="shared" ca="1" si="79"/>
        <v/>
      </c>
      <c r="I442" s="64" t="str">
        <f t="shared" ca="1" si="83"/>
        <v/>
      </c>
      <c r="J442" s="60" t="str">
        <f t="shared" ca="1" si="82"/>
        <v/>
      </c>
      <c r="K442" s="133" t="str">
        <f t="shared" ca="1" si="80"/>
        <v/>
      </c>
      <c r="L442" s="60" t="str">
        <f t="shared" ca="1" si="81"/>
        <v/>
      </c>
    </row>
    <row r="443" spans="1:12" ht="12.75" customHeight="1">
      <c r="A443" s="64" t="str">
        <f t="shared" ca="1" si="84"/>
        <v/>
      </c>
      <c r="B443" s="60" t="str">
        <f t="shared" ca="1" si="73"/>
        <v/>
      </c>
      <c r="C443" s="60" t="str">
        <f t="shared" ca="1" si="74"/>
        <v/>
      </c>
      <c r="D443" s="60" t="str">
        <f t="shared" ca="1" si="75"/>
        <v/>
      </c>
      <c r="E443" s="82" t="str">
        <f t="shared" ca="1" si="76"/>
        <v/>
      </c>
      <c r="F443" s="60" t="str">
        <f t="shared" ca="1" si="77"/>
        <v/>
      </c>
      <c r="G443" s="60" t="str">
        <f t="shared" ca="1" si="78"/>
        <v/>
      </c>
      <c r="H443" s="139" t="str">
        <f t="shared" ca="1" si="79"/>
        <v/>
      </c>
      <c r="I443" s="64" t="str">
        <f t="shared" ca="1" si="83"/>
        <v/>
      </c>
      <c r="J443" s="60" t="str">
        <f t="shared" ca="1" si="82"/>
        <v/>
      </c>
      <c r="K443" s="133" t="str">
        <f t="shared" ca="1" si="80"/>
        <v/>
      </c>
      <c r="L443" s="60" t="str">
        <f t="shared" ca="1" si="81"/>
        <v/>
      </c>
    </row>
    <row r="444" spans="1:12" ht="12.75" customHeight="1">
      <c r="A444" s="64" t="str">
        <f t="shared" ca="1" si="84"/>
        <v/>
      </c>
      <c r="B444" s="60" t="str">
        <f t="shared" ca="1" si="73"/>
        <v/>
      </c>
      <c r="C444" s="60" t="str">
        <f t="shared" ca="1" si="74"/>
        <v/>
      </c>
      <c r="D444" s="60" t="str">
        <f t="shared" ca="1" si="75"/>
        <v/>
      </c>
      <c r="E444" s="82" t="str">
        <f t="shared" ca="1" si="76"/>
        <v/>
      </c>
      <c r="F444" s="60" t="str">
        <f t="shared" ca="1" si="77"/>
        <v/>
      </c>
      <c r="G444" s="60" t="str">
        <f t="shared" ca="1" si="78"/>
        <v/>
      </c>
      <c r="H444" s="139" t="str">
        <f t="shared" ca="1" si="79"/>
        <v/>
      </c>
      <c r="I444" s="64" t="str">
        <f t="shared" ca="1" si="83"/>
        <v/>
      </c>
      <c r="J444" s="60" t="str">
        <f t="shared" ca="1" si="82"/>
        <v/>
      </c>
      <c r="K444" s="133" t="str">
        <f t="shared" ca="1" si="80"/>
        <v/>
      </c>
      <c r="L444" s="60" t="str">
        <f t="shared" ca="1" si="81"/>
        <v/>
      </c>
    </row>
    <row r="445" spans="1:12" ht="12.75" customHeight="1">
      <c r="A445" s="64" t="str">
        <f t="shared" ca="1" si="84"/>
        <v/>
      </c>
      <c r="B445" s="60" t="str">
        <f t="shared" ca="1" si="73"/>
        <v/>
      </c>
      <c r="C445" s="60" t="str">
        <f t="shared" ca="1" si="74"/>
        <v/>
      </c>
      <c r="D445" s="60" t="str">
        <f t="shared" ca="1" si="75"/>
        <v/>
      </c>
      <c r="E445" s="82" t="str">
        <f t="shared" ca="1" si="76"/>
        <v/>
      </c>
      <c r="F445" s="60" t="str">
        <f t="shared" ca="1" si="77"/>
        <v/>
      </c>
      <c r="G445" s="60" t="str">
        <f t="shared" ca="1" si="78"/>
        <v/>
      </c>
      <c r="H445" s="139" t="str">
        <f t="shared" ca="1" si="79"/>
        <v/>
      </c>
      <c r="I445" s="64" t="str">
        <f t="shared" ca="1" si="83"/>
        <v/>
      </c>
      <c r="J445" s="60" t="str">
        <f t="shared" ca="1" si="82"/>
        <v/>
      </c>
      <c r="K445" s="133" t="str">
        <f t="shared" ca="1" si="80"/>
        <v/>
      </c>
      <c r="L445" s="60" t="str">
        <f t="shared" ca="1" si="81"/>
        <v/>
      </c>
    </row>
    <row r="446" spans="1:12" ht="12.75" customHeight="1">
      <c r="A446" s="64" t="str">
        <f t="shared" ca="1" si="84"/>
        <v/>
      </c>
      <c r="B446" s="60" t="str">
        <f t="shared" ca="1" si="73"/>
        <v/>
      </c>
      <c r="C446" s="60" t="str">
        <f t="shared" ca="1" si="74"/>
        <v/>
      </c>
      <c r="D446" s="60" t="str">
        <f t="shared" ca="1" si="75"/>
        <v/>
      </c>
      <c r="E446" s="82" t="str">
        <f t="shared" ca="1" si="76"/>
        <v/>
      </c>
      <c r="F446" s="60" t="str">
        <f t="shared" ca="1" si="77"/>
        <v/>
      </c>
      <c r="G446" s="60" t="str">
        <f t="shared" ca="1" si="78"/>
        <v/>
      </c>
      <c r="H446" s="139" t="str">
        <f t="shared" ca="1" si="79"/>
        <v/>
      </c>
      <c r="I446" s="64" t="str">
        <f t="shared" ca="1" si="83"/>
        <v/>
      </c>
      <c r="J446" s="60" t="str">
        <f t="shared" ca="1" si="82"/>
        <v/>
      </c>
      <c r="K446" s="133" t="str">
        <f t="shared" ca="1" si="80"/>
        <v/>
      </c>
      <c r="L446" s="60" t="str">
        <f t="shared" ca="1" si="81"/>
        <v/>
      </c>
    </row>
    <row r="447" spans="1:12" ht="12.75" customHeight="1">
      <c r="A447" s="64" t="str">
        <f t="shared" ca="1" si="84"/>
        <v/>
      </c>
      <c r="B447" s="60" t="str">
        <f t="shared" ca="1" si="73"/>
        <v/>
      </c>
      <c r="C447" s="60" t="str">
        <f t="shared" ca="1" si="74"/>
        <v/>
      </c>
      <c r="D447" s="60" t="str">
        <f t="shared" ca="1" si="75"/>
        <v/>
      </c>
      <c r="E447" s="82" t="str">
        <f t="shared" ca="1" si="76"/>
        <v/>
      </c>
      <c r="F447" s="60" t="str">
        <f t="shared" ca="1" si="77"/>
        <v/>
      </c>
      <c r="G447" s="60" t="str">
        <f t="shared" ca="1" si="78"/>
        <v/>
      </c>
      <c r="H447" s="139" t="str">
        <f t="shared" ca="1" si="79"/>
        <v/>
      </c>
      <c r="I447" s="64" t="str">
        <f t="shared" ca="1" si="83"/>
        <v/>
      </c>
      <c r="J447" s="60" t="str">
        <f t="shared" ca="1" si="82"/>
        <v/>
      </c>
      <c r="K447" s="133" t="str">
        <f t="shared" ca="1" si="80"/>
        <v/>
      </c>
      <c r="L447" s="60" t="str">
        <f t="shared" ca="1" si="81"/>
        <v/>
      </c>
    </row>
    <row r="448" spans="1:12" ht="12.75" customHeight="1">
      <c r="A448" s="64" t="str">
        <f t="shared" ca="1" si="84"/>
        <v/>
      </c>
      <c r="B448" s="60" t="str">
        <f t="shared" ca="1" si="73"/>
        <v/>
      </c>
      <c r="C448" s="60" t="str">
        <f t="shared" ca="1" si="74"/>
        <v/>
      </c>
      <c r="D448" s="60" t="str">
        <f t="shared" ca="1" si="75"/>
        <v/>
      </c>
      <c r="E448" s="82" t="str">
        <f t="shared" ca="1" si="76"/>
        <v/>
      </c>
      <c r="F448" s="60" t="str">
        <f t="shared" ca="1" si="77"/>
        <v/>
      </c>
      <c r="G448" s="60" t="str">
        <f t="shared" ca="1" si="78"/>
        <v/>
      </c>
      <c r="H448" s="139" t="str">
        <f t="shared" ca="1" si="79"/>
        <v/>
      </c>
      <c r="I448" s="64" t="str">
        <f t="shared" ca="1" si="83"/>
        <v/>
      </c>
      <c r="J448" s="60" t="str">
        <f t="shared" ca="1" si="82"/>
        <v/>
      </c>
      <c r="K448" s="133" t="str">
        <f t="shared" ca="1" si="80"/>
        <v/>
      </c>
      <c r="L448" s="60" t="str">
        <f t="shared" ca="1" si="81"/>
        <v/>
      </c>
    </row>
    <row r="449" spans="1:12" ht="12.75" customHeight="1">
      <c r="A449" s="64" t="str">
        <f t="shared" ca="1" si="84"/>
        <v/>
      </c>
      <c r="B449" s="60" t="str">
        <f t="shared" ca="1" si="73"/>
        <v/>
      </c>
      <c r="C449" s="60" t="str">
        <f t="shared" ca="1" si="74"/>
        <v/>
      </c>
      <c r="D449" s="60" t="str">
        <f t="shared" ca="1" si="75"/>
        <v/>
      </c>
      <c r="E449" s="82" t="str">
        <f t="shared" ca="1" si="76"/>
        <v/>
      </c>
      <c r="F449" s="60" t="str">
        <f t="shared" ca="1" si="77"/>
        <v/>
      </c>
      <c r="G449" s="60" t="str">
        <f t="shared" ca="1" si="78"/>
        <v/>
      </c>
      <c r="H449" s="139" t="str">
        <f t="shared" ca="1" si="79"/>
        <v/>
      </c>
      <c r="I449" s="64" t="str">
        <f t="shared" ca="1" si="83"/>
        <v/>
      </c>
      <c r="J449" s="60" t="str">
        <f t="shared" ca="1" si="82"/>
        <v/>
      </c>
      <c r="K449" s="133" t="str">
        <f t="shared" ca="1" si="80"/>
        <v/>
      </c>
      <c r="L449" s="60" t="str">
        <f t="shared" ca="1" si="81"/>
        <v/>
      </c>
    </row>
    <row r="450" spans="1:12" ht="12.75" customHeight="1">
      <c r="A450" s="64" t="str">
        <f t="shared" ca="1" si="84"/>
        <v/>
      </c>
      <c r="B450" s="60" t="str">
        <f t="shared" ca="1" si="73"/>
        <v/>
      </c>
      <c r="C450" s="60" t="str">
        <f t="shared" ca="1" si="74"/>
        <v/>
      </c>
      <c r="D450" s="60" t="str">
        <f t="shared" ca="1" si="75"/>
        <v/>
      </c>
      <c r="E450" s="82" t="str">
        <f t="shared" ca="1" si="76"/>
        <v/>
      </c>
      <c r="F450" s="60" t="str">
        <f t="shared" ca="1" si="77"/>
        <v/>
      </c>
      <c r="G450" s="60" t="str">
        <f t="shared" ca="1" si="78"/>
        <v/>
      </c>
      <c r="H450" s="139" t="str">
        <f t="shared" ca="1" si="79"/>
        <v/>
      </c>
      <c r="I450" s="64" t="str">
        <f t="shared" ca="1" si="83"/>
        <v/>
      </c>
      <c r="J450" s="60" t="str">
        <f t="shared" ca="1" si="82"/>
        <v/>
      </c>
      <c r="K450" s="133" t="str">
        <f t="shared" ca="1" si="80"/>
        <v/>
      </c>
      <c r="L450" s="60" t="str">
        <f t="shared" ca="1" si="81"/>
        <v/>
      </c>
    </row>
    <row r="451" spans="1:12" ht="12.75" customHeight="1">
      <c r="A451" s="64" t="str">
        <f t="shared" ca="1" si="84"/>
        <v/>
      </c>
      <c r="B451" s="60" t="str">
        <f t="shared" ca="1" si="73"/>
        <v/>
      </c>
      <c r="C451" s="60" t="str">
        <f t="shared" ca="1" si="74"/>
        <v/>
      </c>
      <c r="D451" s="60" t="str">
        <f t="shared" ca="1" si="75"/>
        <v/>
      </c>
      <c r="E451" s="82" t="str">
        <f t="shared" ca="1" si="76"/>
        <v/>
      </c>
      <c r="F451" s="60" t="str">
        <f t="shared" ca="1" si="77"/>
        <v/>
      </c>
      <c r="G451" s="60" t="str">
        <f t="shared" ca="1" si="78"/>
        <v/>
      </c>
      <c r="H451" s="139" t="str">
        <f t="shared" ca="1" si="79"/>
        <v/>
      </c>
      <c r="I451" s="64" t="str">
        <f t="shared" ca="1" si="83"/>
        <v/>
      </c>
      <c r="J451" s="60" t="str">
        <f t="shared" ca="1" si="82"/>
        <v/>
      </c>
      <c r="K451" s="133" t="str">
        <f t="shared" ca="1" si="80"/>
        <v/>
      </c>
      <c r="L451" s="60" t="str">
        <f t="shared" ca="1" si="81"/>
        <v/>
      </c>
    </row>
    <row r="452" spans="1:12" ht="12.75" customHeight="1">
      <c r="A452" s="64" t="str">
        <f t="shared" ca="1" si="84"/>
        <v/>
      </c>
      <c r="B452" s="60" t="str">
        <f t="shared" ca="1" si="73"/>
        <v/>
      </c>
      <c r="C452" s="60" t="str">
        <f t="shared" ca="1" si="74"/>
        <v/>
      </c>
      <c r="D452" s="60" t="str">
        <f t="shared" ca="1" si="75"/>
        <v/>
      </c>
      <c r="E452" s="82" t="str">
        <f t="shared" ca="1" si="76"/>
        <v/>
      </c>
      <c r="F452" s="60" t="str">
        <f t="shared" ca="1" si="77"/>
        <v/>
      </c>
      <c r="G452" s="60" t="str">
        <f t="shared" ca="1" si="78"/>
        <v/>
      </c>
      <c r="H452" s="139" t="str">
        <f t="shared" ca="1" si="79"/>
        <v/>
      </c>
      <c r="I452" s="64" t="str">
        <f t="shared" ca="1" si="83"/>
        <v/>
      </c>
      <c r="J452" s="60" t="str">
        <f t="shared" ca="1" si="82"/>
        <v/>
      </c>
      <c r="K452" s="133" t="str">
        <f t="shared" ca="1" si="80"/>
        <v/>
      </c>
      <c r="L452" s="60" t="str">
        <f t="shared" ca="1" si="81"/>
        <v/>
      </c>
    </row>
    <row r="453" spans="1:12" ht="12.75" customHeight="1">
      <c r="A453" s="64" t="str">
        <f t="shared" ca="1" si="84"/>
        <v/>
      </c>
      <c r="B453" s="60" t="str">
        <f t="shared" ca="1" si="73"/>
        <v/>
      </c>
      <c r="C453" s="60" t="str">
        <f t="shared" ca="1" si="74"/>
        <v/>
      </c>
      <c r="D453" s="60" t="str">
        <f t="shared" ca="1" si="75"/>
        <v/>
      </c>
      <c r="E453" s="82" t="str">
        <f t="shared" ca="1" si="76"/>
        <v/>
      </c>
      <c r="F453" s="60" t="str">
        <f t="shared" ca="1" si="77"/>
        <v/>
      </c>
      <c r="G453" s="60" t="str">
        <f t="shared" ca="1" si="78"/>
        <v/>
      </c>
      <c r="H453" s="139" t="str">
        <f t="shared" ca="1" si="79"/>
        <v/>
      </c>
      <c r="I453" s="64" t="str">
        <f t="shared" ca="1" si="83"/>
        <v/>
      </c>
      <c r="J453" s="60" t="str">
        <f t="shared" ca="1" si="82"/>
        <v/>
      </c>
      <c r="K453" s="133" t="str">
        <f t="shared" ca="1" si="80"/>
        <v/>
      </c>
      <c r="L453" s="60" t="str">
        <f t="shared" ca="1" si="81"/>
        <v/>
      </c>
    </row>
    <row r="454" spans="1:12" ht="12.75" customHeight="1">
      <c r="A454" s="64" t="str">
        <f t="shared" ca="1" si="84"/>
        <v/>
      </c>
      <c r="B454" s="60" t="str">
        <f t="shared" ca="1" si="73"/>
        <v/>
      </c>
      <c r="C454" s="60" t="str">
        <f t="shared" ca="1" si="74"/>
        <v/>
      </c>
      <c r="D454" s="60" t="str">
        <f t="shared" ca="1" si="75"/>
        <v/>
      </c>
      <c r="E454" s="82" t="str">
        <f t="shared" ca="1" si="76"/>
        <v/>
      </c>
      <c r="F454" s="60" t="str">
        <f t="shared" ca="1" si="77"/>
        <v/>
      </c>
      <c r="G454" s="60" t="str">
        <f t="shared" ca="1" si="78"/>
        <v/>
      </c>
      <c r="H454" s="139" t="str">
        <f t="shared" ca="1" si="79"/>
        <v/>
      </c>
      <c r="I454" s="64" t="str">
        <f t="shared" ca="1" si="83"/>
        <v/>
      </c>
      <c r="J454" s="60" t="str">
        <f t="shared" ca="1" si="82"/>
        <v/>
      </c>
      <c r="K454" s="133" t="str">
        <f t="shared" ca="1" si="80"/>
        <v/>
      </c>
      <c r="L454" s="60" t="str">
        <f t="shared" ca="1" si="81"/>
        <v/>
      </c>
    </row>
    <row r="455" spans="1:12" ht="12.75" customHeight="1">
      <c r="A455" s="64" t="str">
        <f t="shared" ca="1" si="84"/>
        <v/>
      </c>
      <c r="B455" s="60" t="str">
        <f t="shared" ca="1" si="73"/>
        <v/>
      </c>
      <c r="C455" s="60" t="str">
        <f t="shared" ca="1" si="74"/>
        <v/>
      </c>
      <c r="D455" s="60" t="str">
        <f t="shared" ca="1" si="75"/>
        <v/>
      </c>
      <c r="E455" s="82" t="str">
        <f t="shared" ca="1" si="76"/>
        <v/>
      </c>
      <c r="F455" s="60" t="str">
        <f t="shared" ca="1" si="77"/>
        <v/>
      </c>
      <c r="G455" s="60" t="str">
        <f t="shared" ca="1" si="78"/>
        <v/>
      </c>
      <c r="H455" s="139" t="str">
        <f t="shared" ca="1" si="79"/>
        <v/>
      </c>
      <c r="I455" s="64" t="str">
        <f t="shared" ca="1" si="83"/>
        <v/>
      </c>
      <c r="J455" s="60" t="str">
        <f t="shared" ca="1" si="82"/>
        <v/>
      </c>
      <c r="K455" s="133" t="str">
        <f t="shared" ca="1" si="80"/>
        <v/>
      </c>
      <c r="L455" s="60" t="str">
        <f t="shared" ca="1" si="81"/>
        <v/>
      </c>
    </row>
    <row r="456" spans="1:12" ht="12.75" customHeight="1">
      <c r="A456" s="64" t="str">
        <f t="shared" ca="1" si="84"/>
        <v/>
      </c>
      <c r="B456" s="60" t="str">
        <f t="shared" ca="1" si="73"/>
        <v/>
      </c>
      <c r="C456" s="60" t="str">
        <f t="shared" ca="1" si="74"/>
        <v/>
      </c>
      <c r="D456" s="60" t="str">
        <f t="shared" ca="1" si="75"/>
        <v/>
      </c>
      <c r="E456" s="82" t="str">
        <f t="shared" ca="1" si="76"/>
        <v/>
      </c>
      <c r="F456" s="60" t="str">
        <f t="shared" ca="1" si="77"/>
        <v/>
      </c>
      <c r="G456" s="60" t="str">
        <f t="shared" ca="1" si="78"/>
        <v/>
      </c>
      <c r="H456" s="139" t="str">
        <f t="shared" ca="1" si="79"/>
        <v/>
      </c>
      <c r="I456" s="64" t="str">
        <f t="shared" ca="1" si="83"/>
        <v/>
      </c>
      <c r="J456" s="60" t="str">
        <f t="shared" ca="1" si="82"/>
        <v/>
      </c>
      <c r="K456" s="133" t="str">
        <f t="shared" ca="1" si="80"/>
        <v/>
      </c>
      <c r="L456" s="60" t="str">
        <f t="shared" ca="1" si="81"/>
        <v/>
      </c>
    </row>
    <row r="457" spans="1:12" ht="12.75" customHeight="1">
      <c r="A457" s="64" t="str">
        <f t="shared" ca="1" si="84"/>
        <v/>
      </c>
      <c r="B457" s="60" t="str">
        <f t="shared" ca="1" si="73"/>
        <v/>
      </c>
      <c r="C457" s="60" t="str">
        <f t="shared" ca="1" si="74"/>
        <v/>
      </c>
      <c r="D457" s="60" t="str">
        <f t="shared" ca="1" si="75"/>
        <v/>
      </c>
      <c r="E457" s="82" t="str">
        <f t="shared" ca="1" si="76"/>
        <v/>
      </c>
      <c r="F457" s="60" t="str">
        <f t="shared" ca="1" si="77"/>
        <v/>
      </c>
      <c r="G457" s="60" t="str">
        <f t="shared" ca="1" si="78"/>
        <v/>
      </c>
      <c r="H457" s="139" t="str">
        <f t="shared" ca="1" si="79"/>
        <v/>
      </c>
      <c r="I457" s="64" t="str">
        <f t="shared" ca="1" si="83"/>
        <v/>
      </c>
      <c r="J457" s="60" t="str">
        <f t="shared" ca="1" si="82"/>
        <v/>
      </c>
      <c r="K457" s="133" t="str">
        <f t="shared" ca="1" si="80"/>
        <v/>
      </c>
      <c r="L457" s="60" t="str">
        <f t="shared" ca="1" si="81"/>
        <v/>
      </c>
    </row>
    <row r="458" spans="1:12" ht="12.75" customHeight="1">
      <c r="A458" s="64" t="str">
        <f t="shared" ca="1" si="84"/>
        <v/>
      </c>
      <c r="B458" s="60" t="str">
        <f t="shared" ca="1" si="73"/>
        <v/>
      </c>
      <c r="C458" s="60" t="str">
        <f t="shared" ca="1" si="74"/>
        <v/>
      </c>
      <c r="D458" s="60" t="str">
        <f t="shared" ca="1" si="75"/>
        <v/>
      </c>
      <c r="E458" s="82" t="str">
        <f t="shared" ca="1" si="76"/>
        <v/>
      </c>
      <c r="F458" s="60" t="str">
        <f t="shared" ca="1" si="77"/>
        <v/>
      </c>
      <c r="G458" s="60" t="str">
        <f t="shared" ca="1" si="78"/>
        <v/>
      </c>
      <c r="H458" s="139" t="str">
        <f t="shared" ca="1" si="79"/>
        <v/>
      </c>
      <c r="I458" s="64" t="str">
        <f t="shared" ca="1" si="83"/>
        <v/>
      </c>
      <c r="J458" s="60" t="str">
        <f t="shared" ca="1" si="82"/>
        <v/>
      </c>
      <c r="K458" s="133" t="str">
        <f t="shared" ca="1" si="80"/>
        <v/>
      </c>
      <c r="L458" s="60" t="str">
        <f t="shared" ca="1" si="81"/>
        <v/>
      </c>
    </row>
    <row r="459" spans="1:12" ht="12.75" customHeight="1">
      <c r="A459" s="64" t="str">
        <f t="shared" ca="1" si="84"/>
        <v/>
      </c>
      <c r="B459" s="60" t="str">
        <f t="shared" ca="1" si="73"/>
        <v/>
      </c>
      <c r="C459" s="60" t="str">
        <f t="shared" ca="1" si="74"/>
        <v/>
      </c>
      <c r="D459" s="60" t="str">
        <f t="shared" ca="1" si="75"/>
        <v/>
      </c>
      <c r="E459" s="82" t="str">
        <f t="shared" ca="1" si="76"/>
        <v/>
      </c>
      <c r="F459" s="60" t="str">
        <f t="shared" ca="1" si="77"/>
        <v/>
      </c>
      <c r="G459" s="60" t="str">
        <f t="shared" ca="1" si="78"/>
        <v/>
      </c>
      <c r="H459" s="139" t="str">
        <f t="shared" ca="1" si="79"/>
        <v/>
      </c>
      <c r="I459" s="64" t="str">
        <f t="shared" ca="1" si="83"/>
        <v/>
      </c>
      <c r="J459" s="60" t="str">
        <f t="shared" ca="1" si="82"/>
        <v/>
      </c>
      <c r="K459" s="133" t="str">
        <f t="shared" ca="1" si="80"/>
        <v/>
      </c>
      <c r="L459" s="60" t="str">
        <f t="shared" ca="1" si="81"/>
        <v/>
      </c>
    </row>
    <row r="460" spans="1:12" ht="12.75" customHeight="1">
      <c r="A460" s="64" t="str">
        <f t="shared" ca="1" si="84"/>
        <v/>
      </c>
      <c r="B460" s="60" t="str">
        <f t="shared" ca="1" si="73"/>
        <v/>
      </c>
      <c r="C460" s="60" t="str">
        <f t="shared" ca="1" si="74"/>
        <v/>
      </c>
      <c r="D460" s="60" t="str">
        <f t="shared" ca="1" si="75"/>
        <v/>
      </c>
      <c r="E460" s="82" t="str">
        <f t="shared" ca="1" si="76"/>
        <v/>
      </c>
      <c r="F460" s="60" t="str">
        <f t="shared" ca="1" si="77"/>
        <v/>
      </c>
      <c r="G460" s="60" t="str">
        <f t="shared" ca="1" si="78"/>
        <v/>
      </c>
      <c r="H460" s="139" t="str">
        <f t="shared" ca="1" si="79"/>
        <v/>
      </c>
      <c r="I460" s="64" t="str">
        <f t="shared" ca="1" si="83"/>
        <v/>
      </c>
      <c r="J460" s="60" t="str">
        <f t="shared" ca="1" si="82"/>
        <v/>
      </c>
      <c r="K460" s="133" t="str">
        <f t="shared" ca="1" si="80"/>
        <v/>
      </c>
      <c r="L460" s="60" t="str">
        <f t="shared" ca="1" si="81"/>
        <v/>
      </c>
    </row>
    <row r="461" spans="1:12" ht="12.75" customHeight="1">
      <c r="A461" s="64" t="str">
        <f t="shared" ca="1" si="84"/>
        <v/>
      </c>
      <c r="B461" s="60" t="str">
        <f t="shared" ref="B461:B500" ca="1" si="85">IF(ROW(B449)&gt;COUNTIF(colk,$M$2),"",INDEX(colb,SUMPRODUCT(LARGE((colk=$M$2)*ROW(colk)-12,ROW($A449)))))</f>
        <v/>
      </c>
      <c r="C461" s="60" t="str">
        <f t="shared" ref="C461:C500" ca="1" si="86">IF(ROW(C449)&gt;COUNTIF(colk,$M$2),"",INDEX(colc,SUMPRODUCT(LARGE((colk=$M$2)*ROW(colk)-12,ROW($A449)))))</f>
        <v/>
      </c>
      <c r="D461" s="60" t="str">
        <f t="shared" ref="D461:D500" ca="1" si="87">IF(ROW(D449)&gt;COUNTIF(colk,$M$2),"",INDEX(cold,SUMPRODUCT(LARGE((colk=$M$2)*ROW(colk)-12,ROW($A449)))))</f>
        <v/>
      </c>
      <c r="E461" s="82" t="str">
        <f t="shared" ref="E461:E500" ca="1" si="88">IF(ROW(E449)&gt;COUNTIF(colk,$M$2),"",INDEX(cole,SUMPRODUCT(LARGE((colk=$M$2)*ROW(colk)-12,ROW($A449)))))</f>
        <v/>
      </c>
      <c r="F461" s="60" t="str">
        <f t="shared" ref="F461:F500" ca="1" si="89">IF(ROW(F449)&gt;COUNTIF(colk,$M$2),"",INDEX(colf,SUMPRODUCT(LARGE((colk=$M$2)*ROW(colk)-12,ROW($A449)))))</f>
        <v/>
      </c>
      <c r="G461" s="60" t="str">
        <f t="shared" ref="G461:G500" ca="1" si="90">IF(ROW(G449)&gt;COUNTIF(colk,$M$2),"",INDEX(colg,SUMPRODUCT(LARGE((colk=$M$2)*ROW(colk)-12,ROW($A449)))))</f>
        <v/>
      </c>
      <c r="H461" s="139" t="str">
        <f t="shared" ref="H461:H500" ca="1" si="91">IF(ROW(H449)&gt;COUNTIF(colk,$M$2),"",INDEX(colh,SUMPRODUCT(LARGE((colk=$M$2)*ROW(colk)-12,ROW($A449)))))</f>
        <v/>
      </c>
      <c r="I461" s="64" t="str">
        <f t="shared" ca="1" si="83"/>
        <v/>
      </c>
      <c r="J461" s="60" t="str">
        <f t="shared" ca="1" si="82"/>
        <v/>
      </c>
      <c r="K461" s="133" t="str">
        <f t="shared" ref="K461:K500" ca="1" si="92">IF(ROW(K449)&gt;COUNTIF(colk,$M$2),"",INDEX(coll,SUMPRODUCT(LARGE((colk=$M$2)*ROW(colk)-12,ROW($A449)))))</f>
        <v/>
      </c>
      <c r="L461" s="60" t="str">
        <f t="shared" ref="L461:L500" ca="1" si="93">IF(ROW(L449)&gt;COUNTIF(colk,$M$2),"",INDEX(coln,SUMPRODUCT(LARGE((colk=$M$2)*ROW(colk)-12,ROW($A449)))))</f>
        <v/>
      </c>
    </row>
    <row r="462" spans="1:12" ht="12.75" customHeight="1">
      <c r="A462" s="64" t="str">
        <f t="shared" ca="1" si="84"/>
        <v/>
      </c>
      <c r="B462" s="60" t="str">
        <f t="shared" ca="1" si="85"/>
        <v/>
      </c>
      <c r="C462" s="60" t="str">
        <f t="shared" ca="1" si="86"/>
        <v/>
      </c>
      <c r="D462" s="60" t="str">
        <f t="shared" ca="1" si="87"/>
        <v/>
      </c>
      <c r="E462" s="82" t="str">
        <f t="shared" ca="1" si="88"/>
        <v/>
      </c>
      <c r="F462" s="60" t="str">
        <f t="shared" ca="1" si="89"/>
        <v/>
      </c>
      <c r="G462" s="60" t="str">
        <f t="shared" ca="1" si="90"/>
        <v/>
      </c>
      <c r="H462" s="139" t="str">
        <f t="shared" ca="1" si="91"/>
        <v/>
      </c>
      <c r="I462" s="64" t="str">
        <f t="shared" ca="1" si="83"/>
        <v/>
      </c>
      <c r="J462" s="60" t="str">
        <f t="shared" ca="1" si="82"/>
        <v/>
      </c>
      <c r="K462" s="133" t="str">
        <f t="shared" ca="1" si="92"/>
        <v/>
      </c>
      <c r="L462" s="60" t="str">
        <f t="shared" ca="1" si="93"/>
        <v/>
      </c>
    </row>
    <row r="463" spans="1:12" ht="12.75" customHeight="1">
      <c r="A463" s="64" t="str">
        <f t="shared" ca="1" si="84"/>
        <v/>
      </c>
      <c r="B463" s="60" t="str">
        <f t="shared" ca="1" si="85"/>
        <v/>
      </c>
      <c r="C463" s="60" t="str">
        <f t="shared" ca="1" si="86"/>
        <v/>
      </c>
      <c r="D463" s="60" t="str">
        <f t="shared" ca="1" si="87"/>
        <v/>
      </c>
      <c r="E463" s="82" t="str">
        <f t="shared" ca="1" si="88"/>
        <v/>
      </c>
      <c r="F463" s="60" t="str">
        <f t="shared" ca="1" si="89"/>
        <v/>
      </c>
      <c r="G463" s="60" t="str">
        <f t="shared" ca="1" si="90"/>
        <v/>
      </c>
      <c r="H463" s="139" t="str">
        <f t="shared" ca="1" si="91"/>
        <v/>
      </c>
      <c r="I463" s="64" t="str">
        <f t="shared" ca="1" si="83"/>
        <v/>
      </c>
      <c r="J463" s="60" t="str">
        <f t="shared" ca="1" si="82"/>
        <v/>
      </c>
      <c r="K463" s="133" t="str">
        <f t="shared" ca="1" si="92"/>
        <v/>
      </c>
      <c r="L463" s="60" t="str">
        <f t="shared" ca="1" si="93"/>
        <v/>
      </c>
    </row>
    <row r="464" spans="1:12" ht="12.75" customHeight="1">
      <c r="A464" s="64" t="str">
        <f t="shared" ca="1" si="84"/>
        <v/>
      </c>
      <c r="B464" s="60" t="str">
        <f t="shared" ca="1" si="85"/>
        <v/>
      </c>
      <c r="C464" s="60" t="str">
        <f t="shared" ca="1" si="86"/>
        <v/>
      </c>
      <c r="D464" s="60" t="str">
        <f t="shared" ca="1" si="87"/>
        <v/>
      </c>
      <c r="E464" s="82" t="str">
        <f t="shared" ca="1" si="88"/>
        <v/>
      </c>
      <c r="F464" s="60" t="str">
        <f t="shared" ca="1" si="89"/>
        <v/>
      </c>
      <c r="G464" s="60" t="str">
        <f t="shared" ca="1" si="90"/>
        <v/>
      </c>
      <c r="H464" s="139" t="str">
        <f t="shared" ca="1" si="91"/>
        <v/>
      </c>
      <c r="I464" s="64" t="str">
        <f t="shared" ca="1" si="83"/>
        <v/>
      </c>
      <c r="J464" s="60" t="str">
        <f t="shared" ca="1" si="82"/>
        <v/>
      </c>
      <c r="K464" s="133" t="str">
        <f t="shared" ca="1" si="92"/>
        <v/>
      </c>
      <c r="L464" s="60" t="str">
        <f t="shared" ca="1" si="93"/>
        <v/>
      </c>
    </row>
    <row r="465" spans="1:12" ht="12.75" customHeight="1">
      <c r="A465" s="64" t="str">
        <f t="shared" ca="1" si="84"/>
        <v/>
      </c>
      <c r="B465" s="60" t="str">
        <f t="shared" ca="1" si="85"/>
        <v/>
      </c>
      <c r="C465" s="60" t="str">
        <f t="shared" ca="1" si="86"/>
        <v/>
      </c>
      <c r="D465" s="60" t="str">
        <f t="shared" ca="1" si="87"/>
        <v/>
      </c>
      <c r="E465" s="82" t="str">
        <f t="shared" ca="1" si="88"/>
        <v/>
      </c>
      <c r="F465" s="60" t="str">
        <f t="shared" ca="1" si="89"/>
        <v/>
      </c>
      <c r="G465" s="60" t="str">
        <f t="shared" ca="1" si="90"/>
        <v/>
      </c>
      <c r="H465" s="139" t="str">
        <f t="shared" ca="1" si="91"/>
        <v/>
      </c>
      <c r="I465" s="64" t="str">
        <f t="shared" ca="1" si="83"/>
        <v/>
      </c>
      <c r="J465" s="60" t="str">
        <f t="shared" ca="1" si="82"/>
        <v/>
      </c>
      <c r="K465" s="133" t="str">
        <f t="shared" ca="1" si="92"/>
        <v/>
      </c>
      <c r="L465" s="60" t="str">
        <f t="shared" ca="1" si="93"/>
        <v/>
      </c>
    </row>
    <row r="466" spans="1:12" ht="12.75" customHeight="1">
      <c r="A466" s="64" t="str">
        <f t="shared" ca="1" si="84"/>
        <v/>
      </c>
      <c r="B466" s="60" t="str">
        <f t="shared" ca="1" si="85"/>
        <v/>
      </c>
      <c r="C466" s="60" t="str">
        <f t="shared" ca="1" si="86"/>
        <v/>
      </c>
      <c r="D466" s="60" t="str">
        <f t="shared" ca="1" si="87"/>
        <v/>
      </c>
      <c r="E466" s="82" t="str">
        <f t="shared" ca="1" si="88"/>
        <v/>
      </c>
      <c r="F466" s="60" t="str">
        <f t="shared" ca="1" si="89"/>
        <v/>
      </c>
      <c r="G466" s="60" t="str">
        <f t="shared" ca="1" si="90"/>
        <v/>
      </c>
      <c r="H466" s="139" t="str">
        <f t="shared" ca="1" si="91"/>
        <v/>
      </c>
      <c r="I466" s="64" t="str">
        <f t="shared" ca="1" si="83"/>
        <v/>
      </c>
      <c r="J466" s="60" t="str">
        <f t="shared" ca="1" si="82"/>
        <v/>
      </c>
      <c r="K466" s="133" t="str">
        <f t="shared" ca="1" si="92"/>
        <v/>
      </c>
      <c r="L466" s="60" t="str">
        <f t="shared" ca="1" si="93"/>
        <v/>
      </c>
    </row>
    <row r="467" spans="1:12" ht="12.75" customHeight="1">
      <c r="A467" s="64" t="str">
        <f t="shared" ca="1" si="84"/>
        <v/>
      </c>
      <c r="B467" s="60" t="str">
        <f t="shared" ca="1" si="85"/>
        <v/>
      </c>
      <c r="C467" s="60" t="str">
        <f t="shared" ca="1" si="86"/>
        <v/>
      </c>
      <c r="D467" s="60" t="str">
        <f t="shared" ca="1" si="87"/>
        <v/>
      </c>
      <c r="E467" s="82" t="str">
        <f t="shared" ca="1" si="88"/>
        <v/>
      </c>
      <c r="F467" s="60" t="str">
        <f t="shared" ca="1" si="89"/>
        <v/>
      </c>
      <c r="G467" s="60" t="str">
        <f t="shared" ca="1" si="90"/>
        <v/>
      </c>
      <c r="H467" s="139" t="str">
        <f t="shared" ca="1" si="91"/>
        <v/>
      </c>
      <c r="I467" s="64" t="str">
        <f t="shared" ca="1" si="83"/>
        <v/>
      </c>
      <c r="J467" s="60" t="str">
        <f t="shared" ca="1" si="82"/>
        <v/>
      </c>
      <c r="K467" s="133" t="str">
        <f t="shared" ca="1" si="92"/>
        <v/>
      </c>
      <c r="L467" s="60" t="str">
        <f t="shared" ca="1" si="93"/>
        <v/>
      </c>
    </row>
    <row r="468" spans="1:12" ht="12.75" customHeight="1">
      <c r="A468" s="64" t="str">
        <f t="shared" ca="1" si="84"/>
        <v/>
      </c>
      <c r="B468" s="60" t="str">
        <f t="shared" ca="1" si="85"/>
        <v/>
      </c>
      <c r="C468" s="60" t="str">
        <f t="shared" ca="1" si="86"/>
        <v/>
      </c>
      <c r="D468" s="60" t="str">
        <f t="shared" ca="1" si="87"/>
        <v/>
      </c>
      <c r="E468" s="82" t="str">
        <f t="shared" ca="1" si="88"/>
        <v/>
      </c>
      <c r="F468" s="60" t="str">
        <f t="shared" ca="1" si="89"/>
        <v/>
      </c>
      <c r="G468" s="60" t="str">
        <f t="shared" ca="1" si="90"/>
        <v/>
      </c>
      <c r="H468" s="139" t="str">
        <f t="shared" ca="1" si="91"/>
        <v/>
      </c>
      <c r="I468" s="64" t="str">
        <f t="shared" ca="1" si="83"/>
        <v/>
      </c>
      <c r="J468" s="60" t="str">
        <f t="shared" ca="1" si="82"/>
        <v/>
      </c>
      <c r="K468" s="133" t="str">
        <f t="shared" ca="1" si="92"/>
        <v/>
      </c>
      <c r="L468" s="60" t="str">
        <f t="shared" ca="1" si="93"/>
        <v/>
      </c>
    </row>
    <row r="469" spans="1:12" ht="12.75" customHeight="1">
      <c r="A469" s="64" t="str">
        <f t="shared" ca="1" si="84"/>
        <v/>
      </c>
      <c r="B469" s="60" t="str">
        <f t="shared" ca="1" si="85"/>
        <v/>
      </c>
      <c r="C469" s="60" t="str">
        <f t="shared" ca="1" si="86"/>
        <v/>
      </c>
      <c r="D469" s="60" t="str">
        <f t="shared" ca="1" si="87"/>
        <v/>
      </c>
      <c r="E469" s="82" t="str">
        <f t="shared" ca="1" si="88"/>
        <v/>
      </c>
      <c r="F469" s="60" t="str">
        <f t="shared" ca="1" si="89"/>
        <v/>
      </c>
      <c r="G469" s="60" t="str">
        <f t="shared" ca="1" si="90"/>
        <v/>
      </c>
      <c r="H469" s="139" t="str">
        <f t="shared" ca="1" si="91"/>
        <v/>
      </c>
      <c r="I469" s="64" t="str">
        <f t="shared" ca="1" si="83"/>
        <v/>
      </c>
      <c r="J469" s="60" t="str">
        <f t="shared" ca="1" si="82"/>
        <v/>
      </c>
      <c r="K469" s="133" t="str">
        <f t="shared" ca="1" si="92"/>
        <v/>
      </c>
      <c r="L469" s="60" t="str">
        <f t="shared" ca="1" si="93"/>
        <v/>
      </c>
    </row>
    <row r="470" spans="1:12" ht="12.75" customHeight="1">
      <c r="A470" s="64" t="str">
        <f t="shared" ca="1" si="84"/>
        <v/>
      </c>
      <c r="B470" s="60" t="str">
        <f t="shared" ca="1" si="85"/>
        <v/>
      </c>
      <c r="C470" s="60" t="str">
        <f t="shared" ca="1" si="86"/>
        <v/>
      </c>
      <c r="D470" s="60" t="str">
        <f t="shared" ca="1" si="87"/>
        <v/>
      </c>
      <c r="E470" s="82" t="str">
        <f t="shared" ca="1" si="88"/>
        <v/>
      </c>
      <c r="F470" s="60" t="str">
        <f t="shared" ca="1" si="89"/>
        <v/>
      </c>
      <c r="G470" s="60" t="str">
        <f t="shared" ca="1" si="90"/>
        <v/>
      </c>
      <c r="H470" s="139" t="str">
        <f t="shared" ca="1" si="91"/>
        <v/>
      </c>
      <c r="I470" s="64" t="str">
        <f t="shared" ca="1" si="83"/>
        <v/>
      </c>
      <c r="J470" s="60" t="str">
        <f t="shared" ca="1" si="82"/>
        <v/>
      </c>
      <c r="K470" s="133" t="str">
        <f t="shared" ca="1" si="92"/>
        <v/>
      </c>
      <c r="L470" s="60" t="str">
        <f t="shared" ca="1" si="93"/>
        <v/>
      </c>
    </row>
    <row r="471" spans="1:12" ht="12.75" customHeight="1">
      <c r="A471" s="64" t="str">
        <f t="shared" ca="1" si="84"/>
        <v/>
      </c>
      <c r="B471" s="60" t="str">
        <f t="shared" ca="1" si="85"/>
        <v/>
      </c>
      <c r="C471" s="60" t="str">
        <f t="shared" ca="1" si="86"/>
        <v/>
      </c>
      <c r="D471" s="60" t="str">
        <f t="shared" ca="1" si="87"/>
        <v/>
      </c>
      <c r="E471" s="82" t="str">
        <f t="shared" ca="1" si="88"/>
        <v/>
      </c>
      <c r="F471" s="60" t="str">
        <f t="shared" ca="1" si="89"/>
        <v/>
      </c>
      <c r="G471" s="60" t="str">
        <f t="shared" ca="1" si="90"/>
        <v/>
      </c>
      <c r="H471" s="139" t="str">
        <f t="shared" ca="1" si="91"/>
        <v/>
      </c>
      <c r="I471" s="64" t="str">
        <f t="shared" ca="1" si="83"/>
        <v/>
      </c>
      <c r="J471" s="60" t="str">
        <f t="shared" ca="1" si="82"/>
        <v/>
      </c>
      <c r="K471" s="133" t="str">
        <f t="shared" ca="1" si="92"/>
        <v/>
      </c>
      <c r="L471" s="60" t="str">
        <f t="shared" ca="1" si="93"/>
        <v/>
      </c>
    </row>
    <row r="472" spans="1:12" ht="12.75" customHeight="1">
      <c r="A472" s="64" t="str">
        <f t="shared" ca="1" si="84"/>
        <v/>
      </c>
      <c r="B472" s="60" t="str">
        <f t="shared" ca="1" si="85"/>
        <v/>
      </c>
      <c r="C472" s="60" t="str">
        <f t="shared" ca="1" si="86"/>
        <v/>
      </c>
      <c r="D472" s="60" t="str">
        <f t="shared" ca="1" si="87"/>
        <v/>
      </c>
      <c r="E472" s="82" t="str">
        <f t="shared" ca="1" si="88"/>
        <v/>
      </c>
      <c r="F472" s="60" t="str">
        <f t="shared" ca="1" si="89"/>
        <v/>
      </c>
      <c r="G472" s="60" t="str">
        <f t="shared" ca="1" si="90"/>
        <v/>
      </c>
      <c r="H472" s="139" t="str">
        <f t="shared" ca="1" si="91"/>
        <v/>
      </c>
      <c r="I472" s="64" t="str">
        <f t="shared" ca="1" si="83"/>
        <v/>
      </c>
      <c r="J472" s="60" t="str">
        <f t="shared" ca="1" si="82"/>
        <v/>
      </c>
      <c r="K472" s="133" t="str">
        <f t="shared" ca="1" si="92"/>
        <v/>
      </c>
      <c r="L472" s="60" t="str">
        <f t="shared" ca="1" si="93"/>
        <v/>
      </c>
    </row>
    <row r="473" spans="1:12" ht="12.75" customHeight="1">
      <c r="A473" s="64" t="str">
        <f t="shared" ca="1" si="84"/>
        <v/>
      </c>
      <c r="B473" s="60" t="str">
        <f t="shared" ca="1" si="85"/>
        <v/>
      </c>
      <c r="C473" s="60" t="str">
        <f t="shared" ca="1" si="86"/>
        <v/>
      </c>
      <c r="D473" s="60" t="str">
        <f t="shared" ca="1" si="87"/>
        <v/>
      </c>
      <c r="E473" s="82" t="str">
        <f t="shared" ca="1" si="88"/>
        <v/>
      </c>
      <c r="F473" s="60" t="str">
        <f t="shared" ca="1" si="89"/>
        <v/>
      </c>
      <c r="G473" s="60" t="str">
        <f t="shared" ca="1" si="90"/>
        <v/>
      </c>
      <c r="H473" s="139" t="str">
        <f t="shared" ca="1" si="91"/>
        <v/>
      </c>
      <c r="I473" s="64" t="str">
        <f t="shared" ca="1" si="83"/>
        <v/>
      </c>
      <c r="J473" s="60" t="str">
        <f t="shared" ca="1" si="82"/>
        <v/>
      </c>
      <c r="K473" s="133" t="str">
        <f t="shared" ca="1" si="92"/>
        <v/>
      </c>
      <c r="L473" s="60" t="str">
        <f t="shared" ca="1" si="93"/>
        <v/>
      </c>
    </row>
    <row r="474" spans="1:12" ht="12.75" customHeight="1">
      <c r="A474" s="64" t="str">
        <f t="shared" ca="1" si="84"/>
        <v/>
      </c>
      <c r="B474" s="60" t="str">
        <f t="shared" ca="1" si="85"/>
        <v/>
      </c>
      <c r="C474" s="60" t="str">
        <f t="shared" ca="1" si="86"/>
        <v/>
      </c>
      <c r="D474" s="60" t="str">
        <f t="shared" ca="1" si="87"/>
        <v/>
      </c>
      <c r="E474" s="82" t="str">
        <f t="shared" ca="1" si="88"/>
        <v/>
      </c>
      <c r="F474" s="60" t="str">
        <f t="shared" ca="1" si="89"/>
        <v/>
      </c>
      <c r="G474" s="60" t="str">
        <f t="shared" ca="1" si="90"/>
        <v/>
      </c>
      <c r="H474" s="139" t="str">
        <f t="shared" ca="1" si="91"/>
        <v/>
      </c>
      <c r="I474" s="64" t="str">
        <f t="shared" ca="1" si="83"/>
        <v/>
      </c>
      <c r="J474" s="60" t="str">
        <f t="shared" ca="1" si="82"/>
        <v/>
      </c>
      <c r="K474" s="133" t="str">
        <f t="shared" ca="1" si="92"/>
        <v/>
      </c>
      <c r="L474" s="60" t="str">
        <f t="shared" ca="1" si="93"/>
        <v/>
      </c>
    </row>
    <row r="475" spans="1:12" ht="12.75" customHeight="1">
      <c r="A475" s="64" t="str">
        <f t="shared" ca="1" si="84"/>
        <v/>
      </c>
      <c r="B475" s="60" t="str">
        <f t="shared" ca="1" si="85"/>
        <v/>
      </c>
      <c r="C475" s="60" t="str">
        <f t="shared" ca="1" si="86"/>
        <v/>
      </c>
      <c r="D475" s="60" t="str">
        <f t="shared" ca="1" si="87"/>
        <v/>
      </c>
      <c r="E475" s="82" t="str">
        <f t="shared" ca="1" si="88"/>
        <v/>
      </c>
      <c r="F475" s="60" t="str">
        <f t="shared" ca="1" si="89"/>
        <v/>
      </c>
      <c r="G475" s="60" t="str">
        <f t="shared" ca="1" si="90"/>
        <v/>
      </c>
      <c r="H475" s="139" t="str">
        <f t="shared" ca="1" si="91"/>
        <v/>
      </c>
      <c r="I475" s="64" t="str">
        <f t="shared" ca="1" si="83"/>
        <v/>
      </c>
      <c r="J475" s="60" t="str">
        <f t="shared" ca="1" si="82"/>
        <v/>
      </c>
      <c r="K475" s="133" t="str">
        <f t="shared" ca="1" si="92"/>
        <v/>
      </c>
      <c r="L475" s="60" t="str">
        <f t="shared" ca="1" si="93"/>
        <v/>
      </c>
    </row>
    <row r="476" spans="1:12" ht="12.75" customHeight="1">
      <c r="A476" s="64" t="str">
        <f t="shared" ca="1" si="84"/>
        <v/>
      </c>
      <c r="B476" s="60" t="str">
        <f t="shared" ca="1" si="85"/>
        <v/>
      </c>
      <c r="C476" s="60" t="str">
        <f t="shared" ca="1" si="86"/>
        <v/>
      </c>
      <c r="D476" s="60" t="str">
        <f t="shared" ca="1" si="87"/>
        <v/>
      </c>
      <c r="E476" s="82" t="str">
        <f t="shared" ca="1" si="88"/>
        <v/>
      </c>
      <c r="F476" s="60" t="str">
        <f t="shared" ca="1" si="89"/>
        <v/>
      </c>
      <c r="G476" s="60" t="str">
        <f t="shared" ca="1" si="90"/>
        <v/>
      </c>
      <c r="H476" s="139" t="str">
        <f t="shared" ca="1" si="91"/>
        <v/>
      </c>
      <c r="I476" s="64" t="str">
        <f t="shared" ca="1" si="83"/>
        <v/>
      </c>
      <c r="J476" s="60" t="str">
        <f t="shared" ca="1" si="82"/>
        <v/>
      </c>
      <c r="K476" s="133" t="str">
        <f t="shared" ca="1" si="92"/>
        <v/>
      </c>
      <c r="L476" s="60" t="str">
        <f t="shared" ca="1" si="93"/>
        <v/>
      </c>
    </row>
    <row r="477" spans="1:12" ht="12.75" customHeight="1">
      <c r="A477" s="64" t="str">
        <f t="shared" ca="1" si="84"/>
        <v/>
      </c>
      <c r="B477" s="60" t="str">
        <f t="shared" ca="1" si="85"/>
        <v/>
      </c>
      <c r="C477" s="60" t="str">
        <f t="shared" ca="1" si="86"/>
        <v/>
      </c>
      <c r="D477" s="60" t="str">
        <f t="shared" ca="1" si="87"/>
        <v/>
      </c>
      <c r="E477" s="82" t="str">
        <f t="shared" ca="1" si="88"/>
        <v/>
      </c>
      <c r="F477" s="60" t="str">
        <f t="shared" ca="1" si="89"/>
        <v/>
      </c>
      <c r="G477" s="60" t="str">
        <f t="shared" ca="1" si="90"/>
        <v/>
      </c>
      <c r="H477" s="139" t="str">
        <f t="shared" ca="1" si="91"/>
        <v/>
      </c>
      <c r="I477" s="64" t="str">
        <f t="shared" ca="1" si="83"/>
        <v/>
      </c>
      <c r="J477" s="60" t="str">
        <f t="shared" ca="1" si="82"/>
        <v/>
      </c>
      <c r="K477" s="133" t="str">
        <f t="shared" ca="1" si="92"/>
        <v/>
      </c>
      <c r="L477" s="60" t="str">
        <f t="shared" ca="1" si="93"/>
        <v/>
      </c>
    </row>
    <row r="478" spans="1:12" ht="12.75" customHeight="1">
      <c r="A478" s="64" t="str">
        <f t="shared" ca="1" si="84"/>
        <v/>
      </c>
      <c r="B478" s="60" t="str">
        <f t="shared" ca="1" si="85"/>
        <v/>
      </c>
      <c r="C478" s="60" t="str">
        <f t="shared" ca="1" si="86"/>
        <v/>
      </c>
      <c r="D478" s="60" t="str">
        <f t="shared" ca="1" si="87"/>
        <v/>
      </c>
      <c r="E478" s="82" t="str">
        <f t="shared" ca="1" si="88"/>
        <v/>
      </c>
      <c r="F478" s="60" t="str">
        <f t="shared" ca="1" si="89"/>
        <v/>
      </c>
      <c r="G478" s="60" t="str">
        <f t="shared" ca="1" si="90"/>
        <v/>
      </c>
      <c r="H478" s="139" t="str">
        <f t="shared" ca="1" si="91"/>
        <v/>
      </c>
      <c r="I478" s="64" t="str">
        <f t="shared" ca="1" si="83"/>
        <v/>
      </c>
      <c r="J478" s="60" t="str">
        <f t="shared" ca="1" si="82"/>
        <v/>
      </c>
      <c r="K478" s="133" t="str">
        <f t="shared" ca="1" si="92"/>
        <v/>
      </c>
      <c r="L478" s="60" t="str">
        <f t="shared" ca="1" si="93"/>
        <v/>
      </c>
    </row>
    <row r="479" spans="1:12" ht="12.75" customHeight="1">
      <c r="A479" s="64" t="str">
        <f t="shared" ca="1" si="84"/>
        <v/>
      </c>
      <c r="B479" s="60" t="str">
        <f t="shared" ca="1" si="85"/>
        <v/>
      </c>
      <c r="C479" s="60" t="str">
        <f t="shared" ca="1" si="86"/>
        <v/>
      </c>
      <c r="D479" s="60" t="str">
        <f t="shared" ca="1" si="87"/>
        <v/>
      </c>
      <c r="E479" s="82" t="str">
        <f t="shared" ca="1" si="88"/>
        <v/>
      </c>
      <c r="F479" s="60" t="str">
        <f t="shared" ca="1" si="89"/>
        <v/>
      </c>
      <c r="G479" s="60" t="str">
        <f t="shared" ca="1" si="90"/>
        <v/>
      </c>
      <c r="H479" s="139" t="str">
        <f t="shared" ca="1" si="91"/>
        <v/>
      </c>
      <c r="I479" s="64" t="str">
        <f t="shared" ca="1" si="83"/>
        <v/>
      </c>
      <c r="J479" s="60" t="str">
        <f t="shared" ca="1" si="82"/>
        <v/>
      </c>
      <c r="K479" s="133" t="str">
        <f t="shared" ca="1" si="92"/>
        <v/>
      </c>
      <c r="L479" s="60" t="str">
        <f t="shared" ca="1" si="93"/>
        <v/>
      </c>
    </row>
    <row r="480" spans="1:12" ht="12.75" customHeight="1">
      <c r="A480" s="64" t="str">
        <f t="shared" ca="1" si="84"/>
        <v/>
      </c>
      <c r="B480" s="60" t="str">
        <f t="shared" ca="1" si="85"/>
        <v/>
      </c>
      <c r="C480" s="60" t="str">
        <f t="shared" ca="1" si="86"/>
        <v/>
      </c>
      <c r="D480" s="60" t="str">
        <f t="shared" ca="1" si="87"/>
        <v/>
      </c>
      <c r="E480" s="82" t="str">
        <f t="shared" ca="1" si="88"/>
        <v/>
      </c>
      <c r="F480" s="60" t="str">
        <f t="shared" ca="1" si="89"/>
        <v/>
      </c>
      <c r="G480" s="60" t="str">
        <f t="shared" ca="1" si="90"/>
        <v/>
      </c>
      <c r="H480" s="139" t="str">
        <f t="shared" ca="1" si="91"/>
        <v/>
      </c>
      <c r="I480" s="64" t="str">
        <f t="shared" ca="1" si="83"/>
        <v/>
      </c>
      <c r="J480" s="60" t="str">
        <f t="shared" ca="1" si="82"/>
        <v/>
      </c>
      <c r="K480" s="133" t="str">
        <f t="shared" ca="1" si="92"/>
        <v/>
      </c>
      <c r="L480" s="60" t="str">
        <f t="shared" ca="1" si="93"/>
        <v/>
      </c>
    </row>
    <row r="481" spans="1:12" ht="12.75" customHeight="1">
      <c r="A481" s="64" t="str">
        <f t="shared" ca="1" si="84"/>
        <v/>
      </c>
      <c r="B481" s="60" t="str">
        <f t="shared" ca="1" si="85"/>
        <v/>
      </c>
      <c r="C481" s="60" t="str">
        <f t="shared" ca="1" si="86"/>
        <v/>
      </c>
      <c r="D481" s="60" t="str">
        <f t="shared" ca="1" si="87"/>
        <v/>
      </c>
      <c r="E481" s="82" t="str">
        <f t="shared" ca="1" si="88"/>
        <v/>
      </c>
      <c r="F481" s="60" t="str">
        <f t="shared" ca="1" si="89"/>
        <v/>
      </c>
      <c r="G481" s="60" t="str">
        <f t="shared" ca="1" si="90"/>
        <v/>
      </c>
      <c r="H481" s="139" t="str">
        <f t="shared" ca="1" si="91"/>
        <v/>
      </c>
      <c r="I481" s="64" t="str">
        <f t="shared" ca="1" si="83"/>
        <v/>
      </c>
      <c r="J481" s="60" t="str">
        <f t="shared" ca="1" si="82"/>
        <v/>
      </c>
      <c r="K481" s="133" t="str">
        <f t="shared" ca="1" si="92"/>
        <v/>
      </c>
      <c r="L481" s="60" t="str">
        <f t="shared" ca="1" si="93"/>
        <v/>
      </c>
    </row>
    <row r="482" spans="1:12" ht="12.75" customHeight="1">
      <c r="A482" s="64" t="str">
        <f t="shared" ca="1" si="84"/>
        <v/>
      </c>
      <c r="B482" s="60" t="str">
        <f t="shared" ca="1" si="85"/>
        <v/>
      </c>
      <c r="C482" s="60" t="str">
        <f t="shared" ca="1" si="86"/>
        <v/>
      </c>
      <c r="D482" s="60" t="str">
        <f t="shared" ca="1" si="87"/>
        <v/>
      </c>
      <c r="E482" s="82" t="str">
        <f t="shared" ca="1" si="88"/>
        <v/>
      </c>
      <c r="F482" s="60" t="str">
        <f t="shared" ca="1" si="89"/>
        <v/>
      </c>
      <c r="G482" s="60" t="str">
        <f t="shared" ca="1" si="90"/>
        <v/>
      </c>
      <c r="H482" s="139" t="str">
        <f t="shared" ca="1" si="91"/>
        <v/>
      </c>
      <c r="I482" s="64" t="str">
        <f t="shared" ca="1" si="83"/>
        <v/>
      </c>
      <c r="J482" s="60" t="str">
        <f t="shared" ca="1" si="82"/>
        <v/>
      </c>
      <c r="K482" s="133" t="str">
        <f t="shared" ca="1" si="92"/>
        <v/>
      </c>
      <c r="L482" s="60" t="str">
        <f t="shared" ca="1" si="93"/>
        <v/>
      </c>
    </row>
    <row r="483" spans="1:12" ht="12.75" customHeight="1">
      <c r="A483" s="64" t="str">
        <f t="shared" ca="1" si="84"/>
        <v/>
      </c>
      <c r="B483" s="60" t="str">
        <f t="shared" ca="1" si="85"/>
        <v/>
      </c>
      <c r="C483" s="60" t="str">
        <f t="shared" ca="1" si="86"/>
        <v/>
      </c>
      <c r="D483" s="60" t="str">
        <f t="shared" ca="1" si="87"/>
        <v/>
      </c>
      <c r="E483" s="82" t="str">
        <f t="shared" ca="1" si="88"/>
        <v/>
      </c>
      <c r="F483" s="60" t="str">
        <f t="shared" ca="1" si="89"/>
        <v/>
      </c>
      <c r="G483" s="60" t="str">
        <f t="shared" ca="1" si="90"/>
        <v/>
      </c>
      <c r="H483" s="139" t="str">
        <f t="shared" ca="1" si="91"/>
        <v/>
      </c>
      <c r="I483" s="64" t="str">
        <f t="shared" ca="1" si="83"/>
        <v/>
      </c>
      <c r="J483" s="60" t="str">
        <f t="shared" ca="1" si="82"/>
        <v/>
      </c>
      <c r="K483" s="133" t="str">
        <f t="shared" ca="1" si="92"/>
        <v/>
      </c>
      <c r="L483" s="60" t="str">
        <f t="shared" ca="1" si="93"/>
        <v/>
      </c>
    </row>
    <row r="484" spans="1:12" ht="12.75" customHeight="1">
      <c r="A484" s="64" t="str">
        <f t="shared" ca="1" si="84"/>
        <v/>
      </c>
      <c r="B484" s="60" t="str">
        <f t="shared" ca="1" si="85"/>
        <v/>
      </c>
      <c r="C484" s="60" t="str">
        <f t="shared" ca="1" si="86"/>
        <v/>
      </c>
      <c r="D484" s="60" t="str">
        <f t="shared" ca="1" si="87"/>
        <v/>
      </c>
      <c r="E484" s="82" t="str">
        <f t="shared" ca="1" si="88"/>
        <v/>
      </c>
      <c r="F484" s="60" t="str">
        <f t="shared" ca="1" si="89"/>
        <v/>
      </c>
      <c r="G484" s="60" t="str">
        <f t="shared" ca="1" si="90"/>
        <v/>
      </c>
      <c r="H484" s="139" t="str">
        <f t="shared" ca="1" si="91"/>
        <v/>
      </c>
      <c r="I484" s="64" t="str">
        <f t="shared" ca="1" si="83"/>
        <v/>
      </c>
      <c r="J484" s="60" t="str">
        <f t="shared" ca="1" si="82"/>
        <v/>
      </c>
      <c r="K484" s="133" t="str">
        <f t="shared" ca="1" si="92"/>
        <v/>
      </c>
      <c r="L484" s="60" t="str">
        <f t="shared" ca="1" si="93"/>
        <v/>
      </c>
    </row>
    <row r="485" spans="1:12" ht="12.75" customHeight="1">
      <c r="A485" s="64" t="str">
        <f t="shared" ca="1" si="84"/>
        <v/>
      </c>
      <c r="B485" s="60" t="str">
        <f t="shared" ca="1" si="85"/>
        <v/>
      </c>
      <c r="C485" s="60" t="str">
        <f t="shared" ca="1" si="86"/>
        <v/>
      </c>
      <c r="D485" s="60" t="str">
        <f t="shared" ca="1" si="87"/>
        <v/>
      </c>
      <c r="E485" s="82" t="str">
        <f t="shared" ca="1" si="88"/>
        <v/>
      </c>
      <c r="F485" s="60" t="str">
        <f t="shared" ca="1" si="89"/>
        <v/>
      </c>
      <c r="G485" s="60" t="str">
        <f t="shared" ca="1" si="90"/>
        <v/>
      </c>
      <c r="H485" s="139" t="str">
        <f t="shared" ca="1" si="91"/>
        <v/>
      </c>
      <c r="I485" s="64" t="str">
        <f t="shared" ca="1" si="83"/>
        <v/>
      </c>
      <c r="J485" s="60" t="str">
        <f t="shared" ca="1" si="82"/>
        <v/>
      </c>
      <c r="K485" s="133" t="str">
        <f t="shared" ca="1" si="92"/>
        <v/>
      </c>
      <c r="L485" s="60" t="str">
        <f t="shared" ca="1" si="93"/>
        <v/>
      </c>
    </row>
    <row r="486" spans="1:12" ht="12.75" customHeight="1">
      <c r="A486" s="64" t="str">
        <f t="shared" ca="1" si="84"/>
        <v/>
      </c>
      <c r="B486" s="60" t="str">
        <f t="shared" ca="1" si="85"/>
        <v/>
      </c>
      <c r="C486" s="60" t="str">
        <f t="shared" ca="1" si="86"/>
        <v/>
      </c>
      <c r="D486" s="60" t="str">
        <f t="shared" ca="1" si="87"/>
        <v/>
      </c>
      <c r="E486" s="82" t="str">
        <f t="shared" ca="1" si="88"/>
        <v/>
      </c>
      <c r="F486" s="60" t="str">
        <f t="shared" ca="1" si="89"/>
        <v/>
      </c>
      <c r="G486" s="60" t="str">
        <f t="shared" ca="1" si="90"/>
        <v/>
      </c>
      <c r="H486" s="139" t="str">
        <f t="shared" ca="1" si="91"/>
        <v/>
      </c>
      <c r="I486" s="64" t="str">
        <f t="shared" ca="1" si="83"/>
        <v/>
      </c>
      <c r="J486" s="60" t="str">
        <f t="shared" ca="1" si="82"/>
        <v/>
      </c>
      <c r="K486" s="133" t="str">
        <f t="shared" ca="1" si="92"/>
        <v/>
      </c>
      <c r="L486" s="60" t="str">
        <f t="shared" ca="1" si="93"/>
        <v/>
      </c>
    </row>
    <row r="487" spans="1:12" ht="12.75" customHeight="1">
      <c r="A487" s="64" t="str">
        <f t="shared" ca="1" si="84"/>
        <v/>
      </c>
      <c r="B487" s="60" t="str">
        <f t="shared" ca="1" si="85"/>
        <v/>
      </c>
      <c r="C487" s="60" t="str">
        <f t="shared" ca="1" si="86"/>
        <v/>
      </c>
      <c r="D487" s="60" t="str">
        <f t="shared" ca="1" si="87"/>
        <v/>
      </c>
      <c r="E487" s="82" t="str">
        <f t="shared" ca="1" si="88"/>
        <v/>
      </c>
      <c r="F487" s="60" t="str">
        <f t="shared" ca="1" si="89"/>
        <v/>
      </c>
      <c r="G487" s="60" t="str">
        <f t="shared" ca="1" si="90"/>
        <v/>
      </c>
      <c r="H487" s="139" t="str">
        <f t="shared" ca="1" si="91"/>
        <v/>
      </c>
      <c r="I487" s="64" t="str">
        <f t="shared" ca="1" si="83"/>
        <v/>
      </c>
      <c r="J487" s="60" t="str">
        <f t="shared" ca="1" si="82"/>
        <v/>
      </c>
      <c r="K487" s="133" t="str">
        <f t="shared" ca="1" si="92"/>
        <v/>
      </c>
      <c r="L487" s="60" t="str">
        <f t="shared" ca="1" si="93"/>
        <v/>
      </c>
    </row>
    <row r="488" spans="1:12" ht="12.75" customHeight="1">
      <c r="A488" s="64" t="str">
        <f t="shared" ca="1" si="84"/>
        <v/>
      </c>
      <c r="B488" s="60" t="str">
        <f t="shared" ca="1" si="85"/>
        <v/>
      </c>
      <c r="C488" s="60" t="str">
        <f t="shared" ca="1" si="86"/>
        <v/>
      </c>
      <c r="D488" s="60" t="str">
        <f t="shared" ca="1" si="87"/>
        <v/>
      </c>
      <c r="E488" s="82" t="str">
        <f t="shared" ca="1" si="88"/>
        <v/>
      </c>
      <c r="F488" s="60" t="str">
        <f t="shared" ca="1" si="89"/>
        <v/>
      </c>
      <c r="G488" s="60" t="str">
        <f t="shared" ca="1" si="90"/>
        <v/>
      </c>
      <c r="H488" s="139" t="str">
        <f t="shared" ca="1" si="91"/>
        <v/>
      </c>
      <c r="I488" s="64" t="str">
        <f t="shared" ca="1" si="83"/>
        <v/>
      </c>
      <c r="J488" s="60" t="str">
        <f t="shared" ca="1" si="82"/>
        <v/>
      </c>
      <c r="K488" s="133" t="str">
        <f t="shared" ca="1" si="92"/>
        <v/>
      </c>
      <c r="L488" s="60" t="str">
        <f t="shared" ca="1" si="93"/>
        <v/>
      </c>
    </row>
    <row r="489" spans="1:12" ht="12.75" customHeight="1">
      <c r="A489" s="64" t="str">
        <f t="shared" ca="1" si="84"/>
        <v/>
      </c>
      <c r="B489" s="60" t="str">
        <f t="shared" ca="1" si="85"/>
        <v/>
      </c>
      <c r="C489" s="60" t="str">
        <f t="shared" ca="1" si="86"/>
        <v/>
      </c>
      <c r="D489" s="60" t="str">
        <f t="shared" ca="1" si="87"/>
        <v/>
      </c>
      <c r="E489" s="82" t="str">
        <f t="shared" ca="1" si="88"/>
        <v/>
      </c>
      <c r="F489" s="60" t="str">
        <f t="shared" ca="1" si="89"/>
        <v/>
      </c>
      <c r="G489" s="60" t="str">
        <f t="shared" ca="1" si="90"/>
        <v/>
      </c>
      <c r="H489" s="139" t="str">
        <f t="shared" ca="1" si="91"/>
        <v/>
      </c>
      <c r="I489" s="64" t="str">
        <f t="shared" ca="1" si="83"/>
        <v/>
      </c>
      <c r="J489" s="60" t="str">
        <f t="shared" ca="1" si="82"/>
        <v/>
      </c>
      <c r="K489" s="133" t="str">
        <f t="shared" ca="1" si="92"/>
        <v/>
      </c>
      <c r="L489" s="60" t="str">
        <f t="shared" ca="1" si="93"/>
        <v/>
      </c>
    </row>
    <row r="490" spans="1:12" ht="12.75" customHeight="1">
      <c r="A490" s="64" t="str">
        <f t="shared" ca="1" si="84"/>
        <v/>
      </c>
      <c r="B490" s="60" t="str">
        <f t="shared" ca="1" si="85"/>
        <v/>
      </c>
      <c r="C490" s="60" t="str">
        <f t="shared" ca="1" si="86"/>
        <v/>
      </c>
      <c r="D490" s="60" t="str">
        <f t="shared" ca="1" si="87"/>
        <v/>
      </c>
      <c r="E490" s="82" t="str">
        <f t="shared" ca="1" si="88"/>
        <v/>
      </c>
      <c r="F490" s="60" t="str">
        <f t="shared" ca="1" si="89"/>
        <v/>
      </c>
      <c r="G490" s="60" t="str">
        <f t="shared" ca="1" si="90"/>
        <v/>
      </c>
      <c r="H490" s="139" t="str">
        <f t="shared" ca="1" si="91"/>
        <v/>
      </c>
      <c r="I490" s="64" t="str">
        <f t="shared" ca="1" si="83"/>
        <v/>
      </c>
      <c r="J490" s="60" t="str">
        <f t="shared" ca="1" si="82"/>
        <v/>
      </c>
      <c r="K490" s="133" t="str">
        <f t="shared" ca="1" si="92"/>
        <v/>
      </c>
      <c r="L490" s="60" t="str">
        <f t="shared" ca="1" si="93"/>
        <v/>
      </c>
    </row>
    <row r="491" spans="1:12" ht="12.75" customHeight="1">
      <c r="A491" s="64" t="str">
        <f t="shared" ca="1" si="84"/>
        <v/>
      </c>
      <c r="B491" s="60" t="str">
        <f t="shared" ca="1" si="85"/>
        <v/>
      </c>
      <c r="C491" s="60" t="str">
        <f t="shared" ca="1" si="86"/>
        <v/>
      </c>
      <c r="D491" s="60" t="str">
        <f t="shared" ca="1" si="87"/>
        <v/>
      </c>
      <c r="E491" s="82" t="str">
        <f t="shared" ca="1" si="88"/>
        <v/>
      </c>
      <c r="F491" s="60" t="str">
        <f t="shared" ca="1" si="89"/>
        <v/>
      </c>
      <c r="G491" s="60" t="str">
        <f t="shared" ca="1" si="90"/>
        <v/>
      </c>
      <c r="H491" s="139" t="str">
        <f t="shared" ca="1" si="91"/>
        <v/>
      </c>
      <c r="I491" s="64" t="str">
        <f t="shared" ca="1" si="83"/>
        <v/>
      </c>
      <c r="J491" s="60" t="str">
        <f t="shared" ca="1" si="82"/>
        <v/>
      </c>
      <c r="K491" s="133" t="str">
        <f t="shared" ca="1" si="92"/>
        <v/>
      </c>
      <c r="L491" s="60" t="str">
        <f t="shared" ca="1" si="93"/>
        <v/>
      </c>
    </row>
    <row r="492" spans="1:12" ht="12.75" customHeight="1">
      <c r="A492" s="64" t="str">
        <f t="shared" ca="1" si="84"/>
        <v/>
      </c>
      <c r="B492" s="60" t="str">
        <f t="shared" ca="1" si="85"/>
        <v/>
      </c>
      <c r="C492" s="60" t="str">
        <f t="shared" ca="1" si="86"/>
        <v/>
      </c>
      <c r="D492" s="60" t="str">
        <f t="shared" ca="1" si="87"/>
        <v/>
      </c>
      <c r="E492" s="82" t="str">
        <f t="shared" ca="1" si="88"/>
        <v/>
      </c>
      <c r="F492" s="60" t="str">
        <f t="shared" ca="1" si="89"/>
        <v/>
      </c>
      <c r="G492" s="60" t="str">
        <f t="shared" ca="1" si="90"/>
        <v/>
      </c>
      <c r="H492" s="139" t="str">
        <f t="shared" ca="1" si="91"/>
        <v/>
      </c>
      <c r="I492" s="64" t="str">
        <f t="shared" ca="1" si="83"/>
        <v/>
      </c>
      <c r="J492" s="60" t="str">
        <f t="shared" ca="1" si="82"/>
        <v/>
      </c>
      <c r="K492" s="133" t="str">
        <f t="shared" ca="1" si="92"/>
        <v/>
      </c>
      <c r="L492" s="60" t="str">
        <f t="shared" ca="1" si="93"/>
        <v/>
      </c>
    </row>
    <row r="493" spans="1:12" ht="12.75" customHeight="1">
      <c r="A493" s="64" t="str">
        <f t="shared" ca="1" si="84"/>
        <v/>
      </c>
      <c r="B493" s="60" t="str">
        <f t="shared" ca="1" si="85"/>
        <v/>
      </c>
      <c r="C493" s="60" t="str">
        <f t="shared" ca="1" si="86"/>
        <v/>
      </c>
      <c r="D493" s="60" t="str">
        <f t="shared" ca="1" si="87"/>
        <v/>
      </c>
      <c r="E493" s="82" t="str">
        <f t="shared" ca="1" si="88"/>
        <v/>
      </c>
      <c r="F493" s="60" t="str">
        <f t="shared" ca="1" si="89"/>
        <v/>
      </c>
      <c r="G493" s="60" t="str">
        <f t="shared" ca="1" si="90"/>
        <v/>
      </c>
      <c r="H493" s="139" t="str">
        <f t="shared" ca="1" si="91"/>
        <v/>
      </c>
      <c r="I493" s="64" t="str">
        <f t="shared" ca="1" si="83"/>
        <v/>
      </c>
      <c r="J493" s="60" t="str">
        <f t="shared" ca="1" si="82"/>
        <v/>
      </c>
      <c r="K493" s="133" t="str">
        <f t="shared" ca="1" si="92"/>
        <v/>
      </c>
      <c r="L493" s="60" t="str">
        <f t="shared" ca="1" si="93"/>
        <v/>
      </c>
    </row>
    <row r="494" spans="1:12" ht="12.75" customHeight="1">
      <c r="A494" s="64" t="str">
        <f t="shared" ca="1" si="84"/>
        <v/>
      </c>
      <c r="B494" s="60" t="str">
        <f t="shared" ca="1" si="85"/>
        <v/>
      </c>
      <c r="C494" s="60" t="str">
        <f t="shared" ca="1" si="86"/>
        <v/>
      </c>
      <c r="D494" s="60" t="str">
        <f t="shared" ca="1" si="87"/>
        <v/>
      </c>
      <c r="E494" s="82" t="str">
        <f t="shared" ca="1" si="88"/>
        <v/>
      </c>
      <c r="F494" s="60" t="str">
        <f t="shared" ca="1" si="89"/>
        <v/>
      </c>
      <c r="G494" s="60" t="str">
        <f t="shared" ca="1" si="90"/>
        <v/>
      </c>
      <c r="H494" s="139" t="str">
        <f t="shared" ca="1" si="91"/>
        <v/>
      </c>
      <c r="I494" s="64" t="str">
        <f t="shared" ca="1" si="83"/>
        <v/>
      </c>
      <c r="J494" s="60" t="str">
        <f t="shared" ca="1" si="82"/>
        <v/>
      </c>
      <c r="K494" s="133" t="str">
        <f t="shared" ca="1" si="92"/>
        <v/>
      </c>
      <c r="L494" s="60" t="str">
        <f t="shared" ca="1" si="93"/>
        <v/>
      </c>
    </row>
    <row r="495" spans="1:12" ht="12.75" customHeight="1">
      <c r="A495" s="64" t="str">
        <f t="shared" ca="1" si="84"/>
        <v/>
      </c>
      <c r="B495" s="60" t="str">
        <f t="shared" ca="1" si="85"/>
        <v/>
      </c>
      <c r="C495" s="60" t="str">
        <f t="shared" ca="1" si="86"/>
        <v/>
      </c>
      <c r="D495" s="60" t="str">
        <f t="shared" ca="1" si="87"/>
        <v/>
      </c>
      <c r="E495" s="82" t="str">
        <f t="shared" ca="1" si="88"/>
        <v/>
      </c>
      <c r="F495" s="60" t="str">
        <f t="shared" ca="1" si="89"/>
        <v/>
      </c>
      <c r="G495" s="60" t="str">
        <f t="shared" ca="1" si="90"/>
        <v/>
      </c>
      <c r="H495" s="139" t="str">
        <f t="shared" ca="1" si="91"/>
        <v/>
      </c>
      <c r="I495" s="64" t="str">
        <f t="shared" ca="1" si="83"/>
        <v/>
      </c>
      <c r="J495" s="60" t="str">
        <f t="shared" ca="1" si="82"/>
        <v/>
      </c>
      <c r="K495" s="133" t="str">
        <f t="shared" ca="1" si="92"/>
        <v/>
      </c>
      <c r="L495" s="60" t="str">
        <f t="shared" ca="1" si="93"/>
        <v/>
      </c>
    </row>
    <row r="496" spans="1:12" ht="12.75" customHeight="1">
      <c r="A496" s="64" t="str">
        <f t="shared" ca="1" si="84"/>
        <v/>
      </c>
      <c r="B496" s="60" t="str">
        <f t="shared" ca="1" si="85"/>
        <v/>
      </c>
      <c r="C496" s="60" t="str">
        <f t="shared" ca="1" si="86"/>
        <v/>
      </c>
      <c r="D496" s="60" t="str">
        <f t="shared" ca="1" si="87"/>
        <v/>
      </c>
      <c r="E496" s="82" t="str">
        <f t="shared" ca="1" si="88"/>
        <v/>
      </c>
      <c r="F496" s="60" t="str">
        <f t="shared" ca="1" si="89"/>
        <v/>
      </c>
      <c r="G496" s="60" t="str">
        <f t="shared" ca="1" si="90"/>
        <v/>
      </c>
      <c r="H496" s="139" t="str">
        <f t="shared" ca="1" si="91"/>
        <v/>
      </c>
      <c r="I496" s="64" t="str">
        <f t="shared" ca="1" si="83"/>
        <v/>
      </c>
      <c r="J496" s="60" t="str">
        <f t="shared" ca="1" si="82"/>
        <v/>
      </c>
      <c r="K496" s="133" t="str">
        <f t="shared" ca="1" si="92"/>
        <v/>
      </c>
      <c r="L496" s="60" t="str">
        <f t="shared" ca="1" si="93"/>
        <v/>
      </c>
    </row>
    <row r="497" spans="1:12" ht="12.75" customHeight="1">
      <c r="A497" s="64" t="str">
        <f t="shared" ca="1" si="84"/>
        <v/>
      </c>
      <c r="B497" s="60" t="str">
        <f t="shared" ca="1" si="85"/>
        <v/>
      </c>
      <c r="C497" s="60" t="str">
        <f t="shared" ca="1" si="86"/>
        <v/>
      </c>
      <c r="D497" s="60" t="str">
        <f t="shared" ca="1" si="87"/>
        <v/>
      </c>
      <c r="E497" s="82" t="str">
        <f t="shared" ca="1" si="88"/>
        <v/>
      </c>
      <c r="F497" s="60" t="str">
        <f t="shared" ca="1" si="89"/>
        <v/>
      </c>
      <c r="G497" s="60" t="str">
        <f t="shared" ca="1" si="90"/>
        <v/>
      </c>
      <c r="H497" s="139" t="str">
        <f t="shared" ca="1" si="91"/>
        <v/>
      </c>
      <c r="I497" s="64" t="str">
        <f t="shared" ca="1" si="83"/>
        <v/>
      </c>
      <c r="J497" s="60" t="str">
        <f t="shared" ca="1" si="82"/>
        <v/>
      </c>
      <c r="K497" s="133" t="str">
        <f t="shared" ca="1" si="92"/>
        <v/>
      </c>
      <c r="L497" s="60" t="str">
        <f t="shared" ca="1" si="93"/>
        <v/>
      </c>
    </row>
    <row r="498" spans="1:12" ht="12.75" customHeight="1">
      <c r="A498" s="64" t="str">
        <f t="shared" ca="1" si="84"/>
        <v/>
      </c>
      <c r="B498" s="60" t="str">
        <f t="shared" ca="1" si="85"/>
        <v/>
      </c>
      <c r="C498" s="60" t="str">
        <f t="shared" ca="1" si="86"/>
        <v/>
      </c>
      <c r="D498" s="60" t="str">
        <f t="shared" ca="1" si="87"/>
        <v/>
      </c>
      <c r="E498" s="82" t="str">
        <f t="shared" ca="1" si="88"/>
        <v/>
      </c>
      <c r="F498" s="60" t="str">
        <f t="shared" ca="1" si="89"/>
        <v/>
      </c>
      <c r="G498" s="60" t="str">
        <f t="shared" ca="1" si="90"/>
        <v/>
      </c>
      <c r="H498" s="139" t="str">
        <f t="shared" ca="1" si="91"/>
        <v/>
      </c>
      <c r="I498" s="64" t="str">
        <f t="shared" ca="1" si="83"/>
        <v/>
      </c>
      <c r="J498" s="60" t="str">
        <f t="shared" ca="1" si="82"/>
        <v/>
      </c>
      <c r="K498" s="133" t="str">
        <f t="shared" ca="1" si="92"/>
        <v/>
      </c>
      <c r="L498" s="60" t="str">
        <f t="shared" ca="1" si="93"/>
        <v/>
      </c>
    </row>
    <row r="499" spans="1:12" ht="12.75" customHeight="1">
      <c r="A499" s="64" t="str">
        <f t="shared" ca="1" si="84"/>
        <v/>
      </c>
      <c r="B499" s="60" t="str">
        <f t="shared" ca="1" si="85"/>
        <v/>
      </c>
      <c r="C499" s="60" t="str">
        <f t="shared" ca="1" si="86"/>
        <v/>
      </c>
      <c r="D499" s="60" t="str">
        <f t="shared" ca="1" si="87"/>
        <v/>
      </c>
      <c r="E499" s="82" t="str">
        <f t="shared" ca="1" si="88"/>
        <v/>
      </c>
      <c r="F499" s="60" t="str">
        <f t="shared" ca="1" si="89"/>
        <v/>
      </c>
      <c r="G499" s="60" t="str">
        <f t="shared" ca="1" si="90"/>
        <v/>
      </c>
      <c r="H499" s="139" t="str">
        <f t="shared" ca="1" si="91"/>
        <v/>
      </c>
      <c r="I499" s="64" t="str">
        <f t="shared" ca="1" si="83"/>
        <v/>
      </c>
      <c r="J499" s="60" t="str">
        <f t="shared" ca="1" si="82"/>
        <v/>
      </c>
      <c r="K499" s="133" t="str">
        <f t="shared" ca="1" si="92"/>
        <v/>
      </c>
      <c r="L499" s="60" t="str">
        <f t="shared" ca="1" si="93"/>
        <v/>
      </c>
    </row>
    <row r="500" spans="1:12" ht="12.75" customHeight="1">
      <c r="A500" s="64" t="str">
        <f t="shared" ca="1" si="84"/>
        <v/>
      </c>
      <c r="B500" s="60" t="str">
        <f t="shared" ca="1" si="85"/>
        <v/>
      </c>
      <c r="C500" s="60" t="str">
        <f t="shared" ca="1" si="86"/>
        <v/>
      </c>
      <c r="D500" s="60" t="str">
        <f t="shared" ca="1" si="87"/>
        <v/>
      </c>
      <c r="E500" s="82" t="str">
        <f t="shared" ca="1" si="88"/>
        <v/>
      </c>
      <c r="F500" s="60" t="str">
        <f t="shared" ca="1" si="89"/>
        <v/>
      </c>
      <c r="G500" s="60" t="str">
        <f t="shared" ca="1" si="90"/>
        <v/>
      </c>
      <c r="H500" s="139" t="str">
        <f t="shared" ca="1" si="91"/>
        <v/>
      </c>
      <c r="I500" s="64" t="str">
        <f t="shared" ca="1" si="83"/>
        <v/>
      </c>
      <c r="J500" s="60" t="str">
        <f t="shared" ca="1" si="82"/>
        <v/>
      </c>
      <c r="K500" s="133" t="str">
        <f t="shared" ca="1" si="92"/>
        <v/>
      </c>
      <c r="L500" s="60" t="str">
        <f t="shared" ca="1" si="93"/>
        <v/>
      </c>
    </row>
    <row r="501" spans="1:12" ht="12.75" customHeight="1">
      <c r="A501" s="83"/>
      <c r="B501" s="4"/>
      <c r="C501" s="4"/>
      <c r="E501" s="100"/>
      <c r="F501" s="4"/>
      <c r="G501" s="4"/>
      <c r="H501" s="140"/>
      <c r="I501" s="83"/>
      <c r="J501" s="4"/>
      <c r="K501" s="134"/>
      <c r="L501" s="4"/>
    </row>
    <row r="502" spans="1:12" ht="12.75" customHeight="1">
      <c r="A502" s="83"/>
      <c r="B502" s="4"/>
      <c r="C502" s="4"/>
      <c r="E502" s="100"/>
      <c r="F502" s="4"/>
      <c r="G502" s="4"/>
      <c r="H502" s="140"/>
      <c r="I502" s="83"/>
      <c r="J502" s="4"/>
      <c r="K502" s="134"/>
      <c r="L502" s="4"/>
    </row>
    <row r="503" spans="1:12" ht="12.75" customHeight="1">
      <c r="A503" s="83"/>
      <c r="B503" s="4"/>
      <c r="C503" s="4"/>
      <c r="E503" s="100"/>
      <c r="F503" s="4"/>
      <c r="G503" s="4"/>
      <c r="H503" s="140"/>
      <c r="I503" s="83"/>
      <c r="J503" s="4"/>
      <c r="K503" s="134"/>
      <c r="L503" s="4"/>
    </row>
    <row r="504" spans="1:12" ht="12.75" customHeight="1">
      <c r="A504" s="83"/>
      <c r="B504" s="4"/>
      <c r="C504" s="4"/>
      <c r="E504" s="100"/>
      <c r="F504" s="4"/>
      <c r="G504" s="4"/>
      <c r="H504" s="140"/>
      <c r="I504" s="83"/>
      <c r="J504" s="4"/>
      <c r="K504" s="134"/>
      <c r="L504" s="4"/>
    </row>
    <row r="505" spans="1:12" ht="12.75" customHeight="1">
      <c r="A505" s="83"/>
      <c r="B505" s="4"/>
      <c r="C505" s="4"/>
      <c r="E505" s="100"/>
      <c r="F505" s="4"/>
      <c r="G505" s="4"/>
      <c r="H505" s="140"/>
      <c r="I505" s="83"/>
      <c r="J505" s="4"/>
      <c r="K505" s="134"/>
      <c r="L505" s="4"/>
    </row>
    <row r="506" spans="1:12" ht="12.75" customHeight="1">
      <c r="A506" s="83"/>
      <c r="B506" s="4"/>
      <c r="C506" s="4"/>
      <c r="E506" s="100"/>
      <c r="F506" s="4"/>
      <c r="G506" s="4"/>
      <c r="H506" s="140"/>
      <c r="I506" s="83"/>
      <c r="J506" s="4"/>
      <c r="K506" s="134"/>
      <c r="L506" s="4"/>
    </row>
    <row r="507" spans="1:12" ht="12.75" customHeight="1">
      <c r="A507" s="83"/>
      <c r="B507" s="4"/>
      <c r="C507" s="4"/>
      <c r="E507" s="100"/>
      <c r="F507" s="4"/>
      <c r="G507" s="4"/>
      <c r="H507" s="140"/>
      <c r="I507" s="83"/>
      <c r="J507" s="4"/>
      <c r="K507" s="134"/>
      <c r="L507" s="4"/>
    </row>
    <row r="508" spans="1:12" ht="12.75" customHeight="1">
      <c r="A508" s="83"/>
      <c r="B508" s="4"/>
      <c r="C508" s="4"/>
      <c r="E508" s="100"/>
      <c r="F508" s="4"/>
      <c r="G508" s="4"/>
      <c r="H508" s="140"/>
      <c r="I508" s="83"/>
      <c r="J508" s="4"/>
      <c r="K508" s="134"/>
      <c r="L508" s="4"/>
    </row>
  </sheetData>
  <sheetProtection sheet="1" objects="1" scenarios="1"/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7"/>
  <sheetViews>
    <sheetView workbookViewId="0">
      <selection activeCell="G3" sqref="G3"/>
    </sheetView>
  </sheetViews>
  <sheetFormatPr baseColWidth="10" defaultRowHeight="15"/>
  <cols>
    <col min="11" max="11" width="11.42578125" style="173"/>
  </cols>
  <sheetData>
    <row r="1" spans="1:14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236"/>
      <c r="L1" s="235"/>
      <c r="M1" s="235"/>
    </row>
    <row r="2" spans="1:14" ht="28.5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6"/>
      <c r="L2" s="235"/>
      <c r="M2" s="255" t="s">
        <v>248</v>
      </c>
      <c r="N2" s="256"/>
    </row>
    <row r="3" spans="1:14">
      <c r="A3" s="235"/>
      <c r="B3" s="235"/>
      <c r="C3" s="235"/>
      <c r="D3" s="235"/>
      <c r="E3" s="235"/>
      <c r="F3" s="235"/>
      <c r="G3" s="235"/>
      <c r="H3" s="235"/>
      <c r="I3" s="235"/>
      <c r="J3" s="235"/>
      <c r="K3" s="236"/>
      <c r="L3" s="235"/>
      <c r="M3" s="235"/>
    </row>
    <row r="4" spans="1:14">
      <c r="A4" s="235"/>
      <c r="B4" s="235"/>
      <c r="C4" s="235"/>
      <c r="D4" s="235"/>
      <c r="E4" s="235"/>
      <c r="F4" s="235"/>
      <c r="G4" s="235"/>
      <c r="H4" s="235"/>
      <c r="I4" s="235"/>
      <c r="J4" s="235"/>
      <c r="K4" s="236"/>
      <c r="L4" s="235"/>
      <c r="M4" s="235"/>
    </row>
    <row r="5" spans="1:14">
      <c r="A5" s="235"/>
      <c r="B5" s="235"/>
      <c r="C5" s="235"/>
      <c r="D5" s="235"/>
      <c r="E5" s="235"/>
      <c r="F5" s="235"/>
      <c r="G5" s="235"/>
      <c r="H5" s="235"/>
      <c r="I5" s="235"/>
      <c r="J5" s="235"/>
      <c r="K5" s="236"/>
      <c r="L5" s="235"/>
      <c r="M5" s="235"/>
    </row>
    <row r="6" spans="1:14">
      <c r="A6" s="235"/>
      <c r="B6" s="235"/>
      <c r="C6" s="235"/>
      <c r="D6" s="235"/>
      <c r="E6" s="235"/>
      <c r="F6" s="235"/>
      <c r="G6" s="235"/>
      <c r="H6" s="235"/>
      <c r="I6" s="235"/>
      <c r="J6" s="235"/>
      <c r="K6" s="236"/>
      <c r="L6" s="235"/>
      <c r="M6" s="235"/>
    </row>
    <row r="7" spans="1:14" ht="15.75" thickBot="1">
      <c r="A7" s="235"/>
      <c r="B7" s="235"/>
      <c r="C7" s="235"/>
      <c r="D7" s="235"/>
      <c r="E7" s="235"/>
      <c r="F7" s="235"/>
      <c r="G7" s="235"/>
      <c r="H7" s="235"/>
      <c r="I7" s="235"/>
      <c r="J7" s="235"/>
      <c r="K7" s="236"/>
      <c r="L7" s="235"/>
      <c r="M7" s="235"/>
    </row>
    <row r="8" spans="1:14" ht="15.75" thickBot="1">
      <c r="A8" s="235"/>
      <c r="B8" s="235"/>
      <c r="C8" s="235"/>
      <c r="D8" s="235"/>
      <c r="E8" s="235"/>
      <c r="F8" s="235"/>
      <c r="G8" s="226" t="s">
        <v>267</v>
      </c>
      <c r="H8" s="235"/>
      <c r="I8" s="235"/>
      <c r="J8" s="235"/>
      <c r="K8" s="182" t="s">
        <v>268</v>
      </c>
      <c r="L8" s="235"/>
      <c r="M8" s="235"/>
    </row>
    <row r="9" spans="1:14" ht="16.5" thickBot="1">
      <c r="A9" s="235"/>
      <c r="B9" s="235"/>
      <c r="C9" s="235"/>
      <c r="D9" s="235"/>
      <c r="E9" s="235"/>
      <c r="F9" s="235"/>
      <c r="G9" s="237">
        <f ca="1">COUNTIF(G12:G240,1)</f>
        <v>0</v>
      </c>
      <c r="H9" s="235"/>
      <c r="I9" s="235"/>
      <c r="J9" s="235"/>
      <c r="K9" s="229">
        <f ca="1">SUM(K13:K501)</f>
        <v>0</v>
      </c>
      <c r="L9" s="235"/>
      <c r="M9" s="235"/>
    </row>
    <row r="10" spans="1:14">
      <c r="A10" s="235"/>
      <c r="B10" s="235"/>
      <c r="C10" s="235"/>
      <c r="D10" s="235"/>
      <c r="E10" s="235"/>
      <c r="F10" s="235"/>
      <c r="G10" s="235"/>
      <c r="H10" s="235"/>
      <c r="I10" s="235"/>
      <c r="J10" s="235"/>
      <c r="K10" s="236"/>
      <c r="L10" s="235"/>
      <c r="M10" s="235"/>
    </row>
    <row r="11" spans="1:14">
      <c r="A11" s="235"/>
      <c r="B11" s="235"/>
      <c r="C11" s="235"/>
      <c r="D11" s="235"/>
      <c r="E11" s="235"/>
      <c r="F11" s="235"/>
      <c r="G11" s="235"/>
      <c r="H11" s="235"/>
      <c r="I11" s="235"/>
      <c r="J11" s="235"/>
      <c r="K11" s="236"/>
      <c r="L11" s="235"/>
      <c r="M11" s="235"/>
    </row>
    <row r="12" spans="1:14" ht="15.75">
      <c r="A12" s="231" t="s">
        <v>235</v>
      </c>
      <c r="B12" s="209" t="s">
        <v>0</v>
      </c>
      <c r="C12" s="209" t="s">
        <v>236</v>
      </c>
      <c r="D12" s="209" t="s">
        <v>237</v>
      </c>
      <c r="E12" s="232" t="s">
        <v>238</v>
      </c>
      <c r="F12" s="208" t="s">
        <v>239</v>
      </c>
      <c r="G12" s="208" t="s">
        <v>240</v>
      </c>
      <c r="H12" s="54" t="s">
        <v>241</v>
      </c>
      <c r="I12" s="231" t="s">
        <v>242</v>
      </c>
      <c r="J12" s="56" t="s">
        <v>244</v>
      </c>
      <c r="K12" s="54" t="s">
        <v>246</v>
      </c>
      <c r="L12" s="58" t="s">
        <v>247</v>
      </c>
      <c r="M12" s="235"/>
    </row>
    <row r="13" spans="1:14">
      <c r="A13" s="215" t="str">
        <f t="shared" ref="A13:A35" ca="1" si="0">IF(ROW(A1)&gt;COUNTIF(colk,$M$2),"",INDEX(cola,SUMPRODUCT(LARGE((colk=$M$2)*ROW(colk)-12,ROW($A1)))))</f>
        <v/>
      </c>
      <c r="B13" s="233" t="str">
        <f t="shared" ref="B13:B35" ca="1" si="1">IF(ROW(B1)&gt;COUNTIF(colk,$M$2),"",INDEX(colb,SUMPRODUCT(LARGE((colk=$M$2)*ROW(colk)-12,ROW($A1)))))</f>
        <v/>
      </c>
      <c r="C13" s="185" t="str">
        <f t="shared" ref="C13:C35" ca="1" si="2">IF(ROW(C1)&gt;COUNTIF(colk,$M$2),"",INDEX(colc,SUMPRODUCT(LARGE((colk=$M$2)*ROW(colk)-12,ROW($A1)))))</f>
        <v/>
      </c>
      <c r="D13" s="185" t="str">
        <f t="shared" ref="D13:D35" ca="1" si="3">IF(ROW(D1)&gt;COUNTIF(colk,$M$2),"",INDEX(cold,SUMPRODUCT(LARGE((colk=$M$2)*ROW(colk)-12,ROW($A1)))))</f>
        <v/>
      </c>
      <c r="E13" s="233" t="str">
        <f t="shared" ref="E13:E35" ca="1" si="4">IF(ROW(E1)&gt;COUNTIF(colk,$M$2),"",INDEX(cole,SUMPRODUCT(LARGE((colk=$M$2)*ROW(colk)-12,ROW($A1)))))</f>
        <v/>
      </c>
      <c r="F13" s="185" t="str">
        <f t="shared" ref="F13:F35" ca="1" si="5">IF(ROW(F1)&gt;COUNTIF(colk,$M$2),"",INDEX(colf,SUMPRODUCT(LARGE((colk=$M$2)*ROW(colk)-12,ROW($A1)))))</f>
        <v/>
      </c>
      <c r="G13" s="185" t="str">
        <f t="shared" ref="G13:G35" ca="1" si="6">IF(ROW(G1)&gt;COUNTIF(colk,$M$2),"",INDEX(colg,SUMPRODUCT(LARGE((colk=$M$2)*ROW(colk)-12,ROW($A1)))))</f>
        <v/>
      </c>
      <c r="H13" s="181" t="str">
        <f t="shared" ref="H13:H35" ca="1" si="7">IF(ROW(H1)&gt;COUNTIF(colk,$M$2),"",INDEX(colh,SUMPRODUCT(LARGE((colk=$M$2)*ROW(colk)-12,ROW($A1)))))</f>
        <v/>
      </c>
      <c r="I13" s="215"/>
      <c r="J13" s="185" t="str">
        <f t="shared" ref="J13:J35" ca="1" si="8">IF(ROW(J1)&gt;COUNTIF(colk,$M$2),"",INDEX(colk,SUMPRODUCT(LARGE((colk=$M$2)*ROW(colk)-12,ROW($A1)))))</f>
        <v/>
      </c>
      <c r="K13" s="181" t="str">
        <f t="shared" ref="K13:K35" ca="1" si="9">IF(ROW(K1)&gt;COUNTIF(colk,$M$2),"",INDEX(colm,SUMPRODUCT(LARGE((colk=$M$2)*ROW(colk)-12,ROW($A1)))))</f>
        <v/>
      </c>
      <c r="L13" s="185" t="str">
        <f t="shared" ref="L13:L35" ca="1" si="10">IF(ROW(L1)&gt;COUNTIF(colk,$M$2),"",INDEX(coln,SUMPRODUCT(LARGE((colk=$M$2)*ROW(colk)-12,ROW($A1)))))</f>
        <v/>
      </c>
      <c r="M13" s="235"/>
    </row>
    <row r="14" spans="1:14">
      <c r="A14" s="215" t="str">
        <f t="shared" ca="1" si="0"/>
        <v/>
      </c>
      <c r="B14" s="233" t="str">
        <f t="shared" ca="1" si="1"/>
        <v/>
      </c>
      <c r="C14" s="185" t="str">
        <f t="shared" ca="1" si="2"/>
        <v/>
      </c>
      <c r="D14" s="185" t="str">
        <f t="shared" ca="1" si="3"/>
        <v/>
      </c>
      <c r="E14" s="233" t="str">
        <f t="shared" ca="1" si="4"/>
        <v/>
      </c>
      <c r="F14" s="185" t="str">
        <f t="shared" ca="1" si="5"/>
        <v/>
      </c>
      <c r="G14" s="185" t="str">
        <f t="shared" ca="1" si="6"/>
        <v/>
      </c>
      <c r="H14" s="181" t="str">
        <f t="shared" ca="1" si="7"/>
        <v/>
      </c>
      <c r="I14" s="215"/>
      <c r="J14" s="185" t="str">
        <f t="shared" ca="1" si="8"/>
        <v/>
      </c>
      <c r="K14" s="181" t="str">
        <f t="shared" ca="1" si="9"/>
        <v/>
      </c>
      <c r="L14" s="185" t="str">
        <f t="shared" ca="1" si="10"/>
        <v/>
      </c>
      <c r="M14" s="235"/>
    </row>
    <row r="15" spans="1:14">
      <c r="A15" s="215" t="str">
        <f t="shared" ca="1" si="0"/>
        <v/>
      </c>
      <c r="B15" s="233" t="str">
        <f t="shared" ca="1" si="1"/>
        <v/>
      </c>
      <c r="C15" s="185" t="str">
        <f t="shared" ca="1" si="2"/>
        <v/>
      </c>
      <c r="D15" s="185" t="str">
        <f t="shared" ca="1" si="3"/>
        <v/>
      </c>
      <c r="E15" s="233" t="str">
        <f t="shared" ca="1" si="4"/>
        <v/>
      </c>
      <c r="F15" s="185" t="str">
        <f t="shared" ca="1" si="5"/>
        <v/>
      </c>
      <c r="G15" s="185" t="str">
        <f t="shared" ca="1" si="6"/>
        <v/>
      </c>
      <c r="H15" s="181" t="str">
        <f t="shared" ca="1" si="7"/>
        <v/>
      </c>
      <c r="I15" s="215"/>
      <c r="J15" s="185" t="str">
        <f t="shared" ca="1" si="8"/>
        <v/>
      </c>
      <c r="K15" s="181" t="str">
        <f t="shared" ca="1" si="9"/>
        <v/>
      </c>
      <c r="L15" s="185" t="str">
        <f t="shared" ca="1" si="10"/>
        <v/>
      </c>
      <c r="M15" s="235"/>
    </row>
    <row r="16" spans="1:14">
      <c r="A16" s="215" t="str">
        <f t="shared" ca="1" si="0"/>
        <v/>
      </c>
      <c r="B16" s="233" t="str">
        <f t="shared" ca="1" si="1"/>
        <v/>
      </c>
      <c r="C16" s="185" t="str">
        <f t="shared" ca="1" si="2"/>
        <v/>
      </c>
      <c r="D16" s="185" t="str">
        <f t="shared" ca="1" si="3"/>
        <v/>
      </c>
      <c r="E16" s="233" t="str">
        <f t="shared" ca="1" si="4"/>
        <v/>
      </c>
      <c r="F16" s="185" t="str">
        <f t="shared" ca="1" si="5"/>
        <v/>
      </c>
      <c r="G16" s="185" t="str">
        <f t="shared" ca="1" si="6"/>
        <v/>
      </c>
      <c r="H16" s="181" t="str">
        <f t="shared" ca="1" si="7"/>
        <v/>
      </c>
      <c r="I16" s="215"/>
      <c r="J16" s="185" t="str">
        <f t="shared" ca="1" si="8"/>
        <v/>
      </c>
      <c r="K16" s="181" t="str">
        <f t="shared" ca="1" si="9"/>
        <v/>
      </c>
      <c r="L16" s="185" t="str">
        <f t="shared" ca="1" si="10"/>
        <v/>
      </c>
      <c r="M16" s="235"/>
    </row>
    <row r="17" spans="1:13">
      <c r="A17" s="215" t="str">
        <f t="shared" ca="1" si="0"/>
        <v/>
      </c>
      <c r="B17" s="233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233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181" t="str">
        <f t="shared" ca="1" si="7"/>
        <v/>
      </c>
      <c r="I17" s="215"/>
      <c r="J17" s="185" t="str">
        <f t="shared" ca="1" si="8"/>
        <v/>
      </c>
      <c r="K17" s="181" t="str">
        <f t="shared" ca="1" si="9"/>
        <v/>
      </c>
      <c r="L17" s="185" t="str">
        <f t="shared" ca="1" si="10"/>
        <v/>
      </c>
      <c r="M17" s="235"/>
    </row>
    <row r="18" spans="1:13">
      <c r="A18" s="215" t="str">
        <f t="shared" ca="1" si="0"/>
        <v/>
      </c>
      <c r="B18" s="233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233" t="str">
        <f t="shared" ca="1" si="4"/>
        <v/>
      </c>
      <c r="F18" s="185" t="str">
        <f t="shared" ca="1" si="5"/>
        <v/>
      </c>
      <c r="G18" s="185" t="str">
        <f t="shared" ca="1" si="6"/>
        <v/>
      </c>
      <c r="H18" s="181" t="str">
        <f t="shared" ca="1" si="7"/>
        <v/>
      </c>
      <c r="I18" s="215"/>
      <c r="J18" s="185" t="str">
        <f t="shared" ca="1" si="8"/>
        <v/>
      </c>
      <c r="K18" s="181" t="str">
        <f t="shared" ca="1" si="9"/>
        <v/>
      </c>
      <c r="L18" s="185" t="str">
        <f t="shared" ca="1" si="10"/>
        <v/>
      </c>
      <c r="M18" s="235"/>
    </row>
    <row r="19" spans="1:13">
      <c r="A19" s="215" t="str">
        <f t="shared" ca="1" si="0"/>
        <v/>
      </c>
      <c r="B19" s="233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233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181" t="str">
        <f t="shared" ca="1" si="7"/>
        <v/>
      </c>
      <c r="I19" s="215"/>
      <c r="J19" s="185" t="str">
        <f t="shared" ca="1" si="8"/>
        <v/>
      </c>
      <c r="K19" s="181" t="str">
        <f t="shared" ca="1" si="9"/>
        <v/>
      </c>
      <c r="L19" s="185" t="str">
        <f t="shared" ca="1" si="10"/>
        <v/>
      </c>
      <c r="M19" s="235"/>
    </row>
    <row r="20" spans="1:13">
      <c r="A20" s="215" t="str">
        <f t="shared" ca="1" si="0"/>
        <v/>
      </c>
      <c r="B20" s="233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233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181" t="str">
        <f t="shared" ca="1" si="7"/>
        <v/>
      </c>
      <c r="I20" s="215"/>
      <c r="J20" s="185" t="str">
        <f t="shared" ca="1" si="8"/>
        <v/>
      </c>
      <c r="K20" s="181" t="str">
        <f t="shared" ca="1" si="9"/>
        <v/>
      </c>
      <c r="L20" s="185" t="str">
        <f t="shared" ca="1" si="10"/>
        <v/>
      </c>
      <c r="M20" s="235"/>
    </row>
    <row r="21" spans="1:13">
      <c r="A21" s="215" t="str">
        <f t="shared" ca="1" si="0"/>
        <v/>
      </c>
      <c r="B21" s="233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233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181" t="str">
        <f t="shared" ca="1" si="7"/>
        <v/>
      </c>
      <c r="I21" s="215"/>
      <c r="J21" s="185" t="str">
        <f t="shared" ca="1" si="8"/>
        <v/>
      </c>
      <c r="K21" s="181" t="str">
        <f t="shared" ca="1" si="9"/>
        <v/>
      </c>
      <c r="L21" s="185" t="str">
        <f t="shared" ca="1" si="10"/>
        <v/>
      </c>
      <c r="M21" s="235"/>
    </row>
    <row r="22" spans="1:13">
      <c r="A22" s="215" t="str">
        <f t="shared" ca="1" si="0"/>
        <v/>
      </c>
      <c r="B22" s="233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233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181" t="str">
        <f t="shared" ca="1" si="7"/>
        <v/>
      </c>
      <c r="I22" s="215"/>
      <c r="J22" s="185" t="str">
        <f t="shared" ca="1" si="8"/>
        <v/>
      </c>
      <c r="K22" s="181" t="str">
        <f t="shared" ca="1" si="9"/>
        <v/>
      </c>
      <c r="L22" s="185" t="str">
        <f t="shared" ca="1" si="10"/>
        <v/>
      </c>
      <c r="M22" s="235"/>
    </row>
    <row r="23" spans="1:13">
      <c r="A23" s="215" t="str">
        <f t="shared" ca="1" si="0"/>
        <v/>
      </c>
      <c r="B23" s="233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233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181" t="str">
        <f t="shared" ca="1" si="7"/>
        <v/>
      </c>
      <c r="I23" s="215"/>
      <c r="J23" s="185" t="str">
        <f t="shared" ca="1" si="8"/>
        <v/>
      </c>
      <c r="K23" s="181" t="str">
        <f t="shared" ca="1" si="9"/>
        <v/>
      </c>
      <c r="L23" s="185" t="str">
        <f t="shared" ca="1" si="10"/>
        <v/>
      </c>
      <c r="M23" s="235"/>
    </row>
    <row r="24" spans="1:13">
      <c r="A24" s="215" t="str">
        <f t="shared" ca="1" si="0"/>
        <v/>
      </c>
      <c r="B24" s="233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233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181" t="str">
        <f t="shared" ca="1" si="7"/>
        <v/>
      </c>
      <c r="I24" s="215"/>
      <c r="J24" s="185" t="str">
        <f t="shared" ca="1" si="8"/>
        <v/>
      </c>
      <c r="K24" s="181" t="str">
        <f t="shared" ca="1" si="9"/>
        <v/>
      </c>
      <c r="L24" s="185" t="str">
        <f t="shared" ca="1" si="10"/>
        <v/>
      </c>
      <c r="M24" s="235"/>
    </row>
    <row r="25" spans="1:13">
      <c r="A25" s="215" t="str">
        <f t="shared" ca="1" si="0"/>
        <v/>
      </c>
      <c r="B25" s="233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233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181" t="str">
        <f t="shared" ca="1" si="7"/>
        <v/>
      </c>
      <c r="I25" s="215"/>
      <c r="J25" s="185" t="str">
        <f t="shared" ca="1" si="8"/>
        <v/>
      </c>
      <c r="K25" s="181" t="str">
        <f t="shared" ca="1" si="9"/>
        <v/>
      </c>
      <c r="L25" s="185" t="str">
        <f t="shared" ca="1" si="10"/>
        <v/>
      </c>
      <c r="M25" s="235"/>
    </row>
    <row r="26" spans="1:13">
      <c r="A26" s="215" t="str">
        <f t="shared" ca="1" si="0"/>
        <v/>
      </c>
      <c r="B26" s="233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233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181" t="str">
        <f t="shared" ca="1" si="7"/>
        <v/>
      </c>
      <c r="I26" s="215"/>
      <c r="J26" s="185" t="str">
        <f t="shared" ca="1" si="8"/>
        <v/>
      </c>
      <c r="K26" s="181" t="str">
        <f t="shared" ca="1" si="9"/>
        <v/>
      </c>
      <c r="L26" s="185" t="str">
        <f t="shared" ca="1" si="10"/>
        <v/>
      </c>
      <c r="M26" s="235"/>
    </row>
    <row r="27" spans="1:13">
      <c r="A27" s="215" t="str">
        <f t="shared" ca="1" si="0"/>
        <v/>
      </c>
      <c r="B27" s="233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233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181" t="str">
        <f t="shared" ca="1" si="7"/>
        <v/>
      </c>
      <c r="I27" s="215"/>
      <c r="J27" s="185" t="str">
        <f t="shared" ca="1" si="8"/>
        <v/>
      </c>
      <c r="K27" s="181" t="str">
        <f t="shared" ca="1" si="9"/>
        <v/>
      </c>
      <c r="L27" s="185" t="str">
        <f t="shared" ca="1" si="10"/>
        <v/>
      </c>
      <c r="M27" s="235"/>
    </row>
    <row r="28" spans="1:13">
      <c r="A28" s="215" t="str">
        <f t="shared" ca="1" si="0"/>
        <v/>
      </c>
      <c r="B28" s="233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233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181" t="str">
        <f t="shared" ca="1" si="7"/>
        <v/>
      </c>
      <c r="I28" s="215"/>
      <c r="J28" s="185" t="str">
        <f t="shared" ca="1" si="8"/>
        <v/>
      </c>
      <c r="K28" s="181" t="str">
        <f t="shared" ca="1" si="9"/>
        <v/>
      </c>
      <c r="L28" s="185" t="str">
        <f t="shared" ca="1" si="10"/>
        <v/>
      </c>
      <c r="M28" s="235"/>
    </row>
    <row r="29" spans="1:13">
      <c r="A29" s="215" t="str">
        <f t="shared" ca="1" si="0"/>
        <v/>
      </c>
      <c r="B29" s="233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233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181" t="str">
        <f t="shared" ca="1" si="7"/>
        <v/>
      </c>
      <c r="I29" s="215"/>
      <c r="J29" s="185" t="str">
        <f t="shared" ca="1" si="8"/>
        <v/>
      </c>
      <c r="K29" s="181" t="str">
        <f t="shared" ca="1" si="9"/>
        <v/>
      </c>
      <c r="L29" s="185" t="str">
        <f t="shared" ca="1" si="10"/>
        <v/>
      </c>
      <c r="M29" s="235"/>
    </row>
    <row r="30" spans="1:13">
      <c r="A30" s="215" t="str">
        <f t="shared" ca="1" si="0"/>
        <v/>
      </c>
      <c r="B30" s="233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233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1" t="str">
        <f t="shared" ca="1" si="7"/>
        <v/>
      </c>
      <c r="I30" s="215"/>
      <c r="J30" s="185" t="str">
        <f t="shared" ca="1" si="8"/>
        <v/>
      </c>
      <c r="K30" s="181" t="str">
        <f t="shared" ca="1" si="9"/>
        <v/>
      </c>
      <c r="L30" s="185" t="str">
        <f t="shared" ca="1" si="10"/>
        <v/>
      </c>
      <c r="M30" s="235"/>
    </row>
    <row r="31" spans="1:13">
      <c r="A31" s="215" t="str">
        <f t="shared" ca="1" si="0"/>
        <v/>
      </c>
      <c r="B31" s="233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233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1" t="str">
        <f t="shared" ca="1" si="7"/>
        <v/>
      </c>
      <c r="I31" s="215"/>
      <c r="J31" s="185" t="str">
        <f t="shared" ca="1" si="8"/>
        <v/>
      </c>
      <c r="K31" s="181" t="str">
        <f t="shared" ca="1" si="9"/>
        <v/>
      </c>
      <c r="L31" s="185" t="str">
        <f t="shared" ca="1" si="10"/>
        <v/>
      </c>
      <c r="M31" s="235"/>
    </row>
    <row r="32" spans="1:13">
      <c r="A32" s="215" t="str">
        <f t="shared" ca="1" si="0"/>
        <v/>
      </c>
      <c r="B32" s="233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233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1" t="str">
        <f t="shared" ca="1" si="7"/>
        <v/>
      </c>
      <c r="I32" s="215"/>
      <c r="J32" s="185" t="str">
        <f t="shared" ca="1" si="8"/>
        <v/>
      </c>
      <c r="K32" s="181" t="str">
        <f t="shared" ca="1" si="9"/>
        <v/>
      </c>
      <c r="L32" s="185" t="str">
        <f t="shared" ca="1" si="10"/>
        <v/>
      </c>
      <c r="M32" s="235"/>
    </row>
    <row r="33" spans="1:13">
      <c r="A33" s="215" t="str">
        <f t="shared" ca="1" si="0"/>
        <v/>
      </c>
      <c r="B33" s="233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233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1" t="str">
        <f t="shared" ca="1" si="7"/>
        <v/>
      </c>
      <c r="I33" s="215"/>
      <c r="J33" s="185" t="str">
        <f t="shared" ca="1" si="8"/>
        <v/>
      </c>
      <c r="K33" s="181" t="str">
        <f t="shared" ca="1" si="9"/>
        <v/>
      </c>
      <c r="L33" s="185" t="str">
        <f t="shared" ca="1" si="10"/>
        <v/>
      </c>
      <c r="M33" s="235"/>
    </row>
    <row r="34" spans="1:13">
      <c r="A34" s="215" t="str">
        <f t="shared" ca="1" si="0"/>
        <v/>
      </c>
      <c r="B34" s="233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233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1" t="str">
        <f t="shared" ca="1" si="7"/>
        <v/>
      </c>
      <c r="I34" s="215"/>
      <c r="J34" s="185" t="str">
        <f t="shared" ca="1" si="8"/>
        <v/>
      </c>
      <c r="K34" s="181" t="str">
        <f t="shared" ca="1" si="9"/>
        <v/>
      </c>
      <c r="L34" s="185" t="str">
        <f t="shared" ca="1" si="10"/>
        <v/>
      </c>
      <c r="M34" s="235"/>
    </row>
    <row r="35" spans="1:13">
      <c r="A35" s="215" t="str">
        <f t="shared" ca="1" si="0"/>
        <v/>
      </c>
      <c r="B35" s="233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233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1" t="str">
        <f t="shared" ca="1" si="7"/>
        <v/>
      </c>
      <c r="I35" s="215"/>
      <c r="J35" s="185" t="str">
        <f t="shared" ca="1" si="8"/>
        <v/>
      </c>
      <c r="K35" s="181" t="str">
        <f t="shared" ca="1" si="9"/>
        <v/>
      </c>
      <c r="L35" s="185" t="str">
        <f t="shared" ca="1" si="10"/>
        <v/>
      </c>
      <c r="M35" s="235"/>
    </row>
    <row r="36" spans="1:13">
      <c r="A36" s="235"/>
      <c r="B36" s="235"/>
      <c r="C36" s="235"/>
      <c r="D36" s="235"/>
      <c r="E36" s="235"/>
      <c r="F36" s="235"/>
      <c r="G36" s="235"/>
      <c r="H36" s="235"/>
      <c r="I36" s="235"/>
      <c r="J36" s="235"/>
      <c r="K36" s="236"/>
      <c r="L36" s="235"/>
      <c r="M36" s="235"/>
    </row>
    <row r="37" spans="1:13">
      <c r="A37" s="235"/>
      <c r="B37" s="235"/>
      <c r="C37" s="235"/>
      <c r="D37" s="235"/>
      <c r="E37" s="235"/>
      <c r="F37" s="235"/>
      <c r="G37" s="235"/>
      <c r="H37" s="235"/>
      <c r="I37" s="235"/>
      <c r="J37" s="235"/>
      <c r="K37" s="236"/>
      <c r="L37" s="235"/>
      <c r="M37" s="235"/>
    </row>
    <row r="38" spans="1:13">
      <c r="A38" s="235"/>
      <c r="B38" s="235"/>
      <c r="C38" s="235"/>
      <c r="D38" s="235"/>
      <c r="E38" s="235"/>
      <c r="F38" s="235"/>
      <c r="G38" s="235"/>
      <c r="H38" s="235"/>
      <c r="I38" s="235"/>
      <c r="J38" s="235"/>
      <c r="K38" s="236"/>
      <c r="L38" s="235"/>
      <c r="M38" s="235"/>
    </row>
    <row r="39" spans="1:13">
      <c r="A39" s="217"/>
      <c r="B39" s="217"/>
      <c r="C39" s="217"/>
      <c r="D39" s="217"/>
      <c r="E39" s="217"/>
      <c r="F39" s="217"/>
      <c r="G39" s="217"/>
      <c r="H39" s="217"/>
      <c r="I39" s="217"/>
      <c r="J39" s="217"/>
      <c r="K39" s="220"/>
      <c r="L39" s="217"/>
      <c r="M39" s="217"/>
    </row>
    <row r="40" spans="1:13">
      <c r="A40" s="217"/>
      <c r="B40" s="217"/>
      <c r="C40" s="217"/>
      <c r="D40" s="217"/>
      <c r="E40" s="217"/>
      <c r="F40" s="217"/>
      <c r="G40" s="217"/>
      <c r="H40" s="217"/>
      <c r="I40" s="217"/>
      <c r="J40" s="217"/>
      <c r="K40" s="220"/>
      <c r="L40" s="217"/>
      <c r="M40" s="217"/>
    </row>
    <row r="41" spans="1:13">
      <c r="A41" s="217"/>
      <c r="B41" s="217"/>
      <c r="C41" s="217"/>
      <c r="D41" s="217"/>
      <c r="E41" s="217"/>
      <c r="F41" s="217"/>
      <c r="G41" s="217"/>
      <c r="H41" s="217"/>
      <c r="I41" s="217"/>
      <c r="J41" s="217"/>
      <c r="K41" s="220"/>
      <c r="L41" s="217"/>
      <c r="M41" s="217"/>
    </row>
    <row r="42" spans="1:13">
      <c r="A42" s="217"/>
      <c r="B42" s="217"/>
      <c r="C42" s="217"/>
      <c r="D42" s="217"/>
      <c r="E42" s="217"/>
      <c r="F42" s="217"/>
      <c r="G42" s="217"/>
      <c r="H42" s="217"/>
      <c r="I42" s="217"/>
      <c r="J42" s="217"/>
      <c r="K42" s="220"/>
      <c r="L42" s="217"/>
      <c r="M42" s="217"/>
    </row>
    <row r="43" spans="1:13">
      <c r="A43" s="217"/>
      <c r="B43" s="217"/>
      <c r="C43" s="217"/>
      <c r="D43" s="217"/>
      <c r="E43" s="217"/>
      <c r="F43" s="217"/>
      <c r="G43" s="217"/>
      <c r="H43" s="217"/>
      <c r="I43" s="217"/>
      <c r="J43" s="217"/>
      <c r="K43" s="220"/>
      <c r="L43" s="217"/>
      <c r="M43" s="217"/>
    </row>
    <row r="44" spans="1:13">
      <c r="A44" s="217"/>
      <c r="B44" s="217"/>
      <c r="C44" s="217"/>
      <c r="D44" s="217"/>
      <c r="E44" s="217"/>
      <c r="F44" s="217"/>
      <c r="G44" s="217"/>
      <c r="H44" s="217"/>
      <c r="I44" s="217"/>
      <c r="J44" s="217"/>
      <c r="K44" s="220"/>
      <c r="L44" s="217"/>
      <c r="M44" s="217"/>
    </row>
    <row r="45" spans="1:13">
      <c r="A45" s="217"/>
      <c r="B45" s="217"/>
      <c r="C45" s="217"/>
      <c r="D45" s="217"/>
      <c r="E45" s="217"/>
      <c r="F45" s="217"/>
      <c r="G45" s="217"/>
      <c r="H45" s="217"/>
      <c r="I45" s="217"/>
      <c r="J45" s="217"/>
      <c r="K45" s="220"/>
      <c r="L45" s="217"/>
      <c r="M45" s="217"/>
    </row>
    <row r="46" spans="1:13">
      <c r="A46" s="217"/>
      <c r="B46" s="217"/>
      <c r="C46" s="217"/>
      <c r="D46" s="217"/>
      <c r="E46" s="217"/>
      <c r="F46" s="217"/>
      <c r="G46" s="217"/>
      <c r="H46" s="217"/>
      <c r="I46" s="217"/>
      <c r="J46" s="217"/>
      <c r="K46" s="220"/>
      <c r="L46" s="217"/>
      <c r="M46" s="217"/>
    </row>
    <row r="47" spans="1:13">
      <c r="A47" s="217"/>
      <c r="B47" s="217"/>
      <c r="C47" s="217"/>
      <c r="D47" s="217"/>
      <c r="E47" s="217"/>
      <c r="F47" s="217"/>
      <c r="G47" s="217"/>
      <c r="H47" s="217"/>
      <c r="I47" s="217"/>
      <c r="J47" s="217"/>
      <c r="K47" s="220"/>
      <c r="L47" s="217"/>
      <c r="M47" s="217"/>
    </row>
  </sheetData>
  <sheetProtection sheet="1" objects="1" scenarios="1"/>
  <dataValidations count="1"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3"/>
  <sheetViews>
    <sheetView workbookViewId="0">
      <selection activeCell="F13" sqref="F13"/>
    </sheetView>
  </sheetViews>
  <sheetFormatPr baseColWidth="10" defaultRowHeight="15"/>
  <cols>
    <col min="1" max="1" width="11.42578125" style="143"/>
    <col min="8" max="8" width="11.42578125" style="141"/>
    <col min="9" max="9" width="11.42578125" style="143"/>
    <col min="11" max="11" width="13" style="146" bestFit="1" customWidth="1"/>
  </cols>
  <sheetData>
    <row r="1" spans="1:14" ht="15.75" thickBot="1">
      <c r="A1" s="216"/>
      <c r="B1" s="217"/>
      <c r="C1" s="217"/>
      <c r="D1" s="217"/>
      <c r="E1" s="217"/>
      <c r="F1" s="217"/>
      <c r="G1" s="217"/>
      <c r="H1" s="218"/>
      <c r="I1" s="216"/>
      <c r="J1" s="217"/>
      <c r="K1" s="219"/>
      <c r="L1" s="217"/>
      <c r="M1" s="217"/>
    </row>
    <row r="2" spans="1:14" ht="24" thickBot="1">
      <c r="A2" s="238"/>
      <c r="B2" s="235"/>
      <c r="C2" s="235"/>
      <c r="D2" s="235"/>
      <c r="E2" s="235"/>
      <c r="F2" s="235"/>
      <c r="G2" s="235"/>
      <c r="H2" s="239"/>
      <c r="I2" s="238"/>
      <c r="J2" s="235"/>
      <c r="K2" s="240"/>
      <c r="L2" s="235"/>
      <c r="M2" s="293" t="s">
        <v>233</v>
      </c>
      <c r="N2" s="294"/>
    </row>
    <row r="3" spans="1:14">
      <c r="A3" s="238"/>
      <c r="B3" s="235"/>
      <c r="C3" s="235"/>
      <c r="D3" s="235"/>
      <c r="E3" s="235"/>
      <c r="F3" s="235"/>
      <c r="G3" s="235"/>
      <c r="H3" s="239"/>
      <c r="I3" s="238"/>
      <c r="J3" s="235"/>
      <c r="K3" s="240"/>
      <c r="L3" s="235"/>
      <c r="M3" s="235"/>
    </row>
    <row r="4" spans="1:14">
      <c r="A4" s="238"/>
      <c r="B4" s="235"/>
      <c r="C4" s="235"/>
      <c r="D4" s="235"/>
      <c r="E4" s="235"/>
      <c r="F4" s="235"/>
      <c r="G4" s="235"/>
      <c r="H4" s="239"/>
      <c r="I4" s="238"/>
      <c r="J4" s="235"/>
      <c r="K4" s="240"/>
      <c r="L4" s="235"/>
      <c r="M4" s="235"/>
    </row>
    <row r="5" spans="1:14">
      <c r="A5" s="238"/>
      <c r="B5" s="235"/>
      <c r="C5" s="235"/>
      <c r="D5" s="235"/>
      <c r="E5" s="235"/>
      <c r="F5" s="235"/>
      <c r="G5" s="235"/>
      <c r="H5" s="239"/>
      <c r="I5" s="238"/>
      <c r="J5" s="235"/>
      <c r="K5" s="240"/>
      <c r="L5" s="235"/>
      <c r="M5" s="235"/>
    </row>
    <row r="6" spans="1:14">
      <c r="A6" s="238"/>
      <c r="B6" s="235"/>
      <c r="C6" s="235"/>
      <c r="D6" s="235"/>
      <c r="E6" s="235"/>
      <c r="F6" s="235"/>
      <c r="G6" s="235"/>
      <c r="H6" s="239"/>
      <c r="I6" s="238"/>
      <c r="J6" s="235"/>
      <c r="K6" s="240"/>
      <c r="L6" s="235"/>
      <c r="M6" s="235"/>
    </row>
    <row r="7" spans="1:14" ht="15.75" thickBot="1">
      <c r="A7" s="238"/>
      <c r="B7" s="235"/>
      <c r="C7" s="235"/>
      <c r="D7" s="235"/>
      <c r="E7" s="235"/>
      <c r="F7" s="235"/>
      <c r="G7" s="235"/>
      <c r="H7" s="239"/>
      <c r="I7" s="238"/>
      <c r="J7" s="235"/>
      <c r="K7" s="240"/>
      <c r="L7" s="235"/>
      <c r="M7" s="235"/>
    </row>
    <row r="8" spans="1:14" ht="15.75" thickBot="1">
      <c r="A8" s="238"/>
      <c r="B8" s="235"/>
      <c r="C8" s="235"/>
      <c r="D8" s="235"/>
      <c r="E8" s="235"/>
      <c r="F8" s="235"/>
      <c r="G8" s="258" t="s">
        <v>267</v>
      </c>
      <c r="H8" s="235"/>
      <c r="I8" s="235"/>
      <c r="J8" s="235"/>
      <c r="K8" s="259" t="s">
        <v>268</v>
      </c>
      <c r="L8" s="235"/>
      <c r="M8" s="235"/>
    </row>
    <row r="9" spans="1:14" ht="16.5" thickBot="1">
      <c r="A9" s="238"/>
      <c r="B9" s="235"/>
      <c r="C9" s="235"/>
      <c r="D9" s="235"/>
      <c r="E9" s="235"/>
      <c r="F9" s="235"/>
      <c r="G9" s="260">
        <f ca="1">COUNTIF(G12:G240,1)</f>
        <v>0</v>
      </c>
      <c r="H9" s="235"/>
      <c r="I9" s="235"/>
      <c r="J9" s="235"/>
      <c r="K9" s="229">
        <f ca="1">SUM(K13:K501)</f>
        <v>20</v>
      </c>
      <c r="L9" s="235"/>
      <c r="M9" s="235"/>
    </row>
    <row r="10" spans="1:14">
      <c r="A10" s="238"/>
      <c r="B10" s="235"/>
      <c r="C10" s="235"/>
      <c r="D10" s="235"/>
      <c r="E10" s="235"/>
      <c r="F10" s="235"/>
      <c r="G10" s="235"/>
      <c r="H10" s="239"/>
      <c r="I10" s="238"/>
      <c r="J10" s="235"/>
      <c r="K10" s="240"/>
      <c r="L10" s="235"/>
      <c r="M10" s="235"/>
    </row>
    <row r="11" spans="1:14">
      <c r="A11" s="238"/>
      <c r="B11" s="235"/>
      <c r="C11" s="235"/>
      <c r="D11" s="235"/>
      <c r="E11" s="235"/>
      <c r="F11" s="235"/>
      <c r="G11" s="235"/>
      <c r="H11" s="239"/>
      <c r="I11" s="238"/>
      <c r="J11" s="235"/>
      <c r="K11" s="240"/>
      <c r="L11" s="235"/>
      <c r="M11" s="235"/>
    </row>
    <row r="12" spans="1:14" ht="15.75">
      <c r="A12" s="241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142" t="s">
        <v>241</v>
      </c>
      <c r="I12" s="241" t="s">
        <v>242</v>
      </c>
      <c r="J12" s="56" t="s">
        <v>244</v>
      </c>
      <c r="K12" s="132" t="s">
        <v>246</v>
      </c>
      <c r="L12" s="58" t="s">
        <v>247</v>
      </c>
      <c r="M12" s="235"/>
    </row>
    <row r="13" spans="1:14">
      <c r="A13" s="242">
        <f t="shared" ref="A13:A38" ca="1" si="0">IF(ROW(A1)&gt;COUNTIF(colk,$M$2),"",INDEX(cola,SUMPRODUCT(LARGE((colk=$M$2)*ROW(colk)-12,ROW($A1)))))</f>
        <v>42013</v>
      </c>
      <c r="B13" s="185" t="str">
        <f t="shared" ref="B13:B38" ca="1" si="1">IF(ROW(B1)&gt;COUNTIF(colk,$M$2),"",INDEX(colb,SUMPRODUCT(LARGE((colk=$M$2)*ROW(colk)-12,ROW($A1)))))</f>
        <v>enrouleur pm</v>
      </c>
      <c r="C13" s="185" t="str">
        <f t="shared" ref="C13:C38" ca="1" si="2">IF(ROW(C1)&gt;COUNTIF(colk,$M$2),"",INDEX(colc,SUMPRODUCT(LARGE((colk=$M$2)*ROW(colk)-12,ROW($A1)))))</f>
        <v>che</v>
      </c>
      <c r="D13" s="185" t="str">
        <f t="shared" ref="D13:D38" ca="1" si="3">IF(ROW(D1)&gt;COUNTIF(colk,$M$2),"",INDEX(cold,SUMPRODUCT(LARGE((colk=$M$2)*ROW(colk)-12,ROW($A1)))))</f>
        <v>chêne</v>
      </c>
      <c r="E13" s="185">
        <f t="shared" ref="E13:E38" ca="1" si="4">IF(ROW(E1)&gt;COUNTIF(colk,$M$2),"",INDEX(cole,SUMPRODUCT(LARGE((colk=$M$2)*ROW(colk)-12,ROW($A1)))))</f>
        <v>0</v>
      </c>
      <c r="F13" s="185" t="str">
        <f t="shared" ref="F13:F38" ca="1" si="5">IF(ROW(F1)&gt;COUNTIF(colk,$M$2),"",INDEX(colf,SUMPRODUCT(LARGE((colk=$M$2)*ROW(colk)-12,ROW($A1)))))</f>
        <v>sans n°</v>
      </c>
      <c r="G13" s="185">
        <f t="shared" ref="G13:G38" ca="1" si="6">IF(ROW(G1)&gt;COUNTIF(colk,$M$2),"",INDEX(colg,SUMPRODUCT(LARGE((colk=$M$2)*ROW(colk)-12,ROW($A1)))))</f>
        <v>0</v>
      </c>
      <c r="H13" s="243">
        <f t="shared" ref="H13:H38" ca="1" si="7">IF(ROW(H1)&gt;COUNTIF(colk,$M$2),"",INDEX(colh,SUMPRODUCT(LARGE((colk=$M$2)*ROW(colk)-12,ROW($A1)))))</f>
        <v>20</v>
      </c>
      <c r="I13" s="242">
        <f t="shared" ref="I13:I38" ca="1" si="8">IF(ROW(I1)&gt;COUNTIF(colk,$M$2),"",INDEX(coli,SUMPRODUCT(LARGE((colk=$M$2)*ROW(colk)-12,ROW($A1)))))</f>
        <v>42106</v>
      </c>
      <c r="J13" s="185" t="str">
        <f t="shared" ref="J13:J38" ca="1" si="9">IF(ROW(J1)&gt;COUNTIF(colk,$M$2),"",INDEX(colk,SUMPRODUCT(LARGE((colk=$M$2)*ROW(colk)-12,ROW($A1)))))</f>
        <v>prébenoit</v>
      </c>
      <c r="K13" s="234">
        <f t="shared" ref="K13:K38" ca="1" si="10">IF(ROW(K1)&gt;COUNTIF(colk,$M$2),"",INDEX(colm,SUMPRODUCT(LARGE((colk=$M$2)*ROW(colk)-12,ROW($A1)))))</f>
        <v>20</v>
      </c>
      <c r="L13" s="185" t="str">
        <f t="shared" ref="L13:L38" ca="1" si="11">IF(ROW(L1)&gt;COUNTIF(colk,$M$2),"",INDEX(coln,SUMPRODUCT(LARGE((colk=$M$2)*ROW(colk)-12,ROW($A1)))))</f>
        <v>à renouveler</v>
      </c>
      <c r="M13" s="235"/>
    </row>
    <row r="14" spans="1:14">
      <c r="A14" s="242" t="str">
        <f t="shared" ca="1" si="0"/>
        <v/>
      </c>
      <c r="B14" s="185" t="str">
        <f t="shared" ca="1" si="1"/>
        <v/>
      </c>
      <c r="C14" s="185" t="str">
        <f t="shared" ca="1" si="2"/>
        <v/>
      </c>
      <c r="D14" s="185" t="str">
        <f t="shared" ca="1" si="3"/>
        <v/>
      </c>
      <c r="E14" s="185" t="str">
        <f t="shared" ca="1" si="4"/>
        <v/>
      </c>
      <c r="F14" s="185" t="str">
        <f t="shared" ca="1" si="5"/>
        <v/>
      </c>
      <c r="G14" s="185" t="str">
        <f t="shared" ca="1" si="6"/>
        <v/>
      </c>
      <c r="H14" s="243" t="str">
        <f t="shared" ca="1" si="7"/>
        <v/>
      </c>
      <c r="I14" s="242" t="str">
        <f t="shared" ca="1" si="8"/>
        <v/>
      </c>
      <c r="J14" s="185" t="str">
        <f t="shared" ca="1" si="9"/>
        <v/>
      </c>
      <c r="K14" s="234" t="str">
        <f t="shared" ca="1" si="10"/>
        <v/>
      </c>
      <c r="L14" s="185" t="str">
        <f t="shared" ca="1" si="11"/>
        <v/>
      </c>
      <c r="M14" s="235"/>
    </row>
    <row r="15" spans="1:14">
      <c r="A15" s="242" t="str">
        <f t="shared" ca="1" si="0"/>
        <v/>
      </c>
      <c r="B15" s="185" t="str">
        <f t="shared" ca="1" si="1"/>
        <v/>
      </c>
      <c r="C15" s="185" t="str">
        <f t="shared" ca="1" si="2"/>
        <v/>
      </c>
      <c r="D15" s="185" t="str">
        <f t="shared" ca="1" si="3"/>
        <v/>
      </c>
      <c r="E15" s="185" t="str">
        <f t="shared" ca="1" si="4"/>
        <v/>
      </c>
      <c r="F15" s="185" t="str">
        <f t="shared" ca="1" si="5"/>
        <v/>
      </c>
      <c r="G15" s="185" t="str">
        <f t="shared" ca="1" si="6"/>
        <v/>
      </c>
      <c r="H15" s="243" t="str">
        <f t="shared" ca="1" si="7"/>
        <v/>
      </c>
      <c r="I15" s="242" t="str">
        <f t="shared" ca="1" si="8"/>
        <v/>
      </c>
      <c r="J15" s="185" t="str">
        <f t="shared" ca="1" si="9"/>
        <v/>
      </c>
      <c r="K15" s="234" t="str">
        <f t="shared" ca="1" si="10"/>
        <v/>
      </c>
      <c r="L15" s="185" t="str">
        <f t="shared" ca="1" si="11"/>
        <v/>
      </c>
      <c r="M15" s="235"/>
    </row>
    <row r="16" spans="1:14">
      <c r="A16" s="242" t="str">
        <f t="shared" ca="1" si="0"/>
        <v/>
      </c>
      <c r="B16" s="185" t="str">
        <f t="shared" ca="1" si="1"/>
        <v/>
      </c>
      <c r="C16" s="185" t="str">
        <f t="shared" ca="1" si="2"/>
        <v/>
      </c>
      <c r="D16" s="185" t="str">
        <f t="shared" ca="1" si="3"/>
        <v/>
      </c>
      <c r="E16" s="185" t="str">
        <f t="shared" ca="1" si="4"/>
        <v/>
      </c>
      <c r="F16" s="185" t="str">
        <f t="shared" ca="1" si="5"/>
        <v/>
      </c>
      <c r="G16" s="185" t="str">
        <f t="shared" ca="1" si="6"/>
        <v/>
      </c>
      <c r="H16" s="243" t="str">
        <f t="shared" ca="1" si="7"/>
        <v/>
      </c>
      <c r="I16" s="242" t="str">
        <f t="shared" ca="1" si="8"/>
        <v/>
      </c>
      <c r="J16" s="185" t="str">
        <f t="shared" ca="1" si="9"/>
        <v/>
      </c>
      <c r="K16" s="234" t="str">
        <f t="shared" ca="1" si="10"/>
        <v/>
      </c>
      <c r="L16" s="185" t="str">
        <f t="shared" ca="1" si="11"/>
        <v/>
      </c>
      <c r="M16" s="235"/>
    </row>
    <row r="17" spans="1:13">
      <c r="A17" s="242" t="str">
        <f t="shared" ca="1" si="0"/>
        <v/>
      </c>
      <c r="B17" s="185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185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243" t="str">
        <f t="shared" ca="1" si="7"/>
        <v/>
      </c>
      <c r="I17" s="242" t="str">
        <f t="shared" ca="1" si="8"/>
        <v/>
      </c>
      <c r="J17" s="185" t="str">
        <f t="shared" ca="1" si="9"/>
        <v/>
      </c>
      <c r="K17" s="234" t="str">
        <f t="shared" ca="1" si="10"/>
        <v/>
      </c>
      <c r="L17" s="185" t="str">
        <f t="shared" ca="1" si="11"/>
        <v/>
      </c>
      <c r="M17" s="235"/>
    </row>
    <row r="18" spans="1:13">
      <c r="A18" s="242" t="str">
        <f t="shared" ca="1" si="0"/>
        <v/>
      </c>
      <c r="B18" s="185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185" t="str">
        <f t="shared" ca="1" si="4"/>
        <v/>
      </c>
      <c r="F18" s="185" t="str">
        <f t="shared" ca="1" si="5"/>
        <v/>
      </c>
      <c r="G18" s="185" t="str">
        <f t="shared" ca="1" si="6"/>
        <v/>
      </c>
      <c r="H18" s="243" t="str">
        <f t="shared" ca="1" si="7"/>
        <v/>
      </c>
      <c r="I18" s="242" t="str">
        <f t="shared" ca="1" si="8"/>
        <v/>
      </c>
      <c r="J18" s="185" t="str">
        <f t="shared" ca="1" si="9"/>
        <v/>
      </c>
      <c r="K18" s="234" t="str">
        <f t="shared" ca="1" si="10"/>
        <v/>
      </c>
      <c r="L18" s="185" t="str">
        <f t="shared" ca="1" si="11"/>
        <v/>
      </c>
      <c r="M18" s="235"/>
    </row>
    <row r="19" spans="1:13">
      <c r="A19" s="242" t="str">
        <f t="shared" ca="1" si="0"/>
        <v/>
      </c>
      <c r="B19" s="185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185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243" t="str">
        <f t="shared" ca="1" si="7"/>
        <v/>
      </c>
      <c r="I19" s="242" t="str">
        <f t="shared" ca="1" si="8"/>
        <v/>
      </c>
      <c r="J19" s="185" t="str">
        <f t="shared" ca="1" si="9"/>
        <v/>
      </c>
      <c r="K19" s="234" t="str">
        <f t="shared" ca="1" si="10"/>
        <v/>
      </c>
      <c r="L19" s="185" t="str">
        <f t="shared" ca="1" si="11"/>
        <v/>
      </c>
      <c r="M19" s="235"/>
    </row>
    <row r="20" spans="1:13">
      <c r="A20" s="242" t="str">
        <f t="shared" ca="1" si="0"/>
        <v/>
      </c>
      <c r="B20" s="185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185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243" t="str">
        <f t="shared" ca="1" si="7"/>
        <v/>
      </c>
      <c r="I20" s="242" t="str">
        <f t="shared" ca="1" si="8"/>
        <v/>
      </c>
      <c r="J20" s="185" t="str">
        <f t="shared" ca="1" si="9"/>
        <v/>
      </c>
      <c r="K20" s="234" t="str">
        <f t="shared" ca="1" si="10"/>
        <v/>
      </c>
      <c r="L20" s="185" t="str">
        <f t="shared" ca="1" si="11"/>
        <v/>
      </c>
      <c r="M20" s="235"/>
    </row>
    <row r="21" spans="1:13">
      <c r="A21" s="242" t="str">
        <f t="shared" ca="1" si="0"/>
        <v/>
      </c>
      <c r="B21" s="185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185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243" t="str">
        <f t="shared" ca="1" si="7"/>
        <v/>
      </c>
      <c r="I21" s="242" t="str">
        <f t="shared" ca="1" si="8"/>
        <v/>
      </c>
      <c r="J21" s="185" t="str">
        <f t="shared" ca="1" si="9"/>
        <v/>
      </c>
      <c r="K21" s="234" t="str">
        <f t="shared" ca="1" si="10"/>
        <v/>
      </c>
      <c r="L21" s="185" t="str">
        <f t="shared" ca="1" si="11"/>
        <v/>
      </c>
      <c r="M21" s="235"/>
    </row>
    <row r="22" spans="1:13">
      <c r="A22" s="242" t="str">
        <f t="shared" ca="1" si="0"/>
        <v/>
      </c>
      <c r="B22" s="185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185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243" t="str">
        <f t="shared" ca="1" si="7"/>
        <v/>
      </c>
      <c r="I22" s="242" t="str">
        <f t="shared" ca="1" si="8"/>
        <v/>
      </c>
      <c r="J22" s="185" t="str">
        <f t="shared" ca="1" si="9"/>
        <v/>
      </c>
      <c r="K22" s="234" t="str">
        <f t="shared" ca="1" si="10"/>
        <v/>
      </c>
      <c r="L22" s="185" t="str">
        <f t="shared" ca="1" si="11"/>
        <v/>
      </c>
      <c r="M22" s="235"/>
    </row>
    <row r="23" spans="1:13">
      <c r="A23" s="242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243" t="str">
        <f t="shared" ca="1" si="7"/>
        <v/>
      </c>
      <c r="I23" s="242" t="str">
        <f t="shared" ca="1" si="8"/>
        <v/>
      </c>
      <c r="J23" s="185" t="str">
        <f t="shared" ca="1" si="9"/>
        <v/>
      </c>
      <c r="K23" s="234" t="str">
        <f t="shared" ca="1" si="10"/>
        <v/>
      </c>
      <c r="L23" s="185" t="str">
        <f t="shared" ca="1" si="11"/>
        <v/>
      </c>
      <c r="M23" s="235"/>
    </row>
    <row r="24" spans="1:13">
      <c r="A24" s="242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243" t="str">
        <f t="shared" ca="1" si="7"/>
        <v/>
      </c>
      <c r="I24" s="242" t="str">
        <f t="shared" ca="1" si="8"/>
        <v/>
      </c>
      <c r="J24" s="185" t="str">
        <f t="shared" ca="1" si="9"/>
        <v/>
      </c>
      <c r="K24" s="234" t="str">
        <f t="shared" ca="1" si="10"/>
        <v/>
      </c>
      <c r="L24" s="185" t="str">
        <f t="shared" ca="1" si="11"/>
        <v/>
      </c>
      <c r="M24" s="235"/>
    </row>
    <row r="25" spans="1:13">
      <c r="A25" s="242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243" t="str">
        <f t="shared" ca="1" si="7"/>
        <v/>
      </c>
      <c r="I25" s="242" t="str">
        <f t="shared" ca="1" si="8"/>
        <v/>
      </c>
      <c r="J25" s="185" t="str">
        <f t="shared" ca="1" si="9"/>
        <v/>
      </c>
      <c r="K25" s="234" t="str">
        <f t="shared" ca="1" si="10"/>
        <v/>
      </c>
      <c r="L25" s="185" t="str">
        <f t="shared" ca="1" si="11"/>
        <v/>
      </c>
      <c r="M25" s="235"/>
    </row>
    <row r="26" spans="1:13">
      <c r="A26" s="242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243" t="str">
        <f t="shared" ca="1" si="7"/>
        <v/>
      </c>
      <c r="I26" s="242" t="str">
        <f t="shared" ca="1" si="8"/>
        <v/>
      </c>
      <c r="J26" s="185" t="str">
        <f t="shared" ca="1" si="9"/>
        <v/>
      </c>
      <c r="K26" s="234" t="str">
        <f t="shared" ca="1" si="10"/>
        <v/>
      </c>
      <c r="L26" s="185" t="str">
        <f t="shared" ca="1" si="11"/>
        <v/>
      </c>
      <c r="M26" s="235"/>
    </row>
    <row r="27" spans="1:13">
      <c r="A27" s="242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243" t="str">
        <f t="shared" ca="1" si="7"/>
        <v/>
      </c>
      <c r="I27" s="242" t="str">
        <f t="shared" ca="1" si="8"/>
        <v/>
      </c>
      <c r="J27" s="185" t="str">
        <f t="shared" ca="1" si="9"/>
        <v/>
      </c>
      <c r="K27" s="234" t="str">
        <f t="shared" ca="1" si="10"/>
        <v/>
      </c>
      <c r="L27" s="185" t="str">
        <f t="shared" ca="1" si="11"/>
        <v/>
      </c>
      <c r="M27" s="235"/>
    </row>
    <row r="28" spans="1:13">
      <c r="A28" s="242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243" t="str">
        <f t="shared" ca="1" si="7"/>
        <v/>
      </c>
      <c r="I28" s="242" t="str">
        <f t="shared" ca="1" si="8"/>
        <v/>
      </c>
      <c r="J28" s="185" t="str">
        <f t="shared" ca="1" si="9"/>
        <v/>
      </c>
      <c r="K28" s="234" t="str">
        <f t="shared" ca="1" si="10"/>
        <v/>
      </c>
      <c r="L28" s="185" t="str">
        <f t="shared" ca="1" si="11"/>
        <v/>
      </c>
      <c r="M28" s="235"/>
    </row>
    <row r="29" spans="1:13">
      <c r="A29" s="242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243" t="str">
        <f t="shared" ca="1" si="7"/>
        <v/>
      </c>
      <c r="I29" s="242" t="str">
        <f t="shared" ca="1" si="8"/>
        <v/>
      </c>
      <c r="J29" s="185" t="str">
        <f t="shared" ca="1" si="9"/>
        <v/>
      </c>
      <c r="K29" s="234" t="str">
        <f t="shared" ca="1" si="10"/>
        <v/>
      </c>
      <c r="L29" s="185" t="str">
        <f t="shared" ca="1" si="11"/>
        <v/>
      </c>
      <c r="M29" s="235"/>
    </row>
    <row r="30" spans="1:13">
      <c r="A30" s="242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243" t="str">
        <f t="shared" ca="1" si="7"/>
        <v/>
      </c>
      <c r="I30" s="242" t="str">
        <f t="shared" ca="1" si="8"/>
        <v/>
      </c>
      <c r="J30" s="185" t="str">
        <f t="shared" ca="1" si="9"/>
        <v/>
      </c>
      <c r="K30" s="234" t="str">
        <f t="shared" ca="1" si="10"/>
        <v/>
      </c>
      <c r="L30" s="185" t="str">
        <f t="shared" ca="1" si="11"/>
        <v/>
      </c>
      <c r="M30" s="235"/>
    </row>
    <row r="31" spans="1:13">
      <c r="A31" s="242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243" t="str">
        <f t="shared" ca="1" si="7"/>
        <v/>
      </c>
      <c r="I31" s="242" t="str">
        <f t="shared" ca="1" si="8"/>
        <v/>
      </c>
      <c r="J31" s="185" t="str">
        <f t="shared" ca="1" si="9"/>
        <v/>
      </c>
      <c r="K31" s="234" t="str">
        <f t="shared" ca="1" si="10"/>
        <v/>
      </c>
      <c r="L31" s="185" t="str">
        <f t="shared" ca="1" si="11"/>
        <v/>
      </c>
      <c r="M31" s="235"/>
    </row>
    <row r="32" spans="1:13">
      <c r="A32" s="242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243" t="str">
        <f t="shared" ca="1" si="7"/>
        <v/>
      </c>
      <c r="I32" s="242" t="str">
        <f t="shared" ca="1" si="8"/>
        <v/>
      </c>
      <c r="J32" s="185" t="str">
        <f t="shared" ca="1" si="9"/>
        <v/>
      </c>
      <c r="K32" s="234" t="str">
        <f t="shared" ca="1" si="10"/>
        <v/>
      </c>
      <c r="L32" s="185" t="str">
        <f t="shared" ca="1" si="11"/>
        <v/>
      </c>
      <c r="M32" s="235"/>
    </row>
    <row r="33" spans="1:13">
      <c r="A33" s="242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243" t="str">
        <f t="shared" ca="1" si="7"/>
        <v/>
      </c>
      <c r="I33" s="242" t="str">
        <f t="shared" ca="1" si="8"/>
        <v/>
      </c>
      <c r="J33" s="185" t="str">
        <f t="shared" ca="1" si="9"/>
        <v/>
      </c>
      <c r="K33" s="234" t="str">
        <f t="shared" ca="1" si="10"/>
        <v/>
      </c>
      <c r="L33" s="185" t="str">
        <f t="shared" ca="1" si="11"/>
        <v/>
      </c>
      <c r="M33" s="235"/>
    </row>
    <row r="34" spans="1:13">
      <c r="A34" s="242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243" t="str">
        <f t="shared" ca="1" si="7"/>
        <v/>
      </c>
      <c r="I34" s="242" t="str">
        <f t="shared" ca="1" si="8"/>
        <v/>
      </c>
      <c r="J34" s="185" t="str">
        <f t="shared" ca="1" si="9"/>
        <v/>
      </c>
      <c r="K34" s="234" t="str">
        <f t="shared" ca="1" si="10"/>
        <v/>
      </c>
      <c r="L34" s="185" t="str">
        <f t="shared" ca="1" si="11"/>
        <v/>
      </c>
      <c r="M34" s="235"/>
    </row>
    <row r="35" spans="1:13">
      <c r="A35" s="242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243" t="str">
        <f t="shared" ca="1" si="7"/>
        <v/>
      </c>
      <c r="I35" s="242" t="str">
        <f t="shared" ca="1" si="8"/>
        <v/>
      </c>
      <c r="J35" s="185" t="str">
        <f t="shared" ca="1" si="9"/>
        <v/>
      </c>
      <c r="K35" s="234" t="str">
        <f t="shared" ca="1" si="10"/>
        <v/>
      </c>
      <c r="L35" s="185" t="str">
        <f t="shared" ca="1" si="11"/>
        <v/>
      </c>
      <c r="M35" s="235"/>
    </row>
    <row r="36" spans="1:13">
      <c r="A36" s="242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243" t="str">
        <f t="shared" ca="1" si="7"/>
        <v/>
      </c>
      <c r="I36" s="242" t="str">
        <f t="shared" ca="1" si="8"/>
        <v/>
      </c>
      <c r="J36" s="185" t="str">
        <f t="shared" ca="1" si="9"/>
        <v/>
      </c>
      <c r="K36" s="234" t="str">
        <f t="shared" ca="1" si="10"/>
        <v/>
      </c>
      <c r="L36" s="185" t="str">
        <f t="shared" ca="1" si="11"/>
        <v/>
      </c>
      <c r="M36" s="235"/>
    </row>
    <row r="37" spans="1:13">
      <c r="A37" s="242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243" t="str">
        <f t="shared" ca="1" si="7"/>
        <v/>
      </c>
      <c r="I37" s="242" t="str">
        <f t="shared" ca="1" si="8"/>
        <v/>
      </c>
      <c r="J37" s="185" t="str">
        <f t="shared" ca="1" si="9"/>
        <v/>
      </c>
      <c r="K37" s="234" t="str">
        <f t="shared" ca="1" si="10"/>
        <v/>
      </c>
      <c r="L37" s="185" t="str">
        <f t="shared" ca="1" si="11"/>
        <v/>
      </c>
      <c r="M37" s="235"/>
    </row>
    <row r="38" spans="1:13">
      <c r="A38" s="242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t="shared" ca="1" si="4"/>
        <v/>
      </c>
      <c r="F38" s="185" t="str">
        <f t="shared" ca="1" si="5"/>
        <v/>
      </c>
      <c r="G38" s="185" t="str">
        <f t="shared" ca="1" si="6"/>
        <v/>
      </c>
      <c r="H38" s="243" t="str">
        <f t="shared" ca="1" si="7"/>
        <v/>
      </c>
      <c r="I38" s="242" t="str">
        <f t="shared" ca="1" si="8"/>
        <v/>
      </c>
      <c r="J38" s="185" t="str">
        <f t="shared" ca="1" si="9"/>
        <v/>
      </c>
      <c r="K38" s="234" t="str">
        <f t="shared" ca="1" si="10"/>
        <v/>
      </c>
      <c r="L38" s="185" t="str">
        <f t="shared" ca="1" si="11"/>
        <v/>
      </c>
      <c r="M38" s="235"/>
    </row>
    <row r="39" spans="1:13">
      <c r="A39" s="238"/>
      <c r="B39" s="235"/>
      <c r="C39" s="235"/>
      <c r="D39" s="235"/>
      <c r="E39" s="235"/>
      <c r="F39" s="235"/>
      <c r="G39" s="235"/>
      <c r="H39" s="239"/>
      <c r="I39" s="238"/>
      <c r="J39" s="235"/>
      <c r="K39" s="240"/>
      <c r="L39" s="235"/>
      <c r="M39" s="235"/>
    </row>
    <row r="40" spans="1:13">
      <c r="A40" s="238"/>
      <c r="B40" s="235"/>
      <c r="C40" s="235"/>
      <c r="D40" s="235"/>
      <c r="E40" s="235"/>
      <c r="F40" s="235"/>
      <c r="G40" s="235"/>
      <c r="H40" s="239"/>
      <c r="I40" s="238"/>
      <c r="J40" s="235"/>
      <c r="K40" s="240"/>
      <c r="L40" s="235"/>
      <c r="M40" s="235"/>
    </row>
    <row r="41" spans="1:13">
      <c r="A41" s="238"/>
      <c r="B41" s="235"/>
      <c r="C41" s="235"/>
      <c r="D41" s="235"/>
      <c r="E41" s="235"/>
      <c r="F41" s="235"/>
      <c r="G41" s="235"/>
      <c r="H41" s="239"/>
      <c r="I41" s="238"/>
      <c r="J41" s="235"/>
      <c r="K41" s="240"/>
      <c r="L41" s="235"/>
      <c r="M41" s="235"/>
    </row>
    <row r="42" spans="1:13">
      <c r="A42" s="238"/>
      <c r="B42" s="235"/>
      <c r="C42" s="235"/>
      <c r="D42" s="235"/>
      <c r="E42" s="235"/>
      <c r="F42" s="235"/>
      <c r="G42" s="235"/>
      <c r="H42" s="239"/>
      <c r="I42" s="238"/>
      <c r="J42" s="235"/>
      <c r="K42" s="240"/>
      <c r="L42" s="235"/>
      <c r="M42" s="235"/>
    </row>
    <row r="43" spans="1:13">
      <c r="A43" s="238"/>
      <c r="B43" s="235"/>
      <c r="C43" s="235"/>
      <c r="D43" s="235"/>
      <c r="E43" s="235"/>
      <c r="F43" s="235"/>
      <c r="G43" s="235"/>
      <c r="H43" s="239"/>
      <c r="I43" s="238"/>
      <c r="J43" s="235"/>
      <c r="K43" s="240"/>
      <c r="L43" s="235"/>
      <c r="M43" s="235"/>
    </row>
  </sheetData>
  <sheetProtection sheet="1" objects="1" scenarios="1"/>
  <mergeCells count="1">
    <mergeCell ref="M2:N2"/>
  </mergeCells>
  <dataValidations count="1">
    <dataValidation type="list" allowBlank="1" showInputMessage="1" showErrorMessage="1" promptTitle="objets " prompt="objets disponibles" sqref="B12">
      <formula1>OBJET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508"/>
  <sheetViews>
    <sheetView tabSelected="1" workbookViewId="0">
      <selection activeCell="G16" sqref="G16"/>
    </sheetView>
  </sheetViews>
  <sheetFormatPr baseColWidth="10" defaultColWidth="10.85546875" defaultRowHeight="12.75" customHeight="1"/>
  <cols>
    <col min="1" max="1" width="13.28515625" style="3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135" customWidth="1"/>
    <col min="9" max="9" width="9" style="23" customWidth="1"/>
    <col min="10" max="10" width="11.42578125" style="25" customWidth="1"/>
    <col min="11" max="11" width="17.42578125" style="166" bestFit="1" customWidth="1"/>
    <col min="12" max="12" width="13.7109375" style="24" bestFit="1" customWidth="1"/>
    <col min="13" max="16384" width="10.85546875" style="4"/>
  </cols>
  <sheetData>
    <row r="1" spans="1:14" ht="19.5" thickBot="1">
      <c r="A1" s="212"/>
      <c r="B1" s="195"/>
      <c r="C1" s="196"/>
      <c r="D1" s="24"/>
      <c r="E1" s="197"/>
      <c r="F1" s="198"/>
      <c r="G1" s="22"/>
      <c r="I1" s="199"/>
      <c r="J1" s="36"/>
      <c r="M1" s="24"/>
    </row>
    <row r="2" spans="1:14" ht="29.25" thickBot="1">
      <c r="A2" s="213"/>
      <c r="B2" s="195"/>
      <c r="C2" s="200"/>
      <c r="D2" s="201"/>
      <c r="E2" s="30"/>
      <c r="F2" s="30"/>
      <c r="G2" s="30"/>
      <c r="H2" s="136"/>
      <c r="I2" s="199"/>
      <c r="J2" s="36"/>
      <c r="M2" s="293" t="s">
        <v>249</v>
      </c>
      <c r="N2" s="294"/>
    </row>
    <row r="3" spans="1:14" ht="28.5">
      <c r="A3" s="213"/>
      <c r="B3" s="195"/>
      <c r="C3" s="196"/>
      <c r="D3" s="30"/>
      <c r="E3" s="30"/>
      <c r="F3" s="30"/>
      <c r="G3" s="30"/>
      <c r="H3" s="136"/>
      <c r="I3" s="199"/>
      <c r="J3" s="32"/>
      <c r="K3" s="202"/>
      <c r="M3" s="24"/>
    </row>
    <row r="4" spans="1:14" ht="15.75" thickBot="1">
      <c r="A4" s="213"/>
      <c r="B4" s="195"/>
      <c r="C4" s="196"/>
      <c r="D4" s="24"/>
      <c r="E4" s="24"/>
      <c r="F4" s="198"/>
      <c r="G4" s="22"/>
      <c r="I4" s="199"/>
      <c r="J4" s="36"/>
      <c r="M4" s="24"/>
    </row>
    <row r="5" spans="1:14" ht="15.75" thickBot="1">
      <c r="A5" s="213"/>
      <c r="B5" s="195"/>
      <c r="C5" s="196"/>
      <c r="D5" s="24"/>
      <c r="E5" s="24"/>
      <c r="F5" s="198"/>
      <c r="G5" s="261" t="s">
        <v>277</v>
      </c>
      <c r="I5" s="199"/>
      <c r="J5" s="36"/>
      <c r="M5" s="24"/>
    </row>
    <row r="6" spans="1:14" ht="21.75" thickBot="1">
      <c r="A6" s="213"/>
      <c r="B6" s="203"/>
      <c r="C6" s="196"/>
      <c r="D6" s="24"/>
      <c r="E6" s="24"/>
      <c r="F6" s="198"/>
      <c r="G6" s="271" t="s">
        <v>278</v>
      </c>
      <c r="H6" s="263" t="s">
        <v>275</v>
      </c>
      <c r="I6" s="199"/>
      <c r="J6" s="32"/>
      <c r="K6" s="262" t="s">
        <v>266</v>
      </c>
      <c r="L6" s="36"/>
      <c r="M6" s="24"/>
    </row>
    <row r="7" spans="1:14" ht="16.5" thickBot="1">
      <c r="A7" s="213"/>
      <c r="B7" s="195"/>
      <c r="C7" s="196"/>
      <c r="D7" s="24"/>
      <c r="E7" s="24"/>
      <c r="F7" s="273"/>
      <c r="G7" s="272">
        <f ca="1">COUNTIF(G13:G150,1)</f>
        <v>4</v>
      </c>
      <c r="H7" s="274">
        <f ca="1">COUNTIF($L$13:$L$500,"à renouveler")</f>
        <v>0</v>
      </c>
      <c r="I7" s="199"/>
      <c r="J7" s="198"/>
      <c r="K7" s="263">
        <f ca="1">SUBTOTAL(9,K13:K500)</f>
        <v>0</v>
      </c>
      <c r="L7" s="38"/>
      <c r="M7" s="24"/>
    </row>
    <row r="8" spans="1:14" ht="15" customHeight="1">
      <c r="A8" s="213"/>
      <c r="B8" s="195"/>
      <c r="C8" s="196"/>
      <c r="D8" s="24"/>
      <c r="E8" s="204"/>
      <c r="F8" s="198"/>
      <c r="G8" s="295"/>
      <c r="H8" s="137"/>
      <c r="I8" s="199"/>
      <c r="J8" s="43"/>
      <c r="K8" s="296"/>
      <c r="L8" s="41"/>
      <c r="M8" s="24"/>
    </row>
    <row r="9" spans="1:14" ht="15">
      <c r="A9" s="213"/>
      <c r="B9" s="195"/>
      <c r="C9" s="196"/>
      <c r="D9" s="24"/>
      <c r="E9" s="204"/>
      <c r="F9" s="198"/>
      <c r="G9" s="295"/>
      <c r="H9" s="137"/>
      <c r="I9" s="199"/>
      <c r="J9" s="205"/>
      <c r="K9" s="296"/>
      <c r="L9" s="41"/>
      <c r="M9" s="24"/>
    </row>
    <row r="10" spans="1:14" ht="15.75">
      <c r="A10" s="213"/>
      <c r="B10" s="195"/>
      <c r="C10" s="196"/>
      <c r="D10" s="24"/>
      <c r="E10" s="206"/>
      <c r="F10" s="207"/>
      <c r="G10" s="46"/>
      <c r="H10" s="214"/>
      <c r="I10" s="199"/>
      <c r="J10" s="32"/>
      <c r="K10" s="167"/>
      <c r="M10" s="24"/>
    </row>
    <row r="11" spans="1:14" ht="15.75">
      <c r="A11" s="213"/>
      <c r="B11" s="195"/>
      <c r="C11" s="196"/>
      <c r="D11" s="24"/>
      <c r="E11" s="206"/>
      <c r="F11" s="207"/>
      <c r="G11" s="46"/>
      <c r="H11" s="214"/>
      <c r="I11" s="199"/>
      <c r="J11" s="32"/>
      <c r="K11" s="167"/>
      <c r="M11" s="24"/>
    </row>
    <row r="12" spans="1:14" s="59" customFormat="1" ht="12.75" customHeight="1">
      <c r="A12" s="209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54" t="s">
        <v>241</v>
      </c>
      <c r="I12" s="210" t="s">
        <v>242</v>
      </c>
      <c r="J12" s="56" t="s">
        <v>244</v>
      </c>
      <c r="K12" s="54" t="s">
        <v>246</v>
      </c>
      <c r="L12" s="58" t="s">
        <v>247</v>
      </c>
      <c r="M12" s="36"/>
    </row>
    <row r="13" spans="1:14" ht="12.75" customHeight="1">
      <c r="A13" s="215">
        <f t="shared" ref="A13:A44" ca="1" si="0">IF(ROW(A1)&gt;COUNTIF(colk,$M$2),"",INDEX(cola,SUMPRODUCT(LARGE((colk=$M$2)*ROW(colk)-12,ROW($A1)))))</f>
        <v>0</v>
      </c>
      <c r="B13" s="185" t="str">
        <f t="shared" ref="B13:B44" ca="1" si="1">IF(ROW(B1)&gt;COUNTIF(colk,$M$2),"",INDEX(colb,SUMPRODUCT(LARGE((colk=$M$2)*ROW(colk)-12,ROW($A1)))))</f>
        <v>assiette gm</v>
      </c>
      <c r="C13" s="185" t="str">
        <f t="shared" ref="C13:C44" ca="1" si="2">IF(ROW(C1)&gt;COUNTIF(colk,$M$2),"",INDEX(colc,SUMPRODUCT(LARGE((colk=$M$2)*ROW(colk)-12,ROW($A1)))))</f>
        <v>wa</v>
      </c>
      <c r="D13" s="185" t="str">
        <f t="shared" ref="D13:D44" ca="1" si="3">IF(ROW(D1)&gt;COUNTIF(colk,$M$2),"",INDEX(cold,SUMPRODUCT(LARGE((colk=$M$2)*ROW(colk)-12,ROW($A1)))))</f>
        <v>wacapou</v>
      </c>
      <c r="E13" s="185" t="str">
        <f t="shared" ref="E13:E44" ca="1" si="4">IF(ROW(E1)&gt;COUNTIF(colk,$M$2),"",INDEX(cole,SUMPRODUCT(LARGE((colk=$M$2)*ROW(colk)-12,ROW($A1)))))</f>
        <v>excentrée</v>
      </c>
      <c r="F13" s="185">
        <f t="shared" ref="F13:F44" ca="1" si="5">IF(ROW(F1)&gt;COUNTIF(colk,$M$2),"",INDEX(colf,SUMPRODUCT(LARGE((colk=$M$2)*ROW(colk)-12,ROW($A1)))))</f>
        <v>15079</v>
      </c>
      <c r="G13" s="185">
        <f t="shared" ref="G13:G23" ca="1" si="6">IF(ROW(G1)&gt;COUNTIF(colk,$M$2),"",INDEX(colg,SUMPRODUCT(LARGE((colk=$M$2)*ROW(colk)-12,ROW($A1)))))</f>
        <v>1</v>
      </c>
      <c r="H13" s="181">
        <f t="shared" ref="H13:H44" ca="1" si="7">IF(ROW(H1)&gt;COUNTIF(colk,$M$2),"",INDEX(colh,SUMPRODUCT(LARGE((colk=$M$2)*ROW(colk)-12,ROW($A1)))))</f>
        <v>20</v>
      </c>
      <c r="I13" s="185">
        <f t="shared" ref="I13:I44" ca="1" si="8">IF(ROW(I1)&gt;COUNTIF(colk,$M$2),"",INDEX(coli,SUMPRODUCT(LARGE((colk=$M$2)*ROW(colk)-12,ROW($A1)))))</f>
        <v>0</v>
      </c>
      <c r="J13" s="185" t="str">
        <f t="shared" ref="J13:J44" ca="1" si="9">IF(ROW(J1)&gt;COUNTIF(colk,$M$2),"",INDEX(colk,SUMPRODUCT(LARGE((colk=$M$2)*ROW(colk)-12,ROW($A1)))))</f>
        <v>la bourboule</v>
      </c>
      <c r="K13" s="181" t="str">
        <f t="shared" ref="K13:K44" ca="1" si="10">IF(ROW(K1)&gt;COUNTIF(colk,$M$2),"",INDEX(colm,SUMPRODUCT(LARGE((colk=$M$2)*ROW(colk)-12,ROW($A1)))))</f>
        <v/>
      </c>
      <c r="L13" s="185" t="str">
        <f t="shared" ref="L13:L44" ca="1" si="11">IF(ROW(L1)&gt;COUNTIF(colk,$M$2),"",INDEX(coln,SUMPRODUCT(LARGE((colk=$M$2)*ROW(colk)-12,ROW($A1)))))</f>
        <v/>
      </c>
      <c r="M13" s="24"/>
    </row>
    <row r="14" spans="1:14" ht="12.75" customHeight="1">
      <c r="A14" s="215">
        <f t="shared" ca="1" si="0"/>
        <v>0</v>
      </c>
      <c r="B14" s="185" t="str">
        <f t="shared" ca="1" si="1"/>
        <v>coupe pm</v>
      </c>
      <c r="C14" s="185" t="str">
        <f t="shared" ca="1" si="2"/>
        <v>poi</v>
      </c>
      <c r="D14" s="185" t="str">
        <f t="shared" ca="1" si="3"/>
        <v>poirier</v>
      </c>
      <c r="E14" s="185">
        <f t="shared" ca="1" si="4"/>
        <v>0</v>
      </c>
      <c r="F14" s="185">
        <f t="shared" ca="1" si="5"/>
        <v>15082</v>
      </c>
      <c r="G14" s="185">
        <f t="shared" ca="1" si="6"/>
        <v>1</v>
      </c>
      <c r="H14" s="181">
        <f t="shared" ca="1" si="7"/>
        <v>30</v>
      </c>
      <c r="I14" s="185">
        <f t="shared" ca="1" si="8"/>
        <v>0</v>
      </c>
      <c r="J14" s="185" t="str">
        <f t="shared" ca="1" si="9"/>
        <v>la bourboule</v>
      </c>
      <c r="K14" s="181" t="str">
        <f t="shared" ca="1" si="10"/>
        <v/>
      </c>
      <c r="L14" s="185" t="str">
        <f t="shared" ca="1" si="11"/>
        <v/>
      </c>
      <c r="M14" s="24"/>
    </row>
    <row r="15" spans="1:14" ht="15" customHeight="1">
      <c r="A15" s="215">
        <f t="shared" ca="1" si="0"/>
        <v>0</v>
      </c>
      <c r="B15" s="185" t="str">
        <f t="shared" ca="1" si="1"/>
        <v>mortier et pilon mm</v>
      </c>
      <c r="C15" s="185" t="str">
        <f t="shared" ca="1" si="2"/>
        <v>poi</v>
      </c>
      <c r="D15" s="185" t="str">
        <f t="shared" ca="1" si="3"/>
        <v>poirier</v>
      </c>
      <c r="E15" s="185" t="str">
        <f t="shared" ca="1" si="4"/>
        <v>pilon buis</v>
      </c>
      <c r="F15" s="185">
        <f t="shared" ca="1" si="5"/>
        <v>15083</v>
      </c>
      <c r="G15" s="185">
        <f t="shared" ca="1" si="6"/>
        <v>1</v>
      </c>
      <c r="H15" s="181">
        <f t="shared" ca="1" si="7"/>
        <v>30</v>
      </c>
      <c r="I15" s="185">
        <f t="shared" ca="1" si="8"/>
        <v>0</v>
      </c>
      <c r="J15" s="185" t="str">
        <f t="shared" ca="1" si="9"/>
        <v>la bourboule</v>
      </c>
      <c r="K15" s="181" t="str">
        <f t="shared" ca="1" si="10"/>
        <v/>
      </c>
      <c r="L15" s="185" t="str">
        <f t="shared" ca="1" si="11"/>
        <v/>
      </c>
      <c r="M15" s="24"/>
    </row>
    <row r="16" spans="1:14" ht="12.75" customHeight="1">
      <c r="A16" s="215" t="str">
        <f t="shared" ca="1" si="0"/>
        <v/>
      </c>
      <c r="B16" s="185" t="str">
        <f t="shared" ca="1" si="1"/>
        <v/>
      </c>
      <c r="C16" s="185" t="str">
        <f t="shared" ca="1" si="2"/>
        <v/>
      </c>
      <c r="D16" s="185" t="str">
        <f t="shared" ca="1" si="3"/>
        <v/>
      </c>
      <c r="E16" s="185" t="str">
        <f t="shared" ca="1" si="4"/>
        <v/>
      </c>
      <c r="F16" s="185" t="str">
        <f t="shared" ca="1" si="5"/>
        <v/>
      </c>
      <c r="G16" s="185" t="str">
        <f t="shared" ca="1" si="6"/>
        <v/>
      </c>
      <c r="H16" s="181" t="str">
        <f t="shared" ca="1" si="7"/>
        <v/>
      </c>
      <c r="I16" s="185" t="str">
        <f t="shared" ca="1" si="8"/>
        <v/>
      </c>
      <c r="J16" s="185" t="str">
        <f t="shared" ca="1" si="9"/>
        <v/>
      </c>
      <c r="K16" s="181" t="str">
        <f t="shared" ca="1" si="10"/>
        <v/>
      </c>
      <c r="L16" s="185" t="str">
        <f t="shared" ca="1" si="11"/>
        <v/>
      </c>
      <c r="M16" s="24"/>
    </row>
    <row r="17" spans="1:13" ht="12.75" customHeight="1">
      <c r="A17" s="215" t="str">
        <f t="shared" ca="1" si="0"/>
        <v/>
      </c>
      <c r="B17" s="185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185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181" t="str">
        <f t="shared" ca="1" si="7"/>
        <v/>
      </c>
      <c r="I17" s="185" t="str">
        <f t="shared" ca="1" si="8"/>
        <v/>
      </c>
      <c r="J17" s="185" t="str">
        <f t="shared" ca="1" si="9"/>
        <v/>
      </c>
      <c r="K17" s="181" t="str">
        <f t="shared" ca="1" si="10"/>
        <v/>
      </c>
      <c r="L17" s="185" t="str">
        <f t="shared" ca="1" si="11"/>
        <v/>
      </c>
      <c r="M17" s="24"/>
    </row>
    <row r="18" spans="1:13" ht="12.75" customHeight="1">
      <c r="A18" s="215" t="str">
        <f t="shared" ca="1" si="0"/>
        <v/>
      </c>
      <c r="B18" s="185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185" t="str">
        <f t="shared" ca="1" si="4"/>
        <v/>
      </c>
      <c r="F18" s="185" t="str">
        <f t="shared" ca="1" si="5"/>
        <v/>
      </c>
      <c r="G18" s="185" t="str">
        <f ca="1">IF(ROW(G5)&gt;COUNTIF(colk,$M$2),"",INDEX(colg,SUMPRODUCT(LARGE((colk=$M$2)*ROW(colk)-12,ROW($A6)))))</f>
        <v/>
      </c>
      <c r="H18" s="181" t="str">
        <f t="shared" ca="1" si="7"/>
        <v/>
      </c>
      <c r="I18" s="185" t="str">
        <f t="shared" ca="1" si="8"/>
        <v/>
      </c>
      <c r="J18" s="185" t="str">
        <f t="shared" ca="1" si="9"/>
        <v/>
      </c>
      <c r="K18" s="181" t="str">
        <f t="shared" ca="1" si="10"/>
        <v/>
      </c>
      <c r="L18" s="185" t="str">
        <f t="shared" ca="1" si="11"/>
        <v/>
      </c>
      <c r="M18" s="24"/>
    </row>
    <row r="19" spans="1:13" ht="12.75" customHeight="1">
      <c r="A19" s="215" t="str">
        <f t="shared" ca="1" si="0"/>
        <v/>
      </c>
      <c r="B19" s="185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185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181" t="str">
        <f t="shared" ca="1" si="7"/>
        <v/>
      </c>
      <c r="I19" s="185" t="str">
        <f t="shared" ca="1" si="8"/>
        <v/>
      </c>
      <c r="J19" s="185" t="str">
        <f t="shared" ca="1" si="9"/>
        <v/>
      </c>
      <c r="K19" s="181" t="str">
        <f t="shared" ca="1" si="10"/>
        <v/>
      </c>
      <c r="L19" s="185" t="str">
        <f t="shared" ca="1" si="11"/>
        <v/>
      </c>
      <c r="M19" s="24"/>
    </row>
    <row r="20" spans="1:13" ht="12.75" customHeight="1">
      <c r="A20" s="215" t="str">
        <f t="shared" ca="1" si="0"/>
        <v/>
      </c>
      <c r="B20" s="185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185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181" t="str">
        <f t="shared" ca="1" si="7"/>
        <v/>
      </c>
      <c r="I20" s="185" t="str">
        <f t="shared" ca="1" si="8"/>
        <v/>
      </c>
      <c r="J20" s="185" t="str">
        <f t="shared" ca="1" si="9"/>
        <v/>
      </c>
      <c r="K20" s="181" t="str">
        <f t="shared" ca="1" si="10"/>
        <v/>
      </c>
      <c r="L20" s="185" t="str">
        <f t="shared" ca="1" si="11"/>
        <v/>
      </c>
      <c r="M20" s="24"/>
    </row>
    <row r="21" spans="1:13" ht="12.75" customHeight="1">
      <c r="A21" s="215" t="str">
        <f t="shared" ca="1" si="0"/>
        <v/>
      </c>
      <c r="B21" s="185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185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181" t="str">
        <f t="shared" ca="1" si="7"/>
        <v/>
      </c>
      <c r="I21" s="185" t="str">
        <f t="shared" ca="1" si="8"/>
        <v/>
      </c>
      <c r="J21" s="185" t="str">
        <f t="shared" ca="1" si="9"/>
        <v/>
      </c>
      <c r="K21" s="181" t="str">
        <f t="shared" ca="1" si="10"/>
        <v/>
      </c>
      <c r="L21" s="185" t="str">
        <f t="shared" ca="1" si="11"/>
        <v/>
      </c>
      <c r="M21" s="24"/>
    </row>
    <row r="22" spans="1:13" ht="12.75" customHeight="1">
      <c r="A22" s="215" t="str">
        <f t="shared" ca="1" si="0"/>
        <v/>
      </c>
      <c r="B22" s="185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185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181" t="str">
        <f t="shared" ca="1" si="7"/>
        <v/>
      </c>
      <c r="I22" s="185" t="str">
        <f t="shared" ca="1" si="8"/>
        <v/>
      </c>
      <c r="J22" s="185" t="str">
        <f t="shared" ca="1" si="9"/>
        <v/>
      </c>
      <c r="K22" s="181" t="str">
        <f t="shared" ca="1" si="10"/>
        <v/>
      </c>
      <c r="L22" s="185" t="str">
        <f t="shared" ca="1" si="11"/>
        <v/>
      </c>
      <c r="M22" s="24"/>
    </row>
    <row r="23" spans="1:13" ht="12.75" customHeight="1">
      <c r="A23" s="215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181" t="str">
        <f t="shared" ca="1" si="7"/>
        <v/>
      </c>
      <c r="I23" s="185" t="str">
        <f t="shared" ca="1" si="8"/>
        <v/>
      </c>
      <c r="J23" s="185" t="str">
        <f t="shared" ca="1" si="9"/>
        <v/>
      </c>
      <c r="K23" s="181" t="str">
        <f t="shared" ca="1" si="10"/>
        <v/>
      </c>
      <c r="L23" s="185" t="str">
        <f t="shared" ca="1" si="11"/>
        <v/>
      </c>
      <c r="M23" s="24"/>
    </row>
    <row r="24" spans="1:13" ht="12.75" customHeight="1">
      <c r="A24" s="215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>
        <v>1</v>
      </c>
      <c r="H24" s="181" t="str">
        <f t="shared" ca="1" si="7"/>
        <v/>
      </c>
      <c r="I24" s="185" t="str">
        <f t="shared" ca="1" si="8"/>
        <v/>
      </c>
      <c r="J24" s="185" t="str">
        <f t="shared" ca="1" si="9"/>
        <v/>
      </c>
      <c r="K24" s="181" t="str">
        <f t="shared" ca="1" si="10"/>
        <v/>
      </c>
      <c r="L24" s="185" t="str">
        <f t="shared" ca="1" si="11"/>
        <v/>
      </c>
      <c r="M24" s="24"/>
    </row>
    <row r="25" spans="1:13" ht="12.75" customHeight="1">
      <c r="A25" s="215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ref="G25:G56" ca="1" si="12">IF(ROW(G13)&gt;COUNTIF(colk,$M$2),"",INDEX(colg,SUMPRODUCT(LARGE((colk=$M$2)*ROW(colk)-12,ROW($A13)))))</f>
        <v/>
      </c>
      <c r="H25" s="181" t="str">
        <f t="shared" ca="1" si="7"/>
        <v/>
      </c>
      <c r="I25" s="185" t="str">
        <f t="shared" ca="1" si="8"/>
        <v/>
      </c>
      <c r="J25" s="185" t="str">
        <f t="shared" ca="1" si="9"/>
        <v/>
      </c>
      <c r="K25" s="181" t="str">
        <f t="shared" ca="1" si="10"/>
        <v/>
      </c>
      <c r="L25" s="185" t="str">
        <f t="shared" ca="1" si="11"/>
        <v/>
      </c>
      <c r="M25" s="24"/>
    </row>
    <row r="26" spans="1:13" ht="12.75" customHeight="1">
      <c r="A26" s="215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12"/>
        <v/>
      </c>
      <c r="H26" s="181" t="str">
        <f t="shared" ca="1" si="7"/>
        <v/>
      </c>
      <c r="I26" s="185" t="str">
        <f t="shared" ca="1" si="8"/>
        <v/>
      </c>
      <c r="J26" s="185" t="str">
        <f t="shared" ca="1" si="9"/>
        <v/>
      </c>
      <c r="K26" s="181" t="str">
        <f t="shared" ca="1" si="10"/>
        <v/>
      </c>
      <c r="L26" s="185" t="str">
        <f t="shared" ca="1" si="11"/>
        <v/>
      </c>
      <c r="M26" s="24"/>
    </row>
    <row r="27" spans="1:13" ht="12.75" customHeight="1">
      <c r="A27" s="215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12"/>
        <v/>
      </c>
      <c r="H27" s="181" t="str">
        <f t="shared" ca="1" si="7"/>
        <v/>
      </c>
      <c r="I27" s="185" t="str">
        <f t="shared" ca="1" si="8"/>
        <v/>
      </c>
      <c r="J27" s="185" t="str">
        <f t="shared" ca="1" si="9"/>
        <v/>
      </c>
      <c r="K27" s="181" t="str">
        <f t="shared" ca="1" si="10"/>
        <v/>
      </c>
      <c r="L27" s="185" t="str">
        <f t="shared" ca="1" si="11"/>
        <v/>
      </c>
      <c r="M27" s="24"/>
    </row>
    <row r="28" spans="1:13" ht="12.75" customHeight="1">
      <c r="A28" s="215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12"/>
        <v/>
      </c>
      <c r="H28" s="181" t="str">
        <f t="shared" ca="1" si="7"/>
        <v/>
      </c>
      <c r="I28" s="185" t="str">
        <f t="shared" ca="1" si="8"/>
        <v/>
      </c>
      <c r="J28" s="185" t="str">
        <f t="shared" ca="1" si="9"/>
        <v/>
      </c>
      <c r="K28" s="181" t="str">
        <f t="shared" ca="1" si="10"/>
        <v/>
      </c>
      <c r="L28" s="185" t="str">
        <f t="shared" ca="1" si="11"/>
        <v/>
      </c>
      <c r="M28" s="24"/>
    </row>
    <row r="29" spans="1:13" ht="12.75" customHeight="1">
      <c r="A29" s="215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12"/>
        <v/>
      </c>
      <c r="H29" s="181" t="str">
        <f t="shared" ca="1" si="7"/>
        <v/>
      </c>
      <c r="I29" s="185" t="str">
        <f t="shared" ca="1" si="8"/>
        <v/>
      </c>
      <c r="J29" s="185" t="str">
        <f t="shared" ca="1" si="9"/>
        <v/>
      </c>
      <c r="K29" s="181" t="str">
        <f t="shared" ca="1" si="10"/>
        <v/>
      </c>
      <c r="L29" s="185" t="str">
        <f t="shared" ca="1" si="11"/>
        <v/>
      </c>
      <c r="M29" s="24"/>
    </row>
    <row r="30" spans="1:13" ht="12.75" customHeight="1">
      <c r="A30" s="215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12"/>
        <v/>
      </c>
      <c r="H30" s="181" t="str">
        <f t="shared" ca="1" si="7"/>
        <v/>
      </c>
      <c r="I30" s="185" t="str">
        <f t="shared" ca="1" si="8"/>
        <v/>
      </c>
      <c r="J30" s="185" t="str">
        <f t="shared" ca="1" si="9"/>
        <v/>
      </c>
      <c r="K30" s="181" t="str">
        <f t="shared" ca="1" si="10"/>
        <v/>
      </c>
      <c r="L30" s="185" t="str">
        <f t="shared" ca="1" si="11"/>
        <v/>
      </c>
      <c r="M30" s="24"/>
    </row>
    <row r="31" spans="1:13" ht="12.75" customHeight="1">
      <c r="A31" s="215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12"/>
        <v/>
      </c>
      <c r="H31" s="181" t="str">
        <f t="shared" ca="1" si="7"/>
        <v/>
      </c>
      <c r="I31" s="185" t="str">
        <f t="shared" ca="1" si="8"/>
        <v/>
      </c>
      <c r="J31" s="185" t="str">
        <f t="shared" ca="1" si="9"/>
        <v/>
      </c>
      <c r="K31" s="181" t="str">
        <f t="shared" ca="1" si="10"/>
        <v/>
      </c>
      <c r="L31" s="185" t="str">
        <f t="shared" ca="1" si="11"/>
        <v/>
      </c>
      <c r="M31" s="24"/>
    </row>
    <row r="32" spans="1:13" ht="12.75" customHeight="1">
      <c r="A32" s="215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12"/>
        <v/>
      </c>
      <c r="H32" s="181" t="str">
        <f t="shared" ca="1" si="7"/>
        <v/>
      </c>
      <c r="I32" s="185" t="str">
        <f t="shared" ca="1" si="8"/>
        <v/>
      </c>
      <c r="J32" s="185" t="str">
        <f t="shared" ca="1" si="9"/>
        <v/>
      </c>
      <c r="K32" s="181" t="str">
        <f t="shared" ca="1" si="10"/>
        <v/>
      </c>
      <c r="L32" s="185" t="str">
        <f t="shared" ca="1" si="11"/>
        <v/>
      </c>
      <c r="M32" s="24"/>
    </row>
    <row r="33" spans="1:13" ht="12.75" customHeight="1">
      <c r="A33" s="215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12"/>
        <v/>
      </c>
      <c r="H33" s="181" t="str">
        <f t="shared" ca="1" si="7"/>
        <v/>
      </c>
      <c r="I33" s="185" t="str">
        <f t="shared" ca="1" si="8"/>
        <v/>
      </c>
      <c r="J33" s="185" t="str">
        <f t="shared" ca="1" si="9"/>
        <v/>
      </c>
      <c r="K33" s="181" t="str">
        <f t="shared" ca="1" si="10"/>
        <v/>
      </c>
      <c r="L33" s="185" t="str">
        <f t="shared" ca="1" si="11"/>
        <v/>
      </c>
      <c r="M33" s="24"/>
    </row>
    <row r="34" spans="1:13" ht="12.75" customHeight="1">
      <c r="A34" s="215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12"/>
        <v/>
      </c>
      <c r="H34" s="181" t="str">
        <f t="shared" ca="1" si="7"/>
        <v/>
      </c>
      <c r="I34" s="185" t="str">
        <f t="shared" ca="1" si="8"/>
        <v/>
      </c>
      <c r="J34" s="185" t="str">
        <f t="shared" ca="1" si="9"/>
        <v/>
      </c>
      <c r="K34" s="181" t="str">
        <f t="shared" ca="1" si="10"/>
        <v/>
      </c>
      <c r="L34" s="185" t="str">
        <f t="shared" ca="1" si="11"/>
        <v/>
      </c>
      <c r="M34" s="24"/>
    </row>
    <row r="35" spans="1:13" ht="12.75" customHeight="1">
      <c r="A35" s="215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12"/>
        <v/>
      </c>
      <c r="H35" s="181" t="str">
        <f t="shared" ca="1" si="7"/>
        <v/>
      </c>
      <c r="I35" s="185" t="str">
        <f t="shared" ca="1" si="8"/>
        <v/>
      </c>
      <c r="J35" s="185" t="str">
        <f t="shared" ca="1" si="9"/>
        <v/>
      </c>
      <c r="K35" s="181" t="str">
        <f t="shared" ca="1" si="10"/>
        <v/>
      </c>
      <c r="L35" s="185" t="str">
        <f t="shared" ca="1" si="11"/>
        <v/>
      </c>
      <c r="M35" s="24"/>
    </row>
    <row r="36" spans="1:13" ht="12.75" customHeight="1">
      <c r="A36" s="215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12"/>
        <v/>
      </c>
      <c r="H36" s="181" t="str">
        <f t="shared" ca="1" si="7"/>
        <v/>
      </c>
      <c r="I36" s="185" t="str">
        <f t="shared" ca="1" si="8"/>
        <v/>
      </c>
      <c r="J36" s="185" t="str">
        <f t="shared" ca="1" si="9"/>
        <v/>
      </c>
      <c r="K36" s="181" t="str">
        <f t="shared" ca="1" si="10"/>
        <v/>
      </c>
      <c r="L36" s="185" t="str">
        <f t="shared" ca="1" si="11"/>
        <v/>
      </c>
      <c r="M36" s="24"/>
    </row>
    <row r="37" spans="1:13" ht="12.75" customHeight="1">
      <c r="A37" s="215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12"/>
        <v/>
      </c>
      <c r="H37" s="181" t="str">
        <f t="shared" ca="1" si="7"/>
        <v/>
      </c>
      <c r="I37" s="185" t="str">
        <f t="shared" ca="1" si="8"/>
        <v/>
      </c>
      <c r="J37" s="185" t="str">
        <f t="shared" ca="1" si="9"/>
        <v/>
      </c>
      <c r="K37" s="181" t="str">
        <f t="shared" ca="1" si="10"/>
        <v/>
      </c>
      <c r="L37" s="185" t="str">
        <f t="shared" ca="1" si="11"/>
        <v/>
      </c>
      <c r="M37" s="24"/>
    </row>
    <row r="38" spans="1:13" ht="12.75" customHeight="1">
      <c r="A38" s="215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t="shared" ca="1" si="4"/>
        <v/>
      </c>
      <c r="F38" s="185" t="str">
        <f t="shared" ca="1" si="5"/>
        <v/>
      </c>
      <c r="G38" s="185" t="str">
        <f t="shared" ca="1" si="12"/>
        <v/>
      </c>
      <c r="H38" s="181" t="str">
        <f t="shared" ca="1" si="7"/>
        <v/>
      </c>
      <c r="I38" s="185" t="str">
        <f t="shared" ca="1" si="8"/>
        <v/>
      </c>
      <c r="J38" s="185" t="str">
        <f t="shared" ca="1" si="9"/>
        <v/>
      </c>
      <c r="K38" s="181" t="str">
        <f t="shared" ca="1" si="10"/>
        <v/>
      </c>
      <c r="L38" s="185" t="str">
        <f t="shared" ca="1" si="11"/>
        <v/>
      </c>
      <c r="M38" s="24"/>
    </row>
    <row r="39" spans="1:13" ht="12.75" customHeight="1">
      <c r="A39" s="215" t="str">
        <f t="shared" ca="1" si="0"/>
        <v/>
      </c>
      <c r="B39" s="185" t="str">
        <f t="shared" ca="1" si="1"/>
        <v/>
      </c>
      <c r="C39" s="185" t="str">
        <f t="shared" ca="1" si="2"/>
        <v/>
      </c>
      <c r="D39" s="185" t="str">
        <f t="shared" ca="1" si="3"/>
        <v/>
      </c>
      <c r="E39" s="185" t="str">
        <f t="shared" ca="1" si="4"/>
        <v/>
      </c>
      <c r="F39" s="185" t="str">
        <f t="shared" ca="1" si="5"/>
        <v/>
      </c>
      <c r="G39" s="185" t="str">
        <f t="shared" ca="1" si="12"/>
        <v/>
      </c>
      <c r="H39" s="181" t="str">
        <f t="shared" ca="1" si="7"/>
        <v/>
      </c>
      <c r="I39" s="185" t="str">
        <f t="shared" ca="1" si="8"/>
        <v/>
      </c>
      <c r="J39" s="185" t="str">
        <f t="shared" ca="1" si="9"/>
        <v/>
      </c>
      <c r="K39" s="181" t="str">
        <f t="shared" ca="1" si="10"/>
        <v/>
      </c>
      <c r="L39" s="185" t="str">
        <f t="shared" ca="1" si="11"/>
        <v/>
      </c>
      <c r="M39" s="24"/>
    </row>
    <row r="40" spans="1:13" ht="12.75" customHeight="1">
      <c r="A40" s="215" t="str">
        <f t="shared" ca="1" si="0"/>
        <v/>
      </c>
      <c r="B40" s="185" t="str">
        <f t="shared" ca="1" si="1"/>
        <v/>
      </c>
      <c r="C40" s="185" t="str">
        <f t="shared" ca="1" si="2"/>
        <v/>
      </c>
      <c r="D40" s="185" t="str">
        <f t="shared" ca="1" si="3"/>
        <v/>
      </c>
      <c r="E40" s="185" t="str">
        <f t="shared" ca="1" si="4"/>
        <v/>
      </c>
      <c r="F40" s="185" t="str">
        <f t="shared" ca="1" si="5"/>
        <v/>
      </c>
      <c r="G40" s="185" t="str">
        <f t="shared" ca="1" si="12"/>
        <v/>
      </c>
      <c r="H40" s="181" t="str">
        <f t="shared" ca="1" si="7"/>
        <v/>
      </c>
      <c r="I40" s="185" t="str">
        <f t="shared" ca="1" si="8"/>
        <v/>
      </c>
      <c r="J40" s="185" t="str">
        <f t="shared" ca="1" si="9"/>
        <v/>
      </c>
      <c r="K40" s="181" t="str">
        <f t="shared" ca="1" si="10"/>
        <v/>
      </c>
      <c r="L40" s="185" t="str">
        <f t="shared" ca="1" si="11"/>
        <v/>
      </c>
      <c r="M40" s="24"/>
    </row>
    <row r="41" spans="1:13" ht="12.75" customHeight="1">
      <c r="A41" s="215" t="str">
        <f t="shared" ca="1" si="0"/>
        <v/>
      </c>
      <c r="B41" s="185" t="str">
        <f t="shared" ca="1" si="1"/>
        <v/>
      </c>
      <c r="C41" s="185" t="str">
        <f t="shared" ca="1" si="2"/>
        <v/>
      </c>
      <c r="D41" s="185" t="str">
        <f t="shared" ca="1" si="3"/>
        <v/>
      </c>
      <c r="E41" s="185" t="str">
        <f t="shared" ca="1" si="4"/>
        <v/>
      </c>
      <c r="F41" s="185" t="str">
        <f t="shared" ca="1" si="5"/>
        <v/>
      </c>
      <c r="G41" s="185" t="str">
        <f t="shared" ca="1" si="12"/>
        <v/>
      </c>
      <c r="H41" s="181" t="str">
        <f t="shared" ca="1" si="7"/>
        <v/>
      </c>
      <c r="I41" s="185" t="str">
        <f t="shared" ca="1" si="8"/>
        <v/>
      </c>
      <c r="J41" s="185" t="str">
        <f t="shared" ca="1" si="9"/>
        <v/>
      </c>
      <c r="K41" s="181" t="str">
        <f t="shared" ca="1" si="10"/>
        <v/>
      </c>
      <c r="L41" s="185" t="str">
        <f t="shared" ca="1" si="11"/>
        <v/>
      </c>
      <c r="M41" s="24"/>
    </row>
    <row r="42" spans="1:13" ht="12.75" customHeight="1">
      <c r="A42" s="215" t="str">
        <f t="shared" ca="1" si="0"/>
        <v/>
      </c>
      <c r="B42" s="185" t="str">
        <f t="shared" ca="1" si="1"/>
        <v/>
      </c>
      <c r="C42" s="185" t="str">
        <f t="shared" ca="1" si="2"/>
        <v/>
      </c>
      <c r="D42" s="185" t="str">
        <f t="shared" ca="1" si="3"/>
        <v/>
      </c>
      <c r="E42" s="185" t="str">
        <f t="shared" ca="1" si="4"/>
        <v/>
      </c>
      <c r="F42" s="185" t="str">
        <f t="shared" ca="1" si="5"/>
        <v/>
      </c>
      <c r="G42" s="185" t="str">
        <f t="shared" ca="1" si="12"/>
        <v/>
      </c>
      <c r="H42" s="181" t="str">
        <f t="shared" ca="1" si="7"/>
        <v/>
      </c>
      <c r="I42" s="185" t="str">
        <f t="shared" ca="1" si="8"/>
        <v/>
      </c>
      <c r="J42" s="185" t="str">
        <f t="shared" ca="1" si="9"/>
        <v/>
      </c>
      <c r="K42" s="181" t="str">
        <f t="shared" ca="1" si="10"/>
        <v/>
      </c>
      <c r="L42" s="185" t="str">
        <f t="shared" ca="1" si="11"/>
        <v/>
      </c>
      <c r="M42" s="24"/>
    </row>
    <row r="43" spans="1:13" ht="12.75" customHeight="1">
      <c r="A43" s="215" t="str">
        <f t="shared" ca="1" si="0"/>
        <v/>
      </c>
      <c r="B43" s="185" t="str">
        <f t="shared" ca="1" si="1"/>
        <v/>
      </c>
      <c r="C43" s="185" t="str">
        <f t="shared" ca="1" si="2"/>
        <v/>
      </c>
      <c r="D43" s="185" t="str">
        <f t="shared" ca="1" si="3"/>
        <v/>
      </c>
      <c r="E43" s="185" t="str">
        <f t="shared" ca="1" si="4"/>
        <v/>
      </c>
      <c r="F43" s="185" t="str">
        <f t="shared" ca="1" si="5"/>
        <v/>
      </c>
      <c r="G43" s="185" t="str">
        <f t="shared" ca="1" si="12"/>
        <v/>
      </c>
      <c r="H43" s="181" t="str">
        <f t="shared" ca="1" si="7"/>
        <v/>
      </c>
      <c r="I43" s="185" t="str">
        <f t="shared" ca="1" si="8"/>
        <v/>
      </c>
      <c r="J43" s="185" t="str">
        <f t="shared" ca="1" si="9"/>
        <v/>
      </c>
      <c r="K43" s="181" t="str">
        <f t="shared" ca="1" si="10"/>
        <v/>
      </c>
      <c r="L43" s="185" t="str">
        <f t="shared" ca="1" si="11"/>
        <v/>
      </c>
      <c r="M43" s="24"/>
    </row>
    <row r="44" spans="1:13" ht="12.75" customHeight="1">
      <c r="A44" s="215" t="str">
        <f t="shared" ca="1" si="0"/>
        <v/>
      </c>
      <c r="B44" s="185" t="str">
        <f t="shared" ca="1" si="1"/>
        <v/>
      </c>
      <c r="C44" s="185" t="str">
        <f t="shared" ca="1" si="2"/>
        <v/>
      </c>
      <c r="D44" s="185" t="str">
        <f t="shared" ca="1" si="3"/>
        <v/>
      </c>
      <c r="E44" s="185" t="str">
        <f t="shared" ca="1" si="4"/>
        <v/>
      </c>
      <c r="F44" s="185" t="str">
        <f t="shared" ca="1" si="5"/>
        <v/>
      </c>
      <c r="G44" s="185" t="str">
        <f t="shared" ca="1" si="12"/>
        <v/>
      </c>
      <c r="H44" s="181" t="str">
        <f t="shared" ca="1" si="7"/>
        <v/>
      </c>
      <c r="I44" s="185" t="str">
        <f t="shared" ca="1" si="8"/>
        <v/>
      </c>
      <c r="J44" s="185" t="str">
        <f t="shared" ca="1" si="9"/>
        <v/>
      </c>
      <c r="K44" s="181" t="str">
        <f t="shared" ca="1" si="10"/>
        <v/>
      </c>
      <c r="L44" s="185" t="str">
        <f t="shared" ca="1" si="11"/>
        <v/>
      </c>
      <c r="M44" s="24"/>
    </row>
    <row r="45" spans="1:13" ht="12.75" customHeight="1">
      <c r="A45" s="215" t="str">
        <f t="shared" ref="A45:A76" ca="1" si="13">IF(ROW(A33)&gt;COUNTIF(colk,$M$2),"",INDEX(cola,SUMPRODUCT(LARGE((colk=$M$2)*ROW(colk)-12,ROW($A33)))))</f>
        <v/>
      </c>
      <c r="B45" s="185" t="str">
        <f t="shared" ref="B45:B76" ca="1" si="14">IF(ROW(B33)&gt;COUNTIF(colk,$M$2),"",INDEX(colb,SUMPRODUCT(LARGE((colk=$M$2)*ROW(colk)-12,ROW($A33)))))</f>
        <v/>
      </c>
      <c r="C45" s="185" t="str">
        <f t="shared" ref="C45:C76" ca="1" si="15">IF(ROW(C33)&gt;COUNTIF(colk,$M$2),"",INDEX(colc,SUMPRODUCT(LARGE((colk=$M$2)*ROW(colk)-12,ROW($A33)))))</f>
        <v/>
      </c>
      <c r="D45" s="185" t="str">
        <f t="shared" ref="D45:D76" ca="1" si="16">IF(ROW(D33)&gt;COUNTIF(colk,$M$2),"",INDEX(cold,SUMPRODUCT(LARGE((colk=$M$2)*ROW(colk)-12,ROW($A33)))))</f>
        <v/>
      </c>
      <c r="E45" s="185" t="str">
        <f t="shared" ref="E45:E76" ca="1" si="17">IF(ROW(E33)&gt;COUNTIF(colk,$M$2),"",INDEX(cole,SUMPRODUCT(LARGE((colk=$M$2)*ROW(colk)-12,ROW($A33)))))</f>
        <v/>
      </c>
      <c r="F45" s="185" t="str">
        <f t="shared" ref="F45:F76" ca="1" si="18">IF(ROW(F33)&gt;COUNTIF(colk,$M$2),"",INDEX(colf,SUMPRODUCT(LARGE((colk=$M$2)*ROW(colk)-12,ROW($A33)))))</f>
        <v/>
      </c>
      <c r="G45" s="185" t="str">
        <f t="shared" ca="1" si="12"/>
        <v/>
      </c>
      <c r="H45" s="181" t="str">
        <f t="shared" ref="H45:H76" ca="1" si="19">IF(ROW(H33)&gt;COUNTIF(colk,$M$2),"",INDEX(colh,SUMPRODUCT(LARGE((colk=$M$2)*ROW(colk)-12,ROW($A33)))))</f>
        <v/>
      </c>
      <c r="I45" s="185" t="str">
        <f t="shared" ref="I45:I76" ca="1" si="20">IF(ROW(I33)&gt;COUNTIF(colk,$M$2),"",INDEX(coli,SUMPRODUCT(LARGE((colk=$M$2)*ROW(colk)-12,ROW($A33)))))</f>
        <v/>
      </c>
      <c r="J45" s="185" t="str">
        <f t="shared" ref="J45:J76" ca="1" si="21">IF(ROW(J33)&gt;COUNTIF(colk,$M$2),"",INDEX(colk,SUMPRODUCT(LARGE((colk=$M$2)*ROW(colk)-12,ROW($A33)))))</f>
        <v/>
      </c>
      <c r="K45" s="181" t="str">
        <f t="shared" ref="K45:K76" ca="1" si="22">IF(ROW(K33)&gt;COUNTIF(colk,$M$2),"",INDEX(colm,SUMPRODUCT(LARGE((colk=$M$2)*ROW(colk)-12,ROW($A33)))))</f>
        <v/>
      </c>
      <c r="L45" s="185" t="str">
        <f t="shared" ref="L45:L76" ca="1" si="23">IF(ROW(L33)&gt;COUNTIF(colk,$M$2),"",INDEX(coln,SUMPRODUCT(LARGE((colk=$M$2)*ROW(colk)-12,ROW($A33)))))</f>
        <v/>
      </c>
      <c r="M45" s="24"/>
    </row>
    <row r="46" spans="1:13" ht="12.75" customHeight="1">
      <c r="A46" s="215" t="str">
        <f t="shared" ca="1" si="13"/>
        <v/>
      </c>
      <c r="B46" s="185" t="str">
        <f t="shared" ca="1" si="14"/>
        <v/>
      </c>
      <c r="C46" s="185" t="str">
        <f t="shared" ca="1" si="15"/>
        <v/>
      </c>
      <c r="D46" s="185" t="str">
        <f t="shared" ca="1" si="16"/>
        <v/>
      </c>
      <c r="E46" s="185" t="str">
        <f t="shared" ca="1" si="17"/>
        <v/>
      </c>
      <c r="F46" s="185" t="str">
        <f t="shared" ca="1" si="18"/>
        <v/>
      </c>
      <c r="G46" s="185" t="str">
        <f t="shared" ca="1" si="12"/>
        <v/>
      </c>
      <c r="H46" s="181" t="str">
        <f t="shared" ca="1" si="19"/>
        <v/>
      </c>
      <c r="I46" s="185" t="str">
        <f t="shared" ca="1" si="20"/>
        <v/>
      </c>
      <c r="J46" s="185" t="str">
        <f t="shared" ca="1" si="21"/>
        <v/>
      </c>
      <c r="K46" s="181" t="str">
        <f t="shared" ca="1" si="22"/>
        <v/>
      </c>
      <c r="L46" s="185" t="str">
        <f t="shared" ca="1" si="23"/>
        <v/>
      </c>
      <c r="M46" s="24"/>
    </row>
    <row r="47" spans="1:13" ht="12.75" customHeight="1">
      <c r="A47" s="215" t="str">
        <f t="shared" ca="1" si="13"/>
        <v/>
      </c>
      <c r="B47" s="185" t="str">
        <f t="shared" ca="1" si="14"/>
        <v/>
      </c>
      <c r="C47" s="185" t="str">
        <f t="shared" ca="1" si="15"/>
        <v/>
      </c>
      <c r="D47" s="185" t="str">
        <f t="shared" ca="1" si="16"/>
        <v/>
      </c>
      <c r="E47" s="185" t="str">
        <f t="shared" ca="1" si="17"/>
        <v/>
      </c>
      <c r="F47" s="185" t="str">
        <f t="shared" ca="1" si="18"/>
        <v/>
      </c>
      <c r="G47" s="185" t="str">
        <f t="shared" ca="1" si="12"/>
        <v/>
      </c>
      <c r="H47" s="181" t="str">
        <f t="shared" ca="1" si="19"/>
        <v/>
      </c>
      <c r="I47" s="185" t="str">
        <f t="shared" ca="1" si="20"/>
        <v/>
      </c>
      <c r="J47" s="185" t="str">
        <f t="shared" ca="1" si="21"/>
        <v/>
      </c>
      <c r="K47" s="181" t="str">
        <f t="shared" ca="1" si="22"/>
        <v/>
      </c>
      <c r="L47" s="185" t="str">
        <f t="shared" ca="1" si="23"/>
        <v/>
      </c>
      <c r="M47" s="24"/>
    </row>
    <row r="48" spans="1:13" ht="12.75" customHeight="1">
      <c r="A48" s="215" t="str">
        <f t="shared" ca="1" si="13"/>
        <v/>
      </c>
      <c r="B48" s="185" t="str">
        <f t="shared" ca="1" si="14"/>
        <v/>
      </c>
      <c r="C48" s="185" t="str">
        <f t="shared" ca="1" si="15"/>
        <v/>
      </c>
      <c r="D48" s="185" t="str">
        <f t="shared" ca="1" si="16"/>
        <v/>
      </c>
      <c r="E48" s="185" t="str">
        <f t="shared" ca="1" si="17"/>
        <v/>
      </c>
      <c r="F48" s="185" t="str">
        <f t="shared" ca="1" si="18"/>
        <v/>
      </c>
      <c r="G48" s="185" t="str">
        <f t="shared" ca="1" si="12"/>
        <v/>
      </c>
      <c r="H48" s="181" t="str">
        <f t="shared" ca="1" si="19"/>
        <v/>
      </c>
      <c r="I48" s="185" t="str">
        <f t="shared" ca="1" si="20"/>
        <v/>
      </c>
      <c r="J48" s="185" t="str">
        <f t="shared" ca="1" si="21"/>
        <v/>
      </c>
      <c r="K48" s="181" t="str">
        <f t="shared" ca="1" si="22"/>
        <v/>
      </c>
      <c r="L48" s="185" t="str">
        <f t="shared" ca="1" si="23"/>
        <v/>
      </c>
      <c r="M48" s="24"/>
    </row>
    <row r="49" spans="1:13" ht="12.75" customHeight="1">
      <c r="A49" s="215" t="str">
        <f t="shared" ca="1" si="13"/>
        <v/>
      </c>
      <c r="B49" s="185" t="str">
        <f t="shared" ca="1" si="14"/>
        <v/>
      </c>
      <c r="C49" s="185" t="str">
        <f t="shared" ca="1" si="15"/>
        <v/>
      </c>
      <c r="D49" s="185" t="str">
        <f t="shared" ca="1" si="16"/>
        <v/>
      </c>
      <c r="E49" s="185" t="str">
        <f t="shared" ca="1" si="17"/>
        <v/>
      </c>
      <c r="F49" s="185" t="str">
        <f t="shared" ca="1" si="18"/>
        <v/>
      </c>
      <c r="G49" s="185" t="str">
        <f t="shared" ca="1" si="12"/>
        <v/>
      </c>
      <c r="H49" s="181" t="str">
        <f t="shared" ca="1" si="19"/>
        <v/>
      </c>
      <c r="I49" s="185" t="str">
        <f t="shared" ca="1" si="20"/>
        <v/>
      </c>
      <c r="J49" s="185" t="str">
        <f t="shared" ca="1" si="21"/>
        <v/>
      </c>
      <c r="K49" s="181" t="str">
        <f t="shared" ca="1" si="22"/>
        <v/>
      </c>
      <c r="L49" s="185" t="str">
        <f t="shared" ca="1" si="23"/>
        <v/>
      </c>
      <c r="M49" s="24"/>
    </row>
    <row r="50" spans="1:13" ht="12.75" customHeight="1">
      <c r="A50" s="215" t="str">
        <f t="shared" ca="1" si="13"/>
        <v/>
      </c>
      <c r="B50" s="185" t="str">
        <f t="shared" ca="1" si="14"/>
        <v/>
      </c>
      <c r="C50" s="185" t="str">
        <f t="shared" ca="1" si="15"/>
        <v/>
      </c>
      <c r="D50" s="185" t="str">
        <f t="shared" ca="1" si="16"/>
        <v/>
      </c>
      <c r="E50" s="185" t="str">
        <f t="shared" ca="1" si="17"/>
        <v/>
      </c>
      <c r="F50" s="185" t="str">
        <f t="shared" ca="1" si="18"/>
        <v/>
      </c>
      <c r="G50" s="185" t="str">
        <f t="shared" ca="1" si="12"/>
        <v/>
      </c>
      <c r="H50" s="181" t="str">
        <f t="shared" ca="1" si="19"/>
        <v/>
      </c>
      <c r="I50" s="185" t="str">
        <f t="shared" ca="1" si="20"/>
        <v/>
      </c>
      <c r="J50" s="185" t="str">
        <f t="shared" ca="1" si="21"/>
        <v/>
      </c>
      <c r="K50" s="181" t="str">
        <f t="shared" ca="1" si="22"/>
        <v/>
      </c>
      <c r="L50" s="185" t="str">
        <f t="shared" ca="1" si="23"/>
        <v/>
      </c>
      <c r="M50" s="24"/>
    </row>
    <row r="51" spans="1:13" ht="12.75" customHeight="1">
      <c r="A51" s="215" t="str">
        <f t="shared" ca="1" si="13"/>
        <v/>
      </c>
      <c r="B51" s="185" t="str">
        <f t="shared" ca="1" si="14"/>
        <v/>
      </c>
      <c r="C51" s="185" t="str">
        <f t="shared" ca="1" si="15"/>
        <v/>
      </c>
      <c r="D51" s="185" t="str">
        <f t="shared" ca="1" si="16"/>
        <v/>
      </c>
      <c r="E51" s="185" t="str">
        <f t="shared" ca="1" si="17"/>
        <v/>
      </c>
      <c r="F51" s="185" t="str">
        <f t="shared" ca="1" si="18"/>
        <v/>
      </c>
      <c r="G51" s="185" t="str">
        <f t="shared" ca="1" si="12"/>
        <v/>
      </c>
      <c r="H51" s="181" t="str">
        <f t="shared" ca="1" si="19"/>
        <v/>
      </c>
      <c r="I51" s="185" t="str">
        <f t="shared" ca="1" si="20"/>
        <v/>
      </c>
      <c r="J51" s="185" t="str">
        <f t="shared" ca="1" si="21"/>
        <v/>
      </c>
      <c r="K51" s="181" t="str">
        <f t="shared" ca="1" si="22"/>
        <v/>
      </c>
      <c r="L51" s="185" t="str">
        <f t="shared" ca="1" si="23"/>
        <v/>
      </c>
      <c r="M51" s="24"/>
    </row>
    <row r="52" spans="1:13" ht="12.75" customHeight="1">
      <c r="A52" s="215" t="str">
        <f t="shared" ca="1" si="13"/>
        <v/>
      </c>
      <c r="B52" s="185" t="str">
        <f t="shared" ca="1" si="14"/>
        <v/>
      </c>
      <c r="C52" s="185" t="str">
        <f t="shared" ca="1" si="15"/>
        <v/>
      </c>
      <c r="D52" s="185" t="str">
        <f t="shared" ca="1" si="16"/>
        <v/>
      </c>
      <c r="E52" s="185" t="str">
        <f t="shared" ca="1" si="17"/>
        <v/>
      </c>
      <c r="F52" s="185" t="str">
        <f t="shared" ca="1" si="18"/>
        <v/>
      </c>
      <c r="G52" s="185" t="str">
        <f t="shared" ca="1" si="12"/>
        <v/>
      </c>
      <c r="H52" s="181" t="str">
        <f t="shared" ca="1" si="19"/>
        <v/>
      </c>
      <c r="I52" s="185" t="str">
        <f t="shared" ca="1" si="20"/>
        <v/>
      </c>
      <c r="J52" s="185" t="str">
        <f t="shared" ca="1" si="21"/>
        <v/>
      </c>
      <c r="K52" s="181" t="str">
        <f t="shared" ca="1" si="22"/>
        <v/>
      </c>
      <c r="L52" s="185" t="str">
        <f t="shared" ca="1" si="23"/>
        <v/>
      </c>
      <c r="M52" s="24"/>
    </row>
    <row r="53" spans="1:13" ht="12.75" customHeight="1">
      <c r="A53" s="215" t="str">
        <f t="shared" ca="1" si="13"/>
        <v/>
      </c>
      <c r="B53" s="185" t="str">
        <f t="shared" ca="1" si="14"/>
        <v/>
      </c>
      <c r="C53" s="185" t="str">
        <f t="shared" ca="1" si="15"/>
        <v/>
      </c>
      <c r="D53" s="185" t="str">
        <f t="shared" ca="1" si="16"/>
        <v/>
      </c>
      <c r="E53" s="185" t="str">
        <f t="shared" ca="1" si="17"/>
        <v/>
      </c>
      <c r="F53" s="185" t="str">
        <f t="shared" ca="1" si="18"/>
        <v/>
      </c>
      <c r="G53" s="185" t="str">
        <f t="shared" ca="1" si="12"/>
        <v/>
      </c>
      <c r="H53" s="181" t="str">
        <f t="shared" ca="1" si="19"/>
        <v/>
      </c>
      <c r="I53" s="185" t="str">
        <f t="shared" ca="1" si="20"/>
        <v/>
      </c>
      <c r="J53" s="185" t="str">
        <f t="shared" ca="1" si="21"/>
        <v/>
      </c>
      <c r="K53" s="181" t="str">
        <f t="shared" ca="1" si="22"/>
        <v/>
      </c>
      <c r="L53" s="185" t="str">
        <f t="shared" ca="1" si="23"/>
        <v/>
      </c>
      <c r="M53" s="24"/>
    </row>
    <row r="54" spans="1:13" ht="12.75" customHeight="1">
      <c r="A54" s="215" t="str">
        <f t="shared" ca="1" si="13"/>
        <v/>
      </c>
      <c r="B54" s="185" t="str">
        <f t="shared" ca="1" si="14"/>
        <v/>
      </c>
      <c r="C54" s="185" t="str">
        <f t="shared" ca="1" si="15"/>
        <v/>
      </c>
      <c r="D54" s="185" t="str">
        <f t="shared" ca="1" si="16"/>
        <v/>
      </c>
      <c r="E54" s="185" t="str">
        <f t="shared" ca="1" si="17"/>
        <v/>
      </c>
      <c r="F54" s="185" t="str">
        <f t="shared" ca="1" si="18"/>
        <v/>
      </c>
      <c r="G54" s="185" t="str">
        <f t="shared" ca="1" si="12"/>
        <v/>
      </c>
      <c r="H54" s="181" t="str">
        <f t="shared" ca="1" si="19"/>
        <v/>
      </c>
      <c r="I54" s="185" t="str">
        <f t="shared" ca="1" si="20"/>
        <v/>
      </c>
      <c r="J54" s="185" t="str">
        <f t="shared" ca="1" si="21"/>
        <v/>
      </c>
      <c r="K54" s="181" t="str">
        <f t="shared" ca="1" si="22"/>
        <v/>
      </c>
      <c r="L54" s="185" t="str">
        <f t="shared" ca="1" si="23"/>
        <v/>
      </c>
      <c r="M54" s="24"/>
    </row>
    <row r="55" spans="1:13" ht="12.75" customHeight="1">
      <c r="A55" s="215" t="str">
        <f t="shared" ca="1" si="13"/>
        <v/>
      </c>
      <c r="B55" s="185" t="str">
        <f t="shared" ca="1" si="14"/>
        <v/>
      </c>
      <c r="C55" s="185" t="str">
        <f t="shared" ca="1" si="15"/>
        <v/>
      </c>
      <c r="D55" s="185" t="str">
        <f t="shared" ca="1" si="16"/>
        <v/>
      </c>
      <c r="E55" s="185" t="str">
        <f t="shared" ca="1" si="17"/>
        <v/>
      </c>
      <c r="F55" s="185" t="str">
        <f t="shared" ca="1" si="18"/>
        <v/>
      </c>
      <c r="G55" s="185" t="str">
        <f t="shared" ca="1" si="12"/>
        <v/>
      </c>
      <c r="H55" s="181" t="str">
        <f t="shared" ca="1" si="19"/>
        <v/>
      </c>
      <c r="I55" s="185" t="str">
        <f t="shared" ca="1" si="20"/>
        <v/>
      </c>
      <c r="J55" s="185" t="str">
        <f t="shared" ca="1" si="21"/>
        <v/>
      </c>
      <c r="K55" s="181" t="str">
        <f t="shared" ca="1" si="22"/>
        <v/>
      </c>
      <c r="L55" s="185" t="str">
        <f t="shared" ca="1" si="23"/>
        <v/>
      </c>
      <c r="M55" s="24"/>
    </row>
    <row r="56" spans="1:13" ht="12.75" customHeight="1">
      <c r="A56" s="215" t="str">
        <f t="shared" ca="1" si="13"/>
        <v/>
      </c>
      <c r="B56" s="185" t="str">
        <f t="shared" ca="1" si="14"/>
        <v/>
      </c>
      <c r="C56" s="185" t="str">
        <f t="shared" ca="1" si="15"/>
        <v/>
      </c>
      <c r="D56" s="185" t="str">
        <f t="shared" ca="1" si="16"/>
        <v/>
      </c>
      <c r="E56" s="185" t="str">
        <f t="shared" ca="1" si="17"/>
        <v/>
      </c>
      <c r="F56" s="185" t="str">
        <f t="shared" ca="1" si="18"/>
        <v/>
      </c>
      <c r="G56" s="185" t="str">
        <f t="shared" ca="1" si="12"/>
        <v/>
      </c>
      <c r="H56" s="181" t="str">
        <f t="shared" ca="1" si="19"/>
        <v/>
      </c>
      <c r="I56" s="185" t="str">
        <f t="shared" ca="1" si="20"/>
        <v/>
      </c>
      <c r="J56" s="185" t="str">
        <f t="shared" ca="1" si="21"/>
        <v/>
      </c>
      <c r="K56" s="181" t="str">
        <f t="shared" ca="1" si="22"/>
        <v/>
      </c>
      <c r="L56" s="185" t="str">
        <f t="shared" ca="1" si="23"/>
        <v/>
      </c>
      <c r="M56" s="24"/>
    </row>
    <row r="57" spans="1:13" ht="12.75" customHeight="1">
      <c r="A57" s="215" t="str">
        <f t="shared" ca="1" si="13"/>
        <v/>
      </c>
      <c r="B57" s="185" t="str">
        <f t="shared" ca="1" si="14"/>
        <v/>
      </c>
      <c r="C57" s="185" t="str">
        <f t="shared" ca="1" si="15"/>
        <v/>
      </c>
      <c r="D57" s="185" t="str">
        <f t="shared" ca="1" si="16"/>
        <v/>
      </c>
      <c r="E57" s="185" t="str">
        <f t="shared" ca="1" si="17"/>
        <v/>
      </c>
      <c r="F57" s="185" t="str">
        <f t="shared" ca="1" si="18"/>
        <v/>
      </c>
      <c r="G57" s="185" t="str">
        <f t="shared" ref="G57:G88" ca="1" si="24">IF(ROW(G45)&gt;COUNTIF(colk,$M$2),"",INDEX(colg,SUMPRODUCT(LARGE((colk=$M$2)*ROW(colk)-12,ROW($A45)))))</f>
        <v/>
      </c>
      <c r="H57" s="181" t="str">
        <f t="shared" ca="1" si="19"/>
        <v/>
      </c>
      <c r="I57" s="185" t="str">
        <f t="shared" ca="1" si="20"/>
        <v/>
      </c>
      <c r="J57" s="185" t="str">
        <f t="shared" ca="1" si="21"/>
        <v/>
      </c>
      <c r="K57" s="181" t="str">
        <f t="shared" ca="1" si="22"/>
        <v/>
      </c>
      <c r="L57" s="185" t="str">
        <f t="shared" ca="1" si="23"/>
        <v/>
      </c>
      <c r="M57" s="24"/>
    </row>
    <row r="58" spans="1:13" ht="12.75" customHeight="1">
      <c r="A58" s="215" t="str">
        <f t="shared" ca="1" si="13"/>
        <v/>
      </c>
      <c r="B58" s="185" t="str">
        <f t="shared" ca="1" si="14"/>
        <v/>
      </c>
      <c r="C58" s="185" t="str">
        <f t="shared" ca="1" si="15"/>
        <v/>
      </c>
      <c r="D58" s="185" t="str">
        <f t="shared" ca="1" si="16"/>
        <v/>
      </c>
      <c r="E58" s="185" t="str">
        <f t="shared" ca="1" si="17"/>
        <v/>
      </c>
      <c r="F58" s="185" t="str">
        <f t="shared" ca="1" si="18"/>
        <v/>
      </c>
      <c r="G58" s="185" t="str">
        <f t="shared" ca="1" si="24"/>
        <v/>
      </c>
      <c r="H58" s="181" t="str">
        <f t="shared" ca="1" si="19"/>
        <v/>
      </c>
      <c r="I58" s="185" t="str">
        <f t="shared" ca="1" si="20"/>
        <v/>
      </c>
      <c r="J58" s="185" t="str">
        <f t="shared" ca="1" si="21"/>
        <v/>
      </c>
      <c r="K58" s="181" t="str">
        <f t="shared" ca="1" si="22"/>
        <v/>
      </c>
      <c r="L58" s="185" t="str">
        <f t="shared" ca="1" si="23"/>
        <v/>
      </c>
      <c r="M58" s="24"/>
    </row>
    <row r="59" spans="1:13" ht="12.75" customHeight="1">
      <c r="A59" s="215" t="str">
        <f t="shared" ca="1" si="13"/>
        <v/>
      </c>
      <c r="B59" s="185" t="str">
        <f t="shared" ca="1" si="14"/>
        <v/>
      </c>
      <c r="C59" s="185" t="str">
        <f t="shared" ca="1" si="15"/>
        <v/>
      </c>
      <c r="D59" s="185" t="str">
        <f t="shared" ca="1" si="16"/>
        <v/>
      </c>
      <c r="E59" s="185" t="str">
        <f t="shared" ca="1" si="17"/>
        <v/>
      </c>
      <c r="F59" s="185" t="str">
        <f t="shared" ca="1" si="18"/>
        <v/>
      </c>
      <c r="G59" s="185" t="str">
        <f t="shared" ca="1" si="24"/>
        <v/>
      </c>
      <c r="H59" s="181" t="str">
        <f t="shared" ca="1" si="19"/>
        <v/>
      </c>
      <c r="I59" s="185" t="str">
        <f t="shared" ca="1" si="20"/>
        <v/>
      </c>
      <c r="J59" s="185" t="str">
        <f t="shared" ca="1" si="21"/>
        <v/>
      </c>
      <c r="K59" s="181" t="str">
        <f t="shared" ca="1" si="22"/>
        <v/>
      </c>
      <c r="L59" s="185" t="str">
        <f t="shared" ca="1" si="23"/>
        <v/>
      </c>
      <c r="M59" s="24"/>
    </row>
    <row r="60" spans="1:13" ht="12.75" customHeight="1">
      <c r="A60" s="215" t="str">
        <f t="shared" ca="1" si="13"/>
        <v/>
      </c>
      <c r="B60" s="185" t="str">
        <f t="shared" ca="1" si="14"/>
        <v/>
      </c>
      <c r="C60" s="185" t="str">
        <f t="shared" ca="1" si="15"/>
        <v/>
      </c>
      <c r="D60" s="185" t="str">
        <f t="shared" ca="1" si="16"/>
        <v/>
      </c>
      <c r="E60" s="185" t="str">
        <f t="shared" ca="1" si="17"/>
        <v/>
      </c>
      <c r="F60" s="185" t="str">
        <f t="shared" ca="1" si="18"/>
        <v/>
      </c>
      <c r="G60" s="185" t="str">
        <f t="shared" ca="1" si="24"/>
        <v/>
      </c>
      <c r="H60" s="181" t="str">
        <f t="shared" ca="1" si="19"/>
        <v/>
      </c>
      <c r="I60" s="185" t="str">
        <f t="shared" ca="1" si="20"/>
        <v/>
      </c>
      <c r="J60" s="185" t="str">
        <f t="shared" ca="1" si="21"/>
        <v/>
      </c>
      <c r="K60" s="181" t="str">
        <f t="shared" ca="1" si="22"/>
        <v/>
      </c>
      <c r="L60" s="185" t="str">
        <f t="shared" ca="1" si="23"/>
        <v/>
      </c>
      <c r="M60" s="24"/>
    </row>
    <row r="61" spans="1:13" ht="12.75" customHeight="1">
      <c r="A61" s="215" t="str">
        <f t="shared" ca="1" si="13"/>
        <v/>
      </c>
      <c r="B61" s="185" t="str">
        <f t="shared" ca="1" si="14"/>
        <v/>
      </c>
      <c r="C61" s="185" t="str">
        <f t="shared" ca="1" si="15"/>
        <v/>
      </c>
      <c r="D61" s="185" t="str">
        <f t="shared" ca="1" si="16"/>
        <v/>
      </c>
      <c r="E61" s="185" t="str">
        <f t="shared" ca="1" si="17"/>
        <v/>
      </c>
      <c r="F61" s="185" t="str">
        <f t="shared" ca="1" si="18"/>
        <v/>
      </c>
      <c r="G61" s="185" t="str">
        <f t="shared" ca="1" si="24"/>
        <v/>
      </c>
      <c r="H61" s="181" t="str">
        <f t="shared" ca="1" si="19"/>
        <v/>
      </c>
      <c r="I61" s="185" t="str">
        <f t="shared" ca="1" si="20"/>
        <v/>
      </c>
      <c r="J61" s="185" t="str">
        <f t="shared" ca="1" si="21"/>
        <v/>
      </c>
      <c r="K61" s="181" t="str">
        <f t="shared" ca="1" si="22"/>
        <v/>
      </c>
      <c r="L61" s="185" t="str">
        <f t="shared" ca="1" si="23"/>
        <v/>
      </c>
      <c r="M61" s="24"/>
    </row>
    <row r="62" spans="1:13" ht="12.75" customHeight="1">
      <c r="A62" s="215" t="str">
        <f t="shared" ca="1" si="13"/>
        <v/>
      </c>
      <c r="B62" s="185" t="str">
        <f t="shared" ca="1" si="14"/>
        <v/>
      </c>
      <c r="C62" s="185" t="str">
        <f t="shared" ca="1" si="15"/>
        <v/>
      </c>
      <c r="D62" s="185" t="str">
        <f t="shared" ca="1" si="16"/>
        <v/>
      </c>
      <c r="E62" s="185" t="str">
        <f t="shared" ca="1" si="17"/>
        <v/>
      </c>
      <c r="F62" s="185" t="str">
        <f t="shared" ca="1" si="18"/>
        <v/>
      </c>
      <c r="G62" s="185" t="str">
        <f t="shared" ca="1" si="24"/>
        <v/>
      </c>
      <c r="H62" s="181" t="str">
        <f t="shared" ca="1" si="19"/>
        <v/>
      </c>
      <c r="I62" s="185" t="str">
        <f t="shared" ca="1" si="20"/>
        <v/>
      </c>
      <c r="J62" s="185" t="str">
        <f t="shared" ca="1" si="21"/>
        <v/>
      </c>
      <c r="K62" s="181" t="str">
        <f t="shared" ca="1" si="22"/>
        <v/>
      </c>
      <c r="L62" s="185" t="str">
        <f t="shared" ca="1" si="23"/>
        <v/>
      </c>
      <c r="M62" s="24"/>
    </row>
    <row r="63" spans="1:13" ht="12.75" customHeight="1">
      <c r="A63" s="215" t="str">
        <f t="shared" ca="1" si="13"/>
        <v/>
      </c>
      <c r="B63" s="185" t="str">
        <f t="shared" ca="1" si="14"/>
        <v/>
      </c>
      <c r="C63" s="185" t="str">
        <f t="shared" ca="1" si="15"/>
        <v/>
      </c>
      <c r="D63" s="185" t="str">
        <f t="shared" ca="1" si="16"/>
        <v/>
      </c>
      <c r="E63" s="185" t="str">
        <f t="shared" ca="1" si="17"/>
        <v/>
      </c>
      <c r="F63" s="185" t="str">
        <f t="shared" ca="1" si="18"/>
        <v/>
      </c>
      <c r="G63" s="185" t="str">
        <f t="shared" ca="1" si="24"/>
        <v/>
      </c>
      <c r="H63" s="181" t="str">
        <f t="shared" ca="1" si="19"/>
        <v/>
      </c>
      <c r="I63" s="185" t="str">
        <f t="shared" ca="1" si="20"/>
        <v/>
      </c>
      <c r="J63" s="185" t="str">
        <f t="shared" ca="1" si="21"/>
        <v/>
      </c>
      <c r="K63" s="181" t="str">
        <f t="shared" ca="1" si="22"/>
        <v/>
      </c>
      <c r="L63" s="185" t="str">
        <f t="shared" ca="1" si="23"/>
        <v/>
      </c>
      <c r="M63" s="24"/>
    </row>
    <row r="64" spans="1:13" ht="12.75" customHeight="1">
      <c r="A64" s="215" t="str">
        <f t="shared" ca="1" si="13"/>
        <v/>
      </c>
      <c r="B64" s="185" t="str">
        <f t="shared" ca="1" si="14"/>
        <v/>
      </c>
      <c r="C64" s="185" t="str">
        <f t="shared" ca="1" si="15"/>
        <v/>
      </c>
      <c r="D64" s="185" t="str">
        <f t="shared" ca="1" si="16"/>
        <v/>
      </c>
      <c r="E64" s="185" t="str">
        <f t="shared" ca="1" si="17"/>
        <v/>
      </c>
      <c r="F64" s="185" t="str">
        <f t="shared" ca="1" si="18"/>
        <v/>
      </c>
      <c r="G64" s="185" t="str">
        <f t="shared" ca="1" si="24"/>
        <v/>
      </c>
      <c r="H64" s="181" t="str">
        <f t="shared" ca="1" si="19"/>
        <v/>
      </c>
      <c r="I64" s="185" t="str">
        <f t="shared" ca="1" si="20"/>
        <v/>
      </c>
      <c r="J64" s="185" t="str">
        <f t="shared" ca="1" si="21"/>
        <v/>
      </c>
      <c r="K64" s="181" t="str">
        <f t="shared" ca="1" si="22"/>
        <v/>
      </c>
      <c r="L64" s="185" t="str">
        <f t="shared" ca="1" si="23"/>
        <v/>
      </c>
      <c r="M64" s="24"/>
    </row>
    <row r="65" spans="1:13" ht="12.75" customHeight="1">
      <c r="A65" s="215" t="str">
        <f t="shared" ca="1" si="13"/>
        <v/>
      </c>
      <c r="B65" s="185" t="str">
        <f t="shared" ca="1" si="14"/>
        <v/>
      </c>
      <c r="C65" s="185" t="str">
        <f t="shared" ca="1" si="15"/>
        <v/>
      </c>
      <c r="D65" s="185" t="str">
        <f t="shared" ca="1" si="16"/>
        <v/>
      </c>
      <c r="E65" s="185" t="str">
        <f t="shared" ca="1" si="17"/>
        <v/>
      </c>
      <c r="F65" s="185" t="str">
        <f t="shared" ca="1" si="18"/>
        <v/>
      </c>
      <c r="G65" s="185" t="str">
        <f t="shared" ca="1" si="24"/>
        <v/>
      </c>
      <c r="H65" s="181" t="str">
        <f t="shared" ca="1" si="19"/>
        <v/>
      </c>
      <c r="I65" s="185" t="str">
        <f t="shared" ca="1" si="20"/>
        <v/>
      </c>
      <c r="J65" s="185" t="str">
        <f t="shared" ca="1" si="21"/>
        <v/>
      </c>
      <c r="K65" s="181" t="str">
        <f t="shared" ca="1" si="22"/>
        <v/>
      </c>
      <c r="L65" s="185" t="str">
        <f t="shared" ca="1" si="23"/>
        <v/>
      </c>
      <c r="M65" s="24"/>
    </row>
    <row r="66" spans="1:13" ht="12.75" customHeight="1">
      <c r="A66" s="215" t="str">
        <f t="shared" ca="1" si="13"/>
        <v/>
      </c>
      <c r="B66" s="185" t="str">
        <f t="shared" ca="1" si="14"/>
        <v/>
      </c>
      <c r="C66" s="185" t="str">
        <f t="shared" ca="1" si="15"/>
        <v/>
      </c>
      <c r="D66" s="185" t="str">
        <f t="shared" ca="1" si="16"/>
        <v/>
      </c>
      <c r="E66" s="185" t="str">
        <f t="shared" ca="1" si="17"/>
        <v/>
      </c>
      <c r="F66" s="185" t="str">
        <f t="shared" ca="1" si="18"/>
        <v/>
      </c>
      <c r="G66" s="185" t="str">
        <f t="shared" ca="1" si="24"/>
        <v/>
      </c>
      <c r="H66" s="181" t="str">
        <f t="shared" ca="1" si="19"/>
        <v/>
      </c>
      <c r="I66" s="185" t="str">
        <f t="shared" ca="1" si="20"/>
        <v/>
      </c>
      <c r="J66" s="185" t="str">
        <f t="shared" ca="1" si="21"/>
        <v/>
      </c>
      <c r="K66" s="181" t="str">
        <f t="shared" ca="1" si="22"/>
        <v/>
      </c>
      <c r="L66" s="185" t="str">
        <f t="shared" ca="1" si="23"/>
        <v/>
      </c>
      <c r="M66" s="24"/>
    </row>
    <row r="67" spans="1:13" ht="12.75" customHeight="1">
      <c r="A67" s="215" t="str">
        <f t="shared" ca="1" si="13"/>
        <v/>
      </c>
      <c r="B67" s="185" t="str">
        <f t="shared" ca="1" si="14"/>
        <v/>
      </c>
      <c r="C67" s="185" t="str">
        <f t="shared" ca="1" si="15"/>
        <v/>
      </c>
      <c r="D67" s="185" t="str">
        <f t="shared" ca="1" si="16"/>
        <v/>
      </c>
      <c r="E67" s="185" t="str">
        <f t="shared" ca="1" si="17"/>
        <v/>
      </c>
      <c r="F67" s="185" t="str">
        <f t="shared" ca="1" si="18"/>
        <v/>
      </c>
      <c r="G67" s="185" t="str">
        <f t="shared" ca="1" si="24"/>
        <v/>
      </c>
      <c r="H67" s="181" t="str">
        <f t="shared" ca="1" si="19"/>
        <v/>
      </c>
      <c r="I67" s="185" t="str">
        <f t="shared" ca="1" si="20"/>
        <v/>
      </c>
      <c r="J67" s="185" t="str">
        <f t="shared" ca="1" si="21"/>
        <v/>
      </c>
      <c r="K67" s="181" t="str">
        <f t="shared" ca="1" si="22"/>
        <v/>
      </c>
      <c r="L67" s="185" t="str">
        <f t="shared" ca="1" si="23"/>
        <v/>
      </c>
      <c r="M67" s="24"/>
    </row>
    <row r="68" spans="1:13" ht="12.75" customHeight="1">
      <c r="A68" s="215" t="str">
        <f t="shared" ca="1" si="13"/>
        <v/>
      </c>
      <c r="B68" s="185" t="str">
        <f t="shared" ca="1" si="14"/>
        <v/>
      </c>
      <c r="C68" s="185" t="str">
        <f t="shared" ca="1" si="15"/>
        <v/>
      </c>
      <c r="D68" s="185" t="str">
        <f t="shared" ca="1" si="16"/>
        <v/>
      </c>
      <c r="E68" s="185" t="str">
        <f t="shared" ca="1" si="17"/>
        <v/>
      </c>
      <c r="F68" s="185" t="str">
        <f t="shared" ca="1" si="18"/>
        <v/>
      </c>
      <c r="G68" s="185" t="str">
        <f t="shared" ca="1" si="24"/>
        <v/>
      </c>
      <c r="H68" s="181" t="str">
        <f t="shared" ca="1" si="19"/>
        <v/>
      </c>
      <c r="I68" s="185" t="str">
        <f t="shared" ca="1" si="20"/>
        <v/>
      </c>
      <c r="J68" s="185" t="str">
        <f t="shared" ca="1" si="21"/>
        <v/>
      </c>
      <c r="K68" s="181" t="str">
        <f t="shared" ca="1" si="22"/>
        <v/>
      </c>
      <c r="L68" s="185" t="str">
        <f t="shared" ca="1" si="23"/>
        <v/>
      </c>
      <c r="M68" s="24"/>
    </row>
    <row r="69" spans="1:13" ht="12.75" customHeight="1">
      <c r="A69" s="215" t="str">
        <f t="shared" ca="1" si="13"/>
        <v/>
      </c>
      <c r="B69" s="185" t="str">
        <f t="shared" ca="1" si="14"/>
        <v/>
      </c>
      <c r="C69" s="185" t="str">
        <f t="shared" ca="1" si="15"/>
        <v/>
      </c>
      <c r="D69" s="185" t="str">
        <f t="shared" ca="1" si="16"/>
        <v/>
      </c>
      <c r="E69" s="185" t="str">
        <f t="shared" ca="1" si="17"/>
        <v/>
      </c>
      <c r="F69" s="185" t="str">
        <f t="shared" ca="1" si="18"/>
        <v/>
      </c>
      <c r="G69" s="185" t="str">
        <f t="shared" ca="1" si="24"/>
        <v/>
      </c>
      <c r="H69" s="181" t="str">
        <f t="shared" ca="1" si="19"/>
        <v/>
      </c>
      <c r="I69" s="185" t="str">
        <f t="shared" ca="1" si="20"/>
        <v/>
      </c>
      <c r="J69" s="185" t="str">
        <f t="shared" ca="1" si="21"/>
        <v/>
      </c>
      <c r="K69" s="181" t="str">
        <f t="shared" ca="1" si="22"/>
        <v/>
      </c>
      <c r="L69" s="185" t="str">
        <f t="shared" ca="1" si="23"/>
        <v/>
      </c>
      <c r="M69" s="24"/>
    </row>
    <row r="70" spans="1:13" ht="12.75" customHeight="1">
      <c r="A70" s="215" t="str">
        <f t="shared" ca="1" si="13"/>
        <v/>
      </c>
      <c r="B70" s="185" t="str">
        <f t="shared" ca="1" si="14"/>
        <v/>
      </c>
      <c r="C70" s="185" t="str">
        <f t="shared" ca="1" si="15"/>
        <v/>
      </c>
      <c r="D70" s="185" t="str">
        <f t="shared" ca="1" si="16"/>
        <v/>
      </c>
      <c r="E70" s="185" t="str">
        <f t="shared" ca="1" si="17"/>
        <v/>
      </c>
      <c r="F70" s="185" t="str">
        <f t="shared" ca="1" si="18"/>
        <v/>
      </c>
      <c r="G70" s="185" t="str">
        <f t="shared" ca="1" si="24"/>
        <v/>
      </c>
      <c r="H70" s="181" t="str">
        <f t="shared" ca="1" si="19"/>
        <v/>
      </c>
      <c r="I70" s="185" t="str">
        <f t="shared" ca="1" si="20"/>
        <v/>
      </c>
      <c r="J70" s="185" t="str">
        <f t="shared" ca="1" si="21"/>
        <v/>
      </c>
      <c r="K70" s="181" t="str">
        <f t="shared" ca="1" si="22"/>
        <v/>
      </c>
      <c r="L70" s="185" t="str">
        <f t="shared" ca="1" si="23"/>
        <v/>
      </c>
      <c r="M70" s="24"/>
    </row>
    <row r="71" spans="1:13" ht="12.75" customHeight="1">
      <c r="A71" s="215" t="str">
        <f t="shared" ca="1" si="13"/>
        <v/>
      </c>
      <c r="B71" s="185" t="str">
        <f t="shared" ca="1" si="14"/>
        <v/>
      </c>
      <c r="C71" s="185" t="str">
        <f t="shared" ca="1" si="15"/>
        <v/>
      </c>
      <c r="D71" s="185" t="str">
        <f t="shared" ca="1" si="16"/>
        <v/>
      </c>
      <c r="E71" s="185" t="str">
        <f t="shared" ca="1" si="17"/>
        <v/>
      </c>
      <c r="F71" s="185" t="str">
        <f t="shared" ca="1" si="18"/>
        <v/>
      </c>
      <c r="G71" s="185" t="str">
        <f t="shared" ca="1" si="24"/>
        <v/>
      </c>
      <c r="H71" s="181" t="str">
        <f t="shared" ca="1" si="19"/>
        <v/>
      </c>
      <c r="I71" s="185" t="str">
        <f t="shared" ca="1" si="20"/>
        <v/>
      </c>
      <c r="J71" s="185" t="str">
        <f t="shared" ca="1" si="21"/>
        <v/>
      </c>
      <c r="K71" s="181" t="str">
        <f t="shared" ca="1" si="22"/>
        <v/>
      </c>
      <c r="L71" s="185" t="str">
        <f t="shared" ca="1" si="23"/>
        <v/>
      </c>
      <c r="M71" s="24"/>
    </row>
    <row r="72" spans="1:13" ht="12.75" customHeight="1">
      <c r="A72" s="215" t="str">
        <f t="shared" ca="1" si="13"/>
        <v/>
      </c>
      <c r="B72" s="185" t="str">
        <f t="shared" ca="1" si="14"/>
        <v/>
      </c>
      <c r="C72" s="185" t="str">
        <f t="shared" ca="1" si="15"/>
        <v/>
      </c>
      <c r="D72" s="185" t="str">
        <f t="shared" ca="1" si="16"/>
        <v/>
      </c>
      <c r="E72" s="185" t="str">
        <f t="shared" ca="1" si="17"/>
        <v/>
      </c>
      <c r="F72" s="185" t="str">
        <f t="shared" ca="1" si="18"/>
        <v/>
      </c>
      <c r="G72" s="185" t="str">
        <f t="shared" ca="1" si="24"/>
        <v/>
      </c>
      <c r="H72" s="181" t="str">
        <f t="shared" ca="1" si="19"/>
        <v/>
      </c>
      <c r="I72" s="185" t="str">
        <f t="shared" ca="1" si="20"/>
        <v/>
      </c>
      <c r="J72" s="185" t="str">
        <f t="shared" ca="1" si="21"/>
        <v/>
      </c>
      <c r="K72" s="181" t="str">
        <f t="shared" ca="1" si="22"/>
        <v/>
      </c>
      <c r="L72" s="185" t="str">
        <f t="shared" ca="1" si="23"/>
        <v/>
      </c>
      <c r="M72" s="24"/>
    </row>
    <row r="73" spans="1:13" ht="12.75" customHeight="1">
      <c r="A73" s="215" t="str">
        <f t="shared" ca="1" si="13"/>
        <v/>
      </c>
      <c r="B73" s="185" t="str">
        <f t="shared" ca="1" si="14"/>
        <v/>
      </c>
      <c r="C73" s="185" t="str">
        <f t="shared" ca="1" si="15"/>
        <v/>
      </c>
      <c r="D73" s="185" t="str">
        <f t="shared" ca="1" si="16"/>
        <v/>
      </c>
      <c r="E73" s="185" t="str">
        <f t="shared" ca="1" si="17"/>
        <v/>
      </c>
      <c r="F73" s="185" t="str">
        <f t="shared" ca="1" si="18"/>
        <v/>
      </c>
      <c r="G73" s="185" t="str">
        <f t="shared" ca="1" si="24"/>
        <v/>
      </c>
      <c r="H73" s="181" t="str">
        <f t="shared" ca="1" si="19"/>
        <v/>
      </c>
      <c r="I73" s="185" t="str">
        <f t="shared" ca="1" si="20"/>
        <v/>
      </c>
      <c r="J73" s="185" t="str">
        <f t="shared" ca="1" si="21"/>
        <v/>
      </c>
      <c r="K73" s="181" t="str">
        <f t="shared" ca="1" si="22"/>
        <v/>
      </c>
      <c r="L73" s="185" t="str">
        <f t="shared" ca="1" si="23"/>
        <v/>
      </c>
      <c r="M73" s="24"/>
    </row>
    <row r="74" spans="1:13" ht="12.75" customHeight="1">
      <c r="A74" s="215" t="str">
        <f t="shared" ca="1" si="13"/>
        <v/>
      </c>
      <c r="B74" s="185" t="str">
        <f t="shared" ca="1" si="14"/>
        <v/>
      </c>
      <c r="C74" s="185" t="str">
        <f t="shared" ca="1" si="15"/>
        <v/>
      </c>
      <c r="D74" s="185" t="str">
        <f t="shared" ca="1" si="16"/>
        <v/>
      </c>
      <c r="E74" s="185" t="str">
        <f t="shared" ca="1" si="17"/>
        <v/>
      </c>
      <c r="F74" s="185" t="str">
        <f t="shared" ca="1" si="18"/>
        <v/>
      </c>
      <c r="G74" s="185" t="str">
        <f t="shared" ca="1" si="24"/>
        <v/>
      </c>
      <c r="H74" s="181" t="str">
        <f t="shared" ca="1" si="19"/>
        <v/>
      </c>
      <c r="I74" s="185" t="str">
        <f t="shared" ca="1" si="20"/>
        <v/>
      </c>
      <c r="J74" s="185" t="str">
        <f t="shared" ca="1" si="21"/>
        <v/>
      </c>
      <c r="K74" s="181" t="str">
        <f t="shared" ca="1" si="22"/>
        <v/>
      </c>
      <c r="L74" s="185" t="str">
        <f t="shared" ca="1" si="23"/>
        <v/>
      </c>
      <c r="M74" s="24"/>
    </row>
    <row r="75" spans="1:13" ht="12.75" customHeight="1">
      <c r="A75" s="215" t="str">
        <f t="shared" ca="1" si="13"/>
        <v/>
      </c>
      <c r="B75" s="185" t="str">
        <f t="shared" ca="1" si="14"/>
        <v/>
      </c>
      <c r="C75" s="185" t="str">
        <f t="shared" ca="1" si="15"/>
        <v/>
      </c>
      <c r="D75" s="185" t="str">
        <f t="shared" ca="1" si="16"/>
        <v/>
      </c>
      <c r="E75" s="185" t="str">
        <f t="shared" ca="1" si="17"/>
        <v/>
      </c>
      <c r="F75" s="185" t="str">
        <f t="shared" ca="1" si="18"/>
        <v/>
      </c>
      <c r="G75" s="185" t="str">
        <f t="shared" ca="1" si="24"/>
        <v/>
      </c>
      <c r="H75" s="181" t="str">
        <f t="shared" ca="1" si="19"/>
        <v/>
      </c>
      <c r="I75" s="185" t="str">
        <f t="shared" ca="1" si="20"/>
        <v/>
      </c>
      <c r="J75" s="185" t="str">
        <f t="shared" ca="1" si="21"/>
        <v/>
      </c>
      <c r="K75" s="181" t="str">
        <f t="shared" ca="1" si="22"/>
        <v/>
      </c>
      <c r="L75" s="185" t="str">
        <f t="shared" ca="1" si="23"/>
        <v/>
      </c>
      <c r="M75" s="24"/>
    </row>
    <row r="76" spans="1:13" ht="12.75" customHeight="1">
      <c r="A76" s="215" t="str">
        <f t="shared" ca="1" si="13"/>
        <v/>
      </c>
      <c r="B76" s="185" t="str">
        <f t="shared" ca="1" si="14"/>
        <v/>
      </c>
      <c r="C76" s="185" t="str">
        <f t="shared" ca="1" si="15"/>
        <v/>
      </c>
      <c r="D76" s="185" t="str">
        <f t="shared" ca="1" si="16"/>
        <v/>
      </c>
      <c r="E76" s="185" t="str">
        <f t="shared" ca="1" si="17"/>
        <v/>
      </c>
      <c r="F76" s="185" t="str">
        <f t="shared" ca="1" si="18"/>
        <v/>
      </c>
      <c r="G76" s="185" t="str">
        <f t="shared" ca="1" si="24"/>
        <v/>
      </c>
      <c r="H76" s="181" t="str">
        <f t="shared" ca="1" si="19"/>
        <v/>
      </c>
      <c r="I76" s="185" t="str">
        <f t="shared" ca="1" si="20"/>
        <v/>
      </c>
      <c r="J76" s="185" t="str">
        <f t="shared" ca="1" si="21"/>
        <v/>
      </c>
      <c r="K76" s="181" t="str">
        <f t="shared" ca="1" si="22"/>
        <v/>
      </c>
      <c r="L76" s="185" t="str">
        <f t="shared" ca="1" si="23"/>
        <v/>
      </c>
      <c r="M76" s="24"/>
    </row>
    <row r="77" spans="1:13" ht="12.75" customHeight="1">
      <c r="A77" s="215" t="str">
        <f t="shared" ref="A77:A108" ca="1" si="25">IF(ROW(A65)&gt;COUNTIF(colk,$M$2),"",INDEX(cola,SUMPRODUCT(LARGE((colk=$M$2)*ROW(colk)-12,ROW($A65)))))</f>
        <v/>
      </c>
      <c r="B77" s="185" t="str">
        <f t="shared" ref="B77:B108" ca="1" si="26">IF(ROW(B65)&gt;COUNTIF(colk,$M$2),"",INDEX(colb,SUMPRODUCT(LARGE((colk=$M$2)*ROW(colk)-12,ROW($A65)))))</f>
        <v/>
      </c>
      <c r="C77" s="185" t="str">
        <f t="shared" ref="C77:C108" ca="1" si="27">IF(ROW(C65)&gt;COUNTIF(colk,$M$2),"",INDEX(colc,SUMPRODUCT(LARGE((colk=$M$2)*ROW(colk)-12,ROW($A65)))))</f>
        <v/>
      </c>
      <c r="D77" s="185" t="str">
        <f t="shared" ref="D77:D108" ca="1" si="28">IF(ROW(D65)&gt;COUNTIF(colk,$M$2),"",INDEX(cold,SUMPRODUCT(LARGE((colk=$M$2)*ROW(colk)-12,ROW($A65)))))</f>
        <v/>
      </c>
      <c r="E77" s="185" t="str">
        <f t="shared" ref="E77:E108" ca="1" si="29">IF(ROW(E65)&gt;COUNTIF(colk,$M$2),"",INDEX(cole,SUMPRODUCT(LARGE((colk=$M$2)*ROW(colk)-12,ROW($A65)))))</f>
        <v/>
      </c>
      <c r="F77" s="185" t="str">
        <f t="shared" ref="F77:F108" ca="1" si="30">IF(ROW(F65)&gt;COUNTIF(colk,$M$2),"",INDEX(colf,SUMPRODUCT(LARGE((colk=$M$2)*ROW(colk)-12,ROW($A65)))))</f>
        <v/>
      </c>
      <c r="G77" s="185" t="str">
        <f t="shared" ca="1" si="24"/>
        <v/>
      </c>
      <c r="H77" s="181" t="str">
        <f t="shared" ref="H77:H108" ca="1" si="31">IF(ROW(H65)&gt;COUNTIF(colk,$M$2),"",INDEX(colh,SUMPRODUCT(LARGE((colk=$M$2)*ROW(colk)-12,ROW($A65)))))</f>
        <v/>
      </c>
      <c r="I77" s="185" t="str">
        <f t="shared" ref="I77:I108" ca="1" si="32">IF(ROW(I65)&gt;COUNTIF(colk,$M$2),"",INDEX(coli,SUMPRODUCT(LARGE((colk=$M$2)*ROW(colk)-12,ROW($A65)))))</f>
        <v/>
      </c>
      <c r="J77" s="185" t="str">
        <f t="shared" ref="J77:J108" ca="1" si="33">IF(ROW(J65)&gt;COUNTIF(colk,$M$2),"",INDEX(colk,SUMPRODUCT(LARGE((colk=$M$2)*ROW(colk)-12,ROW($A65)))))</f>
        <v/>
      </c>
      <c r="K77" s="181" t="str">
        <f t="shared" ref="K77:K108" ca="1" si="34">IF(ROW(K65)&gt;COUNTIF(colk,$M$2),"",INDEX(colm,SUMPRODUCT(LARGE((colk=$M$2)*ROW(colk)-12,ROW($A65)))))</f>
        <v/>
      </c>
      <c r="L77" s="185" t="str">
        <f t="shared" ref="L77:L108" ca="1" si="35">IF(ROW(L65)&gt;COUNTIF(colk,$M$2),"",INDEX(coln,SUMPRODUCT(LARGE((colk=$M$2)*ROW(colk)-12,ROW($A65)))))</f>
        <v/>
      </c>
      <c r="M77" s="24"/>
    </row>
    <row r="78" spans="1:13" ht="12.75" customHeight="1">
      <c r="A78" s="215" t="str">
        <f t="shared" ca="1" si="25"/>
        <v/>
      </c>
      <c r="B78" s="185" t="str">
        <f t="shared" ca="1" si="26"/>
        <v/>
      </c>
      <c r="C78" s="185" t="str">
        <f t="shared" ca="1" si="27"/>
        <v/>
      </c>
      <c r="D78" s="185" t="str">
        <f t="shared" ca="1" si="28"/>
        <v/>
      </c>
      <c r="E78" s="185" t="str">
        <f t="shared" ca="1" si="29"/>
        <v/>
      </c>
      <c r="F78" s="185" t="str">
        <f t="shared" ca="1" si="30"/>
        <v/>
      </c>
      <c r="G78" s="185" t="str">
        <f t="shared" ca="1" si="24"/>
        <v/>
      </c>
      <c r="H78" s="181" t="str">
        <f t="shared" ca="1" si="31"/>
        <v/>
      </c>
      <c r="I78" s="185" t="str">
        <f t="shared" ca="1" si="32"/>
        <v/>
      </c>
      <c r="J78" s="185" t="str">
        <f t="shared" ca="1" si="33"/>
        <v/>
      </c>
      <c r="K78" s="181" t="str">
        <f t="shared" ca="1" si="34"/>
        <v/>
      </c>
      <c r="L78" s="185" t="str">
        <f t="shared" ca="1" si="35"/>
        <v/>
      </c>
      <c r="M78" s="24"/>
    </row>
    <row r="79" spans="1:13" ht="12.75" customHeight="1">
      <c r="A79" s="215" t="str">
        <f t="shared" ca="1" si="25"/>
        <v/>
      </c>
      <c r="B79" s="185" t="str">
        <f t="shared" ca="1" si="26"/>
        <v/>
      </c>
      <c r="C79" s="185" t="str">
        <f t="shared" ca="1" si="27"/>
        <v/>
      </c>
      <c r="D79" s="185" t="str">
        <f t="shared" ca="1" si="28"/>
        <v/>
      </c>
      <c r="E79" s="185" t="str">
        <f t="shared" ca="1" si="29"/>
        <v/>
      </c>
      <c r="F79" s="185" t="str">
        <f t="shared" ca="1" si="30"/>
        <v/>
      </c>
      <c r="G79" s="185" t="str">
        <f t="shared" ca="1" si="24"/>
        <v/>
      </c>
      <c r="H79" s="181" t="str">
        <f t="shared" ca="1" si="31"/>
        <v/>
      </c>
      <c r="I79" s="185" t="str">
        <f t="shared" ca="1" si="32"/>
        <v/>
      </c>
      <c r="J79" s="185" t="str">
        <f t="shared" ca="1" si="33"/>
        <v/>
      </c>
      <c r="K79" s="181" t="str">
        <f t="shared" ca="1" si="34"/>
        <v/>
      </c>
      <c r="L79" s="185" t="str">
        <f t="shared" ca="1" si="35"/>
        <v/>
      </c>
      <c r="M79" s="24"/>
    </row>
    <row r="80" spans="1:13" ht="12.75" customHeight="1">
      <c r="A80" s="215" t="str">
        <f t="shared" ca="1" si="25"/>
        <v/>
      </c>
      <c r="B80" s="185" t="str">
        <f t="shared" ca="1" si="26"/>
        <v/>
      </c>
      <c r="C80" s="185" t="str">
        <f t="shared" ca="1" si="27"/>
        <v/>
      </c>
      <c r="D80" s="185" t="str">
        <f t="shared" ca="1" si="28"/>
        <v/>
      </c>
      <c r="E80" s="185" t="str">
        <f t="shared" ca="1" si="29"/>
        <v/>
      </c>
      <c r="F80" s="185" t="str">
        <f t="shared" ca="1" si="30"/>
        <v/>
      </c>
      <c r="G80" s="185" t="str">
        <f t="shared" ca="1" si="24"/>
        <v/>
      </c>
      <c r="H80" s="181" t="str">
        <f t="shared" ca="1" si="31"/>
        <v/>
      </c>
      <c r="I80" s="185" t="str">
        <f t="shared" ca="1" si="32"/>
        <v/>
      </c>
      <c r="J80" s="185" t="str">
        <f t="shared" ca="1" si="33"/>
        <v/>
      </c>
      <c r="K80" s="181" t="str">
        <f t="shared" ca="1" si="34"/>
        <v/>
      </c>
      <c r="L80" s="185" t="str">
        <f t="shared" ca="1" si="35"/>
        <v/>
      </c>
      <c r="M80" s="24"/>
    </row>
    <row r="81" spans="1:13" ht="12.75" customHeight="1">
      <c r="A81" s="215" t="str">
        <f t="shared" ca="1" si="25"/>
        <v/>
      </c>
      <c r="B81" s="185" t="str">
        <f t="shared" ca="1" si="26"/>
        <v/>
      </c>
      <c r="C81" s="185" t="str">
        <f t="shared" ca="1" si="27"/>
        <v/>
      </c>
      <c r="D81" s="185" t="str">
        <f t="shared" ca="1" si="28"/>
        <v/>
      </c>
      <c r="E81" s="185" t="str">
        <f t="shared" ca="1" si="29"/>
        <v/>
      </c>
      <c r="F81" s="185" t="str">
        <f t="shared" ca="1" si="30"/>
        <v/>
      </c>
      <c r="G81" s="185" t="str">
        <f t="shared" ca="1" si="24"/>
        <v/>
      </c>
      <c r="H81" s="181" t="str">
        <f t="shared" ca="1" si="31"/>
        <v/>
      </c>
      <c r="I81" s="185" t="str">
        <f t="shared" ca="1" si="32"/>
        <v/>
      </c>
      <c r="J81" s="185" t="str">
        <f t="shared" ca="1" si="33"/>
        <v/>
      </c>
      <c r="K81" s="181" t="str">
        <f t="shared" ca="1" si="34"/>
        <v/>
      </c>
      <c r="L81" s="185" t="str">
        <f t="shared" ca="1" si="35"/>
        <v/>
      </c>
      <c r="M81" s="24"/>
    </row>
    <row r="82" spans="1:13" ht="12.75" customHeight="1">
      <c r="A82" s="215" t="str">
        <f t="shared" ca="1" si="25"/>
        <v/>
      </c>
      <c r="B82" s="185" t="str">
        <f t="shared" ca="1" si="26"/>
        <v/>
      </c>
      <c r="C82" s="185" t="str">
        <f t="shared" ca="1" si="27"/>
        <v/>
      </c>
      <c r="D82" s="185" t="str">
        <f t="shared" ca="1" si="28"/>
        <v/>
      </c>
      <c r="E82" s="185" t="str">
        <f t="shared" ca="1" si="29"/>
        <v/>
      </c>
      <c r="F82" s="185" t="str">
        <f t="shared" ca="1" si="30"/>
        <v/>
      </c>
      <c r="G82" s="185" t="str">
        <f t="shared" ca="1" si="24"/>
        <v/>
      </c>
      <c r="H82" s="181" t="str">
        <f t="shared" ca="1" si="31"/>
        <v/>
      </c>
      <c r="I82" s="185" t="str">
        <f t="shared" ca="1" si="32"/>
        <v/>
      </c>
      <c r="J82" s="185" t="str">
        <f t="shared" ca="1" si="33"/>
        <v/>
      </c>
      <c r="K82" s="181" t="str">
        <f t="shared" ca="1" si="34"/>
        <v/>
      </c>
      <c r="L82" s="185" t="str">
        <f t="shared" ca="1" si="35"/>
        <v/>
      </c>
      <c r="M82" s="24"/>
    </row>
    <row r="83" spans="1:13" ht="12.75" customHeight="1">
      <c r="A83" s="215" t="str">
        <f t="shared" ca="1" si="25"/>
        <v/>
      </c>
      <c r="B83" s="185" t="str">
        <f t="shared" ca="1" si="26"/>
        <v/>
      </c>
      <c r="C83" s="185" t="str">
        <f t="shared" ca="1" si="27"/>
        <v/>
      </c>
      <c r="D83" s="185" t="str">
        <f t="shared" ca="1" si="28"/>
        <v/>
      </c>
      <c r="E83" s="185" t="str">
        <f t="shared" ca="1" si="29"/>
        <v/>
      </c>
      <c r="F83" s="185" t="str">
        <f t="shared" ca="1" si="30"/>
        <v/>
      </c>
      <c r="G83" s="185" t="str">
        <f t="shared" ca="1" si="24"/>
        <v/>
      </c>
      <c r="H83" s="181" t="str">
        <f t="shared" ca="1" si="31"/>
        <v/>
      </c>
      <c r="I83" s="185" t="str">
        <f t="shared" ca="1" si="32"/>
        <v/>
      </c>
      <c r="J83" s="185" t="str">
        <f t="shared" ca="1" si="33"/>
        <v/>
      </c>
      <c r="K83" s="181" t="str">
        <f t="shared" ca="1" si="34"/>
        <v/>
      </c>
      <c r="L83" s="185" t="str">
        <f t="shared" ca="1" si="35"/>
        <v/>
      </c>
      <c r="M83" s="24"/>
    </row>
    <row r="84" spans="1:13" ht="12.75" customHeight="1">
      <c r="A84" s="215" t="str">
        <f t="shared" ca="1" si="25"/>
        <v/>
      </c>
      <c r="B84" s="185" t="str">
        <f t="shared" ca="1" si="26"/>
        <v/>
      </c>
      <c r="C84" s="185" t="str">
        <f t="shared" ca="1" si="27"/>
        <v/>
      </c>
      <c r="D84" s="185" t="str">
        <f t="shared" ca="1" si="28"/>
        <v/>
      </c>
      <c r="E84" s="185" t="str">
        <f t="shared" ca="1" si="29"/>
        <v/>
      </c>
      <c r="F84" s="185" t="str">
        <f t="shared" ca="1" si="30"/>
        <v/>
      </c>
      <c r="G84" s="185" t="str">
        <f t="shared" ca="1" si="24"/>
        <v/>
      </c>
      <c r="H84" s="181" t="str">
        <f t="shared" ca="1" si="31"/>
        <v/>
      </c>
      <c r="I84" s="185" t="str">
        <f t="shared" ca="1" si="32"/>
        <v/>
      </c>
      <c r="J84" s="185" t="str">
        <f t="shared" ca="1" si="33"/>
        <v/>
      </c>
      <c r="K84" s="181" t="str">
        <f t="shared" ca="1" si="34"/>
        <v/>
      </c>
      <c r="L84" s="185" t="str">
        <f t="shared" ca="1" si="35"/>
        <v/>
      </c>
      <c r="M84" s="24"/>
    </row>
    <row r="85" spans="1:13" ht="12.75" customHeight="1">
      <c r="A85" s="215" t="str">
        <f t="shared" ca="1" si="25"/>
        <v/>
      </c>
      <c r="B85" s="185" t="str">
        <f t="shared" ca="1" si="26"/>
        <v/>
      </c>
      <c r="C85" s="185" t="str">
        <f t="shared" ca="1" si="27"/>
        <v/>
      </c>
      <c r="D85" s="185" t="str">
        <f t="shared" ca="1" si="28"/>
        <v/>
      </c>
      <c r="E85" s="185" t="str">
        <f t="shared" ca="1" si="29"/>
        <v/>
      </c>
      <c r="F85" s="185" t="str">
        <f t="shared" ca="1" si="30"/>
        <v/>
      </c>
      <c r="G85" s="185" t="str">
        <f t="shared" ca="1" si="24"/>
        <v/>
      </c>
      <c r="H85" s="181" t="str">
        <f t="shared" ca="1" si="31"/>
        <v/>
      </c>
      <c r="I85" s="185" t="str">
        <f t="shared" ca="1" si="32"/>
        <v/>
      </c>
      <c r="J85" s="185" t="str">
        <f t="shared" ca="1" si="33"/>
        <v/>
      </c>
      <c r="K85" s="181" t="str">
        <f t="shared" ca="1" si="34"/>
        <v/>
      </c>
      <c r="L85" s="185" t="str">
        <f t="shared" ca="1" si="35"/>
        <v/>
      </c>
      <c r="M85" s="24"/>
    </row>
    <row r="86" spans="1:13" ht="12.75" customHeight="1">
      <c r="A86" s="215" t="str">
        <f t="shared" ca="1" si="25"/>
        <v/>
      </c>
      <c r="B86" s="185" t="str">
        <f t="shared" ca="1" si="26"/>
        <v/>
      </c>
      <c r="C86" s="185" t="str">
        <f t="shared" ca="1" si="27"/>
        <v/>
      </c>
      <c r="D86" s="185" t="str">
        <f t="shared" ca="1" si="28"/>
        <v/>
      </c>
      <c r="E86" s="185" t="str">
        <f t="shared" ca="1" si="29"/>
        <v/>
      </c>
      <c r="F86" s="185" t="str">
        <f t="shared" ca="1" si="30"/>
        <v/>
      </c>
      <c r="G86" s="185" t="str">
        <f t="shared" ca="1" si="24"/>
        <v/>
      </c>
      <c r="H86" s="181" t="str">
        <f t="shared" ca="1" si="31"/>
        <v/>
      </c>
      <c r="I86" s="185" t="str">
        <f t="shared" ca="1" si="32"/>
        <v/>
      </c>
      <c r="J86" s="185" t="str">
        <f t="shared" ca="1" si="33"/>
        <v/>
      </c>
      <c r="K86" s="181" t="str">
        <f t="shared" ca="1" si="34"/>
        <v/>
      </c>
      <c r="L86" s="185" t="str">
        <f t="shared" ca="1" si="35"/>
        <v/>
      </c>
      <c r="M86" s="24"/>
    </row>
    <row r="87" spans="1:13" ht="12.75" customHeight="1">
      <c r="A87" s="215" t="str">
        <f t="shared" ca="1" si="25"/>
        <v/>
      </c>
      <c r="B87" s="185" t="str">
        <f t="shared" ca="1" si="26"/>
        <v/>
      </c>
      <c r="C87" s="185" t="str">
        <f t="shared" ca="1" si="27"/>
        <v/>
      </c>
      <c r="D87" s="185" t="str">
        <f t="shared" ca="1" si="28"/>
        <v/>
      </c>
      <c r="E87" s="185" t="str">
        <f t="shared" ca="1" si="29"/>
        <v/>
      </c>
      <c r="F87" s="185" t="str">
        <f t="shared" ca="1" si="30"/>
        <v/>
      </c>
      <c r="G87" s="185" t="str">
        <f t="shared" ca="1" si="24"/>
        <v/>
      </c>
      <c r="H87" s="181" t="str">
        <f t="shared" ca="1" si="31"/>
        <v/>
      </c>
      <c r="I87" s="185" t="str">
        <f t="shared" ca="1" si="32"/>
        <v/>
      </c>
      <c r="J87" s="185" t="str">
        <f t="shared" ca="1" si="33"/>
        <v/>
      </c>
      <c r="K87" s="181" t="str">
        <f t="shared" ca="1" si="34"/>
        <v/>
      </c>
      <c r="L87" s="185" t="str">
        <f t="shared" ca="1" si="35"/>
        <v/>
      </c>
      <c r="M87" s="24"/>
    </row>
    <row r="88" spans="1:13" ht="12.75" customHeight="1">
      <c r="A88" s="64" t="str">
        <f t="shared" ca="1" si="25"/>
        <v/>
      </c>
      <c r="B88" s="60" t="str">
        <f t="shared" ca="1" si="26"/>
        <v/>
      </c>
      <c r="C88" s="60" t="str">
        <f t="shared" ca="1" si="27"/>
        <v/>
      </c>
      <c r="D88" s="60" t="str">
        <f t="shared" ca="1" si="28"/>
        <v/>
      </c>
      <c r="E88" s="60" t="str">
        <f t="shared" ca="1" si="29"/>
        <v/>
      </c>
      <c r="F88" s="60" t="str">
        <f t="shared" ca="1" si="30"/>
        <v/>
      </c>
      <c r="G88" s="60" t="str">
        <f t="shared" ca="1" si="24"/>
        <v/>
      </c>
      <c r="H88" s="139" t="str">
        <f t="shared" ca="1" si="31"/>
        <v/>
      </c>
      <c r="I88" s="60" t="str">
        <f t="shared" ca="1" si="32"/>
        <v/>
      </c>
      <c r="J88" s="60" t="str">
        <f t="shared" ca="1" si="33"/>
        <v/>
      </c>
      <c r="K88" s="139" t="str">
        <f t="shared" ca="1" si="34"/>
        <v/>
      </c>
      <c r="L88" s="60" t="str">
        <f t="shared" ca="1" si="35"/>
        <v/>
      </c>
    </row>
    <row r="89" spans="1:13" ht="12.75" customHeight="1">
      <c r="A89" s="64" t="str">
        <f t="shared" ca="1" si="25"/>
        <v/>
      </c>
      <c r="B89" s="60" t="str">
        <f t="shared" ca="1" si="26"/>
        <v/>
      </c>
      <c r="C89" s="60" t="str">
        <f t="shared" ca="1" si="27"/>
        <v/>
      </c>
      <c r="D89" s="60" t="str">
        <f t="shared" ca="1" si="28"/>
        <v/>
      </c>
      <c r="E89" s="60" t="str">
        <f t="shared" ca="1" si="29"/>
        <v/>
      </c>
      <c r="F89" s="60" t="str">
        <f t="shared" ca="1" si="30"/>
        <v/>
      </c>
      <c r="G89" s="60" t="str">
        <f t="shared" ref="G89:G120" ca="1" si="36">IF(ROW(G77)&gt;COUNTIF(colk,$M$2),"",INDEX(colg,SUMPRODUCT(LARGE((colk=$M$2)*ROW(colk)-12,ROW($A77)))))</f>
        <v/>
      </c>
      <c r="H89" s="139" t="str">
        <f t="shared" ca="1" si="31"/>
        <v/>
      </c>
      <c r="I89" s="60" t="str">
        <f t="shared" ca="1" si="32"/>
        <v/>
      </c>
      <c r="J89" s="60" t="str">
        <f t="shared" ca="1" si="33"/>
        <v/>
      </c>
      <c r="K89" s="139" t="str">
        <f t="shared" ca="1" si="34"/>
        <v/>
      </c>
      <c r="L89" s="60" t="str">
        <f t="shared" ca="1" si="35"/>
        <v/>
      </c>
    </row>
    <row r="90" spans="1:13" ht="12.75" customHeight="1">
      <c r="A90" s="64" t="str">
        <f t="shared" ca="1" si="25"/>
        <v/>
      </c>
      <c r="B90" s="60" t="str">
        <f t="shared" ca="1" si="26"/>
        <v/>
      </c>
      <c r="C90" s="60" t="str">
        <f t="shared" ca="1" si="27"/>
        <v/>
      </c>
      <c r="D90" s="60" t="str">
        <f t="shared" ca="1" si="28"/>
        <v/>
      </c>
      <c r="E90" s="60" t="str">
        <f t="shared" ca="1" si="29"/>
        <v/>
      </c>
      <c r="F90" s="60" t="str">
        <f t="shared" ca="1" si="30"/>
        <v/>
      </c>
      <c r="G90" s="60" t="str">
        <f t="shared" ca="1" si="36"/>
        <v/>
      </c>
      <c r="H90" s="139" t="str">
        <f t="shared" ca="1" si="31"/>
        <v/>
      </c>
      <c r="I90" s="60" t="str">
        <f t="shared" ca="1" si="32"/>
        <v/>
      </c>
      <c r="J90" s="60" t="str">
        <f t="shared" ca="1" si="33"/>
        <v/>
      </c>
      <c r="K90" s="139" t="str">
        <f t="shared" ca="1" si="34"/>
        <v/>
      </c>
      <c r="L90" s="60" t="str">
        <f t="shared" ca="1" si="35"/>
        <v/>
      </c>
    </row>
    <row r="91" spans="1:13" ht="12.75" customHeight="1">
      <c r="A91" s="64" t="str">
        <f t="shared" ca="1" si="25"/>
        <v/>
      </c>
      <c r="B91" s="60" t="str">
        <f t="shared" ca="1" si="26"/>
        <v/>
      </c>
      <c r="C91" s="60" t="str">
        <f t="shared" ca="1" si="27"/>
        <v/>
      </c>
      <c r="D91" s="60" t="str">
        <f t="shared" ca="1" si="28"/>
        <v/>
      </c>
      <c r="E91" s="60" t="str">
        <f t="shared" ca="1" si="29"/>
        <v/>
      </c>
      <c r="F91" s="60" t="str">
        <f t="shared" ca="1" si="30"/>
        <v/>
      </c>
      <c r="G91" s="60" t="str">
        <f t="shared" ca="1" si="36"/>
        <v/>
      </c>
      <c r="H91" s="139" t="str">
        <f t="shared" ca="1" si="31"/>
        <v/>
      </c>
      <c r="I91" s="60" t="str">
        <f t="shared" ca="1" si="32"/>
        <v/>
      </c>
      <c r="J91" s="60" t="str">
        <f t="shared" ca="1" si="33"/>
        <v/>
      </c>
      <c r="K91" s="139" t="str">
        <f t="shared" ca="1" si="34"/>
        <v/>
      </c>
      <c r="L91" s="60" t="str">
        <f t="shared" ca="1" si="35"/>
        <v/>
      </c>
    </row>
    <row r="92" spans="1:13" ht="12.75" customHeight="1">
      <c r="A92" s="64" t="str">
        <f t="shared" ca="1" si="25"/>
        <v/>
      </c>
      <c r="B92" s="60" t="str">
        <f t="shared" ca="1" si="26"/>
        <v/>
      </c>
      <c r="C92" s="60" t="str">
        <f t="shared" ca="1" si="27"/>
        <v/>
      </c>
      <c r="D92" s="60" t="str">
        <f t="shared" ca="1" si="28"/>
        <v/>
      </c>
      <c r="E92" s="60" t="str">
        <f t="shared" ca="1" si="29"/>
        <v/>
      </c>
      <c r="F92" s="60" t="str">
        <f t="shared" ca="1" si="30"/>
        <v/>
      </c>
      <c r="G92" s="60" t="str">
        <f t="shared" ca="1" si="36"/>
        <v/>
      </c>
      <c r="H92" s="139" t="str">
        <f t="shared" ca="1" si="31"/>
        <v/>
      </c>
      <c r="I92" s="60" t="str">
        <f t="shared" ca="1" si="32"/>
        <v/>
      </c>
      <c r="J92" s="60" t="str">
        <f t="shared" ca="1" si="33"/>
        <v/>
      </c>
      <c r="K92" s="139" t="str">
        <f t="shared" ca="1" si="34"/>
        <v/>
      </c>
      <c r="L92" s="60" t="str">
        <f t="shared" ca="1" si="35"/>
        <v/>
      </c>
    </row>
    <row r="93" spans="1:13" ht="12.75" customHeight="1">
      <c r="A93" s="64" t="str">
        <f t="shared" ca="1" si="25"/>
        <v/>
      </c>
      <c r="B93" s="60" t="str">
        <f t="shared" ca="1" si="26"/>
        <v/>
      </c>
      <c r="C93" s="60" t="str">
        <f t="shared" ca="1" si="27"/>
        <v/>
      </c>
      <c r="D93" s="60" t="str">
        <f t="shared" ca="1" si="28"/>
        <v/>
      </c>
      <c r="E93" s="60" t="str">
        <f t="shared" ca="1" si="29"/>
        <v/>
      </c>
      <c r="F93" s="60" t="str">
        <f t="shared" ca="1" si="30"/>
        <v/>
      </c>
      <c r="G93" s="60" t="str">
        <f t="shared" ca="1" si="36"/>
        <v/>
      </c>
      <c r="H93" s="139" t="str">
        <f t="shared" ca="1" si="31"/>
        <v/>
      </c>
      <c r="I93" s="60" t="str">
        <f t="shared" ca="1" si="32"/>
        <v/>
      </c>
      <c r="J93" s="60" t="str">
        <f t="shared" ca="1" si="33"/>
        <v/>
      </c>
      <c r="K93" s="139" t="str">
        <f t="shared" ca="1" si="34"/>
        <v/>
      </c>
      <c r="L93" s="60" t="str">
        <f t="shared" ca="1" si="35"/>
        <v/>
      </c>
    </row>
    <row r="94" spans="1:13" ht="12.75" customHeight="1">
      <c r="A94" s="64" t="str">
        <f t="shared" ca="1" si="25"/>
        <v/>
      </c>
      <c r="B94" s="60" t="str">
        <f t="shared" ca="1" si="26"/>
        <v/>
      </c>
      <c r="C94" s="60" t="str">
        <f t="shared" ca="1" si="27"/>
        <v/>
      </c>
      <c r="D94" s="60" t="str">
        <f t="shared" ca="1" si="28"/>
        <v/>
      </c>
      <c r="E94" s="60" t="str">
        <f t="shared" ca="1" si="29"/>
        <v/>
      </c>
      <c r="F94" s="60" t="str">
        <f t="shared" ca="1" si="30"/>
        <v/>
      </c>
      <c r="G94" s="60" t="str">
        <f t="shared" ca="1" si="36"/>
        <v/>
      </c>
      <c r="H94" s="139" t="str">
        <f t="shared" ca="1" si="31"/>
        <v/>
      </c>
      <c r="I94" s="60" t="str">
        <f t="shared" ca="1" si="32"/>
        <v/>
      </c>
      <c r="J94" s="60" t="str">
        <f t="shared" ca="1" si="33"/>
        <v/>
      </c>
      <c r="K94" s="139" t="str">
        <f t="shared" ca="1" si="34"/>
        <v/>
      </c>
      <c r="L94" s="60" t="str">
        <f t="shared" ca="1" si="35"/>
        <v/>
      </c>
    </row>
    <row r="95" spans="1:13" ht="12.75" customHeight="1">
      <c r="A95" s="64" t="str">
        <f t="shared" ca="1" si="25"/>
        <v/>
      </c>
      <c r="B95" s="60" t="str">
        <f t="shared" ca="1" si="26"/>
        <v/>
      </c>
      <c r="C95" s="60" t="str">
        <f t="shared" ca="1" si="27"/>
        <v/>
      </c>
      <c r="D95" s="60" t="str">
        <f t="shared" ca="1" si="28"/>
        <v/>
      </c>
      <c r="E95" s="60" t="str">
        <f t="shared" ca="1" si="29"/>
        <v/>
      </c>
      <c r="F95" s="60" t="str">
        <f t="shared" ca="1" si="30"/>
        <v/>
      </c>
      <c r="G95" s="60" t="str">
        <f t="shared" ca="1" si="36"/>
        <v/>
      </c>
      <c r="H95" s="139" t="str">
        <f t="shared" ca="1" si="31"/>
        <v/>
      </c>
      <c r="I95" s="60" t="str">
        <f t="shared" ca="1" si="32"/>
        <v/>
      </c>
      <c r="J95" s="60" t="str">
        <f t="shared" ca="1" si="33"/>
        <v/>
      </c>
      <c r="K95" s="139" t="str">
        <f t="shared" ca="1" si="34"/>
        <v/>
      </c>
      <c r="L95" s="60" t="str">
        <f t="shared" ca="1" si="35"/>
        <v/>
      </c>
    </row>
    <row r="96" spans="1:13" ht="12.75" customHeight="1">
      <c r="A96" s="64" t="str">
        <f t="shared" ca="1" si="25"/>
        <v/>
      </c>
      <c r="B96" s="60" t="str">
        <f t="shared" ca="1" si="26"/>
        <v/>
      </c>
      <c r="C96" s="60" t="str">
        <f t="shared" ca="1" si="27"/>
        <v/>
      </c>
      <c r="D96" s="60" t="str">
        <f t="shared" ca="1" si="28"/>
        <v/>
      </c>
      <c r="E96" s="60" t="str">
        <f t="shared" ca="1" si="29"/>
        <v/>
      </c>
      <c r="F96" s="60" t="str">
        <f t="shared" ca="1" si="30"/>
        <v/>
      </c>
      <c r="G96" s="60" t="str">
        <f t="shared" ca="1" si="36"/>
        <v/>
      </c>
      <c r="H96" s="139" t="str">
        <f t="shared" ca="1" si="31"/>
        <v/>
      </c>
      <c r="I96" s="60" t="str">
        <f t="shared" ca="1" si="32"/>
        <v/>
      </c>
      <c r="J96" s="60" t="str">
        <f t="shared" ca="1" si="33"/>
        <v/>
      </c>
      <c r="K96" s="139" t="str">
        <f t="shared" ca="1" si="34"/>
        <v/>
      </c>
      <c r="L96" s="60" t="str">
        <f t="shared" ca="1" si="35"/>
        <v/>
      </c>
    </row>
    <row r="97" spans="1:12" ht="12.75" customHeight="1">
      <c r="A97" s="64" t="str">
        <f t="shared" ca="1" si="25"/>
        <v/>
      </c>
      <c r="B97" s="60" t="str">
        <f t="shared" ca="1" si="26"/>
        <v/>
      </c>
      <c r="C97" s="60" t="str">
        <f t="shared" ca="1" si="27"/>
        <v/>
      </c>
      <c r="D97" s="60" t="str">
        <f t="shared" ca="1" si="28"/>
        <v/>
      </c>
      <c r="E97" s="60" t="str">
        <f t="shared" ca="1" si="29"/>
        <v/>
      </c>
      <c r="F97" s="60" t="str">
        <f t="shared" ca="1" si="30"/>
        <v/>
      </c>
      <c r="G97" s="60" t="str">
        <f t="shared" ca="1" si="36"/>
        <v/>
      </c>
      <c r="H97" s="139" t="str">
        <f t="shared" ca="1" si="31"/>
        <v/>
      </c>
      <c r="I97" s="60" t="str">
        <f t="shared" ca="1" si="32"/>
        <v/>
      </c>
      <c r="J97" s="60" t="str">
        <f t="shared" ca="1" si="33"/>
        <v/>
      </c>
      <c r="K97" s="139" t="str">
        <f t="shared" ca="1" si="34"/>
        <v/>
      </c>
      <c r="L97" s="60" t="str">
        <f t="shared" ca="1" si="35"/>
        <v/>
      </c>
    </row>
    <row r="98" spans="1:12" ht="12.75" customHeight="1">
      <c r="A98" s="64" t="str">
        <f t="shared" ca="1" si="25"/>
        <v/>
      </c>
      <c r="B98" s="60" t="str">
        <f t="shared" ca="1" si="26"/>
        <v/>
      </c>
      <c r="C98" s="60" t="str">
        <f t="shared" ca="1" si="27"/>
        <v/>
      </c>
      <c r="D98" s="60" t="str">
        <f t="shared" ca="1" si="28"/>
        <v/>
      </c>
      <c r="E98" s="60" t="str">
        <f t="shared" ca="1" si="29"/>
        <v/>
      </c>
      <c r="F98" s="60" t="str">
        <f t="shared" ca="1" si="30"/>
        <v/>
      </c>
      <c r="G98" s="60" t="str">
        <f t="shared" ca="1" si="36"/>
        <v/>
      </c>
      <c r="H98" s="139" t="str">
        <f t="shared" ca="1" si="31"/>
        <v/>
      </c>
      <c r="I98" s="60" t="str">
        <f t="shared" ca="1" si="32"/>
        <v/>
      </c>
      <c r="J98" s="60" t="str">
        <f t="shared" ca="1" si="33"/>
        <v/>
      </c>
      <c r="K98" s="139" t="str">
        <f t="shared" ca="1" si="34"/>
        <v/>
      </c>
      <c r="L98" s="60" t="str">
        <f t="shared" ca="1" si="35"/>
        <v/>
      </c>
    </row>
    <row r="99" spans="1:12" ht="12.75" customHeight="1">
      <c r="A99" s="64" t="str">
        <f t="shared" ca="1" si="25"/>
        <v/>
      </c>
      <c r="B99" s="60" t="str">
        <f t="shared" ca="1" si="26"/>
        <v/>
      </c>
      <c r="C99" s="60" t="str">
        <f t="shared" ca="1" si="27"/>
        <v/>
      </c>
      <c r="D99" s="60" t="str">
        <f t="shared" ca="1" si="28"/>
        <v/>
      </c>
      <c r="E99" s="60" t="str">
        <f t="shared" ca="1" si="29"/>
        <v/>
      </c>
      <c r="F99" s="60" t="str">
        <f t="shared" ca="1" si="30"/>
        <v/>
      </c>
      <c r="G99" s="60" t="str">
        <f t="shared" ca="1" si="36"/>
        <v/>
      </c>
      <c r="H99" s="139" t="str">
        <f t="shared" ca="1" si="31"/>
        <v/>
      </c>
      <c r="I99" s="60" t="str">
        <f t="shared" ca="1" si="32"/>
        <v/>
      </c>
      <c r="J99" s="60" t="str">
        <f t="shared" ca="1" si="33"/>
        <v/>
      </c>
      <c r="K99" s="139" t="str">
        <f t="shared" ca="1" si="34"/>
        <v/>
      </c>
      <c r="L99" s="60" t="str">
        <f t="shared" ca="1" si="35"/>
        <v/>
      </c>
    </row>
    <row r="100" spans="1:12" ht="12.75" customHeight="1">
      <c r="A100" s="64" t="str">
        <f t="shared" ca="1" si="25"/>
        <v/>
      </c>
      <c r="B100" s="60" t="str">
        <f t="shared" ca="1" si="26"/>
        <v/>
      </c>
      <c r="C100" s="60" t="str">
        <f t="shared" ca="1" si="27"/>
        <v/>
      </c>
      <c r="D100" s="60" t="str">
        <f t="shared" ca="1" si="28"/>
        <v/>
      </c>
      <c r="E100" s="60" t="str">
        <f t="shared" ca="1" si="29"/>
        <v/>
      </c>
      <c r="F100" s="60" t="str">
        <f t="shared" ca="1" si="30"/>
        <v/>
      </c>
      <c r="G100" s="60" t="str">
        <f t="shared" ca="1" si="36"/>
        <v/>
      </c>
      <c r="H100" s="139" t="str">
        <f t="shared" ca="1" si="31"/>
        <v/>
      </c>
      <c r="I100" s="60" t="str">
        <f t="shared" ca="1" si="32"/>
        <v/>
      </c>
      <c r="J100" s="60" t="str">
        <f t="shared" ca="1" si="33"/>
        <v/>
      </c>
      <c r="K100" s="139" t="str">
        <f t="shared" ca="1" si="34"/>
        <v/>
      </c>
      <c r="L100" s="60" t="str">
        <f t="shared" ca="1" si="35"/>
        <v/>
      </c>
    </row>
    <row r="101" spans="1:12" ht="12.75" customHeight="1">
      <c r="A101" s="64" t="str">
        <f t="shared" ca="1" si="25"/>
        <v/>
      </c>
      <c r="B101" s="60" t="str">
        <f t="shared" ca="1" si="26"/>
        <v/>
      </c>
      <c r="C101" s="60" t="str">
        <f t="shared" ca="1" si="27"/>
        <v/>
      </c>
      <c r="D101" s="60" t="str">
        <f t="shared" ca="1" si="28"/>
        <v/>
      </c>
      <c r="E101" s="60" t="str">
        <f t="shared" ca="1" si="29"/>
        <v/>
      </c>
      <c r="F101" s="60" t="str">
        <f t="shared" ca="1" si="30"/>
        <v/>
      </c>
      <c r="G101" s="60" t="str">
        <f t="shared" ca="1" si="36"/>
        <v/>
      </c>
      <c r="H101" s="139" t="str">
        <f t="shared" ca="1" si="31"/>
        <v/>
      </c>
      <c r="I101" s="60" t="str">
        <f t="shared" ca="1" si="32"/>
        <v/>
      </c>
      <c r="J101" s="60" t="str">
        <f t="shared" ca="1" si="33"/>
        <v/>
      </c>
      <c r="K101" s="139" t="str">
        <f t="shared" ca="1" si="34"/>
        <v/>
      </c>
      <c r="L101" s="60" t="str">
        <f t="shared" ca="1" si="35"/>
        <v/>
      </c>
    </row>
    <row r="102" spans="1:12" ht="12.75" customHeight="1">
      <c r="A102" s="64" t="str">
        <f t="shared" ca="1" si="25"/>
        <v/>
      </c>
      <c r="B102" s="60" t="str">
        <f t="shared" ca="1" si="26"/>
        <v/>
      </c>
      <c r="C102" s="60" t="str">
        <f t="shared" ca="1" si="27"/>
        <v/>
      </c>
      <c r="D102" s="60" t="str">
        <f t="shared" ca="1" si="28"/>
        <v/>
      </c>
      <c r="E102" s="60" t="str">
        <f t="shared" ca="1" si="29"/>
        <v/>
      </c>
      <c r="F102" s="60" t="str">
        <f t="shared" ca="1" si="30"/>
        <v/>
      </c>
      <c r="G102" s="60" t="str">
        <f t="shared" ca="1" si="36"/>
        <v/>
      </c>
      <c r="H102" s="139" t="str">
        <f t="shared" ca="1" si="31"/>
        <v/>
      </c>
      <c r="I102" s="60" t="str">
        <f t="shared" ca="1" si="32"/>
        <v/>
      </c>
      <c r="J102" s="60" t="str">
        <f t="shared" ca="1" si="33"/>
        <v/>
      </c>
      <c r="K102" s="139" t="str">
        <f t="shared" ca="1" si="34"/>
        <v/>
      </c>
      <c r="L102" s="60" t="str">
        <f t="shared" ca="1" si="35"/>
        <v/>
      </c>
    </row>
    <row r="103" spans="1:12" ht="12.75" customHeight="1">
      <c r="A103" s="64" t="str">
        <f t="shared" ca="1" si="25"/>
        <v/>
      </c>
      <c r="B103" s="60" t="str">
        <f t="shared" ca="1" si="26"/>
        <v/>
      </c>
      <c r="C103" s="60" t="str">
        <f t="shared" ca="1" si="27"/>
        <v/>
      </c>
      <c r="D103" s="60" t="str">
        <f t="shared" ca="1" si="28"/>
        <v/>
      </c>
      <c r="E103" s="60" t="str">
        <f t="shared" ca="1" si="29"/>
        <v/>
      </c>
      <c r="F103" s="60" t="str">
        <f t="shared" ca="1" si="30"/>
        <v/>
      </c>
      <c r="G103" s="60" t="str">
        <f t="shared" ca="1" si="36"/>
        <v/>
      </c>
      <c r="H103" s="139" t="str">
        <f t="shared" ca="1" si="31"/>
        <v/>
      </c>
      <c r="I103" s="60" t="str">
        <f t="shared" ca="1" si="32"/>
        <v/>
      </c>
      <c r="J103" s="60" t="str">
        <f t="shared" ca="1" si="33"/>
        <v/>
      </c>
      <c r="K103" s="139" t="str">
        <f t="shared" ca="1" si="34"/>
        <v/>
      </c>
      <c r="L103" s="60" t="str">
        <f t="shared" ca="1" si="35"/>
        <v/>
      </c>
    </row>
    <row r="104" spans="1:12" ht="12.75" customHeight="1">
      <c r="A104" s="64" t="str">
        <f t="shared" ca="1" si="25"/>
        <v/>
      </c>
      <c r="B104" s="60" t="str">
        <f t="shared" ca="1" si="26"/>
        <v/>
      </c>
      <c r="C104" s="60" t="str">
        <f t="shared" ca="1" si="27"/>
        <v/>
      </c>
      <c r="D104" s="60" t="str">
        <f t="shared" ca="1" si="28"/>
        <v/>
      </c>
      <c r="E104" s="60" t="str">
        <f t="shared" ca="1" si="29"/>
        <v/>
      </c>
      <c r="F104" s="60" t="str">
        <f t="shared" ca="1" si="30"/>
        <v/>
      </c>
      <c r="G104" s="60" t="str">
        <f t="shared" ca="1" si="36"/>
        <v/>
      </c>
      <c r="H104" s="139" t="str">
        <f t="shared" ca="1" si="31"/>
        <v/>
      </c>
      <c r="I104" s="60" t="str">
        <f t="shared" ca="1" si="32"/>
        <v/>
      </c>
      <c r="J104" s="60" t="str">
        <f t="shared" ca="1" si="33"/>
        <v/>
      </c>
      <c r="K104" s="139" t="str">
        <f t="shared" ca="1" si="34"/>
        <v/>
      </c>
      <c r="L104" s="60" t="str">
        <f t="shared" ca="1" si="35"/>
        <v/>
      </c>
    </row>
    <row r="105" spans="1:12" ht="12.75" customHeight="1">
      <c r="A105" s="64" t="str">
        <f t="shared" ca="1" si="25"/>
        <v/>
      </c>
      <c r="B105" s="60" t="str">
        <f t="shared" ca="1" si="26"/>
        <v/>
      </c>
      <c r="C105" s="60" t="str">
        <f t="shared" ca="1" si="27"/>
        <v/>
      </c>
      <c r="D105" s="60" t="str">
        <f t="shared" ca="1" si="28"/>
        <v/>
      </c>
      <c r="E105" s="60" t="str">
        <f t="shared" ca="1" si="29"/>
        <v/>
      </c>
      <c r="F105" s="60" t="str">
        <f t="shared" ca="1" si="30"/>
        <v/>
      </c>
      <c r="G105" s="60" t="str">
        <f t="shared" ca="1" si="36"/>
        <v/>
      </c>
      <c r="H105" s="139" t="str">
        <f t="shared" ca="1" si="31"/>
        <v/>
      </c>
      <c r="I105" s="60" t="str">
        <f t="shared" ca="1" si="32"/>
        <v/>
      </c>
      <c r="J105" s="60" t="str">
        <f t="shared" ca="1" si="33"/>
        <v/>
      </c>
      <c r="K105" s="139" t="str">
        <f t="shared" ca="1" si="34"/>
        <v/>
      </c>
      <c r="L105" s="60" t="str">
        <f t="shared" ca="1" si="35"/>
        <v/>
      </c>
    </row>
    <row r="106" spans="1:12" ht="12.75" customHeight="1">
      <c r="A106" s="64" t="str">
        <f t="shared" ca="1" si="25"/>
        <v/>
      </c>
      <c r="B106" s="60" t="str">
        <f t="shared" ca="1" si="26"/>
        <v/>
      </c>
      <c r="C106" s="60" t="str">
        <f t="shared" ca="1" si="27"/>
        <v/>
      </c>
      <c r="D106" s="60" t="str">
        <f t="shared" ca="1" si="28"/>
        <v/>
      </c>
      <c r="E106" s="60" t="str">
        <f t="shared" ca="1" si="29"/>
        <v/>
      </c>
      <c r="F106" s="60" t="str">
        <f t="shared" ca="1" si="30"/>
        <v/>
      </c>
      <c r="G106" s="60" t="str">
        <f t="shared" ca="1" si="36"/>
        <v/>
      </c>
      <c r="H106" s="139" t="str">
        <f t="shared" ca="1" si="31"/>
        <v/>
      </c>
      <c r="I106" s="60" t="str">
        <f t="shared" ca="1" si="32"/>
        <v/>
      </c>
      <c r="J106" s="60" t="str">
        <f t="shared" ca="1" si="33"/>
        <v/>
      </c>
      <c r="K106" s="139" t="str">
        <f t="shared" ca="1" si="34"/>
        <v/>
      </c>
      <c r="L106" s="60" t="str">
        <f t="shared" ca="1" si="35"/>
        <v/>
      </c>
    </row>
    <row r="107" spans="1:12" ht="12.75" customHeight="1">
      <c r="A107" s="64" t="str">
        <f t="shared" ca="1" si="25"/>
        <v/>
      </c>
      <c r="B107" s="60" t="str">
        <f t="shared" ca="1" si="26"/>
        <v/>
      </c>
      <c r="C107" s="60" t="str">
        <f t="shared" ca="1" si="27"/>
        <v/>
      </c>
      <c r="D107" s="60" t="str">
        <f t="shared" ca="1" si="28"/>
        <v/>
      </c>
      <c r="E107" s="60" t="str">
        <f t="shared" ca="1" si="29"/>
        <v/>
      </c>
      <c r="F107" s="60" t="str">
        <f t="shared" ca="1" si="30"/>
        <v/>
      </c>
      <c r="G107" s="60" t="str">
        <f t="shared" ca="1" si="36"/>
        <v/>
      </c>
      <c r="H107" s="139" t="str">
        <f t="shared" ca="1" si="31"/>
        <v/>
      </c>
      <c r="I107" s="60" t="str">
        <f t="shared" ca="1" si="32"/>
        <v/>
      </c>
      <c r="J107" s="60" t="str">
        <f t="shared" ca="1" si="33"/>
        <v/>
      </c>
      <c r="K107" s="139" t="str">
        <f t="shared" ca="1" si="34"/>
        <v/>
      </c>
      <c r="L107" s="60" t="str">
        <f t="shared" ca="1" si="35"/>
        <v/>
      </c>
    </row>
    <row r="108" spans="1:12" ht="12.75" customHeight="1">
      <c r="A108" s="64" t="str">
        <f t="shared" ca="1" si="25"/>
        <v/>
      </c>
      <c r="B108" s="60" t="str">
        <f t="shared" ca="1" si="26"/>
        <v/>
      </c>
      <c r="C108" s="60" t="str">
        <f t="shared" ca="1" si="27"/>
        <v/>
      </c>
      <c r="D108" s="60" t="str">
        <f t="shared" ca="1" si="28"/>
        <v/>
      </c>
      <c r="E108" s="60" t="str">
        <f t="shared" ca="1" si="29"/>
        <v/>
      </c>
      <c r="F108" s="60" t="str">
        <f t="shared" ca="1" si="30"/>
        <v/>
      </c>
      <c r="G108" s="60" t="str">
        <f t="shared" ca="1" si="36"/>
        <v/>
      </c>
      <c r="H108" s="139" t="str">
        <f t="shared" ca="1" si="31"/>
        <v/>
      </c>
      <c r="I108" s="60" t="str">
        <f t="shared" ca="1" si="32"/>
        <v/>
      </c>
      <c r="J108" s="60" t="str">
        <f t="shared" ca="1" si="33"/>
        <v/>
      </c>
      <c r="K108" s="139" t="str">
        <f t="shared" ca="1" si="34"/>
        <v/>
      </c>
      <c r="L108" s="60" t="str">
        <f t="shared" ca="1" si="35"/>
        <v/>
      </c>
    </row>
    <row r="109" spans="1:12" ht="12.75" customHeight="1">
      <c r="A109" s="64" t="str">
        <f t="shared" ref="A109:A140" ca="1" si="37">IF(ROW(A97)&gt;COUNTIF(colk,$M$2),"",INDEX(cola,SUMPRODUCT(LARGE((colk=$M$2)*ROW(colk)-12,ROW($A97)))))</f>
        <v/>
      </c>
      <c r="B109" s="60" t="str">
        <f t="shared" ref="B109:B140" ca="1" si="38">IF(ROW(B97)&gt;COUNTIF(colk,$M$2),"",INDEX(colb,SUMPRODUCT(LARGE((colk=$M$2)*ROW(colk)-12,ROW($A97)))))</f>
        <v/>
      </c>
      <c r="C109" s="60" t="str">
        <f t="shared" ref="C109:C140" ca="1" si="39">IF(ROW(C97)&gt;COUNTIF(colk,$M$2),"",INDEX(colc,SUMPRODUCT(LARGE((colk=$M$2)*ROW(colk)-12,ROW($A97)))))</f>
        <v/>
      </c>
      <c r="D109" s="60" t="str">
        <f t="shared" ref="D109:D140" ca="1" si="40">IF(ROW(D97)&gt;COUNTIF(colk,$M$2),"",INDEX(cold,SUMPRODUCT(LARGE((colk=$M$2)*ROW(colk)-12,ROW($A97)))))</f>
        <v/>
      </c>
      <c r="E109" s="60" t="str">
        <f t="shared" ref="E109:E140" ca="1" si="41">IF(ROW(E97)&gt;COUNTIF(colk,$M$2),"",INDEX(cole,SUMPRODUCT(LARGE((colk=$M$2)*ROW(colk)-12,ROW($A97)))))</f>
        <v/>
      </c>
      <c r="F109" s="60" t="str">
        <f t="shared" ref="F109:F140" ca="1" si="42">IF(ROW(F97)&gt;COUNTIF(colk,$M$2),"",INDEX(colf,SUMPRODUCT(LARGE((colk=$M$2)*ROW(colk)-12,ROW($A97)))))</f>
        <v/>
      </c>
      <c r="G109" s="60" t="str">
        <f t="shared" ca="1" si="36"/>
        <v/>
      </c>
      <c r="H109" s="139" t="str">
        <f t="shared" ref="H109:H140" ca="1" si="43">IF(ROW(H97)&gt;COUNTIF(colk,$M$2),"",INDEX(colh,SUMPRODUCT(LARGE((colk=$M$2)*ROW(colk)-12,ROW($A97)))))</f>
        <v/>
      </c>
      <c r="I109" s="60" t="str">
        <f t="shared" ref="I109:I140" ca="1" si="44">IF(ROW(I97)&gt;COUNTIF(colk,$M$2),"",INDEX(coli,SUMPRODUCT(LARGE((colk=$M$2)*ROW(colk)-12,ROW($A97)))))</f>
        <v/>
      </c>
      <c r="J109" s="60" t="str">
        <f t="shared" ref="J109:J140" ca="1" si="45">IF(ROW(J97)&gt;COUNTIF(colk,$M$2),"",INDEX(colk,SUMPRODUCT(LARGE((colk=$M$2)*ROW(colk)-12,ROW($A97)))))</f>
        <v/>
      </c>
      <c r="K109" s="139" t="str">
        <f t="shared" ref="K109:K140" ca="1" si="46">IF(ROW(K97)&gt;COUNTIF(colk,$M$2),"",INDEX(colm,SUMPRODUCT(LARGE((colk=$M$2)*ROW(colk)-12,ROW($A97)))))</f>
        <v/>
      </c>
      <c r="L109" s="60" t="str">
        <f t="shared" ref="L109:L140" ca="1" si="47">IF(ROW(L97)&gt;COUNTIF(colk,$M$2),"",INDEX(coln,SUMPRODUCT(LARGE((colk=$M$2)*ROW(colk)-12,ROW($A97)))))</f>
        <v/>
      </c>
    </row>
    <row r="110" spans="1:12" ht="12.75" customHeight="1">
      <c r="A110" s="64" t="str">
        <f t="shared" ca="1" si="37"/>
        <v/>
      </c>
      <c r="B110" s="60" t="str">
        <f t="shared" ca="1" si="38"/>
        <v/>
      </c>
      <c r="C110" s="60" t="str">
        <f t="shared" ca="1" si="39"/>
        <v/>
      </c>
      <c r="D110" s="60" t="str">
        <f t="shared" ca="1" si="40"/>
        <v/>
      </c>
      <c r="E110" s="60" t="str">
        <f t="shared" ca="1" si="41"/>
        <v/>
      </c>
      <c r="F110" s="60" t="str">
        <f t="shared" ca="1" si="42"/>
        <v/>
      </c>
      <c r="G110" s="60" t="str">
        <f t="shared" ca="1" si="36"/>
        <v/>
      </c>
      <c r="H110" s="139" t="str">
        <f t="shared" ca="1" si="43"/>
        <v/>
      </c>
      <c r="I110" s="60" t="str">
        <f t="shared" ca="1" si="44"/>
        <v/>
      </c>
      <c r="J110" s="60" t="str">
        <f t="shared" ca="1" si="45"/>
        <v/>
      </c>
      <c r="K110" s="139" t="str">
        <f t="shared" ca="1" si="46"/>
        <v/>
      </c>
      <c r="L110" s="60" t="str">
        <f t="shared" ca="1" si="47"/>
        <v/>
      </c>
    </row>
    <row r="111" spans="1:12" ht="12.75" customHeight="1">
      <c r="A111" s="64" t="str">
        <f t="shared" ca="1" si="37"/>
        <v/>
      </c>
      <c r="B111" s="60" t="str">
        <f t="shared" ca="1" si="38"/>
        <v/>
      </c>
      <c r="C111" s="60" t="str">
        <f t="shared" ca="1" si="39"/>
        <v/>
      </c>
      <c r="D111" s="60" t="str">
        <f t="shared" ca="1" si="40"/>
        <v/>
      </c>
      <c r="E111" s="60" t="str">
        <f t="shared" ca="1" si="41"/>
        <v/>
      </c>
      <c r="F111" s="60" t="str">
        <f t="shared" ca="1" si="42"/>
        <v/>
      </c>
      <c r="G111" s="60" t="str">
        <f t="shared" ca="1" si="36"/>
        <v/>
      </c>
      <c r="H111" s="139" t="str">
        <f t="shared" ca="1" si="43"/>
        <v/>
      </c>
      <c r="I111" s="60" t="str">
        <f t="shared" ca="1" si="44"/>
        <v/>
      </c>
      <c r="J111" s="60" t="str">
        <f t="shared" ca="1" si="45"/>
        <v/>
      </c>
      <c r="K111" s="139" t="str">
        <f t="shared" ca="1" si="46"/>
        <v/>
      </c>
      <c r="L111" s="60" t="str">
        <f t="shared" ca="1" si="47"/>
        <v/>
      </c>
    </row>
    <row r="112" spans="1:12" ht="12.75" customHeight="1">
      <c r="A112" s="64" t="str">
        <f t="shared" ca="1" si="37"/>
        <v/>
      </c>
      <c r="B112" s="60" t="str">
        <f t="shared" ca="1" si="38"/>
        <v/>
      </c>
      <c r="C112" s="60" t="str">
        <f t="shared" ca="1" si="39"/>
        <v/>
      </c>
      <c r="D112" s="60" t="str">
        <f t="shared" ca="1" si="40"/>
        <v/>
      </c>
      <c r="E112" s="60" t="str">
        <f t="shared" ca="1" si="41"/>
        <v/>
      </c>
      <c r="F112" s="60" t="str">
        <f t="shared" ca="1" si="42"/>
        <v/>
      </c>
      <c r="G112" s="60" t="str">
        <f t="shared" ca="1" si="36"/>
        <v/>
      </c>
      <c r="H112" s="139" t="str">
        <f t="shared" ca="1" si="43"/>
        <v/>
      </c>
      <c r="I112" s="60" t="str">
        <f t="shared" ca="1" si="44"/>
        <v/>
      </c>
      <c r="J112" s="60" t="str">
        <f t="shared" ca="1" si="45"/>
        <v/>
      </c>
      <c r="K112" s="139" t="str">
        <f t="shared" ca="1" si="46"/>
        <v/>
      </c>
      <c r="L112" s="60" t="str">
        <f t="shared" ca="1" si="47"/>
        <v/>
      </c>
    </row>
    <row r="113" spans="1:12" ht="12.75" customHeight="1">
      <c r="A113" s="64" t="str">
        <f t="shared" ca="1" si="37"/>
        <v/>
      </c>
      <c r="B113" s="60" t="str">
        <f t="shared" ca="1" si="38"/>
        <v/>
      </c>
      <c r="C113" s="60" t="str">
        <f t="shared" ca="1" si="39"/>
        <v/>
      </c>
      <c r="D113" s="60" t="str">
        <f t="shared" ca="1" si="40"/>
        <v/>
      </c>
      <c r="E113" s="60" t="str">
        <f t="shared" ca="1" si="41"/>
        <v/>
      </c>
      <c r="F113" s="60" t="str">
        <f t="shared" ca="1" si="42"/>
        <v/>
      </c>
      <c r="G113" s="60" t="str">
        <f t="shared" ca="1" si="36"/>
        <v/>
      </c>
      <c r="H113" s="139" t="str">
        <f t="shared" ca="1" si="43"/>
        <v/>
      </c>
      <c r="I113" s="60" t="str">
        <f t="shared" ca="1" si="44"/>
        <v/>
      </c>
      <c r="J113" s="60" t="str">
        <f t="shared" ca="1" si="45"/>
        <v/>
      </c>
      <c r="K113" s="139" t="str">
        <f t="shared" ca="1" si="46"/>
        <v/>
      </c>
      <c r="L113" s="60" t="str">
        <f t="shared" ca="1" si="47"/>
        <v/>
      </c>
    </row>
    <row r="114" spans="1:12" ht="12.75" customHeight="1">
      <c r="A114" s="64" t="str">
        <f t="shared" ca="1" si="37"/>
        <v/>
      </c>
      <c r="B114" s="60" t="str">
        <f t="shared" ca="1" si="38"/>
        <v/>
      </c>
      <c r="C114" s="60" t="str">
        <f t="shared" ca="1" si="39"/>
        <v/>
      </c>
      <c r="D114" s="60" t="str">
        <f t="shared" ca="1" si="40"/>
        <v/>
      </c>
      <c r="E114" s="60" t="str">
        <f t="shared" ca="1" si="41"/>
        <v/>
      </c>
      <c r="F114" s="60" t="str">
        <f t="shared" ca="1" si="42"/>
        <v/>
      </c>
      <c r="G114" s="60" t="str">
        <f t="shared" ca="1" si="36"/>
        <v/>
      </c>
      <c r="H114" s="139" t="str">
        <f t="shared" ca="1" si="43"/>
        <v/>
      </c>
      <c r="I114" s="60" t="str">
        <f t="shared" ca="1" si="44"/>
        <v/>
      </c>
      <c r="J114" s="60" t="str">
        <f t="shared" ca="1" si="45"/>
        <v/>
      </c>
      <c r="K114" s="139" t="str">
        <f t="shared" ca="1" si="46"/>
        <v/>
      </c>
      <c r="L114" s="60" t="str">
        <f t="shared" ca="1" si="47"/>
        <v/>
      </c>
    </row>
    <row r="115" spans="1:12" ht="12.75" customHeight="1">
      <c r="A115" s="64" t="str">
        <f t="shared" ca="1" si="37"/>
        <v/>
      </c>
      <c r="B115" s="60" t="str">
        <f t="shared" ca="1" si="38"/>
        <v/>
      </c>
      <c r="C115" s="60" t="str">
        <f t="shared" ca="1" si="39"/>
        <v/>
      </c>
      <c r="D115" s="60" t="str">
        <f t="shared" ca="1" si="40"/>
        <v/>
      </c>
      <c r="E115" s="60" t="str">
        <f t="shared" ca="1" si="41"/>
        <v/>
      </c>
      <c r="F115" s="60" t="str">
        <f t="shared" ca="1" si="42"/>
        <v/>
      </c>
      <c r="G115" s="60" t="str">
        <f t="shared" ca="1" si="36"/>
        <v/>
      </c>
      <c r="H115" s="139" t="str">
        <f t="shared" ca="1" si="43"/>
        <v/>
      </c>
      <c r="I115" s="60" t="str">
        <f t="shared" ca="1" si="44"/>
        <v/>
      </c>
      <c r="J115" s="60" t="str">
        <f t="shared" ca="1" si="45"/>
        <v/>
      </c>
      <c r="K115" s="139" t="str">
        <f t="shared" ca="1" si="46"/>
        <v/>
      </c>
      <c r="L115" s="60" t="str">
        <f t="shared" ca="1" si="47"/>
        <v/>
      </c>
    </row>
    <row r="116" spans="1:12" ht="12.75" customHeight="1">
      <c r="A116" s="64" t="str">
        <f t="shared" ca="1" si="37"/>
        <v/>
      </c>
      <c r="B116" s="60" t="str">
        <f t="shared" ca="1" si="38"/>
        <v/>
      </c>
      <c r="C116" s="60" t="str">
        <f t="shared" ca="1" si="39"/>
        <v/>
      </c>
      <c r="D116" s="60" t="str">
        <f t="shared" ca="1" si="40"/>
        <v/>
      </c>
      <c r="E116" s="60" t="str">
        <f t="shared" ca="1" si="41"/>
        <v/>
      </c>
      <c r="F116" s="60" t="str">
        <f t="shared" ca="1" si="42"/>
        <v/>
      </c>
      <c r="G116" s="60" t="str">
        <f t="shared" ca="1" si="36"/>
        <v/>
      </c>
      <c r="H116" s="139" t="str">
        <f t="shared" ca="1" si="43"/>
        <v/>
      </c>
      <c r="I116" s="60" t="str">
        <f t="shared" ca="1" si="44"/>
        <v/>
      </c>
      <c r="J116" s="60" t="str">
        <f t="shared" ca="1" si="45"/>
        <v/>
      </c>
      <c r="K116" s="139" t="str">
        <f t="shared" ca="1" si="46"/>
        <v/>
      </c>
      <c r="L116" s="60" t="str">
        <f t="shared" ca="1" si="47"/>
        <v/>
      </c>
    </row>
    <row r="117" spans="1:12" ht="12.75" customHeight="1">
      <c r="A117" s="64" t="str">
        <f t="shared" ca="1" si="37"/>
        <v/>
      </c>
      <c r="B117" s="60" t="str">
        <f t="shared" ca="1" si="38"/>
        <v/>
      </c>
      <c r="C117" s="60" t="str">
        <f t="shared" ca="1" si="39"/>
        <v/>
      </c>
      <c r="D117" s="60" t="str">
        <f t="shared" ca="1" si="40"/>
        <v/>
      </c>
      <c r="E117" s="60" t="str">
        <f t="shared" ca="1" si="41"/>
        <v/>
      </c>
      <c r="F117" s="60" t="str">
        <f t="shared" ca="1" si="42"/>
        <v/>
      </c>
      <c r="G117" s="60" t="str">
        <f t="shared" ca="1" si="36"/>
        <v/>
      </c>
      <c r="H117" s="139" t="str">
        <f t="shared" ca="1" si="43"/>
        <v/>
      </c>
      <c r="I117" s="60" t="str">
        <f t="shared" ca="1" si="44"/>
        <v/>
      </c>
      <c r="J117" s="60" t="str">
        <f t="shared" ca="1" si="45"/>
        <v/>
      </c>
      <c r="K117" s="139" t="str">
        <f t="shared" ca="1" si="46"/>
        <v/>
      </c>
      <c r="L117" s="60" t="str">
        <f t="shared" ca="1" si="47"/>
        <v/>
      </c>
    </row>
    <row r="118" spans="1:12" ht="12.75" customHeight="1">
      <c r="A118" s="64" t="str">
        <f t="shared" ca="1" si="37"/>
        <v/>
      </c>
      <c r="B118" s="60" t="str">
        <f t="shared" ca="1" si="38"/>
        <v/>
      </c>
      <c r="C118" s="60" t="str">
        <f t="shared" ca="1" si="39"/>
        <v/>
      </c>
      <c r="D118" s="60" t="str">
        <f t="shared" ca="1" si="40"/>
        <v/>
      </c>
      <c r="E118" s="60" t="str">
        <f t="shared" ca="1" si="41"/>
        <v/>
      </c>
      <c r="F118" s="60" t="str">
        <f t="shared" ca="1" si="42"/>
        <v/>
      </c>
      <c r="G118" s="60" t="str">
        <f t="shared" ca="1" si="36"/>
        <v/>
      </c>
      <c r="H118" s="139" t="str">
        <f t="shared" ca="1" si="43"/>
        <v/>
      </c>
      <c r="I118" s="60" t="str">
        <f t="shared" ca="1" si="44"/>
        <v/>
      </c>
      <c r="J118" s="60" t="str">
        <f t="shared" ca="1" si="45"/>
        <v/>
      </c>
      <c r="K118" s="139" t="str">
        <f t="shared" ca="1" si="46"/>
        <v/>
      </c>
      <c r="L118" s="60" t="str">
        <f t="shared" ca="1" si="47"/>
        <v/>
      </c>
    </row>
    <row r="119" spans="1:12" ht="12.75" customHeight="1">
      <c r="A119" s="64" t="str">
        <f t="shared" ca="1" si="37"/>
        <v/>
      </c>
      <c r="B119" s="60" t="str">
        <f t="shared" ca="1" si="38"/>
        <v/>
      </c>
      <c r="C119" s="60" t="str">
        <f t="shared" ca="1" si="39"/>
        <v/>
      </c>
      <c r="D119" s="60" t="str">
        <f t="shared" ca="1" si="40"/>
        <v/>
      </c>
      <c r="E119" s="60" t="str">
        <f t="shared" ca="1" si="41"/>
        <v/>
      </c>
      <c r="F119" s="60" t="str">
        <f t="shared" ca="1" si="42"/>
        <v/>
      </c>
      <c r="G119" s="60" t="str">
        <f t="shared" ca="1" si="36"/>
        <v/>
      </c>
      <c r="H119" s="139" t="str">
        <f t="shared" ca="1" si="43"/>
        <v/>
      </c>
      <c r="I119" s="60" t="str">
        <f t="shared" ca="1" si="44"/>
        <v/>
      </c>
      <c r="J119" s="60" t="str">
        <f t="shared" ca="1" si="45"/>
        <v/>
      </c>
      <c r="K119" s="139" t="str">
        <f t="shared" ca="1" si="46"/>
        <v/>
      </c>
      <c r="L119" s="60" t="str">
        <f t="shared" ca="1" si="47"/>
        <v/>
      </c>
    </row>
    <row r="120" spans="1:12" ht="12.75" customHeight="1">
      <c r="A120" s="64" t="str">
        <f t="shared" ca="1" si="37"/>
        <v/>
      </c>
      <c r="B120" s="60" t="str">
        <f t="shared" ca="1" si="38"/>
        <v/>
      </c>
      <c r="C120" s="60" t="str">
        <f t="shared" ca="1" si="39"/>
        <v/>
      </c>
      <c r="D120" s="60" t="str">
        <f t="shared" ca="1" si="40"/>
        <v/>
      </c>
      <c r="E120" s="60" t="str">
        <f t="shared" ca="1" si="41"/>
        <v/>
      </c>
      <c r="F120" s="60" t="str">
        <f t="shared" ca="1" si="42"/>
        <v/>
      </c>
      <c r="G120" s="60" t="str">
        <f t="shared" ca="1" si="36"/>
        <v/>
      </c>
      <c r="H120" s="139" t="str">
        <f t="shared" ca="1" si="43"/>
        <v/>
      </c>
      <c r="I120" s="60" t="str">
        <f t="shared" ca="1" si="44"/>
        <v/>
      </c>
      <c r="J120" s="60" t="str">
        <f t="shared" ca="1" si="45"/>
        <v/>
      </c>
      <c r="K120" s="139" t="str">
        <f t="shared" ca="1" si="46"/>
        <v/>
      </c>
      <c r="L120" s="60" t="str">
        <f t="shared" ca="1" si="47"/>
        <v/>
      </c>
    </row>
    <row r="121" spans="1:12" ht="12.75" customHeight="1">
      <c r="A121" s="64" t="str">
        <f t="shared" ca="1" si="37"/>
        <v/>
      </c>
      <c r="B121" s="60" t="str">
        <f t="shared" ca="1" si="38"/>
        <v/>
      </c>
      <c r="C121" s="60" t="str">
        <f t="shared" ca="1" si="39"/>
        <v/>
      </c>
      <c r="D121" s="60" t="str">
        <f t="shared" ca="1" si="40"/>
        <v/>
      </c>
      <c r="E121" s="60" t="str">
        <f t="shared" ca="1" si="41"/>
        <v/>
      </c>
      <c r="F121" s="60" t="str">
        <f t="shared" ca="1" si="42"/>
        <v/>
      </c>
      <c r="G121" s="60" t="str">
        <f t="shared" ref="G121:G150" ca="1" si="48">IF(ROW(G109)&gt;COUNTIF(colk,$M$2),"",INDEX(colg,SUMPRODUCT(LARGE((colk=$M$2)*ROW(colk)-12,ROW($A109)))))</f>
        <v/>
      </c>
      <c r="H121" s="139" t="str">
        <f t="shared" ca="1" si="43"/>
        <v/>
      </c>
      <c r="I121" s="60" t="str">
        <f t="shared" ca="1" si="44"/>
        <v/>
      </c>
      <c r="J121" s="60" t="str">
        <f t="shared" ca="1" si="45"/>
        <v/>
      </c>
      <c r="K121" s="139" t="str">
        <f t="shared" ca="1" si="46"/>
        <v/>
      </c>
      <c r="L121" s="60" t="str">
        <f t="shared" ca="1" si="47"/>
        <v/>
      </c>
    </row>
    <row r="122" spans="1:12" ht="12.75" customHeight="1">
      <c r="A122" s="64" t="str">
        <f t="shared" ca="1" si="37"/>
        <v/>
      </c>
      <c r="B122" s="60" t="str">
        <f t="shared" ca="1" si="38"/>
        <v/>
      </c>
      <c r="C122" s="60" t="str">
        <f t="shared" ca="1" si="39"/>
        <v/>
      </c>
      <c r="D122" s="60" t="str">
        <f t="shared" ca="1" si="40"/>
        <v/>
      </c>
      <c r="E122" s="60" t="str">
        <f t="shared" ca="1" si="41"/>
        <v/>
      </c>
      <c r="F122" s="60" t="str">
        <f t="shared" ca="1" si="42"/>
        <v/>
      </c>
      <c r="G122" s="60" t="str">
        <f t="shared" ca="1" si="48"/>
        <v/>
      </c>
      <c r="H122" s="139" t="str">
        <f t="shared" ca="1" si="43"/>
        <v/>
      </c>
      <c r="I122" s="60" t="str">
        <f t="shared" ca="1" si="44"/>
        <v/>
      </c>
      <c r="J122" s="60" t="str">
        <f t="shared" ca="1" si="45"/>
        <v/>
      </c>
      <c r="K122" s="139" t="str">
        <f t="shared" ca="1" si="46"/>
        <v/>
      </c>
      <c r="L122" s="60" t="str">
        <f t="shared" ca="1" si="47"/>
        <v/>
      </c>
    </row>
    <row r="123" spans="1:12" ht="12.75" customHeight="1">
      <c r="A123" s="64" t="str">
        <f t="shared" ca="1" si="37"/>
        <v/>
      </c>
      <c r="B123" s="60" t="str">
        <f t="shared" ca="1" si="38"/>
        <v/>
      </c>
      <c r="C123" s="60" t="str">
        <f t="shared" ca="1" si="39"/>
        <v/>
      </c>
      <c r="D123" s="60" t="str">
        <f t="shared" ca="1" si="40"/>
        <v/>
      </c>
      <c r="E123" s="60" t="str">
        <f t="shared" ca="1" si="41"/>
        <v/>
      </c>
      <c r="F123" s="60" t="str">
        <f t="shared" ca="1" si="42"/>
        <v/>
      </c>
      <c r="G123" s="60" t="str">
        <f t="shared" ca="1" si="48"/>
        <v/>
      </c>
      <c r="H123" s="139" t="str">
        <f t="shared" ca="1" si="43"/>
        <v/>
      </c>
      <c r="I123" s="60" t="str">
        <f t="shared" ca="1" si="44"/>
        <v/>
      </c>
      <c r="J123" s="60" t="str">
        <f t="shared" ca="1" si="45"/>
        <v/>
      </c>
      <c r="K123" s="139" t="str">
        <f t="shared" ca="1" si="46"/>
        <v/>
      </c>
      <c r="L123" s="60" t="str">
        <f t="shared" ca="1" si="47"/>
        <v/>
      </c>
    </row>
    <row r="124" spans="1:12" ht="12.75" customHeight="1">
      <c r="A124" s="64" t="str">
        <f t="shared" ca="1" si="37"/>
        <v/>
      </c>
      <c r="B124" s="60" t="str">
        <f t="shared" ca="1" si="38"/>
        <v/>
      </c>
      <c r="C124" s="60" t="str">
        <f t="shared" ca="1" si="39"/>
        <v/>
      </c>
      <c r="D124" s="60" t="str">
        <f t="shared" ca="1" si="40"/>
        <v/>
      </c>
      <c r="E124" s="60" t="str">
        <f t="shared" ca="1" si="41"/>
        <v/>
      </c>
      <c r="F124" s="60" t="str">
        <f t="shared" ca="1" si="42"/>
        <v/>
      </c>
      <c r="G124" s="60" t="str">
        <f t="shared" ca="1" si="48"/>
        <v/>
      </c>
      <c r="H124" s="139" t="str">
        <f t="shared" ca="1" si="43"/>
        <v/>
      </c>
      <c r="I124" s="60" t="str">
        <f t="shared" ca="1" si="44"/>
        <v/>
      </c>
      <c r="J124" s="60" t="str">
        <f t="shared" ca="1" si="45"/>
        <v/>
      </c>
      <c r="K124" s="139" t="str">
        <f t="shared" ca="1" si="46"/>
        <v/>
      </c>
      <c r="L124" s="60" t="str">
        <f t="shared" ca="1" si="47"/>
        <v/>
      </c>
    </row>
    <row r="125" spans="1:12" ht="12.75" customHeight="1">
      <c r="A125" s="64" t="str">
        <f t="shared" ca="1" si="37"/>
        <v/>
      </c>
      <c r="B125" s="60" t="str">
        <f t="shared" ca="1" si="38"/>
        <v/>
      </c>
      <c r="C125" s="60" t="str">
        <f t="shared" ca="1" si="39"/>
        <v/>
      </c>
      <c r="D125" s="60" t="str">
        <f t="shared" ca="1" si="40"/>
        <v/>
      </c>
      <c r="E125" s="60" t="str">
        <f t="shared" ca="1" si="41"/>
        <v/>
      </c>
      <c r="F125" s="60" t="str">
        <f t="shared" ca="1" si="42"/>
        <v/>
      </c>
      <c r="G125" s="60" t="str">
        <f t="shared" ca="1" si="48"/>
        <v/>
      </c>
      <c r="H125" s="139" t="str">
        <f t="shared" ca="1" si="43"/>
        <v/>
      </c>
      <c r="I125" s="60" t="str">
        <f t="shared" ca="1" si="44"/>
        <v/>
      </c>
      <c r="J125" s="60" t="str">
        <f t="shared" ca="1" si="45"/>
        <v/>
      </c>
      <c r="K125" s="139" t="str">
        <f t="shared" ca="1" si="46"/>
        <v/>
      </c>
      <c r="L125" s="60" t="str">
        <f t="shared" ca="1" si="47"/>
        <v/>
      </c>
    </row>
    <row r="126" spans="1:12" ht="12.75" customHeight="1">
      <c r="A126" s="64" t="str">
        <f t="shared" ca="1" si="37"/>
        <v/>
      </c>
      <c r="B126" s="60" t="str">
        <f t="shared" ca="1" si="38"/>
        <v/>
      </c>
      <c r="C126" s="60" t="str">
        <f t="shared" ca="1" si="39"/>
        <v/>
      </c>
      <c r="D126" s="60" t="str">
        <f t="shared" ca="1" si="40"/>
        <v/>
      </c>
      <c r="E126" s="60" t="str">
        <f t="shared" ca="1" si="41"/>
        <v/>
      </c>
      <c r="F126" s="60" t="str">
        <f t="shared" ca="1" si="42"/>
        <v/>
      </c>
      <c r="G126" s="60" t="str">
        <f t="shared" ca="1" si="48"/>
        <v/>
      </c>
      <c r="H126" s="139" t="str">
        <f t="shared" ca="1" si="43"/>
        <v/>
      </c>
      <c r="I126" s="60" t="str">
        <f t="shared" ca="1" si="44"/>
        <v/>
      </c>
      <c r="J126" s="60" t="str">
        <f t="shared" ca="1" si="45"/>
        <v/>
      </c>
      <c r="K126" s="139" t="str">
        <f t="shared" ca="1" si="46"/>
        <v/>
      </c>
      <c r="L126" s="60" t="str">
        <f t="shared" ca="1" si="47"/>
        <v/>
      </c>
    </row>
    <row r="127" spans="1:12" ht="12.75" customHeight="1">
      <c r="A127" s="64" t="str">
        <f t="shared" ca="1" si="37"/>
        <v/>
      </c>
      <c r="B127" s="60" t="str">
        <f t="shared" ca="1" si="38"/>
        <v/>
      </c>
      <c r="C127" s="60" t="str">
        <f t="shared" ca="1" si="39"/>
        <v/>
      </c>
      <c r="D127" s="60" t="str">
        <f t="shared" ca="1" si="40"/>
        <v/>
      </c>
      <c r="E127" s="60" t="str">
        <f t="shared" ca="1" si="41"/>
        <v/>
      </c>
      <c r="F127" s="60" t="str">
        <f t="shared" ca="1" si="42"/>
        <v/>
      </c>
      <c r="G127" s="60" t="str">
        <f t="shared" ca="1" si="48"/>
        <v/>
      </c>
      <c r="H127" s="139" t="str">
        <f t="shared" ca="1" si="43"/>
        <v/>
      </c>
      <c r="I127" s="60" t="str">
        <f t="shared" ca="1" si="44"/>
        <v/>
      </c>
      <c r="J127" s="60" t="str">
        <f t="shared" ca="1" si="45"/>
        <v/>
      </c>
      <c r="K127" s="139" t="str">
        <f t="shared" ca="1" si="46"/>
        <v/>
      </c>
      <c r="L127" s="60" t="str">
        <f t="shared" ca="1" si="47"/>
        <v/>
      </c>
    </row>
    <row r="128" spans="1:12" ht="12.75" customHeight="1">
      <c r="A128" s="64" t="str">
        <f t="shared" ca="1" si="37"/>
        <v/>
      </c>
      <c r="B128" s="60" t="str">
        <f t="shared" ca="1" si="38"/>
        <v/>
      </c>
      <c r="C128" s="60" t="str">
        <f t="shared" ca="1" si="39"/>
        <v/>
      </c>
      <c r="D128" s="60" t="str">
        <f t="shared" ca="1" si="40"/>
        <v/>
      </c>
      <c r="E128" s="60" t="str">
        <f t="shared" ca="1" si="41"/>
        <v/>
      </c>
      <c r="F128" s="60" t="str">
        <f t="shared" ca="1" si="42"/>
        <v/>
      </c>
      <c r="G128" s="60" t="str">
        <f t="shared" ca="1" si="48"/>
        <v/>
      </c>
      <c r="H128" s="139" t="str">
        <f t="shared" ca="1" si="43"/>
        <v/>
      </c>
      <c r="I128" s="60" t="str">
        <f t="shared" ca="1" si="44"/>
        <v/>
      </c>
      <c r="J128" s="60" t="str">
        <f t="shared" ca="1" si="45"/>
        <v/>
      </c>
      <c r="K128" s="139" t="str">
        <f t="shared" ca="1" si="46"/>
        <v/>
      </c>
      <c r="L128" s="60" t="str">
        <f t="shared" ca="1" si="47"/>
        <v/>
      </c>
    </row>
    <row r="129" spans="1:12" ht="12.75" customHeight="1">
      <c r="A129" s="64" t="str">
        <f t="shared" ca="1" si="37"/>
        <v/>
      </c>
      <c r="B129" s="60" t="str">
        <f t="shared" ca="1" si="38"/>
        <v/>
      </c>
      <c r="C129" s="60" t="str">
        <f t="shared" ca="1" si="39"/>
        <v/>
      </c>
      <c r="D129" s="60" t="str">
        <f t="shared" ca="1" si="40"/>
        <v/>
      </c>
      <c r="E129" s="60" t="str">
        <f t="shared" ca="1" si="41"/>
        <v/>
      </c>
      <c r="F129" s="60" t="str">
        <f t="shared" ca="1" si="42"/>
        <v/>
      </c>
      <c r="G129" s="60" t="str">
        <f t="shared" ca="1" si="48"/>
        <v/>
      </c>
      <c r="H129" s="139" t="str">
        <f t="shared" ca="1" si="43"/>
        <v/>
      </c>
      <c r="I129" s="60" t="str">
        <f t="shared" ca="1" si="44"/>
        <v/>
      </c>
      <c r="J129" s="60" t="str">
        <f t="shared" ca="1" si="45"/>
        <v/>
      </c>
      <c r="K129" s="139" t="str">
        <f t="shared" ca="1" si="46"/>
        <v/>
      </c>
      <c r="L129" s="60" t="str">
        <f t="shared" ca="1" si="47"/>
        <v/>
      </c>
    </row>
    <row r="130" spans="1:12" ht="12.75" customHeight="1">
      <c r="A130" s="64" t="str">
        <f t="shared" ca="1" si="37"/>
        <v/>
      </c>
      <c r="B130" s="60" t="str">
        <f t="shared" ca="1" si="38"/>
        <v/>
      </c>
      <c r="C130" s="60" t="str">
        <f t="shared" ca="1" si="39"/>
        <v/>
      </c>
      <c r="D130" s="60" t="str">
        <f t="shared" ca="1" si="40"/>
        <v/>
      </c>
      <c r="E130" s="60" t="str">
        <f t="shared" ca="1" si="41"/>
        <v/>
      </c>
      <c r="F130" s="60" t="str">
        <f t="shared" ca="1" si="42"/>
        <v/>
      </c>
      <c r="G130" s="60" t="str">
        <f t="shared" ca="1" si="48"/>
        <v/>
      </c>
      <c r="H130" s="139" t="str">
        <f t="shared" ca="1" si="43"/>
        <v/>
      </c>
      <c r="I130" s="60" t="str">
        <f t="shared" ca="1" si="44"/>
        <v/>
      </c>
      <c r="J130" s="60" t="str">
        <f t="shared" ca="1" si="45"/>
        <v/>
      </c>
      <c r="K130" s="139" t="str">
        <f t="shared" ca="1" si="46"/>
        <v/>
      </c>
      <c r="L130" s="60" t="str">
        <f t="shared" ca="1" si="47"/>
        <v/>
      </c>
    </row>
    <row r="131" spans="1:12" ht="12.75" customHeight="1">
      <c r="A131" s="64" t="str">
        <f t="shared" ca="1" si="37"/>
        <v/>
      </c>
      <c r="B131" s="60" t="str">
        <f t="shared" ca="1" si="38"/>
        <v/>
      </c>
      <c r="C131" s="60" t="str">
        <f t="shared" ca="1" si="39"/>
        <v/>
      </c>
      <c r="D131" s="60" t="str">
        <f t="shared" ca="1" si="40"/>
        <v/>
      </c>
      <c r="E131" s="60" t="str">
        <f t="shared" ca="1" si="41"/>
        <v/>
      </c>
      <c r="F131" s="60" t="str">
        <f t="shared" ca="1" si="42"/>
        <v/>
      </c>
      <c r="G131" s="60" t="str">
        <f t="shared" ca="1" si="48"/>
        <v/>
      </c>
      <c r="H131" s="139" t="str">
        <f t="shared" ca="1" si="43"/>
        <v/>
      </c>
      <c r="I131" s="60" t="str">
        <f t="shared" ca="1" si="44"/>
        <v/>
      </c>
      <c r="J131" s="60" t="str">
        <f t="shared" ca="1" si="45"/>
        <v/>
      </c>
      <c r="K131" s="139" t="str">
        <f t="shared" ca="1" si="46"/>
        <v/>
      </c>
      <c r="L131" s="60" t="str">
        <f t="shared" ca="1" si="47"/>
        <v/>
      </c>
    </row>
    <row r="132" spans="1:12" ht="12.75" customHeight="1">
      <c r="A132" s="64" t="str">
        <f t="shared" ca="1" si="37"/>
        <v/>
      </c>
      <c r="B132" s="60" t="str">
        <f t="shared" ca="1" si="38"/>
        <v/>
      </c>
      <c r="C132" s="60" t="str">
        <f t="shared" ca="1" si="39"/>
        <v/>
      </c>
      <c r="D132" s="60" t="str">
        <f t="shared" ca="1" si="40"/>
        <v/>
      </c>
      <c r="E132" s="60" t="str">
        <f t="shared" ca="1" si="41"/>
        <v/>
      </c>
      <c r="F132" s="60" t="str">
        <f t="shared" ca="1" si="42"/>
        <v/>
      </c>
      <c r="G132" s="60" t="str">
        <f t="shared" ca="1" si="48"/>
        <v/>
      </c>
      <c r="H132" s="139" t="str">
        <f t="shared" ca="1" si="43"/>
        <v/>
      </c>
      <c r="I132" s="60" t="str">
        <f t="shared" ca="1" si="44"/>
        <v/>
      </c>
      <c r="J132" s="60" t="str">
        <f t="shared" ca="1" si="45"/>
        <v/>
      </c>
      <c r="K132" s="139" t="str">
        <f t="shared" ca="1" si="46"/>
        <v/>
      </c>
      <c r="L132" s="60" t="str">
        <f t="shared" ca="1" si="47"/>
        <v/>
      </c>
    </row>
    <row r="133" spans="1:12" ht="12.75" customHeight="1">
      <c r="A133" s="64" t="str">
        <f t="shared" ca="1" si="37"/>
        <v/>
      </c>
      <c r="B133" s="60" t="str">
        <f t="shared" ca="1" si="38"/>
        <v/>
      </c>
      <c r="C133" s="60" t="str">
        <f t="shared" ca="1" si="39"/>
        <v/>
      </c>
      <c r="D133" s="60" t="str">
        <f t="shared" ca="1" si="40"/>
        <v/>
      </c>
      <c r="E133" s="60" t="str">
        <f t="shared" ca="1" si="41"/>
        <v/>
      </c>
      <c r="F133" s="60" t="str">
        <f t="shared" ca="1" si="42"/>
        <v/>
      </c>
      <c r="G133" s="60" t="str">
        <f t="shared" ca="1" si="48"/>
        <v/>
      </c>
      <c r="H133" s="139" t="str">
        <f t="shared" ca="1" si="43"/>
        <v/>
      </c>
      <c r="I133" s="60" t="str">
        <f t="shared" ca="1" si="44"/>
        <v/>
      </c>
      <c r="J133" s="60" t="str">
        <f t="shared" ca="1" si="45"/>
        <v/>
      </c>
      <c r="K133" s="139" t="str">
        <f t="shared" ca="1" si="46"/>
        <v/>
      </c>
      <c r="L133" s="60" t="str">
        <f t="shared" ca="1" si="47"/>
        <v/>
      </c>
    </row>
    <row r="134" spans="1:12" ht="12.75" customHeight="1">
      <c r="A134" s="64" t="str">
        <f t="shared" ca="1" si="37"/>
        <v/>
      </c>
      <c r="B134" s="60" t="str">
        <f t="shared" ca="1" si="38"/>
        <v/>
      </c>
      <c r="C134" s="60" t="str">
        <f t="shared" ca="1" si="39"/>
        <v/>
      </c>
      <c r="D134" s="60" t="str">
        <f t="shared" ca="1" si="40"/>
        <v/>
      </c>
      <c r="E134" s="60" t="str">
        <f t="shared" ca="1" si="41"/>
        <v/>
      </c>
      <c r="F134" s="60" t="str">
        <f t="shared" ca="1" si="42"/>
        <v/>
      </c>
      <c r="G134" s="60" t="str">
        <f t="shared" ca="1" si="48"/>
        <v/>
      </c>
      <c r="H134" s="139" t="str">
        <f t="shared" ca="1" si="43"/>
        <v/>
      </c>
      <c r="I134" s="60" t="str">
        <f t="shared" ca="1" si="44"/>
        <v/>
      </c>
      <c r="J134" s="60" t="str">
        <f t="shared" ca="1" si="45"/>
        <v/>
      </c>
      <c r="K134" s="139" t="str">
        <f t="shared" ca="1" si="46"/>
        <v/>
      </c>
      <c r="L134" s="60" t="str">
        <f t="shared" ca="1" si="47"/>
        <v/>
      </c>
    </row>
    <row r="135" spans="1:12" ht="12.75" customHeight="1">
      <c r="A135" s="64" t="str">
        <f t="shared" ca="1" si="37"/>
        <v/>
      </c>
      <c r="B135" s="60" t="str">
        <f t="shared" ca="1" si="38"/>
        <v/>
      </c>
      <c r="C135" s="60" t="str">
        <f t="shared" ca="1" si="39"/>
        <v/>
      </c>
      <c r="D135" s="60" t="str">
        <f t="shared" ca="1" si="40"/>
        <v/>
      </c>
      <c r="E135" s="60" t="str">
        <f t="shared" ca="1" si="41"/>
        <v/>
      </c>
      <c r="F135" s="60" t="str">
        <f t="shared" ca="1" si="42"/>
        <v/>
      </c>
      <c r="G135" s="60" t="str">
        <f t="shared" ca="1" si="48"/>
        <v/>
      </c>
      <c r="H135" s="139" t="str">
        <f t="shared" ca="1" si="43"/>
        <v/>
      </c>
      <c r="I135" s="60" t="str">
        <f t="shared" ca="1" si="44"/>
        <v/>
      </c>
      <c r="J135" s="60" t="str">
        <f t="shared" ca="1" si="45"/>
        <v/>
      </c>
      <c r="K135" s="139" t="str">
        <f t="shared" ca="1" si="46"/>
        <v/>
      </c>
      <c r="L135" s="60" t="str">
        <f t="shared" ca="1" si="47"/>
        <v/>
      </c>
    </row>
    <row r="136" spans="1:12" ht="12.75" customHeight="1">
      <c r="A136" s="64" t="str">
        <f t="shared" ca="1" si="37"/>
        <v/>
      </c>
      <c r="B136" s="60" t="str">
        <f t="shared" ca="1" si="38"/>
        <v/>
      </c>
      <c r="C136" s="60" t="str">
        <f t="shared" ca="1" si="39"/>
        <v/>
      </c>
      <c r="D136" s="60" t="str">
        <f t="shared" ca="1" si="40"/>
        <v/>
      </c>
      <c r="E136" s="60" t="str">
        <f t="shared" ca="1" si="41"/>
        <v/>
      </c>
      <c r="F136" s="60" t="str">
        <f t="shared" ca="1" si="42"/>
        <v/>
      </c>
      <c r="G136" s="60" t="str">
        <f t="shared" ca="1" si="48"/>
        <v/>
      </c>
      <c r="H136" s="139" t="str">
        <f t="shared" ca="1" si="43"/>
        <v/>
      </c>
      <c r="I136" s="60" t="str">
        <f t="shared" ca="1" si="44"/>
        <v/>
      </c>
      <c r="J136" s="60" t="str">
        <f t="shared" ca="1" si="45"/>
        <v/>
      </c>
      <c r="K136" s="139" t="str">
        <f t="shared" ca="1" si="46"/>
        <v/>
      </c>
      <c r="L136" s="60" t="str">
        <f t="shared" ca="1" si="47"/>
        <v/>
      </c>
    </row>
    <row r="137" spans="1:12" ht="12.75" customHeight="1">
      <c r="A137" s="64" t="str">
        <f t="shared" ca="1" si="37"/>
        <v/>
      </c>
      <c r="B137" s="60" t="str">
        <f t="shared" ca="1" si="38"/>
        <v/>
      </c>
      <c r="C137" s="60" t="str">
        <f t="shared" ca="1" si="39"/>
        <v/>
      </c>
      <c r="D137" s="60" t="str">
        <f t="shared" ca="1" si="40"/>
        <v/>
      </c>
      <c r="E137" s="60" t="str">
        <f t="shared" ca="1" si="41"/>
        <v/>
      </c>
      <c r="F137" s="60" t="str">
        <f t="shared" ca="1" si="42"/>
        <v/>
      </c>
      <c r="G137" s="60" t="str">
        <f t="shared" ca="1" si="48"/>
        <v/>
      </c>
      <c r="H137" s="139" t="str">
        <f t="shared" ca="1" si="43"/>
        <v/>
      </c>
      <c r="I137" s="60" t="str">
        <f t="shared" ca="1" si="44"/>
        <v/>
      </c>
      <c r="J137" s="60" t="str">
        <f t="shared" ca="1" si="45"/>
        <v/>
      </c>
      <c r="K137" s="139" t="str">
        <f t="shared" ca="1" si="46"/>
        <v/>
      </c>
      <c r="L137" s="60" t="str">
        <f t="shared" ca="1" si="47"/>
        <v/>
      </c>
    </row>
    <row r="138" spans="1:12" ht="12.75" customHeight="1">
      <c r="A138" s="64" t="str">
        <f t="shared" ca="1" si="37"/>
        <v/>
      </c>
      <c r="B138" s="60" t="str">
        <f t="shared" ca="1" si="38"/>
        <v/>
      </c>
      <c r="C138" s="60" t="str">
        <f t="shared" ca="1" si="39"/>
        <v/>
      </c>
      <c r="D138" s="60" t="str">
        <f t="shared" ca="1" si="40"/>
        <v/>
      </c>
      <c r="E138" s="60" t="str">
        <f t="shared" ca="1" si="41"/>
        <v/>
      </c>
      <c r="F138" s="60" t="str">
        <f t="shared" ca="1" si="42"/>
        <v/>
      </c>
      <c r="G138" s="60" t="str">
        <f t="shared" ca="1" si="48"/>
        <v/>
      </c>
      <c r="H138" s="139" t="str">
        <f t="shared" ca="1" si="43"/>
        <v/>
      </c>
      <c r="I138" s="60" t="str">
        <f t="shared" ca="1" si="44"/>
        <v/>
      </c>
      <c r="J138" s="60" t="str">
        <f t="shared" ca="1" si="45"/>
        <v/>
      </c>
      <c r="K138" s="139" t="str">
        <f t="shared" ca="1" si="46"/>
        <v/>
      </c>
      <c r="L138" s="60" t="str">
        <f t="shared" ca="1" si="47"/>
        <v/>
      </c>
    </row>
    <row r="139" spans="1:12" ht="12.75" customHeight="1">
      <c r="A139" s="64" t="str">
        <f t="shared" ca="1" si="37"/>
        <v/>
      </c>
      <c r="B139" s="60" t="str">
        <f t="shared" ca="1" si="38"/>
        <v/>
      </c>
      <c r="C139" s="60" t="str">
        <f t="shared" ca="1" si="39"/>
        <v/>
      </c>
      <c r="D139" s="60" t="str">
        <f t="shared" ca="1" si="40"/>
        <v/>
      </c>
      <c r="E139" s="60" t="str">
        <f t="shared" ca="1" si="41"/>
        <v/>
      </c>
      <c r="F139" s="60" t="str">
        <f t="shared" ca="1" si="42"/>
        <v/>
      </c>
      <c r="G139" s="60" t="str">
        <f t="shared" ca="1" si="48"/>
        <v/>
      </c>
      <c r="H139" s="139" t="str">
        <f t="shared" ca="1" si="43"/>
        <v/>
      </c>
      <c r="I139" s="60" t="str">
        <f t="shared" ca="1" si="44"/>
        <v/>
      </c>
      <c r="J139" s="60" t="str">
        <f t="shared" ca="1" si="45"/>
        <v/>
      </c>
      <c r="K139" s="139" t="str">
        <f t="shared" ca="1" si="46"/>
        <v/>
      </c>
      <c r="L139" s="60" t="str">
        <f t="shared" ca="1" si="47"/>
        <v/>
      </c>
    </row>
    <row r="140" spans="1:12" ht="12.75" customHeight="1">
      <c r="A140" s="64" t="str">
        <f t="shared" ca="1" si="37"/>
        <v/>
      </c>
      <c r="B140" s="60" t="str">
        <f t="shared" ca="1" si="38"/>
        <v/>
      </c>
      <c r="C140" s="60" t="str">
        <f t="shared" ca="1" si="39"/>
        <v/>
      </c>
      <c r="D140" s="60" t="str">
        <f t="shared" ca="1" si="40"/>
        <v/>
      </c>
      <c r="E140" s="60" t="str">
        <f t="shared" ca="1" si="41"/>
        <v/>
      </c>
      <c r="F140" s="60" t="str">
        <f t="shared" ca="1" si="42"/>
        <v/>
      </c>
      <c r="G140" s="60" t="str">
        <f t="shared" ca="1" si="48"/>
        <v/>
      </c>
      <c r="H140" s="139" t="str">
        <f t="shared" ca="1" si="43"/>
        <v/>
      </c>
      <c r="I140" s="60" t="str">
        <f t="shared" ca="1" si="44"/>
        <v/>
      </c>
      <c r="J140" s="60" t="str">
        <f t="shared" ca="1" si="45"/>
        <v/>
      </c>
      <c r="K140" s="139" t="str">
        <f t="shared" ca="1" si="46"/>
        <v/>
      </c>
      <c r="L140" s="60" t="str">
        <f t="shared" ca="1" si="47"/>
        <v/>
      </c>
    </row>
    <row r="141" spans="1:12" ht="12.75" customHeight="1">
      <c r="A141" s="64" t="str">
        <f t="shared" ref="A141:A150" ca="1" si="49">IF(ROW(A129)&gt;COUNTIF(colk,$M$2),"",INDEX(cola,SUMPRODUCT(LARGE((colk=$M$2)*ROW(colk)-12,ROW($A129)))))</f>
        <v/>
      </c>
      <c r="B141" s="60" t="str">
        <f t="shared" ref="B141:B150" ca="1" si="50">IF(ROW(B129)&gt;COUNTIF(colk,$M$2),"",INDEX(colb,SUMPRODUCT(LARGE((colk=$M$2)*ROW(colk)-12,ROW($A129)))))</f>
        <v/>
      </c>
      <c r="C141" s="60" t="str">
        <f t="shared" ref="C141:C150" ca="1" si="51">IF(ROW(C129)&gt;COUNTIF(colk,$M$2),"",INDEX(colc,SUMPRODUCT(LARGE((colk=$M$2)*ROW(colk)-12,ROW($A129)))))</f>
        <v/>
      </c>
      <c r="D141" s="60" t="str">
        <f t="shared" ref="D141:D150" ca="1" si="52">IF(ROW(D129)&gt;COUNTIF(colk,$M$2),"",INDEX(cold,SUMPRODUCT(LARGE((colk=$M$2)*ROW(colk)-12,ROW($A129)))))</f>
        <v/>
      </c>
      <c r="E141" s="60" t="str">
        <f t="shared" ref="E141:E150" ca="1" si="53">IF(ROW(E129)&gt;COUNTIF(colk,$M$2),"",INDEX(cole,SUMPRODUCT(LARGE((colk=$M$2)*ROW(colk)-12,ROW($A129)))))</f>
        <v/>
      </c>
      <c r="F141" s="60" t="str">
        <f t="shared" ref="F141:F150" ca="1" si="54">IF(ROW(F129)&gt;COUNTIF(colk,$M$2),"",INDEX(colf,SUMPRODUCT(LARGE((colk=$M$2)*ROW(colk)-12,ROW($A129)))))</f>
        <v/>
      </c>
      <c r="G141" s="60" t="str">
        <f t="shared" ca="1" si="48"/>
        <v/>
      </c>
      <c r="H141" s="139" t="str">
        <f t="shared" ref="H141:H150" ca="1" si="55">IF(ROW(H129)&gt;COUNTIF(colk,$M$2),"",INDEX(colh,SUMPRODUCT(LARGE((colk=$M$2)*ROW(colk)-12,ROW($A129)))))</f>
        <v/>
      </c>
      <c r="I141" s="60" t="str">
        <f t="shared" ref="I141:I150" ca="1" si="56">IF(ROW(I129)&gt;COUNTIF(colk,$M$2),"",INDEX(coli,SUMPRODUCT(LARGE((colk=$M$2)*ROW(colk)-12,ROW($A129)))))</f>
        <v/>
      </c>
      <c r="J141" s="60" t="str">
        <f t="shared" ref="J141:J150" ca="1" si="57">IF(ROW(J129)&gt;COUNTIF(colk,$M$2),"",INDEX(colk,SUMPRODUCT(LARGE((colk=$M$2)*ROW(colk)-12,ROW($A129)))))</f>
        <v/>
      </c>
      <c r="K141" s="139" t="str">
        <f t="shared" ref="K141:K150" ca="1" si="58">IF(ROW(K129)&gt;COUNTIF(colk,$M$2),"",INDEX(colm,SUMPRODUCT(LARGE((colk=$M$2)*ROW(colk)-12,ROW($A129)))))</f>
        <v/>
      </c>
      <c r="L141" s="60" t="str">
        <f t="shared" ref="L141:L150" ca="1" si="59">IF(ROW(L129)&gt;COUNTIF(colk,$M$2),"",INDEX(coln,SUMPRODUCT(LARGE((colk=$M$2)*ROW(colk)-12,ROW($A129)))))</f>
        <v/>
      </c>
    </row>
    <row r="142" spans="1:12" ht="12.75" customHeight="1">
      <c r="A142" s="64" t="str">
        <f t="shared" ca="1" si="49"/>
        <v/>
      </c>
      <c r="B142" s="60" t="str">
        <f t="shared" ca="1" si="50"/>
        <v/>
      </c>
      <c r="C142" s="60" t="str">
        <f t="shared" ca="1" si="51"/>
        <v/>
      </c>
      <c r="D142" s="60" t="str">
        <f t="shared" ca="1" si="52"/>
        <v/>
      </c>
      <c r="E142" s="60" t="str">
        <f t="shared" ca="1" si="53"/>
        <v/>
      </c>
      <c r="F142" s="60" t="str">
        <f t="shared" ca="1" si="54"/>
        <v/>
      </c>
      <c r="G142" s="60" t="str">
        <f t="shared" ca="1" si="48"/>
        <v/>
      </c>
      <c r="H142" s="139" t="str">
        <f t="shared" ca="1" si="55"/>
        <v/>
      </c>
      <c r="I142" s="60" t="str">
        <f t="shared" ca="1" si="56"/>
        <v/>
      </c>
      <c r="J142" s="60" t="str">
        <f t="shared" ca="1" si="57"/>
        <v/>
      </c>
      <c r="K142" s="139" t="str">
        <f t="shared" ca="1" si="58"/>
        <v/>
      </c>
      <c r="L142" s="60" t="str">
        <f t="shared" ca="1" si="59"/>
        <v/>
      </c>
    </row>
    <row r="143" spans="1:12" ht="12.75" customHeight="1">
      <c r="A143" s="64" t="str">
        <f t="shared" ca="1" si="49"/>
        <v/>
      </c>
      <c r="B143" s="60" t="str">
        <f t="shared" ca="1" si="50"/>
        <v/>
      </c>
      <c r="C143" s="60" t="str">
        <f t="shared" ca="1" si="51"/>
        <v/>
      </c>
      <c r="D143" s="60" t="str">
        <f t="shared" ca="1" si="52"/>
        <v/>
      </c>
      <c r="E143" s="60" t="str">
        <f t="shared" ca="1" si="53"/>
        <v/>
      </c>
      <c r="F143" s="60" t="str">
        <f t="shared" ca="1" si="54"/>
        <v/>
      </c>
      <c r="G143" s="60" t="str">
        <f t="shared" ca="1" si="48"/>
        <v/>
      </c>
      <c r="H143" s="139" t="str">
        <f t="shared" ca="1" si="55"/>
        <v/>
      </c>
      <c r="I143" s="60" t="str">
        <f t="shared" ca="1" si="56"/>
        <v/>
      </c>
      <c r="J143" s="60" t="str">
        <f t="shared" ca="1" si="57"/>
        <v/>
      </c>
      <c r="K143" s="139" t="str">
        <f t="shared" ca="1" si="58"/>
        <v/>
      </c>
      <c r="L143" s="60" t="str">
        <f t="shared" ca="1" si="59"/>
        <v/>
      </c>
    </row>
    <row r="144" spans="1:12" ht="12.75" customHeight="1">
      <c r="A144" s="64" t="str">
        <f t="shared" ca="1" si="49"/>
        <v/>
      </c>
      <c r="B144" s="60" t="str">
        <f t="shared" ca="1" si="50"/>
        <v/>
      </c>
      <c r="C144" s="60" t="str">
        <f t="shared" ca="1" si="51"/>
        <v/>
      </c>
      <c r="D144" s="60" t="str">
        <f t="shared" ca="1" si="52"/>
        <v/>
      </c>
      <c r="E144" s="60" t="str">
        <f t="shared" ca="1" si="53"/>
        <v/>
      </c>
      <c r="F144" s="60" t="str">
        <f t="shared" ca="1" si="54"/>
        <v/>
      </c>
      <c r="G144" s="60" t="str">
        <f t="shared" ca="1" si="48"/>
        <v/>
      </c>
      <c r="H144" s="139" t="str">
        <f t="shared" ca="1" si="55"/>
        <v/>
      </c>
      <c r="I144" s="60" t="str">
        <f t="shared" ca="1" si="56"/>
        <v/>
      </c>
      <c r="J144" s="60" t="str">
        <f t="shared" ca="1" si="57"/>
        <v/>
      </c>
      <c r="K144" s="139" t="str">
        <f t="shared" ca="1" si="58"/>
        <v/>
      </c>
      <c r="L144" s="60" t="str">
        <f t="shared" ca="1" si="59"/>
        <v/>
      </c>
    </row>
    <row r="145" spans="1:12" ht="12.75" customHeight="1">
      <c r="A145" s="64" t="str">
        <f t="shared" ca="1" si="49"/>
        <v/>
      </c>
      <c r="B145" s="60" t="str">
        <f t="shared" ca="1" si="50"/>
        <v/>
      </c>
      <c r="C145" s="60" t="str">
        <f t="shared" ca="1" si="51"/>
        <v/>
      </c>
      <c r="D145" s="60" t="str">
        <f t="shared" ca="1" si="52"/>
        <v/>
      </c>
      <c r="E145" s="60" t="str">
        <f t="shared" ca="1" si="53"/>
        <v/>
      </c>
      <c r="F145" s="60" t="str">
        <f t="shared" ca="1" si="54"/>
        <v/>
      </c>
      <c r="G145" s="60" t="str">
        <f t="shared" ca="1" si="48"/>
        <v/>
      </c>
      <c r="H145" s="139" t="str">
        <f t="shared" ca="1" si="55"/>
        <v/>
      </c>
      <c r="I145" s="60" t="str">
        <f t="shared" ca="1" si="56"/>
        <v/>
      </c>
      <c r="J145" s="60" t="str">
        <f t="shared" ca="1" si="57"/>
        <v/>
      </c>
      <c r="K145" s="139" t="str">
        <f t="shared" ca="1" si="58"/>
        <v/>
      </c>
      <c r="L145" s="60" t="str">
        <f t="shared" ca="1" si="59"/>
        <v/>
      </c>
    </row>
    <row r="146" spans="1:12" ht="12.75" customHeight="1">
      <c r="A146" s="64" t="str">
        <f t="shared" ca="1" si="49"/>
        <v/>
      </c>
      <c r="B146" s="60" t="str">
        <f t="shared" ca="1" si="50"/>
        <v/>
      </c>
      <c r="C146" s="60" t="str">
        <f t="shared" ca="1" si="51"/>
        <v/>
      </c>
      <c r="D146" s="60" t="str">
        <f t="shared" ca="1" si="52"/>
        <v/>
      </c>
      <c r="E146" s="60" t="str">
        <f t="shared" ca="1" si="53"/>
        <v/>
      </c>
      <c r="F146" s="60" t="str">
        <f t="shared" ca="1" si="54"/>
        <v/>
      </c>
      <c r="G146" s="60" t="str">
        <f t="shared" ca="1" si="48"/>
        <v/>
      </c>
      <c r="H146" s="139" t="str">
        <f t="shared" ca="1" si="55"/>
        <v/>
      </c>
      <c r="I146" s="60" t="str">
        <f t="shared" ca="1" si="56"/>
        <v/>
      </c>
      <c r="J146" s="60" t="str">
        <f t="shared" ca="1" si="57"/>
        <v/>
      </c>
      <c r="K146" s="139" t="str">
        <f t="shared" ca="1" si="58"/>
        <v/>
      </c>
      <c r="L146" s="60" t="str">
        <f t="shared" ca="1" si="59"/>
        <v/>
      </c>
    </row>
    <row r="147" spans="1:12" ht="12.75" customHeight="1">
      <c r="A147" s="64" t="str">
        <f t="shared" ca="1" si="49"/>
        <v/>
      </c>
      <c r="B147" s="60" t="str">
        <f t="shared" ca="1" si="50"/>
        <v/>
      </c>
      <c r="C147" s="60" t="str">
        <f t="shared" ca="1" si="51"/>
        <v/>
      </c>
      <c r="D147" s="60" t="str">
        <f t="shared" ca="1" si="52"/>
        <v/>
      </c>
      <c r="E147" s="60" t="str">
        <f t="shared" ca="1" si="53"/>
        <v/>
      </c>
      <c r="F147" s="60" t="str">
        <f t="shared" ca="1" si="54"/>
        <v/>
      </c>
      <c r="G147" s="60" t="str">
        <f t="shared" ca="1" si="48"/>
        <v/>
      </c>
      <c r="H147" s="139" t="str">
        <f t="shared" ca="1" si="55"/>
        <v/>
      </c>
      <c r="I147" s="60" t="str">
        <f t="shared" ca="1" si="56"/>
        <v/>
      </c>
      <c r="J147" s="60" t="str">
        <f t="shared" ca="1" si="57"/>
        <v/>
      </c>
      <c r="K147" s="139" t="str">
        <f t="shared" ca="1" si="58"/>
        <v/>
      </c>
      <c r="L147" s="60" t="str">
        <f t="shared" ca="1" si="59"/>
        <v/>
      </c>
    </row>
    <row r="148" spans="1:12" ht="12.75" customHeight="1">
      <c r="A148" s="64" t="str">
        <f t="shared" ca="1" si="49"/>
        <v/>
      </c>
      <c r="B148" s="60" t="str">
        <f t="shared" ca="1" si="50"/>
        <v/>
      </c>
      <c r="C148" s="60" t="str">
        <f t="shared" ca="1" si="51"/>
        <v/>
      </c>
      <c r="D148" s="60" t="str">
        <f t="shared" ca="1" si="52"/>
        <v/>
      </c>
      <c r="E148" s="60" t="str">
        <f t="shared" ca="1" si="53"/>
        <v/>
      </c>
      <c r="F148" s="60" t="str">
        <f t="shared" ca="1" si="54"/>
        <v/>
      </c>
      <c r="G148" s="60" t="str">
        <f t="shared" ca="1" si="48"/>
        <v/>
      </c>
      <c r="H148" s="139" t="str">
        <f t="shared" ca="1" si="55"/>
        <v/>
      </c>
      <c r="I148" s="60" t="str">
        <f t="shared" ca="1" si="56"/>
        <v/>
      </c>
      <c r="J148" s="60" t="str">
        <f t="shared" ca="1" si="57"/>
        <v/>
      </c>
      <c r="K148" s="139" t="str">
        <f t="shared" ca="1" si="58"/>
        <v/>
      </c>
      <c r="L148" s="60" t="str">
        <f t="shared" ca="1" si="59"/>
        <v/>
      </c>
    </row>
    <row r="149" spans="1:12" ht="12.75" customHeight="1">
      <c r="A149" s="64" t="str">
        <f t="shared" ca="1" si="49"/>
        <v/>
      </c>
      <c r="B149" s="60" t="str">
        <f t="shared" ca="1" si="50"/>
        <v/>
      </c>
      <c r="C149" s="60" t="str">
        <f t="shared" ca="1" si="51"/>
        <v/>
      </c>
      <c r="D149" s="60" t="str">
        <f t="shared" ca="1" si="52"/>
        <v/>
      </c>
      <c r="E149" s="60" t="str">
        <f t="shared" ca="1" si="53"/>
        <v/>
      </c>
      <c r="F149" s="60" t="str">
        <f t="shared" ca="1" si="54"/>
        <v/>
      </c>
      <c r="G149" s="60" t="str">
        <f t="shared" ca="1" si="48"/>
        <v/>
      </c>
      <c r="H149" s="139" t="str">
        <f t="shared" ca="1" si="55"/>
        <v/>
      </c>
      <c r="I149" s="60" t="str">
        <f t="shared" ca="1" si="56"/>
        <v/>
      </c>
      <c r="J149" s="60" t="str">
        <f t="shared" ca="1" si="57"/>
        <v/>
      </c>
      <c r="K149" s="139" t="str">
        <f t="shared" ca="1" si="58"/>
        <v/>
      </c>
      <c r="L149" s="60" t="str">
        <f t="shared" ca="1" si="59"/>
        <v/>
      </c>
    </row>
    <row r="150" spans="1:12" ht="12.75" customHeight="1">
      <c r="A150" s="64" t="str">
        <f t="shared" ca="1" si="49"/>
        <v/>
      </c>
      <c r="B150" s="60" t="str">
        <f t="shared" ca="1" si="50"/>
        <v/>
      </c>
      <c r="C150" s="60" t="str">
        <f t="shared" ca="1" si="51"/>
        <v/>
      </c>
      <c r="D150" s="60" t="str">
        <f t="shared" ca="1" si="52"/>
        <v/>
      </c>
      <c r="E150" s="60" t="str">
        <f t="shared" ca="1" si="53"/>
        <v/>
      </c>
      <c r="F150" s="60" t="str">
        <f t="shared" ca="1" si="54"/>
        <v/>
      </c>
      <c r="G150" s="60" t="str">
        <f t="shared" ca="1" si="48"/>
        <v/>
      </c>
      <c r="H150" s="139" t="str">
        <f t="shared" ca="1" si="55"/>
        <v/>
      </c>
      <c r="I150" s="60" t="str">
        <f t="shared" ca="1" si="56"/>
        <v/>
      </c>
      <c r="J150" s="60" t="str">
        <f t="shared" ca="1" si="57"/>
        <v/>
      </c>
      <c r="K150" s="139" t="str">
        <f t="shared" ca="1" si="58"/>
        <v/>
      </c>
      <c r="L150" s="60" t="str">
        <f t="shared" ca="1" si="59"/>
        <v/>
      </c>
    </row>
    <row r="151" spans="1:12" ht="12.75" customHeight="1">
      <c r="A151" s="64"/>
      <c r="B151" s="61"/>
      <c r="C151" s="65"/>
      <c r="D151" s="5" t="str">
        <f>IF(C151="","",VLOOKUP(C151,[2]tableaux!$D$5:E$65,2,FALSE))</f>
        <v/>
      </c>
      <c r="E151" s="66"/>
      <c r="F151" s="67"/>
      <c r="G151" s="62"/>
      <c r="H151" s="68" t="str">
        <f>IF(B151="","",VLOOKUP(B151,[2]tableaux!$A$4:$B$511,2,FALSE))</f>
        <v/>
      </c>
      <c r="I151" s="69"/>
      <c r="J151" s="70"/>
      <c r="K151" s="71" t="str">
        <f t="shared" ref="K151:K214" si="60">IF(AND(G151="",J151&lt;&gt;"gie"),H151,"")</f>
        <v/>
      </c>
      <c r="L151" s="72">
        <f t="shared" ref="L151:L205" si="61">IF(G151="",F151,"")</f>
        <v>0</v>
      </c>
    </row>
    <row r="152" spans="1:12" ht="12.75" customHeight="1">
      <c r="A152" s="64"/>
      <c r="B152" s="61"/>
      <c r="C152" s="65"/>
      <c r="D152" s="5" t="str">
        <f>IF(C152="","",VLOOKUP(C152,[2]tableaux!$D$5:E$65,2,FALSE))</f>
        <v/>
      </c>
      <c r="E152" s="66"/>
      <c r="F152" s="67"/>
      <c r="G152" s="62"/>
      <c r="H152" s="68" t="str">
        <f>IF(B152="","",VLOOKUP(B152,[2]tableaux!$A$4:$B$511,2,FALSE))</f>
        <v/>
      </c>
      <c r="I152" s="69"/>
      <c r="J152" s="70"/>
      <c r="K152" s="71" t="str">
        <f t="shared" si="60"/>
        <v/>
      </c>
      <c r="L152" s="72">
        <f t="shared" si="61"/>
        <v>0</v>
      </c>
    </row>
    <row r="153" spans="1:12" ht="12.75" customHeight="1">
      <c r="A153" s="64"/>
      <c r="B153" s="61"/>
      <c r="C153" s="65"/>
      <c r="D153" s="5" t="str">
        <f>IF(C153="","",VLOOKUP(C153,[2]tableaux!$D$5:E$65,2,FALSE))</f>
        <v/>
      </c>
      <c r="E153" s="66"/>
      <c r="F153" s="67"/>
      <c r="G153" s="62"/>
      <c r="H153" s="68" t="str">
        <f>IF(B153="","",VLOOKUP(B153,[2]tableaux!$A$4:$B$511,2,FALSE))</f>
        <v/>
      </c>
      <c r="I153" s="69"/>
      <c r="J153" s="70"/>
      <c r="K153" s="71" t="str">
        <f t="shared" si="60"/>
        <v/>
      </c>
      <c r="L153" s="72">
        <f t="shared" si="61"/>
        <v>0</v>
      </c>
    </row>
    <row r="154" spans="1:12" ht="12.75" customHeight="1">
      <c r="A154" s="64"/>
      <c r="B154" s="61"/>
      <c r="C154" s="65"/>
      <c r="D154" s="5" t="str">
        <f>IF(C154="","",VLOOKUP(C154,[2]tableaux!$D$5:E$65,2,FALSE))</f>
        <v/>
      </c>
      <c r="E154" s="66"/>
      <c r="F154" s="67"/>
      <c r="G154" s="62"/>
      <c r="H154" s="68" t="str">
        <f>IF(B154="","",VLOOKUP(B154,[2]tableaux!$A$4:$B$511,2,FALSE))</f>
        <v/>
      </c>
      <c r="I154" s="69"/>
      <c r="J154" s="70"/>
      <c r="K154" s="71" t="str">
        <f t="shared" si="60"/>
        <v/>
      </c>
      <c r="L154" s="72">
        <f t="shared" si="61"/>
        <v>0</v>
      </c>
    </row>
    <row r="155" spans="1:12" ht="12.75" customHeight="1">
      <c r="A155" s="64"/>
      <c r="B155" s="61"/>
      <c r="C155" s="65"/>
      <c r="D155" s="5" t="str">
        <f>IF(C155="","",VLOOKUP(C155,[2]tableaux!$D$5:E$65,2,FALSE))</f>
        <v/>
      </c>
      <c r="E155" s="66"/>
      <c r="F155" s="67"/>
      <c r="G155" s="62"/>
      <c r="H155" s="68" t="str">
        <f>IF(B155="","",VLOOKUP(B155,[2]tableaux!$A$4:$B$511,2,FALSE))</f>
        <v/>
      </c>
      <c r="I155" s="69"/>
      <c r="J155" s="70"/>
      <c r="K155" s="71" t="str">
        <f t="shared" si="60"/>
        <v/>
      </c>
      <c r="L155" s="72">
        <f t="shared" si="61"/>
        <v>0</v>
      </c>
    </row>
    <row r="156" spans="1:12" ht="12.75" customHeight="1">
      <c r="A156" s="64"/>
      <c r="B156" s="61"/>
      <c r="C156" s="65"/>
      <c r="D156" s="5" t="str">
        <f>IF(C156="","",VLOOKUP(C156,[2]tableaux!$D$5:E$65,2,FALSE))</f>
        <v/>
      </c>
      <c r="E156" s="66"/>
      <c r="F156" s="67"/>
      <c r="G156" s="62"/>
      <c r="H156" s="68" t="str">
        <f>IF(B156="","",VLOOKUP(B156,[2]tableaux!$A$4:$B$511,2,FALSE))</f>
        <v/>
      </c>
      <c r="I156" s="69"/>
      <c r="J156" s="70"/>
      <c r="K156" s="71" t="str">
        <f t="shared" si="60"/>
        <v/>
      </c>
      <c r="L156" s="72">
        <f t="shared" si="61"/>
        <v>0</v>
      </c>
    </row>
    <row r="157" spans="1:12" ht="12.75" customHeight="1">
      <c r="A157" s="64"/>
      <c r="B157" s="61"/>
      <c r="C157" s="65"/>
      <c r="D157" s="5" t="str">
        <f>IF(C157="","",VLOOKUP(C157,[2]tableaux!$D$5:E$65,2,FALSE))</f>
        <v/>
      </c>
      <c r="E157" s="66"/>
      <c r="F157" s="67"/>
      <c r="G157" s="62"/>
      <c r="H157" s="68" t="str">
        <f>IF(B157="","",VLOOKUP(B157,[2]tableaux!$A$4:$B$511,2,FALSE))</f>
        <v/>
      </c>
      <c r="I157" s="69"/>
      <c r="J157" s="70"/>
      <c r="K157" s="71" t="str">
        <f t="shared" si="60"/>
        <v/>
      </c>
      <c r="L157" s="72">
        <f t="shared" si="61"/>
        <v>0</v>
      </c>
    </row>
    <row r="158" spans="1:12" ht="12.75" customHeight="1">
      <c r="A158" s="64"/>
      <c r="B158" s="61"/>
      <c r="C158" s="65"/>
      <c r="D158" s="5" t="str">
        <f>IF(C158="","",VLOOKUP(C158,[2]tableaux!$D$5:E$65,2,FALSE))</f>
        <v/>
      </c>
      <c r="E158" s="66"/>
      <c r="F158" s="67"/>
      <c r="G158" s="62"/>
      <c r="H158" s="68" t="str">
        <f>IF(B158="","",VLOOKUP(B158,[2]tableaux!$A$4:$B$511,2,FALSE))</f>
        <v/>
      </c>
      <c r="I158" s="69"/>
      <c r="J158" s="70"/>
      <c r="K158" s="71" t="str">
        <f t="shared" si="60"/>
        <v/>
      </c>
      <c r="L158" s="72">
        <f t="shared" si="61"/>
        <v>0</v>
      </c>
    </row>
    <row r="159" spans="1:12" ht="12.75" customHeight="1">
      <c r="A159" s="64"/>
      <c r="B159" s="61"/>
      <c r="C159" s="65"/>
      <c r="D159" s="5" t="str">
        <f>IF(C159="","",VLOOKUP(C159,[2]tableaux!$D$5:E$65,2,FALSE))</f>
        <v/>
      </c>
      <c r="E159" s="66"/>
      <c r="F159" s="67"/>
      <c r="G159" s="62"/>
      <c r="H159" s="68" t="str">
        <f>IF(B159="","",VLOOKUP(B159,[2]tableaux!$A$4:$B$511,2,FALSE))</f>
        <v/>
      </c>
      <c r="I159" s="69"/>
      <c r="J159" s="70"/>
      <c r="K159" s="71" t="str">
        <f t="shared" si="60"/>
        <v/>
      </c>
      <c r="L159" s="72">
        <f t="shared" si="61"/>
        <v>0</v>
      </c>
    </row>
    <row r="160" spans="1:12" ht="12.75" customHeight="1">
      <c r="A160" s="64"/>
      <c r="B160" s="61"/>
      <c r="C160" s="65"/>
      <c r="D160" s="5" t="str">
        <f>IF(C160="","",VLOOKUP(C160,[2]tableaux!$D$5:E$65,2,FALSE))</f>
        <v/>
      </c>
      <c r="E160" s="66"/>
      <c r="F160" s="67"/>
      <c r="G160" s="62"/>
      <c r="H160" s="68" t="str">
        <f>IF(B160="","",VLOOKUP(B160,[2]tableaux!$A$4:$B$511,2,FALSE))</f>
        <v/>
      </c>
      <c r="I160" s="69"/>
      <c r="J160" s="70"/>
      <c r="K160" s="71" t="str">
        <f t="shared" si="60"/>
        <v/>
      </c>
      <c r="L160" s="72">
        <f t="shared" si="61"/>
        <v>0</v>
      </c>
    </row>
    <row r="161" spans="1:12" ht="12.75" customHeight="1">
      <c r="A161" s="64"/>
      <c r="B161" s="61"/>
      <c r="C161" s="65"/>
      <c r="D161" s="5" t="str">
        <f>IF(C161="","",VLOOKUP(C161,[2]tableaux!$D$5:E$65,2,FALSE))</f>
        <v/>
      </c>
      <c r="E161" s="66"/>
      <c r="F161" s="67"/>
      <c r="G161" s="62"/>
      <c r="H161" s="68" t="str">
        <f>IF(B161="","",VLOOKUP(B161,[2]tableaux!$A$4:$B$511,2,FALSE))</f>
        <v/>
      </c>
      <c r="I161" s="69"/>
      <c r="J161" s="70"/>
      <c r="K161" s="71" t="str">
        <f t="shared" si="60"/>
        <v/>
      </c>
      <c r="L161" s="72">
        <f t="shared" si="61"/>
        <v>0</v>
      </c>
    </row>
    <row r="162" spans="1:12" ht="12.75" customHeight="1">
      <c r="A162" s="64"/>
      <c r="B162" s="61"/>
      <c r="C162" s="65"/>
      <c r="D162" s="5" t="str">
        <f>IF(C162="","",VLOOKUP(C162,[2]tableaux!$D$5:E$65,2,FALSE))</f>
        <v/>
      </c>
      <c r="E162" s="66"/>
      <c r="F162" s="67"/>
      <c r="G162" s="62"/>
      <c r="H162" s="68" t="str">
        <f>IF(B162="","",VLOOKUP(B162,[2]tableaux!$A$4:$B$511,2,FALSE))</f>
        <v/>
      </c>
      <c r="I162" s="69"/>
      <c r="J162" s="70"/>
      <c r="K162" s="71" t="str">
        <f t="shared" si="60"/>
        <v/>
      </c>
      <c r="L162" s="72">
        <f t="shared" si="61"/>
        <v>0</v>
      </c>
    </row>
    <row r="163" spans="1:12" ht="12.75" customHeight="1">
      <c r="A163" s="64"/>
      <c r="B163" s="61"/>
      <c r="C163" s="65"/>
      <c r="D163" s="5" t="str">
        <f>IF(C163="","",VLOOKUP(C163,[2]tableaux!$D$5:E$65,2,FALSE))</f>
        <v/>
      </c>
      <c r="E163" s="66"/>
      <c r="F163" s="67"/>
      <c r="G163" s="62"/>
      <c r="H163" s="68" t="str">
        <f>IF(B163="","",VLOOKUP(B163,[2]tableaux!$A$4:$B$511,2,FALSE))</f>
        <v/>
      </c>
      <c r="I163" s="69"/>
      <c r="J163" s="70"/>
      <c r="K163" s="71" t="str">
        <f t="shared" si="60"/>
        <v/>
      </c>
      <c r="L163" s="72">
        <f t="shared" si="61"/>
        <v>0</v>
      </c>
    </row>
    <row r="164" spans="1:12" ht="12.75" customHeight="1">
      <c r="A164" s="64"/>
      <c r="B164" s="61"/>
      <c r="C164" s="65"/>
      <c r="D164" s="5" t="str">
        <f>IF(C164="","",VLOOKUP(C164,[2]tableaux!$D$5:E$65,2,FALSE))</f>
        <v/>
      </c>
      <c r="E164" s="66"/>
      <c r="F164" s="67"/>
      <c r="G164" s="62"/>
      <c r="H164" s="68" t="str">
        <f>IF(B164="","",VLOOKUP(B164,[2]tableaux!$A$4:$B$511,2,FALSE))</f>
        <v/>
      </c>
      <c r="I164" s="69"/>
      <c r="J164" s="70"/>
      <c r="K164" s="71" t="str">
        <f t="shared" si="60"/>
        <v/>
      </c>
      <c r="L164" s="72">
        <f t="shared" si="61"/>
        <v>0</v>
      </c>
    </row>
    <row r="165" spans="1:12" ht="12.75" customHeight="1">
      <c r="A165" s="64"/>
      <c r="B165" s="61"/>
      <c r="C165" s="65"/>
      <c r="D165" s="5" t="str">
        <f>IF(C165="","",VLOOKUP(C165,[2]tableaux!$D$5:E$65,2,FALSE))</f>
        <v/>
      </c>
      <c r="E165" s="66"/>
      <c r="F165" s="67"/>
      <c r="G165" s="62"/>
      <c r="H165" s="68" t="str">
        <f>IF(B165="","",VLOOKUP(B165,[2]tableaux!$A$4:$B$511,2,FALSE))</f>
        <v/>
      </c>
      <c r="I165" s="69"/>
      <c r="J165" s="70"/>
      <c r="K165" s="71" t="str">
        <f t="shared" si="60"/>
        <v/>
      </c>
      <c r="L165" s="72">
        <f t="shared" si="61"/>
        <v>0</v>
      </c>
    </row>
    <row r="166" spans="1:12" ht="12.75" customHeight="1">
      <c r="A166" s="64"/>
      <c r="B166" s="61"/>
      <c r="C166" s="65"/>
      <c r="D166" s="5" t="str">
        <f>IF(C166="","",VLOOKUP(C166,[2]tableaux!$D$5:E$65,2,FALSE))</f>
        <v/>
      </c>
      <c r="E166" s="66"/>
      <c r="F166" s="67"/>
      <c r="G166" s="62"/>
      <c r="H166" s="68" t="str">
        <f>IF(B166="","",VLOOKUP(B166,[2]tableaux!$A$4:$B$511,2,FALSE))</f>
        <v/>
      </c>
      <c r="I166" s="69"/>
      <c r="J166" s="70"/>
      <c r="K166" s="71" t="str">
        <f t="shared" si="60"/>
        <v/>
      </c>
      <c r="L166" s="72">
        <f t="shared" si="61"/>
        <v>0</v>
      </c>
    </row>
    <row r="167" spans="1:12" ht="12.75" customHeight="1">
      <c r="A167" s="64"/>
      <c r="B167" s="61"/>
      <c r="C167" s="65"/>
      <c r="D167" s="5" t="str">
        <f>IF(C167="","",VLOOKUP(C167,[2]tableaux!$D$5:E$65,2,FALSE))</f>
        <v/>
      </c>
      <c r="E167" s="66"/>
      <c r="F167" s="67"/>
      <c r="G167" s="62"/>
      <c r="H167" s="68" t="str">
        <f>IF(B167="","",VLOOKUP(B167,[2]tableaux!$A$4:$B$511,2,FALSE))</f>
        <v/>
      </c>
      <c r="I167" s="69"/>
      <c r="J167" s="70"/>
      <c r="K167" s="71" t="str">
        <f t="shared" si="60"/>
        <v/>
      </c>
      <c r="L167" s="72">
        <f t="shared" si="61"/>
        <v>0</v>
      </c>
    </row>
    <row r="168" spans="1:12" ht="12.75" customHeight="1">
      <c r="A168" s="64"/>
      <c r="B168" s="61"/>
      <c r="C168" s="65"/>
      <c r="D168" s="5" t="str">
        <f>IF(C168="","",VLOOKUP(C168,[2]tableaux!$D$5:E$65,2,FALSE))</f>
        <v/>
      </c>
      <c r="E168" s="66"/>
      <c r="F168" s="67"/>
      <c r="G168" s="62"/>
      <c r="H168" s="68" t="str">
        <f>IF(B168="","",VLOOKUP(B168,[2]tableaux!$A$4:$B$511,2,FALSE))</f>
        <v/>
      </c>
      <c r="I168" s="69"/>
      <c r="J168" s="70"/>
      <c r="K168" s="71" t="str">
        <f t="shared" si="60"/>
        <v/>
      </c>
      <c r="L168" s="72">
        <f t="shared" si="61"/>
        <v>0</v>
      </c>
    </row>
    <row r="169" spans="1:12" ht="12.75" customHeight="1">
      <c r="A169" s="64"/>
      <c r="B169" s="61"/>
      <c r="C169" s="65"/>
      <c r="D169" s="5" t="str">
        <f>IF(C169="","",VLOOKUP(C169,[2]tableaux!$D$5:E$65,2,FALSE))</f>
        <v/>
      </c>
      <c r="E169" s="66"/>
      <c r="F169" s="67"/>
      <c r="G169" s="62"/>
      <c r="H169" s="68" t="str">
        <f>IF(B169="","",VLOOKUP(B169,[2]tableaux!$A$4:$B$511,2,FALSE))</f>
        <v/>
      </c>
      <c r="I169" s="69"/>
      <c r="J169" s="70"/>
      <c r="K169" s="71" t="str">
        <f t="shared" si="60"/>
        <v/>
      </c>
      <c r="L169" s="72">
        <f t="shared" si="61"/>
        <v>0</v>
      </c>
    </row>
    <row r="170" spans="1:12" ht="12.75" customHeight="1">
      <c r="A170" s="64"/>
      <c r="B170" s="61"/>
      <c r="C170" s="65"/>
      <c r="D170" s="5" t="str">
        <f>IF(C170="","",VLOOKUP(C170,[2]tableaux!$D$5:E$65,2,FALSE))</f>
        <v/>
      </c>
      <c r="E170" s="66"/>
      <c r="F170" s="67"/>
      <c r="G170" s="62"/>
      <c r="H170" s="68" t="str">
        <f>IF(B170="","",VLOOKUP(B170,[2]tableaux!$A$4:$B$511,2,FALSE))</f>
        <v/>
      </c>
      <c r="I170" s="69"/>
      <c r="J170" s="70"/>
      <c r="K170" s="71" t="str">
        <f t="shared" si="60"/>
        <v/>
      </c>
      <c r="L170" s="72">
        <f t="shared" si="61"/>
        <v>0</v>
      </c>
    </row>
    <row r="171" spans="1:12" ht="12.75" customHeight="1">
      <c r="A171" s="64"/>
      <c r="B171" s="61"/>
      <c r="C171" s="65"/>
      <c r="D171" s="5" t="str">
        <f>IF(C171="","",VLOOKUP(C171,[2]tableaux!$D$5:E$65,2,FALSE))</f>
        <v/>
      </c>
      <c r="E171" s="66"/>
      <c r="F171" s="67"/>
      <c r="G171" s="62"/>
      <c r="H171" s="68" t="str">
        <f>IF(B171="","",VLOOKUP(B171,[2]tableaux!$A$4:$B$511,2,FALSE))</f>
        <v/>
      </c>
      <c r="I171" s="69"/>
      <c r="J171" s="70"/>
      <c r="K171" s="71" t="str">
        <f t="shared" si="60"/>
        <v/>
      </c>
      <c r="L171" s="72">
        <f t="shared" si="61"/>
        <v>0</v>
      </c>
    </row>
    <row r="172" spans="1:12" ht="12.75" customHeight="1">
      <c r="A172" s="64"/>
      <c r="B172" s="61"/>
      <c r="C172" s="65"/>
      <c r="D172" s="5" t="str">
        <f>IF(C172="","",VLOOKUP(C172,[2]tableaux!$D$5:E$65,2,FALSE))</f>
        <v/>
      </c>
      <c r="E172" s="66"/>
      <c r="F172" s="67"/>
      <c r="G172" s="62"/>
      <c r="H172" s="68" t="str">
        <f>IF(B172="","",VLOOKUP(B172,[2]tableaux!$A$4:$B$511,2,FALSE))</f>
        <v/>
      </c>
      <c r="I172" s="69"/>
      <c r="J172" s="70"/>
      <c r="K172" s="71" t="str">
        <f t="shared" si="60"/>
        <v/>
      </c>
      <c r="L172" s="72">
        <f t="shared" si="61"/>
        <v>0</v>
      </c>
    </row>
    <row r="173" spans="1:12" ht="12.75" customHeight="1">
      <c r="A173" s="64"/>
      <c r="B173" s="61"/>
      <c r="C173" s="65"/>
      <c r="D173" s="5" t="str">
        <f>IF(C173="","",VLOOKUP(C173,[2]tableaux!$D$5:E$65,2,FALSE))</f>
        <v/>
      </c>
      <c r="E173" s="66"/>
      <c r="F173" s="67"/>
      <c r="G173" s="62"/>
      <c r="H173" s="68" t="str">
        <f>IF(B173="","",VLOOKUP(B173,[2]tableaux!$A$4:$B$511,2,FALSE))</f>
        <v/>
      </c>
      <c r="I173" s="69"/>
      <c r="J173" s="70"/>
      <c r="K173" s="71" t="str">
        <f t="shared" si="60"/>
        <v/>
      </c>
      <c r="L173" s="72">
        <f t="shared" si="61"/>
        <v>0</v>
      </c>
    </row>
    <row r="174" spans="1:12" ht="12.75" customHeight="1">
      <c r="A174" s="64"/>
      <c r="B174" s="61"/>
      <c r="C174" s="65"/>
      <c r="D174" s="5" t="str">
        <f>IF(C174="","",VLOOKUP(C174,[2]tableaux!$D$5:E$65,2,FALSE))</f>
        <v/>
      </c>
      <c r="E174" s="66"/>
      <c r="F174" s="67"/>
      <c r="G174" s="62"/>
      <c r="H174" s="68" t="str">
        <f>IF(B174="","",VLOOKUP(B174,[2]tableaux!$A$4:$B$511,2,FALSE))</f>
        <v/>
      </c>
      <c r="I174" s="69"/>
      <c r="J174" s="70"/>
      <c r="K174" s="71" t="str">
        <f t="shared" si="60"/>
        <v/>
      </c>
      <c r="L174" s="72">
        <f t="shared" si="61"/>
        <v>0</v>
      </c>
    </row>
    <row r="175" spans="1:12" ht="12.75" customHeight="1">
      <c r="A175" s="64"/>
      <c r="B175" s="61"/>
      <c r="C175" s="65"/>
      <c r="D175" s="5" t="str">
        <f>IF(C175="","",VLOOKUP(C175,[2]tableaux!$D$5:E$65,2,FALSE))</f>
        <v/>
      </c>
      <c r="E175" s="66"/>
      <c r="F175" s="67"/>
      <c r="G175" s="62"/>
      <c r="H175" s="68" t="str">
        <f>IF(B175="","",VLOOKUP(B175,[2]tableaux!$A$4:$B$511,2,FALSE))</f>
        <v/>
      </c>
      <c r="I175" s="69"/>
      <c r="J175" s="70"/>
      <c r="K175" s="71" t="str">
        <f t="shared" si="60"/>
        <v/>
      </c>
      <c r="L175" s="72">
        <f t="shared" si="61"/>
        <v>0</v>
      </c>
    </row>
    <row r="176" spans="1:12" ht="12.75" customHeight="1">
      <c r="A176" s="64"/>
      <c r="B176" s="61"/>
      <c r="C176" s="65"/>
      <c r="D176" s="5" t="str">
        <f>IF(C176="","",VLOOKUP(C176,[2]tableaux!$D$5:E$65,2,FALSE))</f>
        <v/>
      </c>
      <c r="E176" s="66"/>
      <c r="F176" s="67"/>
      <c r="G176" s="62"/>
      <c r="H176" s="68" t="str">
        <f>IF(B176="","",VLOOKUP(B176,[2]tableaux!$A$4:$B$511,2,FALSE))</f>
        <v/>
      </c>
      <c r="I176" s="69"/>
      <c r="J176" s="70"/>
      <c r="K176" s="71" t="str">
        <f t="shared" si="60"/>
        <v/>
      </c>
      <c r="L176" s="72">
        <f t="shared" si="61"/>
        <v>0</v>
      </c>
    </row>
    <row r="177" spans="1:12" ht="12.75" customHeight="1">
      <c r="A177" s="64"/>
      <c r="B177" s="61"/>
      <c r="C177" s="65"/>
      <c r="D177" s="5" t="str">
        <f>IF(C177="","",VLOOKUP(C177,[2]tableaux!$D$5:E$65,2,FALSE))</f>
        <v/>
      </c>
      <c r="E177" s="66"/>
      <c r="F177" s="67"/>
      <c r="G177" s="62"/>
      <c r="H177" s="68" t="str">
        <f>IF(B177="","",VLOOKUP(B177,[2]tableaux!$A$4:$B$511,2,FALSE))</f>
        <v/>
      </c>
      <c r="I177" s="69"/>
      <c r="J177" s="70"/>
      <c r="K177" s="71" t="str">
        <f t="shared" si="60"/>
        <v/>
      </c>
      <c r="L177" s="72">
        <f t="shared" si="61"/>
        <v>0</v>
      </c>
    </row>
    <row r="178" spans="1:12" ht="12.75" customHeight="1">
      <c r="A178" s="64"/>
      <c r="B178" s="61"/>
      <c r="C178" s="65"/>
      <c r="D178" s="5" t="str">
        <f>IF(C178="","",VLOOKUP(C178,[2]tableaux!$D$5:E$65,2,FALSE))</f>
        <v/>
      </c>
      <c r="E178" s="66"/>
      <c r="F178" s="67"/>
      <c r="G178" s="62"/>
      <c r="H178" s="68" t="str">
        <f>IF(B178="","",VLOOKUP(B178,[2]tableaux!$A$4:$B$511,2,FALSE))</f>
        <v/>
      </c>
      <c r="I178" s="69"/>
      <c r="J178" s="70"/>
      <c r="K178" s="71" t="str">
        <f t="shared" si="60"/>
        <v/>
      </c>
      <c r="L178" s="72">
        <f t="shared" si="61"/>
        <v>0</v>
      </c>
    </row>
    <row r="179" spans="1:12" ht="12.75" customHeight="1">
      <c r="A179" s="64"/>
      <c r="B179" s="61"/>
      <c r="C179" s="65"/>
      <c r="D179" s="5" t="str">
        <f>IF(C179="","",VLOOKUP(C179,[2]tableaux!$D$5:E$65,2,FALSE))</f>
        <v/>
      </c>
      <c r="E179" s="66"/>
      <c r="F179" s="67"/>
      <c r="G179" s="62"/>
      <c r="H179" s="68" t="str">
        <f>IF(B179="","",VLOOKUP(B179,[2]tableaux!$A$4:$B$511,2,FALSE))</f>
        <v/>
      </c>
      <c r="I179" s="69"/>
      <c r="J179" s="70"/>
      <c r="K179" s="71" t="str">
        <f t="shared" si="60"/>
        <v/>
      </c>
      <c r="L179" s="72">
        <f t="shared" si="61"/>
        <v>0</v>
      </c>
    </row>
    <row r="180" spans="1:12" ht="12.75" customHeight="1">
      <c r="A180" s="64"/>
      <c r="B180" s="61"/>
      <c r="C180" s="65"/>
      <c r="D180" s="5" t="str">
        <f>IF(C180="","",VLOOKUP(C180,[2]tableaux!$D$5:E$65,2,FALSE))</f>
        <v/>
      </c>
      <c r="E180" s="66"/>
      <c r="F180" s="67"/>
      <c r="G180" s="62"/>
      <c r="H180" s="68" t="str">
        <f>IF(B180="","",VLOOKUP(B180,[2]tableaux!$A$4:$B$511,2,FALSE))</f>
        <v/>
      </c>
      <c r="I180" s="69"/>
      <c r="J180" s="70"/>
      <c r="K180" s="71" t="str">
        <f t="shared" si="60"/>
        <v/>
      </c>
      <c r="L180" s="72">
        <f t="shared" si="61"/>
        <v>0</v>
      </c>
    </row>
    <row r="181" spans="1:12" ht="12.75" customHeight="1">
      <c r="A181" s="64"/>
      <c r="B181" s="61"/>
      <c r="C181" s="65"/>
      <c r="D181" s="5" t="str">
        <f>IF(C181="","",VLOOKUP(C181,[2]tableaux!$D$5:E$65,2,FALSE))</f>
        <v/>
      </c>
      <c r="E181" s="66"/>
      <c r="F181" s="67"/>
      <c r="G181" s="62"/>
      <c r="H181" s="68" t="str">
        <f>IF(B181="","",VLOOKUP(B181,[2]tableaux!$A$4:$B$511,2,FALSE))</f>
        <v/>
      </c>
      <c r="I181" s="69"/>
      <c r="J181" s="70"/>
      <c r="K181" s="71" t="str">
        <f t="shared" si="60"/>
        <v/>
      </c>
      <c r="L181" s="72">
        <f t="shared" si="61"/>
        <v>0</v>
      </c>
    </row>
    <row r="182" spans="1:12" ht="12.75" customHeight="1">
      <c r="A182" s="64"/>
      <c r="B182" s="61"/>
      <c r="C182" s="65"/>
      <c r="D182" s="5" t="str">
        <f>IF(C182="","",VLOOKUP(C182,[2]tableaux!$D$5:E$65,2,FALSE))</f>
        <v/>
      </c>
      <c r="E182" s="66"/>
      <c r="F182" s="67"/>
      <c r="G182" s="62"/>
      <c r="H182" s="68" t="str">
        <f>IF(B182="","",VLOOKUP(B182,[2]tableaux!$A$4:$B$511,2,FALSE))</f>
        <v/>
      </c>
      <c r="I182" s="69"/>
      <c r="J182" s="70"/>
      <c r="K182" s="71" t="str">
        <f t="shared" si="60"/>
        <v/>
      </c>
      <c r="L182" s="72">
        <f t="shared" si="61"/>
        <v>0</v>
      </c>
    </row>
    <row r="183" spans="1:12" ht="12.75" customHeight="1">
      <c r="A183" s="64"/>
      <c r="B183" s="61"/>
      <c r="C183" s="65"/>
      <c r="D183" s="5" t="str">
        <f>IF(C183="","",VLOOKUP(C183,[2]tableaux!$D$5:E$65,2,FALSE))</f>
        <v/>
      </c>
      <c r="E183" s="66"/>
      <c r="F183" s="67"/>
      <c r="G183" s="62"/>
      <c r="H183" s="68" t="str">
        <f>IF(B183="","",VLOOKUP(B183,[2]tableaux!$A$4:$B$511,2,FALSE))</f>
        <v/>
      </c>
      <c r="I183" s="69"/>
      <c r="J183" s="70"/>
      <c r="K183" s="71" t="str">
        <f t="shared" si="60"/>
        <v/>
      </c>
      <c r="L183" s="72">
        <f t="shared" si="61"/>
        <v>0</v>
      </c>
    </row>
    <row r="184" spans="1:12" ht="12.75" customHeight="1">
      <c r="A184" s="64"/>
      <c r="B184" s="61"/>
      <c r="C184" s="65"/>
      <c r="D184" s="5" t="str">
        <f>IF(C184="","",VLOOKUP(C184,[2]tableaux!$D$5:E$65,2,FALSE))</f>
        <v/>
      </c>
      <c r="E184" s="66"/>
      <c r="F184" s="67"/>
      <c r="G184" s="62"/>
      <c r="H184" s="68" t="str">
        <f>IF(B184="","",VLOOKUP(B184,[2]tableaux!$A$4:$B$511,2,FALSE))</f>
        <v/>
      </c>
      <c r="I184" s="69"/>
      <c r="J184" s="70"/>
      <c r="K184" s="71" t="str">
        <f t="shared" si="60"/>
        <v/>
      </c>
      <c r="L184" s="72">
        <f t="shared" si="61"/>
        <v>0</v>
      </c>
    </row>
    <row r="185" spans="1:12" ht="12.75" customHeight="1">
      <c r="A185" s="64"/>
      <c r="B185" s="61"/>
      <c r="C185" s="65"/>
      <c r="D185" s="5" t="str">
        <f>IF(C185="","",VLOOKUP(C185,[2]tableaux!$D$5:E$65,2,FALSE))</f>
        <v/>
      </c>
      <c r="E185" s="66"/>
      <c r="F185" s="67"/>
      <c r="G185" s="62"/>
      <c r="H185" s="68" t="str">
        <f>IF(B185="","",VLOOKUP(B185,[2]tableaux!$A$4:$B$511,2,FALSE))</f>
        <v/>
      </c>
      <c r="I185" s="69"/>
      <c r="J185" s="70"/>
      <c r="K185" s="71" t="str">
        <f t="shared" si="60"/>
        <v/>
      </c>
      <c r="L185" s="72">
        <f t="shared" si="61"/>
        <v>0</v>
      </c>
    </row>
    <row r="186" spans="1:12" ht="12.75" customHeight="1">
      <c r="A186" s="64"/>
      <c r="B186" s="61"/>
      <c r="C186" s="65"/>
      <c r="D186" s="5" t="str">
        <f>IF(C186="","",VLOOKUP(C186,[2]tableaux!$D$5:E$65,2,FALSE))</f>
        <v/>
      </c>
      <c r="E186" s="66"/>
      <c r="F186" s="67"/>
      <c r="G186" s="62"/>
      <c r="H186" s="68" t="str">
        <f>IF(B186="","",VLOOKUP(B186,[2]tableaux!$A$4:$B$511,2,FALSE))</f>
        <v/>
      </c>
      <c r="I186" s="69"/>
      <c r="J186" s="70"/>
      <c r="K186" s="71" t="str">
        <f t="shared" si="60"/>
        <v/>
      </c>
      <c r="L186" s="72">
        <f t="shared" si="61"/>
        <v>0</v>
      </c>
    </row>
    <row r="187" spans="1:12" ht="12.75" customHeight="1">
      <c r="A187" s="64"/>
      <c r="B187" s="61"/>
      <c r="C187" s="65"/>
      <c r="D187" s="5" t="str">
        <f>IF(C187="","",VLOOKUP(C187,[2]tableaux!$D$5:E$65,2,FALSE))</f>
        <v/>
      </c>
      <c r="E187" s="66"/>
      <c r="F187" s="67"/>
      <c r="G187" s="62"/>
      <c r="H187" s="68" t="str">
        <f>IF(B187="","",VLOOKUP(B187,[2]tableaux!$A$4:$B$511,2,FALSE))</f>
        <v/>
      </c>
      <c r="I187" s="69"/>
      <c r="J187" s="70"/>
      <c r="K187" s="71" t="str">
        <f t="shared" si="60"/>
        <v/>
      </c>
      <c r="L187" s="72">
        <f t="shared" si="61"/>
        <v>0</v>
      </c>
    </row>
    <row r="188" spans="1:12" ht="12.75" customHeight="1">
      <c r="A188" s="64"/>
      <c r="B188" s="61"/>
      <c r="C188" s="65"/>
      <c r="D188" s="5" t="str">
        <f>IF(C188="","",VLOOKUP(C188,[2]tableaux!$D$5:E$65,2,FALSE))</f>
        <v/>
      </c>
      <c r="E188" s="66"/>
      <c r="F188" s="67"/>
      <c r="G188" s="62"/>
      <c r="H188" s="68" t="str">
        <f>IF(B188="","",VLOOKUP(B188,[2]tableaux!$A$4:$B$511,2,FALSE))</f>
        <v/>
      </c>
      <c r="I188" s="69"/>
      <c r="J188" s="70"/>
      <c r="K188" s="71" t="str">
        <f t="shared" si="60"/>
        <v/>
      </c>
      <c r="L188" s="72">
        <f t="shared" si="61"/>
        <v>0</v>
      </c>
    </row>
    <row r="189" spans="1:12" ht="12.75" customHeight="1">
      <c r="A189" s="64"/>
      <c r="B189" s="61"/>
      <c r="C189" s="65"/>
      <c r="D189" s="5" t="str">
        <f>IF(C189="","",VLOOKUP(C189,[2]tableaux!$D$5:E$65,2,FALSE))</f>
        <v/>
      </c>
      <c r="E189" s="66"/>
      <c r="F189" s="67"/>
      <c r="G189" s="62"/>
      <c r="H189" s="68" t="str">
        <f>IF(B189="","",VLOOKUP(B189,[2]tableaux!$A$4:$B$511,2,FALSE))</f>
        <v/>
      </c>
      <c r="I189" s="69"/>
      <c r="J189" s="70"/>
      <c r="K189" s="71" t="str">
        <f t="shared" si="60"/>
        <v/>
      </c>
      <c r="L189" s="72">
        <f t="shared" si="61"/>
        <v>0</v>
      </c>
    </row>
    <row r="190" spans="1:12" ht="12.75" customHeight="1">
      <c r="A190" s="64"/>
      <c r="B190" s="61"/>
      <c r="C190" s="65"/>
      <c r="D190" s="5" t="str">
        <f>IF(C190="","",VLOOKUP(C190,[2]tableaux!$D$5:E$65,2,FALSE))</f>
        <v/>
      </c>
      <c r="E190" s="66"/>
      <c r="F190" s="67"/>
      <c r="G190" s="62"/>
      <c r="H190" s="68" t="str">
        <f>IF(B190="","",VLOOKUP(B190,[2]tableaux!$A$4:$B$511,2,FALSE))</f>
        <v/>
      </c>
      <c r="I190" s="69"/>
      <c r="J190" s="70"/>
      <c r="K190" s="71" t="str">
        <f t="shared" si="60"/>
        <v/>
      </c>
      <c r="L190" s="72">
        <f t="shared" si="61"/>
        <v>0</v>
      </c>
    </row>
    <row r="191" spans="1:12" ht="12.75" customHeight="1">
      <c r="A191" s="64"/>
      <c r="B191" s="61"/>
      <c r="C191" s="65"/>
      <c r="D191" s="5" t="str">
        <f>IF(C191="","",VLOOKUP(C191,[2]tableaux!$D$5:E$65,2,FALSE))</f>
        <v/>
      </c>
      <c r="E191" s="66"/>
      <c r="F191" s="67"/>
      <c r="G191" s="62"/>
      <c r="H191" s="68" t="str">
        <f>IF(B191="","",VLOOKUP(B191,[2]tableaux!$A$4:$B$511,2,FALSE))</f>
        <v/>
      </c>
      <c r="I191" s="69"/>
      <c r="J191" s="70"/>
      <c r="K191" s="71" t="str">
        <f t="shared" si="60"/>
        <v/>
      </c>
      <c r="L191" s="72">
        <f t="shared" si="61"/>
        <v>0</v>
      </c>
    </row>
    <row r="192" spans="1:12" ht="12.75" customHeight="1">
      <c r="A192" s="64"/>
      <c r="B192" s="61"/>
      <c r="C192" s="65"/>
      <c r="D192" s="5" t="str">
        <f>IF(C192="","",VLOOKUP(C192,[2]tableaux!$D$5:E$65,2,FALSE))</f>
        <v/>
      </c>
      <c r="E192" s="66"/>
      <c r="F192" s="67"/>
      <c r="G192" s="62"/>
      <c r="H192" s="68" t="str">
        <f>IF(B192="","",VLOOKUP(B192,[2]tableaux!$A$4:$B$511,2,FALSE))</f>
        <v/>
      </c>
      <c r="I192" s="69"/>
      <c r="J192" s="70"/>
      <c r="K192" s="71" t="str">
        <f t="shared" si="60"/>
        <v/>
      </c>
      <c r="L192" s="72">
        <f t="shared" si="61"/>
        <v>0</v>
      </c>
    </row>
    <row r="193" spans="1:12" ht="12.75" customHeight="1">
      <c r="A193" s="64"/>
      <c r="B193" s="61"/>
      <c r="C193" s="65"/>
      <c r="D193" s="5" t="str">
        <f>IF(C193="","",VLOOKUP(C193,[2]tableaux!$D$5:E$65,2,FALSE))</f>
        <v/>
      </c>
      <c r="E193" s="66"/>
      <c r="F193" s="67"/>
      <c r="G193" s="62"/>
      <c r="H193" s="68" t="str">
        <f>IF(B193="","",VLOOKUP(B193,[2]tableaux!$A$4:$B$511,2,FALSE))</f>
        <v/>
      </c>
      <c r="I193" s="69"/>
      <c r="J193" s="70"/>
      <c r="K193" s="71" t="str">
        <f t="shared" si="60"/>
        <v/>
      </c>
      <c r="L193" s="72">
        <f t="shared" si="61"/>
        <v>0</v>
      </c>
    </row>
    <row r="194" spans="1:12" ht="12.75" customHeight="1">
      <c r="A194" s="64"/>
      <c r="B194" s="61"/>
      <c r="C194" s="65"/>
      <c r="D194" s="5" t="str">
        <f>IF(C194="","",VLOOKUP(C194,[2]tableaux!$D$5:E$65,2,FALSE))</f>
        <v/>
      </c>
      <c r="E194" s="66"/>
      <c r="F194" s="67"/>
      <c r="G194" s="62"/>
      <c r="H194" s="68" t="str">
        <f>IF(B194="","",VLOOKUP(B194,[2]tableaux!$A$4:$B$511,2,FALSE))</f>
        <v/>
      </c>
      <c r="I194" s="69"/>
      <c r="J194" s="70"/>
      <c r="K194" s="71" t="str">
        <f t="shared" si="60"/>
        <v/>
      </c>
      <c r="L194" s="72">
        <f t="shared" si="61"/>
        <v>0</v>
      </c>
    </row>
    <row r="195" spans="1:12" ht="12.75" customHeight="1">
      <c r="A195" s="64"/>
      <c r="B195" s="61"/>
      <c r="C195" s="65"/>
      <c r="D195" s="5" t="str">
        <f>IF(C195="","",VLOOKUP(C195,[2]tableaux!$D$5:E$65,2,FALSE))</f>
        <v/>
      </c>
      <c r="E195" s="66"/>
      <c r="F195" s="67"/>
      <c r="G195" s="62"/>
      <c r="H195" s="68" t="str">
        <f>IF(B195="","",VLOOKUP(B195,[2]tableaux!$A$4:$B$511,2,FALSE))</f>
        <v/>
      </c>
      <c r="I195" s="69"/>
      <c r="J195" s="70"/>
      <c r="K195" s="71" t="str">
        <f t="shared" si="60"/>
        <v/>
      </c>
      <c r="L195" s="72">
        <f t="shared" si="61"/>
        <v>0</v>
      </c>
    </row>
    <row r="196" spans="1:12" ht="12.75" customHeight="1">
      <c r="A196" s="64"/>
      <c r="B196" s="61"/>
      <c r="C196" s="65"/>
      <c r="D196" s="5" t="str">
        <f>IF(C196="","",VLOOKUP(C196,[2]tableaux!$D$5:E$65,2,FALSE))</f>
        <v/>
      </c>
      <c r="E196" s="66"/>
      <c r="F196" s="67"/>
      <c r="G196" s="62"/>
      <c r="H196" s="68" t="str">
        <f>IF(B196="","",VLOOKUP(B196,[2]tableaux!$A$4:$B$511,2,FALSE))</f>
        <v/>
      </c>
      <c r="I196" s="69"/>
      <c r="J196" s="70"/>
      <c r="K196" s="71" t="str">
        <f t="shared" si="60"/>
        <v/>
      </c>
      <c r="L196" s="72">
        <f t="shared" si="61"/>
        <v>0</v>
      </c>
    </row>
    <row r="197" spans="1:12" ht="12.75" customHeight="1">
      <c r="A197" s="64"/>
      <c r="B197" s="61"/>
      <c r="C197" s="65"/>
      <c r="D197" s="5" t="str">
        <f>IF(C197="","",VLOOKUP(C197,[2]tableaux!$D$5:E$65,2,FALSE))</f>
        <v/>
      </c>
      <c r="E197" s="66"/>
      <c r="F197" s="67"/>
      <c r="G197" s="62"/>
      <c r="H197" s="68" t="str">
        <f>IF(B197="","",VLOOKUP(B197,[2]tableaux!$A$4:$B$511,2,FALSE))</f>
        <v/>
      </c>
      <c r="I197" s="69"/>
      <c r="J197" s="70"/>
      <c r="K197" s="71" t="str">
        <f t="shared" si="60"/>
        <v/>
      </c>
      <c r="L197" s="72">
        <f t="shared" si="61"/>
        <v>0</v>
      </c>
    </row>
    <row r="198" spans="1:12" ht="12.75" customHeight="1">
      <c r="A198" s="64"/>
      <c r="B198" s="61"/>
      <c r="C198" s="65"/>
      <c r="D198" s="5" t="str">
        <f>IF(C198="","",VLOOKUP(C198,[2]tableaux!$D$5:E$65,2,FALSE))</f>
        <v/>
      </c>
      <c r="E198" s="66"/>
      <c r="F198" s="67"/>
      <c r="G198" s="62"/>
      <c r="H198" s="68" t="str">
        <f>IF(B198="","",VLOOKUP(B198,[2]tableaux!$A$4:$B$511,2,FALSE))</f>
        <v/>
      </c>
      <c r="I198" s="69"/>
      <c r="J198" s="70"/>
      <c r="K198" s="71" t="str">
        <f t="shared" si="60"/>
        <v/>
      </c>
      <c r="L198" s="72">
        <f t="shared" si="61"/>
        <v>0</v>
      </c>
    </row>
    <row r="199" spans="1:12" ht="12.75" customHeight="1">
      <c r="A199" s="64"/>
      <c r="B199" s="61"/>
      <c r="C199" s="65"/>
      <c r="D199" s="5" t="str">
        <f>IF(C199="","",VLOOKUP(C199,[2]tableaux!$D$5:E$65,2,FALSE))</f>
        <v/>
      </c>
      <c r="E199" s="66"/>
      <c r="F199" s="67"/>
      <c r="G199" s="62"/>
      <c r="H199" s="68" t="str">
        <f>IF(B199="","",VLOOKUP(B199,[2]tableaux!$A$4:$B$511,2,FALSE))</f>
        <v/>
      </c>
      <c r="I199" s="69"/>
      <c r="J199" s="70"/>
      <c r="K199" s="71" t="str">
        <f t="shared" si="60"/>
        <v/>
      </c>
      <c r="L199" s="72">
        <f t="shared" si="61"/>
        <v>0</v>
      </c>
    </row>
    <row r="200" spans="1:12" ht="12.75" customHeight="1">
      <c r="A200" s="64"/>
      <c r="B200" s="61"/>
      <c r="C200" s="65"/>
      <c r="D200" s="5" t="str">
        <f>IF(C200="","",VLOOKUP(C200,[2]tableaux!$D$5:E$65,2,FALSE))</f>
        <v/>
      </c>
      <c r="E200" s="66"/>
      <c r="F200" s="67"/>
      <c r="G200" s="62"/>
      <c r="H200" s="68" t="str">
        <f>IF(B200="","",VLOOKUP(B200,[2]tableaux!$A$4:$B$511,2,FALSE))</f>
        <v/>
      </c>
      <c r="I200" s="69"/>
      <c r="J200" s="70"/>
      <c r="K200" s="71" t="str">
        <f t="shared" si="60"/>
        <v/>
      </c>
      <c r="L200" s="72">
        <f t="shared" si="61"/>
        <v>0</v>
      </c>
    </row>
    <row r="201" spans="1:12" ht="12.75" customHeight="1">
      <c r="A201" s="64"/>
      <c r="B201" s="61"/>
      <c r="C201" s="65"/>
      <c r="D201" s="5" t="str">
        <f>IF(C201="","",VLOOKUP(C201,[2]tableaux!$D$5:E$65,2,FALSE))</f>
        <v/>
      </c>
      <c r="E201" s="66"/>
      <c r="F201" s="67"/>
      <c r="G201" s="62"/>
      <c r="H201" s="68" t="str">
        <f>IF(B201="","",VLOOKUP(B201,[2]tableaux!$A$4:$B$511,2,FALSE))</f>
        <v/>
      </c>
      <c r="I201" s="69"/>
      <c r="J201" s="70"/>
      <c r="K201" s="71" t="str">
        <f t="shared" si="60"/>
        <v/>
      </c>
      <c r="L201" s="72">
        <f t="shared" si="61"/>
        <v>0</v>
      </c>
    </row>
    <row r="202" spans="1:12" ht="12.75" customHeight="1">
      <c r="A202" s="64"/>
      <c r="B202" s="61"/>
      <c r="C202" s="65"/>
      <c r="D202" s="5" t="str">
        <f>IF(C202="","",VLOOKUP(C202,[2]tableaux!$D$5:E$65,2,FALSE))</f>
        <v/>
      </c>
      <c r="E202" s="66"/>
      <c r="F202" s="67"/>
      <c r="G202" s="62"/>
      <c r="H202" s="68" t="str">
        <f>IF(B202="","",VLOOKUP(B202,[2]tableaux!$A$4:$B$511,2,FALSE))</f>
        <v/>
      </c>
      <c r="I202" s="69"/>
      <c r="J202" s="70"/>
      <c r="K202" s="71" t="str">
        <f t="shared" si="60"/>
        <v/>
      </c>
      <c r="L202" s="72">
        <f t="shared" si="61"/>
        <v>0</v>
      </c>
    </row>
    <row r="203" spans="1:12" ht="12.75" customHeight="1">
      <c r="A203" s="64"/>
      <c r="B203" s="61"/>
      <c r="C203" s="65"/>
      <c r="D203" s="5" t="str">
        <f>IF(C203="","",VLOOKUP(C203,[2]tableaux!$D$5:E$65,2,FALSE))</f>
        <v/>
      </c>
      <c r="E203" s="66"/>
      <c r="F203" s="67"/>
      <c r="G203" s="62"/>
      <c r="H203" s="68" t="str">
        <f>IF(B203="","",VLOOKUP(B203,[2]tableaux!$A$4:$B$511,2,FALSE))</f>
        <v/>
      </c>
      <c r="I203" s="69"/>
      <c r="J203" s="70"/>
      <c r="K203" s="71" t="str">
        <f t="shared" si="60"/>
        <v/>
      </c>
      <c r="L203" s="72">
        <f t="shared" si="61"/>
        <v>0</v>
      </c>
    </row>
    <row r="204" spans="1:12" ht="12.75" customHeight="1">
      <c r="A204" s="64"/>
      <c r="B204" s="61"/>
      <c r="C204" s="65"/>
      <c r="D204" s="5" t="str">
        <f>IF(C204="","",VLOOKUP(C204,[2]tableaux!$D$5:E$65,2,FALSE))</f>
        <v/>
      </c>
      <c r="E204" s="66"/>
      <c r="F204" s="67"/>
      <c r="G204" s="62"/>
      <c r="H204" s="68" t="str">
        <f>IF(B204="","",VLOOKUP(B204,[2]tableaux!$A$4:$B$511,2,FALSE))</f>
        <v/>
      </c>
      <c r="I204" s="69"/>
      <c r="J204" s="70"/>
      <c r="K204" s="71" t="str">
        <f t="shared" si="60"/>
        <v/>
      </c>
      <c r="L204" s="72">
        <f t="shared" si="61"/>
        <v>0</v>
      </c>
    </row>
    <row r="205" spans="1:12" ht="12.75" customHeight="1">
      <c r="A205" s="64"/>
      <c r="B205" s="61"/>
      <c r="C205" s="65"/>
      <c r="D205" s="5" t="str">
        <f>IF(C205="","",VLOOKUP(C205,[2]tableaux!$D$5:E$65,2,FALSE))</f>
        <v/>
      </c>
      <c r="E205" s="66"/>
      <c r="F205" s="67"/>
      <c r="G205" s="62"/>
      <c r="H205" s="68" t="str">
        <f>IF(B205="","",VLOOKUP(B205,[2]tableaux!$A$4:$B$511,2,FALSE))</f>
        <v/>
      </c>
      <c r="I205" s="69"/>
      <c r="J205" s="70"/>
      <c r="K205" s="71" t="str">
        <f t="shared" si="60"/>
        <v/>
      </c>
      <c r="L205" s="72">
        <f t="shared" si="61"/>
        <v>0</v>
      </c>
    </row>
    <row r="206" spans="1:12" ht="12.75" customHeight="1">
      <c r="A206" s="64"/>
      <c r="B206" s="61"/>
      <c r="C206" s="65"/>
      <c r="D206" s="5" t="str">
        <f>IF(C206="","",VLOOKUP(C206,[2]tableaux!$D$5:E$65,2,FALSE))</f>
        <v/>
      </c>
      <c r="E206" s="66"/>
      <c r="F206" s="67"/>
      <c r="G206" s="62"/>
      <c r="H206" s="68" t="str">
        <f>IF(B206="","",VLOOKUP(B206,[2]tableaux!$A$4:$B$511,2,FALSE))</f>
        <v/>
      </c>
      <c r="I206" s="69"/>
      <c r="J206" s="70"/>
      <c r="K206" s="71" t="str">
        <f t="shared" si="60"/>
        <v/>
      </c>
      <c r="L206" s="72">
        <f t="shared" ref="L206:L269" si="62">IF(G206="",F206,"")</f>
        <v>0</v>
      </c>
    </row>
    <row r="207" spans="1:12" ht="12.75" customHeight="1">
      <c r="A207" s="64"/>
      <c r="B207" s="61"/>
      <c r="C207" s="65"/>
      <c r="D207" s="5" t="str">
        <f>IF(C207="","",VLOOKUP(C207,[2]tableaux!$D$5:E$65,2,FALSE))</f>
        <v/>
      </c>
      <c r="E207" s="66"/>
      <c r="F207" s="67"/>
      <c r="G207" s="62"/>
      <c r="H207" s="68" t="str">
        <f>IF(B207="","",VLOOKUP(B207,[2]tableaux!$A$4:$B$511,2,FALSE))</f>
        <v/>
      </c>
      <c r="I207" s="69"/>
      <c r="J207" s="70"/>
      <c r="K207" s="71" t="str">
        <f t="shared" si="60"/>
        <v/>
      </c>
      <c r="L207" s="72">
        <f t="shared" si="62"/>
        <v>0</v>
      </c>
    </row>
    <row r="208" spans="1:12" ht="12.75" customHeight="1">
      <c r="A208" s="64"/>
      <c r="B208" s="61"/>
      <c r="C208" s="65"/>
      <c r="D208" s="5" t="str">
        <f>IF(C208="","",VLOOKUP(C208,[2]tableaux!$D$5:E$65,2,FALSE))</f>
        <v/>
      </c>
      <c r="E208" s="66"/>
      <c r="F208" s="67"/>
      <c r="G208" s="62"/>
      <c r="H208" s="68" t="str">
        <f>IF(B208="","",VLOOKUP(B208,[2]tableaux!$A$4:$B$511,2,FALSE))</f>
        <v/>
      </c>
      <c r="I208" s="69"/>
      <c r="J208" s="70"/>
      <c r="K208" s="71" t="str">
        <f t="shared" si="60"/>
        <v/>
      </c>
      <c r="L208" s="72">
        <f t="shared" si="62"/>
        <v>0</v>
      </c>
    </row>
    <row r="209" spans="1:12" ht="12.75" customHeight="1">
      <c r="A209" s="64"/>
      <c r="B209" s="61"/>
      <c r="C209" s="65"/>
      <c r="D209" s="5" t="str">
        <f>IF(C209="","",VLOOKUP(C209,[2]tableaux!$D$5:E$65,2,FALSE))</f>
        <v/>
      </c>
      <c r="E209" s="66"/>
      <c r="F209" s="67"/>
      <c r="G209" s="62"/>
      <c r="H209" s="68" t="str">
        <f>IF(B209="","",VLOOKUP(B209,[2]tableaux!$A$4:$B$511,2,FALSE))</f>
        <v/>
      </c>
      <c r="I209" s="69"/>
      <c r="J209" s="70"/>
      <c r="K209" s="71" t="str">
        <f t="shared" si="60"/>
        <v/>
      </c>
      <c r="L209" s="72">
        <f t="shared" si="62"/>
        <v>0</v>
      </c>
    </row>
    <row r="210" spans="1:12" ht="12.75" customHeight="1">
      <c r="A210" s="64"/>
      <c r="B210" s="61"/>
      <c r="C210" s="65"/>
      <c r="D210" s="5" t="str">
        <f>IF(C210="","",VLOOKUP(C210,[2]tableaux!$D$5:E$65,2,FALSE))</f>
        <v/>
      </c>
      <c r="E210" s="66"/>
      <c r="F210" s="67"/>
      <c r="G210" s="62"/>
      <c r="H210" s="68" t="str">
        <f>IF(B210="","",VLOOKUP(B210,[2]tableaux!$A$4:$B$511,2,FALSE))</f>
        <v/>
      </c>
      <c r="I210" s="69"/>
      <c r="J210" s="70"/>
      <c r="K210" s="71" t="str">
        <f t="shared" si="60"/>
        <v/>
      </c>
      <c r="L210" s="72">
        <f t="shared" si="62"/>
        <v>0</v>
      </c>
    </row>
    <row r="211" spans="1:12" ht="12.75" customHeight="1">
      <c r="A211" s="64"/>
      <c r="B211" s="61"/>
      <c r="C211" s="65"/>
      <c r="D211" s="5" t="str">
        <f>IF(C211="","",VLOOKUP(C211,[2]tableaux!$D$5:E$65,2,FALSE))</f>
        <v/>
      </c>
      <c r="E211" s="66"/>
      <c r="F211" s="67"/>
      <c r="G211" s="62"/>
      <c r="H211" s="68" t="str">
        <f>IF(B211="","",VLOOKUP(B211,[2]tableaux!$A$4:$B$511,2,FALSE))</f>
        <v/>
      </c>
      <c r="I211" s="69"/>
      <c r="J211" s="70"/>
      <c r="K211" s="71" t="str">
        <f t="shared" si="60"/>
        <v/>
      </c>
      <c r="L211" s="72">
        <f t="shared" si="62"/>
        <v>0</v>
      </c>
    </row>
    <row r="212" spans="1:12" ht="12.75" customHeight="1">
      <c r="A212" s="64"/>
      <c r="B212" s="61"/>
      <c r="C212" s="65"/>
      <c r="D212" s="5" t="str">
        <f>IF(C212="","",VLOOKUP(C212,[2]tableaux!$D$5:E$65,2,FALSE))</f>
        <v/>
      </c>
      <c r="E212" s="66"/>
      <c r="F212" s="67"/>
      <c r="G212" s="62"/>
      <c r="H212" s="68" t="str">
        <f>IF(B212="","",VLOOKUP(B212,[2]tableaux!$A$4:$B$511,2,FALSE))</f>
        <v/>
      </c>
      <c r="I212" s="69"/>
      <c r="J212" s="70"/>
      <c r="K212" s="71" t="str">
        <f t="shared" si="60"/>
        <v/>
      </c>
      <c r="L212" s="72">
        <f t="shared" si="62"/>
        <v>0</v>
      </c>
    </row>
    <row r="213" spans="1:12" ht="12.75" customHeight="1">
      <c r="A213" s="64"/>
      <c r="B213" s="61"/>
      <c r="C213" s="65"/>
      <c r="D213" s="5" t="str">
        <f>IF(C213="","",VLOOKUP(C213,[2]tableaux!$D$5:E$65,2,FALSE))</f>
        <v/>
      </c>
      <c r="E213" s="66"/>
      <c r="F213" s="67"/>
      <c r="G213" s="62"/>
      <c r="H213" s="68" t="str">
        <f>IF(B213="","",VLOOKUP(B213,[2]tableaux!$A$4:$B$511,2,FALSE))</f>
        <v/>
      </c>
      <c r="I213" s="69"/>
      <c r="J213" s="70"/>
      <c r="K213" s="71" t="str">
        <f t="shared" si="60"/>
        <v/>
      </c>
      <c r="L213" s="72">
        <f t="shared" si="62"/>
        <v>0</v>
      </c>
    </row>
    <row r="214" spans="1:12" ht="12.75" customHeight="1">
      <c r="A214" s="64"/>
      <c r="B214" s="61"/>
      <c r="C214" s="65"/>
      <c r="D214" s="5" t="str">
        <f>IF(C214="","",VLOOKUP(C214,[2]tableaux!$D$5:E$65,2,FALSE))</f>
        <v/>
      </c>
      <c r="E214" s="66"/>
      <c r="F214" s="67"/>
      <c r="G214" s="62"/>
      <c r="H214" s="68" t="str">
        <f>IF(B214="","",VLOOKUP(B214,[2]tableaux!$A$4:$B$511,2,FALSE))</f>
        <v/>
      </c>
      <c r="I214" s="69"/>
      <c r="J214" s="70"/>
      <c r="K214" s="71" t="str">
        <f t="shared" si="60"/>
        <v/>
      </c>
      <c r="L214" s="72">
        <f t="shared" si="62"/>
        <v>0</v>
      </c>
    </row>
    <row r="215" spans="1:12" ht="12.75" customHeight="1">
      <c r="A215" s="64"/>
      <c r="B215" s="61"/>
      <c r="C215" s="65"/>
      <c r="D215" s="5" t="str">
        <f>IF(C215="","",VLOOKUP(C215,[2]tableaux!$D$5:E$65,2,FALSE))</f>
        <v/>
      </c>
      <c r="E215" s="66"/>
      <c r="F215" s="67"/>
      <c r="G215" s="62"/>
      <c r="H215" s="68" t="str">
        <f>IF(B215="","",VLOOKUP(B215,[2]tableaux!$A$4:$B$511,2,FALSE))</f>
        <v/>
      </c>
      <c r="I215" s="69"/>
      <c r="J215" s="70"/>
      <c r="K215" s="71" t="str">
        <f t="shared" ref="K215:K278" si="63">IF(AND(G215="",J215&lt;&gt;"gie"),H215,"")</f>
        <v/>
      </c>
      <c r="L215" s="72">
        <f t="shared" si="62"/>
        <v>0</v>
      </c>
    </row>
    <row r="216" spans="1:12" ht="12.75" customHeight="1">
      <c r="A216" s="64"/>
      <c r="B216" s="61"/>
      <c r="C216" s="65"/>
      <c r="D216" s="5" t="str">
        <f>IF(C216="","",VLOOKUP(C216,[2]tableaux!$D$5:E$65,2,FALSE))</f>
        <v/>
      </c>
      <c r="E216" s="66"/>
      <c r="F216" s="67"/>
      <c r="G216" s="62"/>
      <c r="H216" s="68" t="str">
        <f>IF(B216="","",VLOOKUP(B216,[2]tableaux!$A$4:$B$511,2,FALSE))</f>
        <v/>
      </c>
      <c r="I216" s="69"/>
      <c r="J216" s="70"/>
      <c r="K216" s="71" t="str">
        <f t="shared" si="63"/>
        <v/>
      </c>
      <c r="L216" s="72">
        <f t="shared" si="62"/>
        <v>0</v>
      </c>
    </row>
    <row r="217" spans="1:12" ht="12.75" customHeight="1">
      <c r="A217" s="64"/>
      <c r="B217" s="61"/>
      <c r="C217" s="65"/>
      <c r="D217" s="5" t="str">
        <f>IF(C217="","",VLOOKUP(C217,[2]tableaux!$D$5:E$65,2,FALSE))</f>
        <v/>
      </c>
      <c r="E217" s="66"/>
      <c r="F217" s="67"/>
      <c r="G217" s="62"/>
      <c r="H217" s="68" t="str">
        <f>IF(B217="","",VLOOKUP(B217,[2]tableaux!$A$4:$B$511,2,FALSE))</f>
        <v/>
      </c>
      <c r="I217" s="69"/>
      <c r="J217" s="70"/>
      <c r="K217" s="71" t="str">
        <f t="shared" si="63"/>
        <v/>
      </c>
      <c r="L217" s="72">
        <f t="shared" si="62"/>
        <v>0</v>
      </c>
    </row>
    <row r="218" spans="1:12" ht="12.75" customHeight="1">
      <c r="A218" s="64"/>
      <c r="B218" s="61"/>
      <c r="C218" s="65"/>
      <c r="D218" s="5" t="str">
        <f>IF(C218="","",VLOOKUP(C218,[2]tableaux!$D$5:E$65,2,FALSE))</f>
        <v/>
      </c>
      <c r="E218" s="66"/>
      <c r="F218" s="67"/>
      <c r="G218" s="62"/>
      <c r="H218" s="68" t="str">
        <f>IF(B218="","",VLOOKUP(B218,[2]tableaux!$A$4:$B$511,2,FALSE))</f>
        <v/>
      </c>
      <c r="I218" s="69"/>
      <c r="J218" s="70"/>
      <c r="K218" s="71" t="str">
        <f t="shared" si="63"/>
        <v/>
      </c>
      <c r="L218" s="72">
        <f t="shared" si="62"/>
        <v>0</v>
      </c>
    </row>
    <row r="219" spans="1:12" ht="12.75" customHeight="1">
      <c r="A219" s="64"/>
      <c r="B219" s="61"/>
      <c r="C219" s="65"/>
      <c r="D219" s="5" t="str">
        <f>IF(C219="","",VLOOKUP(C219,[2]tableaux!$D$5:E$65,2,FALSE))</f>
        <v/>
      </c>
      <c r="E219" s="66"/>
      <c r="F219" s="67"/>
      <c r="G219" s="62"/>
      <c r="H219" s="68" t="str">
        <f>IF(B219="","",VLOOKUP(B219,[2]tableaux!$A$4:$B$511,2,FALSE))</f>
        <v/>
      </c>
      <c r="I219" s="69"/>
      <c r="J219" s="70"/>
      <c r="K219" s="71" t="str">
        <f t="shared" si="63"/>
        <v/>
      </c>
      <c r="L219" s="72">
        <f t="shared" si="62"/>
        <v>0</v>
      </c>
    </row>
    <row r="220" spans="1:12" ht="12.75" customHeight="1">
      <c r="A220" s="64"/>
      <c r="B220" s="61"/>
      <c r="C220" s="65"/>
      <c r="D220" s="5" t="str">
        <f>IF(C220="","",VLOOKUP(C220,[2]tableaux!$D$5:E$65,2,FALSE))</f>
        <v/>
      </c>
      <c r="E220" s="66"/>
      <c r="F220" s="67"/>
      <c r="G220" s="62"/>
      <c r="H220" s="68" t="str">
        <f>IF(B220="","",VLOOKUP(B220,[2]tableaux!$A$4:$B$511,2,FALSE))</f>
        <v/>
      </c>
      <c r="I220" s="69"/>
      <c r="J220" s="70"/>
      <c r="K220" s="71" t="str">
        <f t="shared" si="63"/>
        <v/>
      </c>
      <c r="L220" s="72">
        <f t="shared" si="62"/>
        <v>0</v>
      </c>
    </row>
    <row r="221" spans="1:12" ht="12.75" customHeight="1">
      <c r="A221" s="64"/>
      <c r="B221" s="61"/>
      <c r="C221" s="65"/>
      <c r="D221" s="5" t="str">
        <f>IF(C221="","",VLOOKUP(C221,[2]tableaux!$D$5:E$65,2,FALSE))</f>
        <v/>
      </c>
      <c r="E221" s="66"/>
      <c r="F221" s="67"/>
      <c r="G221" s="62"/>
      <c r="H221" s="68" t="str">
        <f>IF(B221="","",VLOOKUP(B221,[2]tableaux!$A$4:$B$511,2,FALSE))</f>
        <v/>
      </c>
      <c r="I221" s="69"/>
      <c r="J221" s="70"/>
      <c r="K221" s="71" t="str">
        <f t="shared" si="63"/>
        <v/>
      </c>
      <c r="L221" s="72">
        <f t="shared" si="62"/>
        <v>0</v>
      </c>
    </row>
    <row r="222" spans="1:12" ht="12.75" customHeight="1">
      <c r="A222" s="64"/>
      <c r="B222" s="61"/>
      <c r="C222" s="65"/>
      <c r="D222" s="5" t="str">
        <f>IF(C222="","",VLOOKUP(C222,[2]tableaux!$D$5:E$65,2,FALSE))</f>
        <v/>
      </c>
      <c r="E222" s="66"/>
      <c r="F222" s="67"/>
      <c r="G222" s="62"/>
      <c r="H222" s="68" t="str">
        <f>IF(B222="","",VLOOKUP(B222,[2]tableaux!$A$4:$B$511,2,FALSE))</f>
        <v/>
      </c>
      <c r="I222" s="69"/>
      <c r="J222" s="70"/>
      <c r="K222" s="71" t="str">
        <f t="shared" si="63"/>
        <v/>
      </c>
      <c r="L222" s="72">
        <f t="shared" si="62"/>
        <v>0</v>
      </c>
    </row>
    <row r="223" spans="1:12" ht="12.75" customHeight="1">
      <c r="A223" s="64"/>
      <c r="B223" s="61"/>
      <c r="C223" s="65"/>
      <c r="D223" s="5" t="str">
        <f>IF(C223="","",VLOOKUP(C223,[2]tableaux!$D$5:E$65,2,FALSE))</f>
        <v/>
      </c>
      <c r="E223" s="66"/>
      <c r="F223" s="67"/>
      <c r="G223" s="62"/>
      <c r="H223" s="68" t="str">
        <f>IF(B223="","",VLOOKUP(B223,[2]tableaux!$A$4:$B$511,2,FALSE))</f>
        <v/>
      </c>
      <c r="I223" s="69"/>
      <c r="J223" s="70"/>
      <c r="K223" s="71" t="str">
        <f t="shared" si="63"/>
        <v/>
      </c>
      <c r="L223" s="72">
        <f t="shared" si="62"/>
        <v>0</v>
      </c>
    </row>
    <row r="224" spans="1:12" ht="12.75" customHeight="1">
      <c r="A224" s="64"/>
      <c r="B224" s="61"/>
      <c r="C224" s="65"/>
      <c r="D224" s="5" t="str">
        <f>IF(C224="","",VLOOKUP(C224,[2]tableaux!$D$5:E$65,2,FALSE))</f>
        <v/>
      </c>
      <c r="E224" s="66"/>
      <c r="F224" s="67"/>
      <c r="G224" s="62"/>
      <c r="H224" s="68" t="str">
        <f>IF(B224="","",VLOOKUP(B224,[2]tableaux!$A$4:$B$511,2,FALSE))</f>
        <v/>
      </c>
      <c r="I224" s="69"/>
      <c r="J224" s="70"/>
      <c r="K224" s="71" t="str">
        <f t="shared" si="63"/>
        <v/>
      </c>
      <c r="L224" s="72">
        <f t="shared" si="62"/>
        <v>0</v>
      </c>
    </row>
    <row r="225" spans="1:12" ht="12.75" customHeight="1">
      <c r="A225" s="64"/>
      <c r="B225" s="61"/>
      <c r="C225" s="65"/>
      <c r="D225" s="5" t="str">
        <f>IF(C225="","",VLOOKUP(C225,[2]tableaux!$D$5:E$65,2,FALSE))</f>
        <v/>
      </c>
      <c r="E225" s="66"/>
      <c r="F225" s="67"/>
      <c r="G225" s="62"/>
      <c r="H225" s="68" t="str">
        <f>IF(B225="","",VLOOKUP(B225,[2]tableaux!$A$4:$B$511,2,FALSE))</f>
        <v/>
      </c>
      <c r="I225" s="69"/>
      <c r="J225" s="70"/>
      <c r="K225" s="71" t="str">
        <f t="shared" si="63"/>
        <v/>
      </c>
      <c r="L225" s="72">
        <f t="shared" si="62"/>
        <v>0</v>
      </c>
    </row>
    <row r="226" spans="1:12" ht="12.75" customHeight="1">
      <c r="A226" s="64"/>
      <c r="B226" s="61"/>
      <c r="C226" s="65"/>
      <c r="D226" s="5" t="str">
        <f>IF(C226="","",VLOOKUP(C226,[2]tableaux!$D$5:E$65,2,FALSE))</f>
        <v/>
      </c>
      <c r="E226" s="66"/>
      <c r="F226" s="67"/>
      <c r="G226" s="62"/>
      <c r="H226" s="68" t="str">
        <f>IF(B226="","",VLOOKUP(B226,[2]tableaux!$A$4:$B$511,2,FALSE))</f>
        <v/>
      </c>
      <c r="I226" s="69"/>
      <c r="J226" s="70"/>
      <c r="K226" s="71" t="str">
        <f t="shared" si="63"/>
        <v/>
      </c>
      <c r="L226" s="72">
        <f t="shared" si="62"/>
        <v>0</v>
      </c>
    </row>
    <row r="227" spans="1:12" ht="12.75" customHeight="1">
      <c r="A227" s="64"/>
      <c r="B227" s="61"/>
      <c r="C227" s="65"/>
      <c r="D227" s="5" t="str">
        <f>IF(C227="","",VLOOKUP(C227,[2]tableaux!$D$5:E$65,2,FALSE))</f>
        <v/>
      </c>
      <c r="E227" s="66"/>
      <c r="F227" s="67"/>
      <c r="G227" s="62"/>
      <c r="H227" s="68" t="str">
        <f>IF(B227="","",VLOOKUP(B227,[2]tableaux!$A$4:$B$511,2,FALSE))</f>
        <v/>
      </c>
      <c r="I227" s="69"/>
      <c r="J227" s="70"/>
      <c r="K227" s="71" t="str">
        <f t="shared" si="63"/>
        <v/>
      </c>
      <c r="L227" s="72">
        <f t="shared" si="62"/>
        <v>0</v>
      </c>
    </row>
    <row r="228" spans="1:12" ht="12.75" customHeight="1">
      <c r="A228" s="64"/>
      <c r="B228" s="61"/>
      <c r="C228" s="65"/>
      <c r="D228" s="5" t="str">
        <f>IF(C228="","",VLOOKUP(C228,[2]tableaux!$D$5:E$65,2,FALSE))</f>
        <v/>
      </c>
      <c r="E228" s="66"/>
      <c r="F228" s="67"/>
      <c r="G228" s="62"/>
      <c r="H228" s="68" t="str">
        <f>IF(B228="","",VLOOKUP(B228,[2]tableaux!$A$4:$B$511,2,FALSE))</f>
        <v/>
      </c>
      <c r="I228" s="69"/>
      <c r="J228" s="70"/>
      <c r="K228" s="71" t="str">
        <f t="shared" si="63"/>
        <v/>
      </c>
      <c r="L228" s="72">
        <f t="shared" si="62"/>
        <v>0</v>
      </c>
    </row>
    <row r="229" spans="1:12" ht="12.75" customHeight="1">
      <c r="A229" s="64"/>
      <c r="B229" s="61"/>
      <c r="C229" s="65"/>
      <c r="D229" s="5" t="str">
        <f>IF(C229="","",VLOOKUP(C229,[2]tableaux!$D$5:E$65,2,FALSE))</f>
        <v/>
      </c>
      <c r="E229" s="66"/>
      <c r="F229" s="67"/>
      <c r="G229" s="62"/>
      <c r="H229" s="68" t="str">
        <f>IF(B229="","",VLOOKUP(B229,[2]tableaux!$A$4:$B$511,2,FALSE))</f>
        <v/>
      </c>
      <c r="I229" s="69"/>
      <c r="J229" s="70"/>
      <c r="K229" s="71" t="str">
        <f t="shared" si="63"/>
        <v/>
      </c>
      <c r="L229" s="72">
        <f t="shared" si="62"/>
        <v>0</v>
      </c>
    </row>
    <row r="230" spans="1:12" ht="12.75" customHeight="1">
      <c r="A230" s="64"/>
      <c r="B230" s="61"/>
      <c r="C230" s="65"/>
      <c r="D230" s="5" t="str">
        <f>IF(C230="","",VLOOKUP(C230,[2]tableaux!$D$5:E$65,2,FALSE))</f>
        <v/>
      </c>
      <c r="E230" s="66"/>
      <c r="F230" s="67"/>
      <c r="G230" s="62"/>
      <c r="H230" s="68" t="str">
        <f>IF(B230="","",VLOOKUP(B230,[2]tableaux!$A$4:$B$511,2,FALSE))</f>
        <v/>
      </c>
      <c r="I230" s="69"/>
      <c r="J230" s="70"/>
      <c r="K230" s="71" t="str">
        <f t="shared" si="63"/>
        <v/>
      </c>
      <c r="L230" s="72">
        <f t="shared" si="62"/>
        <v>0</v>
      </c>
    </row>
    <row r="231" spans="1:12" ht="12.75" customHeight="1">
      <c r="A231" s="64"/>
      <c r="B231" s="61"/>
      <c r="C231" s="65"/>
      <c r="D231" s="5" t="str">
        <f>IF(C231="","",VLOOKUP(C231,[2]tableaux!$D$5:E$65,2,FALSE))</f>
        <v/>
      </c>
      <c r="E231" s="66"/>
      <c r="F231" s="67"/>
      <c r="G231" s="62"/>
      <c r="H231" s="68" t="str">
        <f>IF(B231="","",VLOOKUP(B231,[2]tableaux!$A$4:$B$511,2,FALSE))</f>
        <v/>
      </c>
      <c r="I231" s="69"/>
      <c r="J231" s="70"/>
      <c r="K231" s="71" t="str">
        <f t="shared" si="63"/>
        <v/>
      </c>
      <c r="L231" s="72">
        <f t="shared" si="62"/>
        <v>0</v>
      </c>
    </row>
    <row r="232" spans="1:12" ht="12.75" customHeight="1">
      <c r="A232" s="64"/>
      <c r="B232" s="61"/>
      <c r="C232" s="65"/>
      <c r="D232" s="5" t="str">
        <f>IF(C232="","",VLOOKUP(C232,[2]tableaux!$D$5:E$65,2,FALSE))</f>
        <v/>
      </c>
      <c r="E232" s="66"/>
      <c r="F232" s="67"/>
      <c r="G232" s="62"/>
      <c r="H232" s="68" t="str">
        <f>IF(B232="","",VLOOKUP(B232,[2]tableaux!$A$4:$B$511,2,FALSE))</f>
        <v/>
      </c>
      <c r="I232" s="69"/>
      <c r="J232" s="70"/>
      <c r="K232" s="71" t="str">
        <f t="shared" si="63"/>
        <v/>
      </c>
      <c r="L232" s="72">
        <f t="shared" si="62"/>
        <v>0</v>
      </c>
    </row>
    <row r="233" spans="1:12" ht="12.75" customHeight="1">
      <c r="A233" s="64"/>
      <c r="B233" s="61"/>
      <c r="C233" s="65"/>
      <c r="D233" s="5" t="str">
        <f>IF(C233="","",VLOOKUP(C233,[2]tableaux!$D$5:E$65,2,FALSE))</f>
        <v/>
      </c>
      <c r="E233" s="66"/>
      <c r="F233" s="67"/>
      <c r="G233" s="62"/>
      <c r="H233" s="68" t="str">
        <f>IF(B233="","",VLOOKUP(B233,[2]tableaux!$A$4:$B$511,2,FALSE))</f>
        <v/>
      </c>
      <c r="I233" s="69"/>
      <c r="J233" s="70"/>
      <c r="K233" s="71" t="str">
        <f t="shared" si="63"/>
        <v/>
      </c>
      <c r="L233" s="72">
        <f t="shared" si="62"/>
        <v>0</v>
      </c>
    </row>
    <row r="234" spans="1:12" ht="12.75" customHeight="1">
      <c r="A234" s="64"/>
      <c r="B234" s="61"/>
      <c r="C234" s="65"/>
      <c r="D234" s="5" t="str">
        <f>IF(C234="","",VLOOKUP(C234,[2]tableaux!$D$5:E$65,2,FALSE))</f>
        <v/>
      </c>
      <c r="E234" s="66"/>
      <c r="F234" s="67"/>
      <c r="G234" s="62"/>
      <c r="H234" s="68" t="str">
        <f>IF(B234="","",VLOOKUP(B234,[2]tableaux!$A$4:$B$511,2,FALSE))</f>
        <v/>
      </c>
      <c r="I234" s="69"/>
      <c r="J234" s="70"/>
      <c r="K234" s="71" t="str">
        <f t="shared" si="63"/>
        <v/>
      </c>
      <c r="L234" s="72">
        <f t="shared" si="62"/>
        <v>0</v>
      </c>
    </row>
    <row r="235" spans="1:12" ht="12.75" customHeight="1">
      <c r="A235" s="64"/>
      <c r="B235" s="61"/>
      <c r="C235" s="65"/>
      <c r="D235" s="5" t="str">
        <f>IF(C235="","",VLOOKUP(C235,[2]tableaux!$D$5:E$65,2,FALSE))</f>
        <v/>
      </c>
      <c r="E235" s="66"/>
      <c r="F235" s="67"/>
      <c r="G235" s="62"/>
      <c r="H235" s="68" t="str">
        <f>IF(B235="","",VLOOKUP(B235,[2]tableaux!$A$4:$B$511,2,FALSE))</f>
        <v/>
      </c>
      <c r="I235" s="69"/>
      <c r="J235" s="70"/>
      <c r="K235" s="71" t="str">
        <f t="shared" si="63"/>
        <v/>
      </c>
      <c r="L235" s="72">
        <f t="shared" si="62"/>
        <v>0</v>
      </c>
    </row>
    <row r="236" spans="1:12" ht="12.75" customHeight="1">
      <c r="A236" s="64"/>
      <c r="B236" s="61"/>
      <c r="C236" s="65"/>
      <c r="D236" s="5" t="str">
        <f>IF(C236="","",VLOOKUP(C236,[2]tableaux!$D$5:E$65,2,FALSE))</f>
        <v/>
      </c>
      <c r="E236" s="66"/>
      <c r="F236" s="67"/>
      <c r="G236" s="62"/>
      <c r="H236" s="68" t="str">
        <f>IF(B236="","",VLOOKUP(B236,[2]tableaux!$A$4:$B$511,2,FALSE))</f>
        <v/>
      </c>
      <c r="I236" s="69"/>
      <c r="J236" s="70"/>
      <c r="K236" s="71" t="str">
        <f t="shared" si="63"/>
        <v/>
      </c>
      <c r="L236" s="72">
        <f t="shared" si="62"/>
        <v>0</v>
      </c>
    </row>
    <row r="237" spans="1:12" ht="12.75" customHeight="1">
      <c r="A237" s="64"/>
      <c r="B237" s="61"/>
      <c r="C237" s="65"/>
      <c r="D237" s="5" t="str">
        <f>IF(C237="","",VLOOKUP(C237,[2]tableaux!$D$5:E$65,2,FALSE))</f>
        <v/>
      </c>
      <c r="E237" s="66"/>
      <c r="F237" s="67"/>
      <c r="G237" s="62"/>
      <c r="H237" s="68" t="str">
        <f>IF(B237="","",VLOOKUP(B237,[2]tableaux!$A$4:$B$511,2,FALSE))</f>
        <v/>
      </c>
      <c r="I237" s="69"/>
      <c r="J237" s="70"/>
      <c r="K237" s="71" t="str">
        <f t="shared" si="63"/>
        <v/>
      </c>
      <c r="L237" s="72">
        <f t="shared" si="62"/>
        <v>0</v>
      </c>
    </row>
    <row r="238" spans="1:12" ht="12.75" customHeight="1">
      <c r="A238" s="64"/>
      <c r="B238" s="61"/>
      <c r="C238" s="65"/>
      <c r="D238" s="5" t="str">
        <f>IF(C238="","",VLOOKUP(C238,[2]tableaux!$D$5:E$65,2,FALSE))</f>
        <v/>
      </c>
      <c r="E238" s="66"/>
      <c r="F238" s="67"/>
      <c r="G238" s="62"/>
      <c r="H238" s="68" t="str">
        <f>IF(B238="","",VLOOKUP(B238,[2]tableaux!$A$4:$B$511,2,FALSE))</f>
        <v/>
      </c>
      <c r="I238" s="69"/>
      <c r="J238" s="70"/>
      <c r="K238" s="71" t="str">
        <f t="shared" si="63"/>
        <v/>
      </c>
      <c r="L238" s="72">
        <f t="shared" si="62"/>
        <v>0</v>
      </c>
    </row>
    <row r="239" spans="1:12" ht="12.75" customHeight="1">
      <c r="A239" s="64"/>
      <c r="B239" s="61"/>
      <c r="C239" s="65"/>
      <c r="D239" s="5" t="str">
        <f>IF(C239="","",VLOOKUP(C239,[2]tableaux!$D$5:E$65,2,FALSE))</f>
        <v/>
      </c>
      <c r="E239" s="66"/>
      <c r="F239" s="67"/>
      <c r="G239" s="62"/>
      <c r="H239" s="68" t="str">
        <f>IF(B239="","",VLOOKUP(B239,[2]tableaux!$A$4:$B$511,2,FALSE))</f>
        <v/>
      </c>
      <c r="I239" s="69"/>
      <c r="J239" s="70"/>
      <c r="K239" s="71" t="str">
        <f t="shared" si="63"/>
        <v/>
      </c>
      <c r="L239" s="72">
        <f t="shared" si="62"/>
        <v>0</v>
      </c>
    </row>
    <row r="240" spans="1:12" ht="12.75" customHeight="1">
      <c r="A240" s="64"/>
      <c r="B240" s="61"/>
      <c r="C240" s="65"/>
      <c r="D240" s="5" t="str">
        <f>IF(C240="","",VLOOKUP(C240,[2]tableaux!$D$5:E$65,2,FALSE))</f>
        <v/>
      </c>
      <c r="E240" s="66"/>
      <c r="F240" s="67"/>
      <c r="G240" s="62"/>
      <c r="H240" s="68" t="str">
        <f>IF(B240="","",VLOOKUP(B240,[2]tableaux!$A$4:$B$511,2,FALSE))</f>
        <v/>
      </c>
      <c r="I240" s="69"/>
      <c r="J240" s="70"/>
      <c r="K240" s="71" t="str">
        <f t="shared" si="63"/>
        <v/>
      </c>
      <c r="L240" s="72">
        <f t="shared" si="62"/>
        <v>0</v>
      </c>
    </row>
    <row r="241" spans="1:12" ht="12.75" customHeight="1">
      <c r="A241" s="64"/>
      <c r="B241" s="61"/>
      <c r="C241" s="65"/>
      <c r="D241" s="5" t="str">
        <f>IF(C241="","",VLOOKUP(C241,[2]tableaux!$D$5:E$65,2,FALSE))</f>
        <v/>
      </c>
      <c r="E241" s="66"/>
      <c r="F241" s="67"/>
      <c r="G241" s="62"/>
      <c r="H241" s="68" t="str">
        <f>IF(B241="","",VLOOKUP(B241,[2]tableaux!$A$4:$B$511,2,FALSE))</f>
        <v/>
      </c>
      <c r="I241" s="69"/>
      <c r="J241" s="70"/>
      <c r="K241" s="71" t="str">
        <f t="shared" si="63"/>
        <v/>
      </c>
      <c r="L241" s="72">
        <f t="shared" si="62"/>
        <v>0</v>
      </c>
    </row>
    <row r="242" spans="1:12" ht="12.75" customHeight="1">
      <c r="A242" s="64"/>
      <c r="B242" s="61"/>
      <c r="C242" s="65"/>
      <c r="D242" s="5" t="str">
        <f>IF(C242="","",VLOOKUP(C242,[2]tableaux!$D$5:E$65,2,FALSE))</f>
        <v/>
      </c>
      <c r="E242" s="66"/>
      <c r="F242" s="67"/>
      <c r="G242" s="62"/>
      <c r="H242" s="68" t="str">
        <f>IF(B242="","",VLOOKUP(B242,[2]tableaux!$A$4:$B$511,2,FALSE))</f>
        <v/>
      </c>
      <c r="I242" s="69"/>
      <c r="J242" s="70"/>
      <c r="K242" s="71" t="str">
        <f t="shared" si="63"/>
        <v/>
      </c>
      <c r="L242" s="72">
        <f t="shared" si="62"/>
        <v>0</v>
      </c>
    </row>
    <row r="243" spans="1:12" ht="12.75" customHeight="1">
      <c r="A243" s="64"/>
      <c r="B243" s="61"/>
      <c r="C243" s="65"/>
      <c r="D243" s="5" t="str">
        <f>IF(C243="","",VLOOKUP(C243,[2]tableaux!$D$5:E$65,2,FALSE))</f>
        <v/>
      </c>
      <c r="E243" s="66"/>
      <c r="F243" s="67"/>
      <c r="G243" s="62"/>
      <c r="H243" s="68" t="str">
        <f>IF(B243="","",VLOOKUP(B243,[2]tableaux!$A$4:$B$511,2,FALSE))</f>
        <v/>
      </c>
      <c r="I243" s="69"/>
      <c r="J243" s="70"/>
      <c r="K243" s="71" t="str">
        <f t="shared" si="63"/>
        <v/>
      </c>
      <c r="L243" s="72">
        <f t="shared" si="62"/>
        <v>0</v>
      </c>
    </row>
    <row r="244" spans="1:12" ht="12.75" customHeight="1">
      <c r="A244" s="64"/>
      <c r="B244" s="61"/>
      <c r="C244" s="65"/>
      <c r="D244" s="5" t="str">
        <f>IF(C244="","",VLOOKUP(C244,[2]tableaux!$D$5:E$65,2,FALSE))</f>
        <v/>
      </c>
      <c r="E244" s="66"/>
      <c r="F244" s="67"/>
      <c r="G244" s="62"/>
      <c r="H244" s="68" t="str">
        <f>IF(B244="","",VLOOKUP(B244,[2]tableaux!$A$4:$B$511,2,FALSE))</f>
        <v/>
      </c>
      <c r="I244" s="69"/>
      <c r="J244" s="70"/>
      <c r="K244" s="71" t="str">
        <f t="shared" si="63"/>
        <v/>
      </c>
      <c r="L244" s="72">
        <f t="shared" si="62"/>
        <v>0</v>
      </c>
    </row>
    <row r="245" spans="1:12" ht="12.75" customHeight="1">
      <c r="A245" s="64"/>
      <c r="B245" s="61"/>
      <c r="C245" s="65"/>
      <c r="D245" s="5" t="str">
        <f>IF(C245="","",VLOOKUP(C245,[2]tableaux!$D$5:E$65,2,FALSE))</f>
        <v/>
      </c>
      <c r="E245" s="66"/>
      <c r="F245" s="67"/>
      <c r="G245" s="62"/>
      <c r="H245" s="68" t="str">
        <f>IF(B245="","",VLOOKUP(B245,[2]tableaux!$A$4:$B$511,2,FALSE))</f>
        <v/>
      </c>
      <c r="I245" s="69"/>
      <c r="J245" s="70"/>
      <c r="K245" s="71" t="str">
        <f t="shared" si="63"/>
        <v/>
      </c>
      <c r="L245" s="72">
        <f t="shared" si="62"/>
        <v>0</v>
      </c>
    </row>
    <row r="246" spans="1:12" ht="12.75" customHeight="1">
      <c r="A246" s="64"/>
      <c r="B246" s="61"/>
      <c r="C246" s="65"/>
      <c r="D246" s="5" t="str">
        <f>IF(C246="","",VLOOKUP(C246,[2]tableaux!$D$5:E$65,2,FALSE))</f>
        <v/>
      </c>
      <c r="E246" s="66"/>
      <c r="F246" s="67"/>
      <c r="G246" s="62"/>
      <c r="H246" s="68" t="str">
        <f>IF(B246="","",VLOOKUP(B246,[2]tableaux!$A$4:$B$511,2,FALSE))</f>
        <v/>
      </c>
      <c r="I246" s="69"/>
      <c r="J246" s="70"/>
      <c r="K246" s="71" t="str">
        <f t="shared" si="63"/>
        <v/>
      </c>
      <c r="L246" s="72">
        <f t="shared" si="62"/>
        <v>0</v>
      </c>
    </row>
    <row r="247" spans="1:12" ht="12.75" customHeight="1">
      <c r="A247" s="64"/>
      <c r="B247" s="61"/>
      <c r="C247" s="65"/>
      <c r="D247" s="5" t="str">
        <f>IF(C247="","",VLOOKUP(C247,[2]tableaux!$D$5:E$65,2,FALSE))</f>
        <v/>
      </c>
      <c r="E247" s="66"/>
      <c r="F247" s="67"/>
      <c r="G247" s="62"/>
      <c r="H247" s="68" t="str">
        <f>IF(B247="","",VLOOKUP(B247,[2]tableaux!$A$4:$B$511,2,FALSE))</f>
        <v/>
      </c>
      <c r="I247" s="69"/>
      <c r="J247" s="70"/>
      <c r="K247" s="71" t="str">
        <f t="shared" si="63"/>
        <v/>
      </c>
      <c r="L247" s="72">
        <f t="shared" si="62"/>
        <v>0</v>
      </c>
    </row>
    <row r="248" spans="1:12" ht="12.75" customHeight="1">
      <c r="A248" s="64"/>
      <c r="B248" s="61"/>
      <c r="C248" s="65"/>
      <c r="D248" s="5" t="str">
        <f>IF(C248="","",VLOOKUP(C248,[2]tableaux!$D$5:E$65,2,FALSE))</f>
        <v/>
      </c>
      <c r="E248" s="66"/>
      <c r="F248" s="67"/>
      <c r="G248" s="62"/>
      <c r="H248" s="68" t="str">
        <f>IF(B248="","",VLOOKUP(B248,[2]tableaux!$A$4:$B$511,2,FALSE))</f>
        <v/>
      </c>
      <c r="I248" s="69"/>
      <c r="J248" s="70"/>
      <c r="K248" s="71" t="str">
        <f t="shared" si="63"/>
        <v/>
      </c>
      <c r="L248" s="72">
        <f t="shared" si="62"/>
        <v>0</v>
      </c>
    </row>
    <row r="249" spans="1:12" ht="15">
      <c r="A249" s="64"/>
      <c r="B249" s="61"/>
      <c r="C249" s="65"/>
      <c r="D249" s="5" t="str">
        <f>IF(C249="","",VLOOKUP(C249,[2]tableaux!$D$5:E$65,2,FALSE))</f>
        <v/>
      </c>
      <c r="E249" s="66"/>
      <c r="F249" s="67"/>
      <c r="G249" s="62"/>
      <c r="H249" s="68" t="str">
        <f>IF(B249="","",VLOOKUP(B249,[2]tableaux!$A$4:$B$511,2,FALSE))</f>
        <v/>
      </c>
      <c r="I249" s="69"/>
      <c r="J249" s="70"/>
      <c r="K249" s="71" t="str">
        <f t="shared" si="63"/>
        <v/>
      </c>
      <c r="L249" s="72">
        <f t="shared" si="62"/>
        <v>0</v>
      </c>
    </row>
    <row r="250" spans="1:12" ht="15">
      <c r="A250" s="64"/>
      <c r="B250" s="61"/>
      <c r="C250" s="65"/>
      <c r="D250" s="5" t="str">
        <f>IF(C250="","",VLOOKUP(C250,[2]tableaux!$D$5:E$65,2,FALSE))</f>
        <v/>
      </c>
      <c r="E250" s="66"/>
      <c r="F250" s="67"/>
      <c r="G250" s="62"/>
      <c r="H250" s="68" t="str">
        <f>IF(B250="","",VLOOKUP(B250,[2]tableaux!$A$4:$B$511,2,FALSE))</f>
        <v/>
      </c>
      <c r="I250" s="69"/>
      <c r="J250" s="70"/>
      <c r="K250" s="71" t="str">
        <f t="shared" si="63"/>
        <v/>
      </c>
      <c r="L250" s="72">
        <f t="shared" si="62"/>
        <v>0</v>
      </c>
    </row>
    <row r="251" spans="1:12" ht="15">
      <c r="A251" s="64"/>
      <c r="B251" s="61"/>
      <c r="C251" s="65"/>
      <c r="D251" s="5" t="str">
        <f>IF(C251="","",VLOOKUP(C251,[2]tableaux!$D$5:E$65,2,FALSE))</f>
        <v/>
      </c>
      <c r="E251" s="66"/>
      <c r="F251" s="67"/>
      <c r="G251" s="62"/>
      <c r="H251" s="68" t="str">
        <f>IF(B251="","",VLOOKUP(B251,[2]tableaux!$A$4:$B$511,2,FALSE))</f>
        <v/>
      </c>
      <c r="I251" s="69"/>
      <c r="J251" s="70"/>
      <c r="K251" s="71" t="str">
        <f t="shared" si="63"/>
        <v/>
      </c>
      <c r="L251" s="72">
        <f t="shared" si="62"/>
        <v>0</v>
      </c>
    </row>
    <row r="252" spans="1:12" ht="15">
      <c r="A252" s="64"/>
      <c r="B252" s="61"/>
      <c r="C252" s="65"/>
      <c r="D252" s="5" t="str">
        <f>IF(C252="","",VLOOKUP(C252,[2]tableaux!$D$5:E$65,2,FALSE))</f>
        <v/>
      </c>
      <c r="E252" s="66"/>
      <c r="F252" s="67"/>
      <c r="G252" s="62"/>
      <c r="H252" s="68" t="str">
        <f>IF(B252="","",VLOOKUP(B252,[2]tableaux!$A$4:$B$511,2,FALSE))</f>
        <v/>
      </c>
      <c r="I252" s="69"/>
      <c r="J252" s="70"/>
      <c r="K252" s="71" t="str">
        <f t="shared" si="63"/>
        <v/>
      </c>
      <c r="L252" s="72">
        <f t="shared" si="62"/>
        <v>0</v>
      </c>
    </row>
    <row r="253" spans="1:12" ht="15">
      <c r="A253" s="64"/>
      <c r="B253" s="61"/>
      <c r="C253" s="65"/>
      <c r="D253" s="5" t="str">
        <f>IF(C253="","",VLOOKUP(C253,[2]tableaux!$D$5:E$65,2,FALSE))</f>
        <v/>
      </c>
      <c r="E253" s="66"/>
      <c r="F253" s="67"/>
      <c r="G253" s="62"/>
      <c r="H253" s="68" t="str">
        <f>IF(B253="","",VLOOKUP(B253,[2]tableaux!$A$4:$B$511,2,FALSE))</f>
        <v/>
      </c>
      <c r="I253" s="69"/>
      <c r="J253" s="70"/>
      <c r="K253" s="71" t="str">
        <f t="shared" si="63"/>
        <v/>
      </c>
      <c r="L253" s="72">
        <f t="shared" si="62"/>
        <v>0</v>
      </c>
    </row>
    <row r="254" spans="1:12" ht="15">
      <c r="A254" s="64"/>
      <c r="B254" s="61"/>
      <c r="C254" s="65"/>
      <c r="D254" s="5" t="str">
        <f>IF(C254="","",VLOOKUP(C254,[2]tableaux!$D$5:E$65,2,FALSE))</f>
        <v/>
      </c>
      <c r="E254" s="66"/>
      <c r="F254" s="67"/>
      <c r="G254" s="62"/>
      <c r="H254" s="68" t="str">
        <f>IF(B254="","",VLOOKUP(B254,[2]tableaux!$A$4:$B$511,2,FALSE))</f>
        <v/>
      </c>
      <c r="I254" s="69"/>
      <c r="J254" s="70"/>
      <c r="K254" s="71" t="str">
        <f t="shared" si="63"/>
        <v/>
      </c>
      <c r="L254" s="72">
        <f t="shared" si="62"/>
        <v>0</v>
      </c>
    </row>
    <row r="255" spans="1:12" ht="15">
      <c r="A255" s="64"/>
      <c r="B255" s="61"/>
      <c r="C255" s="65"/>
      <c r="D255" s="5" t="str">
        <f>IF(C255="","",VLOOKUP(C255,[2]tableaux!$D$5:E$65,2,FALSE))</f>
        <v/>
      </c>
      <c r="E255" s="66"/>
      <c r="F255" s="67"/>
      <c r="G255" s="62"/>
      <c r="H255" s="68" t="str">
        <f>IF(B255="","",VLOOKUP(B255,[2]tableaux!$A$4:$B$511,2,FALSE))</f>
        <v/>
      </c>
      <c r="I255" s="69"/>
      <c r="J255" s="70"/>
      <c r="K255" s="71" t="str">
        <f t="shared" si="63"/>
        <v/>
      </c>
      <c r="L255" s="72">
        <f t="shared" si="62"/>
        <v>0</v>
      </c>
    </row>
    <row r="256" spans="1:12" ht="15">
      <c r="A256" s="64"/>
      <c r="B256" s="61"/>
      <c r="C256" s="65"/>
      <c r="D256" s="5" t="str">
        <f>IF(C256="","",VLOOKUP(C256,[2]tableaux!$D$5:E$65,2,FALSE))</f>
        <v/>
      </c>
      <c r="E256" s="66"/>
      <c r="F256" s="67"/>
      <c r="G256" s="62"/>
      <c r="H256" s="68" t="str">
        <f>IF(B256="","",VLOOKUP(B256,[2]tableaux!$A$4:$B$511,2,FALSE))</f>
        <v/>
      </c>
      <c r="I256" s="69"/>
      <c r="J256" s="70"/>
      <c r="K256" s="71" t="str">
        <f t="shared" si="63"/>
        <v/>
      </c>
      <c r="L256" s="72">
        <f t="shared" si="62"/>
        <v>0</v>
      </c>
    </row>
    <row r="257" spans="1:12" ht="12.75" customHeight="1">
      <c r="A257" s="64"/>
      <c r="B257" s="61"/>
      <c r="C257" s="65"/>
      <c r="D257" s="5" t="str">
        <f>IF(C257="","",VLOOKUP(C257,[2]tableaux!$D$5:E$65,2,FALSE))</f>
        <v/>
      </c>
      <c r="E257" s="66"/>
      <c r="F257" s="67"/>
      <c r="G257" s="62"/>
      <c r="H257" s="68" t="str">
        <f>IF(B257="","",VLOOKUP(B257,[2]tableaux!$A$4:$B$511,2,FALSE))</f>
        <v/>
      </c>
      <c r="I257" s="69"/>
      <c r="J257" s="70"/>
      <c r="K257" s="71" t="str">
        <f t="shared" si="63"/>
        <v/>
      </c>
      <c r="L257" s="72">
        <f t="shared" si="62"/>
        <v>0</v>
      </c>
    </row>
    <row r="258" spans="1:12" ht="12.75" customHeight="1">
      <c r="A258" s="64"/>
      <c r="B258" s="61"/>
      <c r="C258" s="65"/>
      <c r="D258" s="5" t="str">
        <f>IF(C258="","",VLOOKUP(C258,[2]tableaux!$D$5:E$65,2,FALSE))</f>
        <v/>
      </c>
      <c r="E258" s="66"/>
      <c r="F258" s="67"/>
      <c r="G258" s="62"/>
      <c r="H258" s="68" t="str">
        <f>IF(B258="","",VLOOKUP(B258,[2]tableaux!$A$4:$B$511,2,FALSE))</f>
        <v/>
      </c>
      <c r="I258" s="69"/>
      <c r="J258" s="70"/>
      <c r="K258" s="71" t="str">
        <f t="shared" si="63"/>
        <v/>
      </c>
      <c r="L258" s="72">
        <f t="shared" si="62"/>
        <v>0</v>
      </c>
    </row>
    <row r="259" spans="1:12" ht="12.75" customHeight="1">
      <c r="A259" s="64"/>
      <c r="B259" s="61"/>
      <c r="C259" s="65"/>
      <c r="D259" s="5" t="str">
        <f>IF(C259="","",VLOOKUP(C259,[2]tableaux!$D$5:E$65,2,FALSE))</f>
        <v/>
      </c>
      <c r="E259" s="66"/>
      <c r="F259" s="67"/>
      <c r="G259" s="62"/>
      <c r="H259" s="68" t="str">
        <f>IF(B259="","",VLOOKUP(B259,[2]tableaux!$A$4:$B$511,2,FALSE))</f>
        <v/>
      </c>
      <c r="I259" s="69"/>
      <c r="J259" s="70"/>
      <c r="K259" s="71" t="str">
        <f t="shared" si="63"/>
        <v/>
      </c>
      <c r="L259" s="72">
        <f t="shared" si="62"/>
        <v>0</v>
      </c>
    </row>
    <row r="260" spans="1:12" ht="12.75" customHeight="1">
      <c r="A260" s="64"/>
      <c r="B260" s="61"/>
      <c r="C260" s="65"/>
      <c r="D260" s="5" t="str">
        <f>IF(C260="","",VLOOKUP(C260,[2]tableaux!$D$5:E$65,2,FALSE))</f>
        <v/>
      </c>
      <c r="E260" s="66"/>
      <c r="F260" s="67"/>
      <c r="G260" s="62"/>
      <c r="H260" s="68" t="str">
        <f>IF(B260="","",VLOOKUP(B260,[2]tableaux!$A$4:$B$511,2,FALSE))</f>
        <v/>
      </c>
      <c r="I260" s="69"/>
      <c r="J260" s="70"/>
      <c r="K260" s="71" t="str">
        <f t="shared" si="63"/>
        <v/>
      </c>
      <c r="L260" s="72">
        <f t="shared" si="62"/>
        <v>0</v>
      </c>
    </row>
    <row r="261" spans="1:12" ht="12.75" customHeight="1">
      <c r="A261" s="64"/>
      <c r="B261" s="61"/>
      <c r="C261" s="65"/>
      <c r="D261" s="5" t="str">
        <f>IF(C261="","",VLOOKUP(C261,[2]tableaux!$D$5:E$65,2,FALSE))</f>
        <v/>
      </c>
      <c r="E261" s="66"/>
      <c r="F261" s="67"/>
      <c r="G261" s="62"/>
      <c r="H261" s="68" t="str">
        <f>IF(B261="","",VLOOKUP(B261,[2]tableaux!$A$4:$B$511,2,FALSE))</f>
        <v/>
      </c>
      <c r="I261" s="69"/>
      <c r="J261" s="70"/>
      <c r="K261" s="71" t="str">
        <f t="shared" si="63"/>
        <v/>
      </c>
      <c r="L261" s="72">
        <f t="shared" si="62"/>
        <v>0</v>
      </c>
    </row>
    <row r="262" spans="1:12" ht="12.75" customHeight="1">
      <c r="A262" s="64"/>
      <c r="B262" s="61"/>
      <c r="C262" s="65"/>
      <c r="D262" s="5" t="str">
        <f>IF(C262="","",VLOOKUP(C262,[2]tableaux!$D$5:E$65,2,FALSE))</f>
        <v/>
      </c>
      <c r="E262" s="66"/>
      <c r="F262" s="67"/>
      <c r="G262" s="62"/>
      <c r="H262" s="68" t="str">
        <f>IF(B262="","",VLOOKUP(B262,[2]tableaux!$A$4:$B$511,2,FALSE))</f>
        <v/>
      </c>
      <c r="I262" s="69"/>
      <c r="J262" s="70"/>
      <c r="K262" s="71" t="str">
        <f t="shared" si="63"/>
        <v/>
      </c>
      <c r="L262" s="72">
        <f t="shared" si="62"/>
        <v>0</v>
      </c>
    </row>
    <row r="263" spans="1:12" ht="12.75" customHeight="1">
      <c r="A263" s="64"/>
      <c r="B263" s="61"/>
      <c r="C263" s="65"/>
      <c r="D263" s="5" t="str">
        <f>IF(C263="","",VLOOKUP(C263,[2]tableaux!$D$5:E$65,2,FALSE))</f>
        <v/>
      </c>
      <c r="E263" s="66"/>
      <c r="F263" s="67"/>
      <c r="G263" s="62"/>
      <c r="H263" s="68" t="str">
        <f>IF(B263="","",VLOOKUP(B263,[2]tableaux!$A$4:$B$511,2,FALSE))</f>
        <v/>
      </c>
      <c r="I263" s="69"/>
      <c r="J263" s="70"/>
      <c r="K263" s="71" t="str">
        <f t="shared" si="63"/>
        <v/>
      </c>
      <c r="L263" s="72">
        <f t="shared" si="62"/>
        <v>0</v>
      </c>
    </row>
    <row r="264" spans="1:12" ht="12.75" customHeight="1">
      <c r="A264" s="64"/>
      <c r="B264" s="61"/>
      <c r="C264" s="65"/>
      <c r="D264" s="5" t="str">
        <f>IF(C264="","",VLOOKUP(C264,[2]tableaux!$D$5:E$65,2,FALSE))</f>
        <v/>
      </c>
      <c r="E264" s="66"/>
      <c r="F264" s="67"/>
      <c r="G264" s="62"/>
      <c r="H264" s="68" t="str">
        <f>IF(B264="","",VLOOKUP(B264,[2]tableaux!$A$4:$B$511,2,FALSE))</f>
        <v/>
      </c>
      <c r="I264" s="69"/>
      <c r="J264" s="70"/>
      <c r="K264" s="71" t="str">
        <f t="shared" si="63"/>
        <v/>
      </c>
      <c r="L264" s="72">
        <f t="shared" si="62"/>
        <v>0</v>
      </c>
    </row>
    <row r="265" spans="1:12" ht="12.75" customHeight="1">
      <c r="A265" s="64"/>
      <c r="B265" s="61"/>
      <c r="C265" s="65"/>
      <c r="D265" s="5" t="str">
        <f>IF(C265="","",VLOOKUP(C265,[2]tableaux!$D$5:E$65,2,FALSE))</f>
        <v/>
      </c>
      <c r="E265" s="66"/>
      <c r="F265" s="67"/>
      <c r="G265" s="62"/>
      <c r="H265" s="68" t="str">
        <f>IF(B265="","",VLOOKUP(B265,[2]tableaux!$A$4:$B$511,2,FALSE))</f>
        <v/>
      </c>
      <c r="I265" s="69"/>
      <c r="J265" s="70"/>
      <c r="K265" s="71" t="str">
        <f t="shared" si="63"/>
        <v/>
      </c>
      <c r="L265" s="72">
        <f t="shared" si="62"/>
        <v>0</v>
      </c>
    </row>
    <row r="266" spans="1:12" ht="12.75" customHeight="1">
      <c r="A266" s="64"/>
      <c r="B266" s="61"/>
      <c r="C266" s="65"/>
      <c r="D266" s="5" t="str">
        <f>IF(C266="","",VLOOKUP(C266,[2]tableaux!$D$5:E$65,2,FALSE))</f>
        <v/>
      </c>
      <c r="E266" s="66"/>
      <c r="F266" s="67"/>
      <c r="G266" s="62"/>
      <c r="H266" s="68" t="str">
        <f>IF(B266="","",VLOOKUP(B266,[2]tableaux!$A$4:$B$511,2,FALSE))</f>
        <v/>
      </c>
      <c r="I266" s="69"/>
      <c r="J266" s="70"/>
      <c r="K266" s="71" t="str">
        <f t="shared" si="63"/>
        <v/>
      </c>
      <c r="L266" s="72">
        <f t="shared" si="62"/>
        <v>0</v>
      </c>
    </row>
    <row r="267" spans="1:12" ht="12.75" customHeight="1">
      <c r="A267" s="64"/>
      <c r="B267" s="61"/>
      <c r="C267" s="65"/>
      <c r="D267" s="5" t="str">
        <f>IF(C267="","",VLOOKUP(C267,[2]tableaux!$D$5:E$65,2,FALSE))</f>
        <v/>
      </c>
      <c r="E267" s="66"/>
      <c r="F267" s="67"/>
      <c r="G267" s="62"/>
      <c r="H267" s="68" t="str">
        <f>IF(B267="","",VLOOKUP(B267,[2]tableaux!$A$4:$B$511,2,FALSE))</f>
        <v/>
      </c>
      <c r="I267" s="69"/>
      <c r="J267" s="70"/>
      <c r="K267" s="71" t="str">
        <f t="shared" si="63"/>
        <v/>
      </c>
      <c r="L267" s="72">
        <f t="shared" si="62"/>
        <v>0</v>
      </c>
    </row>
    <row r="268" spans="1:12" ht="12.75" customHeight="1">
      <c r="A268" s="64"/>
      <c r="B268" s="61"/>
      <c r="C268" s="65"/>
      <c r="D268" s="5" t="str">
        <f>IF(C268="","",VLOOKUP(C268,[2]tableaux!$D$5:E$65,2,FALSE))</f>
        <v/>
      </c>
      <c r="E268" s="66"/>
      <c r="F268" s="67"/>
      <c r="G268" s="62"/>
      <c r="H268" s="68" t="str">
        <f>IF(B268="","",VLOOKUP(B268,[2]tableaux!$A$4:$B$511,2,FALSE))</f>
        <v/>
      </c>
      <c r="I268" s="69"/>
      <c r="J268" s="70"/>
      <c r="K268" s="71" t="str">
        <f t="shared" si="63"/>
        <v/>
      </c>
      <c r="L268" s="72">
        <f t="shared" si="62"/>
        <v>0</v>
      </c>
    </row>
    <row r="269" spans="1:12" ht="12.75" customHeight="1">
      <c r="A269" s="64"/>
      <c r="B269" s="61"/>
      <c r="C269" s="65"/>
      <c r="D269" s="5" t="str">
        <f>IF(C269="","",VLOOKUP(C269,[2]tableaux!$D$5:E$65,2,FALSE))</f>
        <v/>
      </c>
      <c r="E269" s="66"/>
      <c r="F269" s="67"/>
      <c r="G269" s="62"/>
      <c r="H269" s="68" t="str">
        <f>IF(B269="","",VLOOKUP(B269,[2]tableaux!$A$4:$B$511,2,FALSE))</f>
        <v/>
      </c>
      <c r="I269" s="69"/>
      <c r="J269" s="70"/>
      <c r="K269" s="71" t="str">
        <f t="shared" si="63"/>
        <v/>
      </c>
      <c r="L269" s="72">
        <f t="shared" si="62"/>
        <v>0</v>
      </c>
    </row>
    <row r="270" spans="1:12" ht="12.75" customHeight="1">
      <c r="A270" s="64"/>
      <c r="B270" s="61"/>
      <c r="C270" s="65"/>
      <c r="D270" s="5" t="str">
        <f>IF(C270="","",VLOOKUP(C270,[2]tableaux!$D$5:E$65,2,FALSE))</f>
        <v/>
      </c>
      <c r="E270" s="66"/>
      <c r="F270" s="67"/>
      <c r="G270" s="62"/>
      <c r="H270" s="68" t="str">
        <f>IF(B270="","",VLOOKUP(B270,[2]tableaux!$A$4:$B$511,2,FALSE))</f>
        <v/>
      </c>
      <c r="I270" s="69"/>
      <c r="J270" s="70"/>
      <c r="K270" s="71" t="str">
        <f t="shared" si="63"/>
        <v/>
      </c>
      <c r="L270" s="72">
        <f t="shared" ref="L270:L333" si="64">IF(G270="",F270,"")</f>
        <v>0</v>
      </c>
    </row>
    <row r="271" spans="1:12" ht="12.75" customHeight="1">
      <c r="A271" s="64"/>
      <c r="B271" s="61"/>
      <c r="C271" s="65"/>
      <c r="D271" s="5" t="str">
        <f>IF(C271="","",VLOOKUP(C271,[2]tableaux!$D$5:E$65,2,FALSE))</f>
        <v/>
      </c>
      <c r="E271" s="66"/>
      <c r="F271" s="67"/>
      <c r="G271" s="62"/>
      <c r="H271" s="68" t="str">
        <f>IF(B271="","",VLOOKUP(B271,[2]tableaux!$A$4:$B$511,2,FALSE))</f>
        <v/>
      </c>
      <c r="I271" s="69"/>
      <c r="J271" s="70"/>
      <c r="K271" s="71" t="str">
        <f t="shared" si="63"/>
        <v/>
      </c>
      <c r="L271" s="72">
        <f t="shared" si="64"/>
        <v>0</v>
      </c>
    </row>
    <row r="272" spans="1:12" ht="12.75" customHeight="1">
      <c r="A272" s="64"/>
      <c r="B272" s="61"/>
      <c r="C272" s="65"/>
      <c r="D272" s="5" t="str">
        <f>IF(C272="","",VLOOKUP(C272,[2]tableaux!$D$5:E$65,2,FALSE))</f>
        <v/>
      </c>
      <c r="E272" s="66"/>
      <c r="F272" s="67"/>
      <c r="G272" s="62"/>
      <c r="H272" s="68" t="str">
        <f>IF(B272="","",VLOOKUP(B272,[2]tableaux!$A$4:$B$511,2,FALSE))</f>
        <v/>
      </c>
      <c r="I272" s="69"/>
      <c r="J272" s="70"/>
      <c r="K272" s="71" t="str">
        <f t="shared" si="63"/>
        <v/>
      </c>
      <c r="L272" s="72">
        <f t="shared" si="64"/>
        <v>0</v>
      </c>
    </row>
    <row r="273" spans="1:12" ht="12.75" customHeight="1">
      <c r="A273" s="64"/>
      <c r="B273" s="61"/>
      <c r="C273" s="65"/>
      <c r="D273" s="5" t="str">
        <f>IF(C273="","",VLOOKUP(C273,[2]tableaux!$D$5:E$65,2,FALSE))</f>
        <v/>
      </c>
      <c r="E273" s="66"/>
      <c r="F273" s="67"/>
      <c r="G273" s="62"/>
      <c r="H273" s="68" t="str">
        <f>IF(B273="","",VLOOKUP(B273,[2]tableaux!$A$4:$B$511,2,FALSE))</f>
        <v/>
      </c>
      <c r="I273" s="69"/>
      <c r="J273" s="70"/>
      <c r="K273" s="71" t="str">
        <f t="shared" si="63"/>
        <v/>
      </c>
      <c r="L273" s="72">
        <f t="shared" si="64"/>
        <v>0</v>
      </c>
    </row>
    <row r="274" spans="1:12" ht="12.75" customHeight="1">
      <c r="A274" s="64"/>
      <c r="B274" s="61"/>
      <c r="C274" s="65"/>
      <c r="D274" s="5" t="str">
        <f>IF(C274="","",VLOOKUP(C274,[2]tableaux!$D$5:E$65,2,FALSE))</f>
        <v/>
      </c>
      <c r="E274" s="66"/>
      <c r="F274" s="67"/>
      <c r="G274" s="62"/>
      <c r="H274" s="68" t="str">
        <f>IF(B274="","",VLOOKUP(B274,[2]tableaux!$A$4:$B$511,2,FALSE))</f>
        <v/>
      </c>
      <c r="I274" s="69"/>
      <c r="J274" s="70"/>
      <c r="K274" s="71" t="str">
        <f t="shared" si="63"/>
        <v/>
      </c>
      <c r="L274" s="72">
        <f t="shared" si="64"/>
        <v>0</v>
      </c>
    </row>
    <row r="275" spans="1:12" ht="12.75" customHeight="1">
      <c r="A275" s="64"/>
      <c r="B275" s="61"/>
      <c r="C275" s="65"/>
      <c r="D275" s="5" t="str">
        <f>IF(C275="","",VLOOKUP(C275,[2]tableaux!$D$5:E$65,2,FALSE))</f>
        <v/>
      </c>
      <c r="E275" s="66"/>
      <c r="F275" s="67"/>
      <c r="G275" s="62"/>
      <c r="H275" s="68" t="str">
        <f>IF(B275="","",VLOOKUP(B275,[2]tableaux!$A$4:$B$511,2,FALSE))</f>
        <v/>
      </c>
      <c r="I275" s="69"/>
      <c r="J275" s="70"/>
      <c r="K275" s="71" t="str">
        <f t="shared" si="63"/>
        <v/>
      </c>
      <c r="L275" s="72">
        <f t="shared" si="64"/>
        <v>0</v>
      </c>
    </row>
    <row r="276" spans="1:12" ht="12.75" customHeight="1">
      <c r="A276" s="64"/>
      <c r="B276" s="61"/>
      <c r="C276" s="65"/>
      <c r="D276" s="5" t="str">
        <f>IF(C276="","",VLOOKUP(C276,[2]tableaux!$D$5:E$65,2,FALSE))</f>
        <v/>
      </c>
      <c r="E276" s="66"/>
      <c r="F276" s="67"/>
      <c r="G276" s="62"/>
      <c r="H276" s="68" t="str">
        <f>IF(B276="","",VLOOKUP(B276,[2]tableaux!$A$4:$B$511,2,FALSE))</f>
        <v/>
      </c>
      <c r="I276" s="69"/>
      <c r="J276" s="70"/>
      <c r="K276" s="71" t="str">
        <f t="shared" si="63"/>
        <v/>
      </c>
      <c r="L276" s="72">
        <f t="shared" si="64"/>
        <v>0</v>
      </c>
    </row>
    <row r="277" spans="1:12" ht="12.75" customHeight="1">
      <c r="A277" s="64"/>
      <c r="B277" s="61"/>
      <c r="C277" s="65"/>
      <c r="D277" s="5" t="str">
        <f>IF(C277="","",VLOOKUP(C277,[2]tableaux!$D$5:E$65,2,FALSE))</f>
        <v/>
      </c>
      <c r="E277" s="66"/>
      <c r="F277" s="67"/>
      <c r="G277" s="62"/>
      <c r="H277" s="68" t="str">
        <f>IF(B277="","",VLOOKUP(B277,[2]tableaux!$A$4:$B$511,2,FALSE))</f>
        <v/>
      </c>
      <c r="I277" s="69"/>
      <c r="J277" s="70"/>
      <c r="K277" s="71" t="str">
        <f t="shared" si="63"/>
        <v/>
      </c>
      <c r="L277" s="72">
        <f t="shared" si="64"/>
        <v>0</v>
      </c>
    </row>
    <row r="278" spans="1:12" ht="12.75" customHeight="1">
      <c r="A278" s="64"/>
      <c r="B278" s="61"/>
      <c r="C278" s="65"/>
      <c r="D278" s="5" t="str">
        <f>IF(C278="","",VLOOKUP(C278,[2]tableaux!$D$5:E$65,2,FALSE))</f>
        <v/>
      </c>
      <c r="E278" s="66"/>
      <c r="F278" s="67"/>
      <c r="G278" s="62"/>
      <c r="H278" s="68" t="str">
        <f>IF(B278="","",VLOOKUP(B278,[2]tableaux!$A$4:$B$511,2,FALSE))</f>
        <v/>
      </c>
      <c r="I278" s="69"/>
      <c r="J278" s="70"/>
      <c r="K278" s="71" t="str">
        <f t="shared" si="63"/>
        <v/>
      </c>
      <c r="L278" s="72">
        <f t="shared" si="64"/>
        <v>0</v>
      </c>
    </row>
    <row r="279" spans="1:12" ht="12.75" customHeight="1">
      <c r="A279" s="64"/>
      <c r="B279" s="61"/>
      <c r="C279" s="65"/>
      <c r="D279" s="5" t="str">
        <f>IF(C279="","",VLOOKUP(C279,[2]tableaux!$D$5:E$65,2,FALSE))</f>
        <v/>
      </c>
      <c r="E279" s="66"/>
      <c r="F279" s="67"/>
      <c r="G279" s="62"/>
      <c r="H279" s="68" t="str">
        <f>IF(B279="","",VLOOKUP(B279,[2]tableaux!$A$4:$B$511,2,FALSE))</f>
        <v/>
      </c>
      <c r="I279" s="69"/>
      <c r="J279" s="70"/>
      <c r="K279" s="71" t="str">
        <f t="shared" ref="K279:K342" si="65">IF(AND(G279="",J279&lt;&gt;"gie"),H279,"")</f>
        <v/>
      </c>
      <c r="L279" s="72">
        <f t="shared" si="64"/>
        <v>0</v>
      </c>
    </row>
    <row r="280" spans="1:12" ht="12.75" customHeight="1">
      <c r="A280" s="64"/>
      <c r="B280" s="61"/>
      <c r="C280" s="65"/>
      <c r="D280" s="5" t="str">
        <f>IF(C280="","",VLOOKUP(C280,[2]tableaux!$D$5:E$65,2,FALSE))</f>
        <v/>
      </c>
      <c r="E280" s="66"/>
      <c r="F280" s="67"/>
      <c r="G280" s="62"/>
      <c r="H280" s="68" t="str">
        <f>IF(B280="","",VLOOKUP(B280,[2]tableaux!$A$4:$B$511,2,FALSE))</f>
        <v/>
      </c>
      <c r="I280" s="69"/>
      <c r="J280" s="70"/>
      <c r="K280" s="71" t="str">
        <f t="shared" si="65"/>
        <v/>
      </c>
      <c r="L280" s="72">
        <f t="shared" si="64"/>
        <v>0</v>
      </c>
    </row>
    <row r="281" spans="1:12" ht="12.75" customHeight="1">
      <c r="A281" s="64"/>
      <c r="B281" s="61"/>
      <c r="C281" s="65"/>
      <c r="D281" s="5" t="str">
        <f>IF(C281="","",VLOOKUP(C281,[2]tableaux!$D$5:E$65,2,FALSE))</f>
        <v/>
      </c>
      <c r="E281" s="66"/>
      <c r="F281" s="67"/>
      <c r="G281" s="62"/>
      <c r="H281" s="68" t="str">
        <f>IF(B281="","",VLOOKUP(B281,[2]tableaux!$A$4:$B$511,2,FALSE))</f>
        <v/>
      </c>
      <c r="I281" s="69"/>
      <c r="J281" s="70"/>
      <c r="K281" s="71" t="str">
        <f t="shared" si="65"/>
        <v/>
      </c>
      <c r="L281" s="72">
        <f t="shared" si="64"/>
        <v>0</v>
      </c>
    </row>
    <row r="282" spans="1:12" ht="12.75" customHeight="1">
      <c r="A282" s="64"/>
      <c r="B282" s="61"/>
      <c r="C282" s="65"/>
      <c r="D282" s="5" t="str">
        <f>IF(C282="","",VLOOKUP(C282,[2]tableaux!$D$5:E$65,2,FALSE))</f>
        <v/>
      </c>
      <c r="E282" s="66"/>
      <c r="F282" s="67"/>
      <c r="G282" s="62"/>
      <c r="H282" s="68" t="str">
        <f>IF(B282="","",VLOOKUP(B282,[2]tableaux!$A$4:$B$511,2,FALSE))</f>
        <v/>
      </c>
      <c r="I282" s="69"/>
      <c r="J282" s="70"/>
      <c r="K282" s="71" t="str">
        <f t="shared" si="65"/>
        <v/>
      </c>
      <c r="L282" s="72">
        <f t="shared" si="64"/>
        <v>0</v>
      </c>
    </row>
    <row r="283" spans="1:12" ht="12.75" customHeight="1">
      <c r="A283" s="64"/>
      <c r="B283" s="61"/>
      <c r="C283" s="65"/>
      <c r="D283" s="5" t="str">
        <f>IF(C283="","",VLOOKUP(C283,[2]tableaux!$D$5:E$65,2,FALSE))</f>
        <v/>
      </c>
      <c r="E283" s="66"/>
      <c r="F283" s="67"/>
      <c r="G283" s="62"/>
      <c r="H283" s="68" t="str">
        <f>IF(B283="","",VLOOKUP(B283,[2]tableaux!$A$4:$B$511,2,FALSE))</f>
        <v/>
      </c>
      <c r="I283" s="69"/>
      <c r="J283" s="70"/>
      <c r="K283" s="71" t="str">
        <f t="shared" si="65"/>
        <v/>
      </c>
      <c r="L283" s="72">
        <f t="shared" si="64"/>
        <v>0</v>
      </c>
    </row>
    <row r="284" spans="1:12" ht="12.75" customHeight="1">
      <c r="A284" s="64"/>
      <c r="B284" s="61"/>
      <c r="C284" s="65"/>
      <c r="D284" s="5" t="str">
        <f>IF(C284="","",VLOOKUP(C284,[2]tableaux!$D$5:E$65,2,FALSE))</f>
        <v/>
      </c>
      <c r="E284" s="66"/>
      <c r="F284" s="67"/>
      <c r="G284" s="62"/>
      <c r="H284" s="68" t="str">
        <f>IF(B284="","",VLOOKUP(B284,[2]tableaux!$A$4:$B$511,2,FALSE))</f>
        <v/>
      </c>
      <c r="I284" s="69"/>
      <c r="J284" s="70"/>
      <c r="K284" s="71" t="str">
        <f t="shared" si="65"/>
        <v/>
      </c>
      <c r="L284" s="72">
        <f t="shared" si="64"/>
        <v>0</v>
      </c>
    </row>
    <row r="285" spans="1:12" ht="12.75" customHeight="1">
      <c r="A285" s="64"/>
      <c r="B285" s="61"/>
      <c r="C285" s="65"/>
      <c r="D285" s="5" t="str">
        <f>IF(C285="","",VLOOKUP(C285,[2]tableaux!$D$5:E$65,2,FALSE))</f>
        <v/>
      </c>
      <c r="E285" s="66"/>
      <c r="F285" s="67"/>
      <c r="G285" s="62"/>
      <c r="H285" s="68" t="str">
        <f>IF(B285="","",VLOOKUP(B285,[2]tableaux!$A$4:$B$511,2,FALSE))</f>
        <v/>
      </c>
      <c r="I285" s="69"/>
      <c r="J285" s="70"/>
      <c r="K285" s="71" t="str">
        <f t="shared" si="65"/>
        <v/>
      </c>
      <c r="L285" s="72">
        <f t="shared" si="64"/>
        <v>0</v>
      </c>
    </row>
    <row r="286" spans="1:12" ht="12.75" customHeight="1">
      <c r="A286" s="64"/>
      <c r="B286" s="61"/>
      <c r="C286" s="65"/>
      <c r="D286" s="5" t="str">
        <f>IF(C286="","",VLOOKUP(C286,[2]tableaux!$D$5:E$65,2,FALSE))</f>
        <v/>
      </c>
      <c r="E286" s="66"/>
      <c r="F286" s="67"/>
      <c r="G286" s="62"/>
      <c r="H286" s="68" t="str">
        <f>IF(B286="","",VLOOKUP(B286,[2]tableaux!$A$4:$B$511,2,FALSE))</f>
        <v/>
      </c>
      <c r="I286" s="69"/>
      <c r="J286" s="70"/>
      <c r="K286" s="71" t="str">
        <f t="shared" si="65"/>
        <v/>
      </c>
      <c r="L286" s="72">
        <f t="shared" si="64"/>
        <v>0</v>
      </c>
    </row>
    <row r="287" spans="1:12" ht="12.75" customHeight="1">
      <c r="A287" s="64"/>
      <c r="B287" s="61"/>
      <c r="C287" s="65"/>
      <c r="D287" s="5" t="str">
        <f>IF(C287="","",VLOOKUP(C287,[2]tableaux!$D$5:E$65,2,FALSE))</f>
        <v/>
      </c>
      <c r="E287" s="66"/>
      <c r="F287" s="67"/>
      <c r="G287" s="62"/>
      <c r="H287" s="68" t="str">
        <f>IF(B287="","",VLOOKUP(B287,[2]tableaux!$A$4:$B$511,2,FALSE))</f>
        <v/>
      </c>
      <c r="I287" s="69"/>
      <c r="J287" s="70"/>
      <c r="K287" s="71" t="str">
        <f t="shared" si="65"/>
        <v/>
      </c>
      <c r="L287" s="72">
        <f t="shared" si="64"/>
        <v>0</v>
      </c>
    </row>
    <row r="288" spans="1:12" ht="12.75" customHeight="1">
      <c r="A288" s="64"/>
      <c r="B288" s="61"/>
      <c r="C288" s="65"/>
      <c r="D288" s="5" t="str">
        <f>IF(C288="","",VLOOKUP(C288,[2]tableaux!$D$5:E$65,2,FALSE))</f>
        <v/>
      </c>
      <c r="E288" s="66"/>
      <c r="F288" s="67"/>
      <c r="G288" s="62"/>
      <c r="H288" s="68" t="str">
        <f>IF(B288="","",VLOOKUP(B288,[2]tableaux!$A$4:$B$511,2,FALSE))</f>
        <v/>
      </c>
      <c r="I288" s="69"/>
      <c r="J288" s="70"/>
      <c r="K288" s="71" t="str">
        <f t="shared" si="65"/>
        <v/>
      </c>
      <c r="L288" s="72">
        <f t="shared" si="64"/>
        <v>0</v>
      </c>
    </row>
    <row r="289" spans="1:12" ht="12.75" customHeight="1">
      <c r="A289" s="64"/>
      <c r="B289" s="61"/>
      <c r="C289" s="65"/>
      <c r="D289" s="5" t="str">
        <f>IF(C289="","",VLOOKUP(C289,[2]tableaux!$D$5:E$65,2,FALSE))</f>
        <v/>
      </c>
      <c r="E289" s="66"/>
      <c r="F289" s="67"/>
      <c r="G289" s="62"/>
      <c r="H289" s="68" t="str">
        <f>IF(B289="","",VLOOKUP(B289,[2]tableaux!$A$4:$B$511,2,FALSE))</f>
        <v/>
      </c>
      <c r="I289" s="69"/>
      <c r="J289" s="70"/>
      <c r="K289" s="71" t="str">
        <f t="shared" si="65"/>
        <v/>
      </c>
      <c r="L289" s="72">
        <f t="shared" si="64"/>
        <v>0</v>
      </c>
    </row>
    <row r="290" spans="1:12" ht="12.75" customHeight="1">
      <c r="A290" s="64"/>
      <c r="B290" s="61"/>
      <c r="C290" s="65"/>
      <c r="D290" s="5" t="str">
        <f>IF(C290="","",VLOOKUP(C290,[2]tableaux!$D$5:E$65,2,FALSE))</f>
        <v/>
      </c>
      <c r="E290" s="66"/>
      <c r="F290" s="67"/>
      <c r="G290" s="62"/>
      <c r="H290" s="68" t="str">
        <f>IF(B290="","",VLOOKUP(B290,[2]tableaux!$A$4:$B$511,2,FALSE))</f>
        <v/>
      </c>
      <c r="I290" s="69"/>
      <c r="J290" s="70"/>
      <c r="K290" s="71" t="str">
        <f t="shared" si="65"/>
        <v/>
      </c>
      <c r="L290" s="72">
        <f t="shared" si="64"/>
        <v>0</v>
      </c>
    </row>
    <row r="291" spans="1:12" ht="12.75" customHeight="1">
      <c r="A291" s="64"/>
      <c r="B291" s="61"/>
      <c r="C291" s="65"/>
      <c r="D291" s="5" t="str">
        <f>IF(C291="","",VLOOKUP(C291,[2]tableaux!$D$5:E$65,2,FALSE))</f>
        <v/>
      </c>
      <c r="E291" s="66"/>
      <c r="F291" s="67"/>
      <c r="G291" s="62"/>
      <c r="H291" s="68" t="str">
        <f>IF(B291="","",VLOOKUP(B291,[2]tableaux!$A$4:$B$511,2,FALSE))</f>
        <v/>
      </c>
      <c r="I291" s="69"/>
      <c r="J291" s="70"/>
      <c r="K291" s="71" t="str">
        <f t="shared" si="65"/>
        <v/>
      </c>
      <c r="L291" s="72">
        <f t="shared" si="64"/>
        <v>0</v>
      </c>
    </row>
    <row r="292" spans="1:12" ht="12.75" customHeight="1">
      <c r="A292" s="64"/>
      <c r="B292" s="61"/>
      <c r="C292" s="65"/>
      <c r="D292" s="5" t="str">
        <f>IF(C292="","",VLOOKUP(C292,[2]tableaux!$D$5:E$65,2,FALSE))</f>
        <v/>
      </c>
      <c r="E292" s="66"/>
      <c r="F292" s="67"/>
      <c r="G292" s="62"/>
      <c r="H292" s="68" t="str">
        <f>IF(B292="","",VLOOKUP(B292,[2]tableaux!$A$4:$B$511,2,FALSE))</f>
        <v/>
      </c>
      <c r="I292" s="69"/>
      <c r="J292" s="70"/>
      <c r="K292" s="71" t="str">
        <f t="shared" si="65"/>
        <v/>
      </c>
      <c r="L292" s="72">
        <f t="shared" si="64"/>
        <v>0</v>
      </c>
    </row>
    <row r="293" spans="1:12" ht="12.75" customHeight="1">
      <c r="A293" s="64"/>
      <c r="B293" s="61"/>
      <c r="C293" s="65"/>
      <c r="D293" s="5" t="str">
        <f>IF(C293="","",VLOOKUP(C293,[2]tableaux!$D$5:E$65,2,FALSE))</f>
        <v/>
      </c>
      <c r="E293" s="66"/>
      <c r="F293" s="67"/>
      <c r="G293" s="62"/>
      <c r="H293" s="68" t="str">
        <f>IF(B293="","",VLOOKUP(B293,[2]tableaux!$A$4:$B$511,2,FALSE))</f>
        <v/>
      </c>
      <c r="I293" s="69"/>
      <c r="J293" s="70"/>
      <c r="K293" s="71" t="str">
        <f t="shared" si="65"/>
        <v/>
      </c>
      <c r="L293" s="72">
        <f t="shared" si="64"/>
        <v>0</v>
      </c>
    </row>
    <row r="294" spans="1:12" ht="12.75" customHeight="1">
      <c r="A294" s="64"/>
      <c r="B294" s="61"/>
      <c r="C294" s="65"/>
      <c r="D294" s="5" t="str">
        <f>IF(C294="","",VLOOKUP(C294,[2]tableaux!$D$5:E$65,2,FALSE))</f>
        <v/>
      </c>
      <c r="E294" s="66"/>
      <c r="F294" s="67"/>
      <c r="G294" s="62"/>
      <c r="H294" s="68" t="str">
        <f>IF(B294="","",VLOOKUP(B294,[2]tableaux!$A$4:$B$511,2,FALSE))</f>
        <v/>
      </c>
      <c r="I294" s="69"/>
      <c r="J294" s="70"/>
      <c r="K294" s="71" t="str">
        <f t="shared" si="65"/>
        <v/>
      </c>
      <c r="L294" s="72">
        <f t="shared" si="64"/>
        <v>0</v>
      </c>
    </row>
    <row r="295" spans="1:12" ht="12.75" customHeight="1">
      <c r="A295" s="64"/>
      <c r="B295" s="61"/>
      <c r="C295" s="65"/>
      <c r="D295" s="5" t="str">
        <f>IF(C295="","",VLOOKUP(C295,[2]tableaux!$D$5:E$65,2,FALSE))</f>
        <v/>
      </c>
      <c r="E295" s="66"/>
      <c r="F295" s="67"/>
      <c r="G295" s="62"/>
      <c r="H295" s="68" t="str">
        <f>IF(B295="","",VLOOKUP(B295,[2]tableaux!$A$4:$B$511,2,FALSE))</f>
        <v/>
      </c>
      <c r="I295" s="69"/>
      <c r="J295" s="70"/>
      <c r="K295" s="71" t="str">
        <f t="shared" si="65"/>
        <v/>
      </c>
      <c r="L295" s="72">
        <f t="shared" si="64"/>
        <v>0</v>
      </c>
    </row>
    <row r="296" spans="1:12" ht="12.75" customHeight="1">
      <c r="A296" s="64"/>
      <c r="B296" s="61"/>
      <c r="C296" s="65"/>
      <c r="D296" s="5" t="str">
        <f>IF(C296="","",VLOOKUP(C296,[2]tableaux!$D$5:E$65,2,FALSE))</f>
        <v/>
      </c>
      <c r="E296" s="66"/>
      <c r="F296" s="67"/>
      <c r="G296" s="62"/>
      <c r="H296" s="68" t="str">
        <f>IF(B296="","",VLOOKUP(B296,[2]tableaux!$A$4:$B$511,2,FALSE))</f>
        <v/>
      </c>
      <c r="I296" s="69"/>
      <c r="J296" s="70"/>
      <c r="K296" s="71" t="str">
        <f t="shared" si="65"/>
        <v/>
      </c>
      <c r="L296" s="72">
        <f t="shared" si="64"/>
        <v>0</v>
      </c>
    </row>
    <row r="297" spans="1:12" ht="12.75" customHeight="1">
      <c r="A297" s="64"/>
      <c r="B297" s="61"/>
      <c r="C297" s="65"/>
      <c r="D297" s="5" t="str">
        <f>IF(C297="","",VLOOKUP(C297,[2]tableaux!$D$5:E$65,2,FALSE))</f>
        <v/>
      </c>
      <c r="E297" s="66"/>
      <c r="F297" s="67"/>
      <c r="G297" s="62"/>
      <c r="H297" s="68" t="str">
        <f>IF(B297="","",VLOOKUP(B297,[2]tableaux!$A$4:$B$511,2,FALSE))</f>
        <v/>
      </c>
      <c r="I297" s="69"/>
      <c r="J297" s="70"/>
      <c r="K297" s="71" t="str">
        <f t="shared" si="65"/>
        <v/>
      </c>
      <c r="L297" s="72">
        <f t="shared" si="64"/>
        <v>0</v>
      </c>
    </row>
    <row r="298" spans="1:12" ht="12.75" customHeight="1">
      <c r="A298" s="64"/>
      <c r="B298" s="61"/>
      <c r="C298" s="65"/>
      <c r="D298" s="5" t="str">
        <f>IF(C298="","",VLOOKUP(C298,[2]tableaux!$D$5:E$65,2,FALSE))</f>
        <v/>
      </c>
      <c r="E298" s="66"/>
      <c r="F298" s="67"/>
      <c r="G298" s="62"/>
      <c r="H298" s="68" t="str">
        <f>IF(B298="","",VLOOKUP(B298,[2]tableaux!$A$4:$B$511,2,FALSE))</f>
        <v/>
      </c>
      <c r="I298" s="69"/>
      <c r="J298" s="70"/>
      <c r="K298" s="71" t="str">
        <f t="shared" si="65"/>
        <v/>
      </c>
      <c r="L298" s="72">
        <f t="shared" si="64"/>
        <v>0</v>
      </c>
    </row>
    <row r="299" spans="1:12" ht="12.75" customHeight="1">
      <c r="A299" s="64"/>
      <c r="B299" s="61"/>
      <c r="C299" s="65"/>
      <c r="D299" s="5" t="str">
        <f>IF(C299="","",VLOOKUP(C299,[2]tableaux!$D$5:E$65,2,FALSE))</f>
        <v/>
      </c>
      <c r="E299" s="66"/>
      <c r="F299" s="67"/>
      <c r="G299" s="62"/>
      <c r="H299" s="68" t="str">
        <f>IF(B299="","",VLOOKUP(B299,[2]tableaux!$A$4:$B$511,2,FALSE))</f>
        <v/>
      </c>
      <c r="I299" s="69"/>
      <c r="J299" s="70"/>
      <c r="K299" s="71" t="str">
        <f t="shared" si="65"/>
        <v/>
      </c>
      <c r="L299" s="72">
        <f t="shared" si="64"/>
        <v>0</v>
      </c>
    </row>
    <row r="300" spans="1:12" ht="12.75" customHeight="1">
      <c r="A300" s="64"/>
      <c r="B300" s="61"/>
      <c r="C300" s="65"/>
      <c r="D300" s="5" t="str">
        <f>IF(C300="","",VLOOKUP(C300,[2]tableaux!$D$5:E$65,2,FALSE))</f>
        <v/>
      </c>
      <c r="E300" s="66"/>
      <c r="F300" s="67"/>
      <c r="G300" s="62"/>
      <c r="H300" s="68" t="str">
        <f>IF(B300="","",VLOOKUP(B300,[2]tableaux!$A$4:$B$511,2,FALSE))</f>
        <v/>
      </c>
      <c r="I300" s="69"/>
      <c r="J300" s="70"/>
      <c r="K300" s="71" t="str">
        <f t="shared" si="65"/>
        <v/>
      </c>
      <c r="L300" s="72">
        <f t="shared" si="64"/>
        <v>0</v>
      </c>
    </row>
    <row r="301" spans="1:12" ht="12.75" customHeight="1">
      <c r="A301" s="64"/>
      <c r="B301" s="61"/>
      <c r="C301" s="65"/>
      <c r="D301" s="5" t="str">
        <f>IF(C301="","",VLOOKUP(C301,[2]tableaux!$D$5:E$65,2,FALSE))</f>
        <v/>
      </c>
      <c r="E301" s="66"/>
      <c r="F301" s="67"/>
      <c r="G301" s="62"/>
      <c r="H301" s="68" t="str">
        <f>IF(B301="","",VLOOKUP(B301,[2]tableaux!$A$4:$B$511,2,FALSE))</f>
        <v/>
      </c>
      <c r="I301" s="69"/>
      <c r="J301" s="70"/>
      <c r="K301" s="71" t="str">
        <f t="shared" si="65"/>
        <v/>
      </c>
      <c r="L301" s="72">
        <f t="shared" si="64"/>
        <v>0</v>
      </c>
    </row>
    <row r="302" spans="1:12" ht="12.75" customHeight="1">
      <c r="A302" s="64"/>
      <c r="B302" s="61"/>
      <c r="C302" s="65"/>
      <c r="D302" s="5" t="str">
        <f>IF(C302="","",VLOOKUP(C302,[2]tableaux!$D$5:E$65,2,FALSE))</f>
        <v/>
      </c>
      <c r="E302" s="66"/>
      <c r="F302" s="67"/>
      <c r="G302" s="62"/>
      <c r="H302" s="68" t="str">
        <f>IF(B302="","",VLOOKUP(B302,[2]tableaux!$A$4:$B$511,2,FALSE))</f>
        <v/>
      </c>
      <c r="I302" s="69"/>
      <c r="J302" s="70"/>
      <c r="K302" s="71" t="str">
        <f t="shared" si="65"/>
        <v/>
      </c>
      <c r="L302" s="72">
        <f t="shared" si="64"/>
        <v>0</v>
      </c>
    </row>
    <row r="303" spans="1:12" ht="12.75" customHeight="1">
      <c r="A303" s="64"/>
      <c r="B303" s="61"/>
      <c r="C303" s="65"/>
      <c r="D303" s="5" t="str">
        <f>IF(C303="","",VLOOKUP(C303,[2]tableaux!$D$5:E$65,2,FALSE))</f>
        <v/>
      </c>
      <c r="E303" s="66"/>
      <c r="F303" s="67"/>
      <c r="G303" s="62"/>
      <c r="H303" s="68" t="str">
        <f>IF(B303="","",VLOOKUP(B303,[2]tableaux!$A$4:$B$511,2,FALSE))</f>
        <v/>
      </c>
      <c r="I303" s="69"/>
      <c r="J303" s="70"/>
      <c r="K303" s="71" t="str">
        <f t="shared" si="65"/>
        <v/>
      </c>
      <c r="L303" s="72">
        <f t="shared" si="64"/>
        <v>0</v>
      </c>
    </row>
    <row r="304" spans="1:12" ht="12.75" customHeight="1">
      <c r="A304" s="64"/>
      <c r="B304" s="61"/>
      <c r="C304" s="65"/>
      <c r="D304" s="5" t="str">
        <f>IF(C304="","",VLOOKUP(C304,[2]tableaux!$D$5:E$65,2,FALSE))</f>
        <v/>
      </c>
      <c r="E304" s="66"/>
      <c r="F304" s="67"/>
      <c r="G304" s="62"/>
      <c r="H304" s="68" t="str">
        <f>IF(B304="","",VLOOKUP(B304,[2]tableaux!$A$4:$B$511,2,FALSE))</f>
        <v/>
      </c>
      <c r="I304" s="69"/>
      <c r="J304" s="70"/>
      <c r="K304" s="71" t="str">
        <f t="shared" si="65"/>
        <v/>
      </c>
      <c r="L304" s="72">
        <f t="shared" si="64"/>
        <v>0</v>
      </c>
    </row>
    <row r="305" spans="1:12" ht="12.75" customHeight="1">
      <c r="A305" s="64"/>
      <c r="B305" s="61"/>
      <c r="C305" s="65"/>
      <c r="D305" s="5" t="str">
        <f>IF(C305="","",VLOOKUP(C305,[2]tableaux!$D$5:E$65,2,FALSE))</f>
        <v/>
      </c>
      <c r="E305" s="66"/>
      <c r="F305" s="67"/>
      <c r="G305" s="62"/>
      <c r="H305" s="68" t="str">
        <f>IF(B305="","",VLOOKUP(B305,[2]tableaux!$A$4:$B$511,2,FALSE))</f>
        <v/>
      </c>
      <c r="I305" s="69"/>
      <c r="J305" s="70"/>
      <c r="K305" s="71" t="str">
        <f t="shared" si="65"/>
        <v/>
      </c>
      <c r="L305" s="72">
        <f t="shared" si="64"/>
        <v>0</v>
      </c>
    </row>
    <row r="306" spans="1:12" ht="12.75" customHeight="1">
      <c r="A306" s="64"/>
      <c r="B306" s="61"/>
      <c r="C306" s="65"/>
      <c r="D306" s="5" t="str">
        <f>IF(C306="","",VLOOKUP(C306,[2]tableaux!$D$5:E$65,2,FALSE))</f>
        <v/>
      </c>
      <c r="E306" s="66"/>
      <c r="F306" s="67"/>
      <c r="G306" s="62"/>
      <c r="H306" s="68" t="str">
        <f>IF(B306="","",VLOOKUP(B306,[2]tableaux!$A$4:$B$511,2,FALSE))</f>
        <v/>
      </c>
      <c r="I306" s="69"/>
      <c r="J306" s="70"/>
      <c r="K306" s="71" t="str">
        <f t="shared" si="65"/>
        <v/>
      </c>
      <c r="L306" s="72">
        <f t="shared" si="64"/>
        <v>0</v>
      </c>
    </row>
    <row r="307" spans="1:12" ht="12.75" customHeight="1">
      <c r="A307" s="64"/>
      <c r="B307" s="61"/>
      <c r="C307" s="65"/>
      <c r="D307" s="5" t="str">
        <f>IF(C307="","",VLOOKUP(C307,[2]tableaux!$D$5:E$65,2,FALSE))</f>
        <v/>
      </c>
      <c r="E307" s="66"/>
      <c r="F307" s="67"/>
      <c r="G307" s="62"/>
      <c r="H307" s="68" t="str">
        <f>IF(B307="","",VLOOKUP(B307,[2]tableaux!$A$4:$B$511,2,FALSE))</f>
        <v/>
      </c>
      <c r="I307" s="69"/>
      <c r="J307" s="70"/>
      <c r="K307" s="71" t="str">
        <f t="shared" si="65"/>
        <v/>
      </c>
      <c r="L307" s="72">
        <f t="shared" si="64"/>
        <v>0</v>
      </c>
    </row>
    <row r="308" spans="1:12" ht="12.75" customHeight="1">
      <c r="A308" s="64"/>
      <c r="B308" s="61"/>
      <c r="C308" s="65"/>
      <c r="D308" s="5" t="str">
        <f>IF(C308="","",VLOOKUP(C308,[2]tableaux!$D$5:E$65,2,FALSE))</f>
        <v/>
      </c>
      <c r="E308" s="66"/>
      <c r="F308" s="67"/>
      <c r="G308" s="62"/>
      <c r="H308" s="68" t="str">
        <f>IF(B308="","",VLOOKUP(B308,[2]tableaux!$A$4:$B$511,2,FALSE))</f>
        <v/>
      </c>
      <c r="I308" s="69"/>
      <c r="J308" s="70"/>
      <c r="K308" s="71" t="str">
        <f t="shared" si="65"/>
        <v/>
      </c>
      <c r="L308" s="72">
        <f t="shared" si="64"/>
        <v>0</v>
      </c>
    </row>
    <row r="309" spans="1:12" ht="12.75" customHeight="1">
      <c r="A309" s="64"/>
      <c r="B309" s="61"/>
      <c r="C309" s="65"/>
      <c r="D309" s="5" t="str">
        <f>IF(C309="","",VLOOKUP(C309,[2]tableaux!$D$5:E$65,2,FALSE))</f>
        <v/>
      </c>
      <c r="E309" s="66"/>
      <c r="F309" s="67"/>
      <c r="G309" s="62"/>
      <c r="H309" s="68" t="str">
        <f>IF(B309="","",VLOOKUP(B309,[2]tableaux!$A$4:$B$511,2,FALSE))</f>
        <v/>
      </c>
      <c r="I309" s="69"/>
      <c r="J309" s="70"/>
      <c r="K309" s="71" t="str">
        <f t="shared" si="65"/>
        <v/>
      </c>
      <c r="L309" s="72">
        <f t="shared" si="64"/>
        <v>0</v>
      </c>
    </row>
    <row r="310" spans="1:12" ht="12.75" customHeight="1">
      <c r="A310" s="64"/>
      <c r="B310" s="61"/>
      <c r="C310" s="65"/>
      <c r="D310" s="5" t="str">
        <f>IF(C310="","",VLOOKUP(C310,[2]tableaux!$D$5:E$65,2,FALSE))</f>
        <v/>
      </c>
      <c r="E310" s="66"/>
      <c r="F310" s="67"/>
      <c r="G310" s="62"/>
      <c r="H310" s="68" t="str">
        <f>IF(B310="","",VLOOKUP(B310,[2]tableaux!$A$4:$B$511,2,FALSE))</f>
        <v/>
      </c>
      <c r="I310" s="69"/>
      <c r="J310" s="70"/>
      <c r="K310" s="71" t="str">
        <f t="shared" si="65"/>
        <v/>
      </c>
      <c r="L310" s="72">
        <f t="shared" si="64"/>
        <v>0</v>
      </c>
    </row>
    <row r="311" spans="1:12" ht="12.75" customHeight="1">
      <c r="A311" s="64"/>
      <c r="B311" s="61"/>
      <c r="C311" s="65"/>
      <c r="D311" s="5" t="str">
        <f>IF(C311="","",VLOOKUP(C311,[2]tableaux!$D$5:E$65,2,FALSE))</f>
        <v/>
      </c>
      <c r="E311" s="66"/>
      <c r="F311" s="67"/>
      <c r="G311" s="62"/>
      <c r="H311" s="68" t="str">
        <f>IF(B311="","",VLOOKUP(B311,[2]tableaux!$A$4:$B$511,2,FALSE))</f>
        <v/>
      </c>
      <c r="I311" s="69"/>
      <c r="J311" s="70"/>
      <c r="K311" s="71" t="str">
        <f t="shared" si="65"/>
        <v/>
      </c>
      <c r="L311" s="72">
        <f t="shared" si="64"/>
        <v>0</v>
      </c>
    </row>
    <row r="312" spans="1:12" ht="12.75" customHeight="1">
      <c r="A312" s="64"/>
      <c r="B312" s="61"/>
      <c r="C312" s="65"/>
      <c r="D312" s="5" t="str">
        <f>IF(C312="","",VLOOKUP(C312,[2]tableaux!$D$5:E$65,2,FALSE))</f>
        <v/>
      </c>
      <c r="E312" s="66"/>
      <c r="F312" s="67"/>
      <c r="G312" s="62"/>
      <c r="H312" s="68" t="str">
        <f>IF(B312="","",VLOOKUP(B312,[2]tableaux!$A$4:$B$511,2,FALSE))</f>
        <v/>
      </c>
      <c r="I312" s="69"/>
      <c r="J312" s="70"/>
      <c r="K312" s="71" t="str">
        <f t="shared" si="65"/>
        <v/>
      </c>
      <c r="L312" s="72">
        <f t="shared" si="64"/>
        <v>0</v>
      </c>
    </row>
    <row r="313" spans="1:12" ht="12.75" customHeight="1">
      <c r="A313" s="64"/>
      <c r="B313" s="61"/>
      <c r="C313" s="65"/>
      <c r="D313" s="5" t="str">
        <f>IF(C313="","",VLOOKUP(C313,[2]tableaux!$D$5:E$65,2,FALSE))</f>
        <v/>
      </c>
      <c r="E313" s="66"/>
      <c r="F313" s="67"/>
      <c r="G313" s="62"/>
      <c r="H313" s="68" t="str">
        <f>IF(B313="","",VLOOKUP(B313,[2]tableaux!$A$4:$B$511,2,FALSE))</f>
        <v/>
      </c>
      <c r="I313" s="69"/>
      <c r="J313" s="70"/>
      <c r="K313" s="71" t="str">
        <f t="shared" si="65"/>
        <v/>
      </c>
      <c r="L313" s="72">
        <f t="shared" si="64"/>
        <v>0</v>
      </c>
    </row>
    <row r="314" spans="1:12" ht="12.75" customHeight="1">
      <c r="A314" s="64"/>
      <c r="B314" s="61"/>
      <c r="C314" s="65"/>
      <c r="D314" s="5" t="str">
        <f>IF(C314="","",VLOOKUP(C314,[2]tableaux!$D$5:E$65,2,FALSE))</f>
        <v/>
      </c>
      <c r="E314" s="66"/>
      <c r="F314" s="67"/>
      <c r="G314" s="62"/>
      <c r="H314" s="68" t="str">
        <f>IF(B314="","",VLOOKUP(B314,[2]tableaux!$A$4:$B$511,2,FALSE))</f>
        <v/>
      </c>
      <c r="I314" s="69"/>
      <c r="J314" s="70"/>
      <c r="K314" s="71" t="str">
        <f t="shared" si="65"/>
        <v/>
      </c>
      <c r="L314" s="72">
        <f t="shared" si="64"/>
        <v>0</v>
      </c>
    </row>
    <row r="315" spans="1:12" ht="12.75" customHeight="1">
      <c r="A315" s="64"/>
      <c r="B315" s="61"/>
      <c r="C315" s="65"/>
      <c r="D315" s="5" t="str">
        <f>IF(C315="","",VLOOKUP(C315,[2]tableaux!$D$5:E$65,2,FALSE))</f>
        <v/>
      </c>
      <c r="E315" s="66"/>
      <c r="F315" s="67"/>
      <c r="G315" s="62"/>
      <c r="H315" s="68" t="str">
        <f>IF(B315="","",VLOOKUP(B315,[2]tableaux!$A$4:$B$511,2,FALSE))</f>
        <v/>
      </c>
      <c r="I315" s="69"/>
      <c r="J315" s="70"/>
      <c r="K315" s="71" t="str">
        <f t="shared" si="65"/>
        <v/>
      </c>
      <c r="L315" s="72">
        <f t="shared" si="64"/>
        <v>0</v>
      </c>
    </row>
    <row r="316" spans="1:12" ht="12.75" customHeight="1">
      <c r="A316" s="64"/>
      <c r="B316" s="61"/>
      <c r="C316" s="65"/>
      <c r="D316" s="5" t="str">
        <f>IF(C316="","",VLOOKUP(C316,[2]tableaux!$D$5:E$65,2,FALSE))</f>
        <v/>
      </c>
      <c r="E316" s="66"/>
      <c r="F316" s="67"/>
      <c r="G316" s="62"/>
      <c r="H316" s="68" t="str">
        <f>IF(B316="","",VLOOKUP(B316,[2]tableaux!$A$4:$B$511,2,FALSE))</f>
        <v/>
      </c>
      <c r="I316" s="69"/>
      <c r="J316" s="70"/>
      <c r="K316" s="71" t="str">
        <f t="shared" si="65"/>
        <v/>
      </c>
      <c r="L316" s="72">
        <f t="shared" si="64"/>
        <v>0</v>
      </c>
    </row>
    <row r="317" spans="1:12" ht="12.75" customHeight="1">
      <c r="A317" s="64"/>
      <c r="B317" s="61"/>
      <c r="C317" s="65"/>
      <c r="D317" s="5" t="str">
        <f>IF(C317="","",VLOOKUP(C317,[2]tableaux!$D$5:E$65,2,FALSE))</f>
        <v/>
      </c>
      <c r="E317" s="66"/>
      <c r="F317" s="67"/>
      <c r="G317" s="62"/>
      <c r="H317" s="68" t="str">
        <f>IF(B317="","",VLOOKUP(B317,[2]tableaux!$A$4:$B$511,2,FALSE))</f>
        <v/>
      </c>
      <c r="I317" s="69"/>
      <c r="J317" s="70"/>
      <c r="K317" s="71" t="str">
        <f t="shared" si="65"/>
        <v/>
      </c>
      <c r="L317" s="72">
        <f t="shared" si="64"/>
        <v>0</v>
      </c>
    </row>
    <row r="318" spans="1:12" ht="12.75" customHeight="1">
      <c r="A318" s="64"/>
      <c r="B318" s="61"/>
      <c r="C318" s="65"/>
      <c r="D318" s="5" t="str">
        <f>IF(C318="","",VLOOKUP(C318,[2]tableaux!$D$5:E$65,2,FALSE))</f>
        <v/>
      </c>
      <c r="E318" s="66"/>
      <c r="F318" s="67"/>
      <c r="G318" s="62"/>
      <c r="H318" s="68" t="str">
        <f>IF(B318="","",VLOOKUP(B318,[2]tableaux!$A$4:$B$511,2,FALSE))</f>
        <v/>
      </c>
      <c r="I318" s="69"/>
      <c r="J318" s="70"/>
      <c r="K318" s="71" t="str">
        <f t="shared" si="65"/>
        <v/>
      </c>
      <c r="L318" s="72">
        <f t="shared" si="64"/>
        <v>0</v>
      </c>
    </row>
    <row r="319" spans="1:12" ht="12.75" customHeight="1">
      <c r="A319" s="64"/>
      <c r="B319" s="61"/>
      <c r="C319" s="65"/>
      <c r="D319" s="5" t="str">
        <f>IF(C319="","",VLOOKUP(C319,[2]tableaux!$D$5:E$65,2,FALSE))</f>
        <v/>
      </c>
      <c r="E319" s="66"/>
      <c r="F319" s="67"/>
      <c r="G319" s="62"/>
      <c r="H319" s="68" t="str">
        <f>IF(B319="","",VLOOKUP(B319,[2]tableaux!$A$4:$B$511,2,FALSE))</f>
        <v/>
      </c>
      <c r="I319" s="69"/>
      <c r="J319" s="70"/>
      <c r="K319" s="71" t="str">
        <f t="shared" si="65"/>
        <v/>
      </c>
      <c r="L319" s="72">
        <f t="shared" si="64"/>
        <v>0</v>
      </c>
    </row>
    <row r="320" spans="1:12" ht="12.75" customHeight="1">
      <c r="A320" s="64"/>
      <c r="B320" s="61"/>
      <c r="C320" s="65"/>
      <c r="D320" s="5" t="str">
        <f>IF(C320="","",VLOOKUP(C320,[2]tableaux!$D$5:E$65,2,FALSE))</f>
        <v/>
      </c>
      <c r="E320" s="66"/>
      <c r="F320" s="67"/>
      <c r="G320" s="62"/>
      <c r="H320" s="68" t="str">
        <f>IF(B320="","",VLOOKUP(B320,[2]tableaux!$A$4:$B$511,2,FALSE))</f>
        <v/>
      </c>
      <c r="I320" s="69"/>
      <c r="J320" s="70"/>
      <c r="K320" s="71" t="str">
        <f t="shared" si="65"/>
        <v/>
      </c>
      <c r="L320" s="72">
        <f t="shared" si="64"/>
        <v>0</v>
      </c>
    </row>
    <row r="321" spans="1:12" ht="12.75" customHeight="1">
      <c r="A321" s="64"/>
      <c r="B321" s="61"/>
      <c r="C321" s="65"/>
      <c r="D321" s="5" t="str">
        <f>IF(C321="","",VLOOKUP(C321,[2]tableaux!$D$5:E$65,2,FALSE))</f>
        <v/>
      </c>
      <c r="E321" s="66"/>
      <c r="F321" s="67"/>
      <c r="G321" s="62"/>
      <c r="H321" s="68" t="str">
        <f>IF(B321="","",VLOOKUP(B321,[2]tableaux!$A$4:$B$511,2,FALSE))</f>
        <v/>
      </c>
      <c r="I321" s="69"/>
      <c r="J321" s="70"/>
      <c r="K321" s="71" t="str">
        <f t="shared" si="65"/>
        <v/>
      </c>
      <c r="L321" s="72">
        <f t="shared" si="64"/>
        <v>0</v>
      </c>
    </row>
    <row r="322" spans="1:12" ht="12.75" customHeight="1">
      <c r="A322" s="64"/>
      <c r="B322" s="61"/>
      <c r="C322" s="65"/>
      <c r="D322" s="5" t="str">
        <f>IF(C322="","",VLOOKUP(C322,[2]tableaux!$D$5:E$65,2,FALSE))</f>
        <v/>
      </c>
      <c r="E322" s="66"/>
      <c r="F322" s="67"/>
      <c r="G322" s="62"/>
      <c r="H322" s="68" t="str">
        <f>IF(B322="","",VLOOKUP(B322,[2]tableaux!$A$4:$B$511,2,FALSE))</f>
        <v/>
      </c>
      <c r="I322" s="69"/>
      <c r="J322" s="70"/>
      <c r="K322" s="71" t="str">
        <f t="shared" si="65"/>
        <v/>
      </c>
      <c r="L322" s="72">
        <f t="shared" si="64"/>
        <v>0</v>
      </c>
    </row>
    <row r="323" spans="1:12" ht="12.75" customHeight="1">
      <c r="A323" s="64"/>
      <c r="B323" s="61"/>
      <c r="C323" s="65"/>
      <c r="D323" s="5" t="str">
        <f>IF(C323="","",VLOOKUP(C323,[2]tableaux!$D$5:E$65,2,FALSE))</f>
        <v/>
      </c>
      <c r="E323" s="66"/>
      <c r="F323" s="67"/>
      <c r="G323" s="62"/>
      <c r="H323" s="68" t="str">
        <f>IF(B323="","",VLOOKUP(B323,[2]tableaux!$A$4:$B$511,2,FALSE))</f>
        <v/>
      </c>
      <c r="I323" s="69"/>
      <c r="J323" s="70"/>
      <c r="K323" s="71" t="str">
        <f t="shared" si="65"/>
        <v/>
      </c>
      <c r="L323" s="72">
        <f t="shared" si="64"/>
        <v>0</v>
      </c>
    </row>
    <row r="324" spans="1:12" ht="12.75" customHeight="1">
      <c r="A324" s="64"/>
      <c r="B324" s="61"/>
      <c r="C324" s="65"/>
      <c r="D324" s="5" t="str">
        <f>IF(C324="","",VLOOKUP(C324,[2]tableaux!$D$5:E$65,2,FALSE))</f>
        <v/>
      </c>
      <c r="E324" s="66"/>
      <c r="F324" s="67"/>
      <c r="G324" s="62"/>
      <c r="H324" s="68" t="str">
        <f>IF(B324="","",VLOOKUP(B324,[2]tableaux!$A$4:$B$511,2,FALSE))</f>
        <v/>
      </c>
      <c r="I324" s="69"/>
      <c r="J324" s="70"/>
      <c r="K324" s="71" t="str">
        <f t="shared" si="65"/>
        <v/>
      </c>
      <c r="L324" s="72">
        <f t="shared" si="64"/>
        <v>0</v>
      </c>
    </row>
    <row r="325" spans="1:12" ht="12.75" customHeight="1">
      <c r="A325" s="64"/>
      <c r="B325" s="61"/>
      <c r="C325" s="65"/>
      <c r="D325" s="5" t="str">
        <f>IF(C325="","",VLOOKUP(C325,[2]tableaux!$D$5:E$65,2,FALSE))</f>
        <v/>
      </c>
      <c r="E325" s="66"/>
      <c r="F325" s="67"/>
      <c r="G325" s="62"/>
      <c r="H325" s="68" t="str">
        <f>IF(B325="","",VLOOKUP(B325,[2]tableaux!$A$4:$B$511,2,FALSE))</f>
        <v/>
      </c>
      <c r="I325" s="69"/>
      <c r="J325" s="70"/>
      <c r="K325" s="71" t="str">
        <f t="shared" si="65"/>
        <v/>
      </c>
      <c r="L325" s="72">
        <f t="shared" si="64"/>
        <v>0</v>
      </c>
    </row>
    <row r="326" spans="1:12" ht="12.75" customHeight="1">
      <c r="A326" s="64"/>
      <c r="B326" s="61"/>
      <c r="C326" s="65"/>
      <c r="D326" s="5" t="str">
        <f>IF(C326="","",VLOOKUP(C326,[2]tableaux!$D$5:E$65,2,FALSE))</f>
        <v/>
      </c>
      <c r="E326" s="66"/>
      <c r="F326" s="67"/>
      <c r="G326" s="62"/>
      <c r="H326" s="68" t="str">
        <f>IF(B326="","",VLOOKUP(B326,[2]tableaux!$A$4:$B$511,2,FALSE))</f>
        <v/>
      </c>
      <c r="I326" s="69"/>
      <c r="J326" s="70"/>
      <c r="K326" s="71" t="str">
        <f t="shared" si="65"/>
        <v/>
      </c>
      <c r="L326" s="72">
        <f t="shared" si="64"/>
        <v>0</v>
      </c>
    </row>
    <row r="327" spans="1:12" ht="12.75" customHeight="1">
      <c r="A327" s="64"/>
      <c r="B327" s="61"/>
      <c r="C327" s="65"/>
      <c r="D327" s="5" t="str">
        <f>IF(C327="","",VLOOKUP(C327,[2]tableaux!$D$5:E$65,2,FALSE))</f>
        <v/>
      </c>
      <c r="E327" s="66"/>
      <c r="F327" s="67"/>
      <c r="G327" s="62"/>
      <c r="H327" s="68" t="str">
        <f>IF(B327="","",VLOOKUP(B327,[2]tableaux!$A$4:$B$511,2,FALSE))</f>
        <v/>
      </c>
      <c r="I327" s="69"/>
      <c r="J327" s="70"/>
      <c r="K327" s="71" t="str">
        <f t="shared" si="65"/>
        <v/>
      </c>
      <c r="L327" s="72">
        <f t="shared" si="64"/>
        <v>0</v>
      </c>
    </row>
    <row r="328" spans="1:12" ht="12.75" customHeight="1">
      <c r="A328" s="64"/>
      <c r="B328" s="61"/>
      <c r="C328" s="65"/>
      <c r="D328" s="5" t="str">
        <f>IF(C328="","",VLOOKUP(C328,[2]tableaux!$D$5:E$65,2,FALSE))</f>
        <v/>
      </c>
      <c r="E328" s="66"/>
      <c r="F328" s="67"/>
      <c r="G328" s="62"/>
      <c r="H328" s="68" t="str">
        <f>IF(B328="","",VLOOKUP(B328,[2]tableaux!$A$4:$B$511,2,FALSE))</f>
        <v/>
      </c>
      <c r="I328" s="69"/>
      <c r="J328" s="70"/>
      <c r="K328" s="71" t="str">
        <f t="shared" si="65"/>
        <v/>
      </c>
      <c r="L328" s="72">
        <f t="shared" si="64"/>
        <v>0</v>
      </c>
    </row>
    <row r="329" spans="1:12" ht="12.75" customHeight="1">
      <c r="A329" s="64"/>
      <c r="B329" s="61"/>
      <c r="C329" s="65"/>
      <c r="D329" s="5" t="str">
        <f>IF(C329="","",VLOOKUP(C329,[2]tableaux!$D$5:E$65,2,FALSE))</f>
        <v/>
      </c>
      <c r="E329" s="66"/>
      <c r="F329" s="67"/>
      <c r="G329" s="62"/>
      <c r="H329" s="68" t="str">
        <f>IF(B329="","",VLOOKUP(B329,[2]tableaux!$A$4:$B$511,2,FALSE))</f>
        <v/>
      </c>
      <c r="I329" s="69"/>
      <c r="J329" s="70"/>
      <c r="K329" s="71" t="str">
        <f t="shared" si="65"/>
        <v/>
      </c>
      <c r="L329" s="72">
        <f t="shared" si="64"/>
        <v>0</v>
      </c>
    </row>
    <row r="330" spans="1:12" ht="12.75" customHeight="1">
      <c r="A330" s="64"/>
      <c r="B330" s="61"/>
      <c r="C330" s="65"/>
      <c r="D330" s="5" t="str">
        <f>IF(C330="","",VLOOKUP(C330,[2]tableaux!$D$5:E$65,2,FALSE))</f>
        <v/>
      </c>
      <c r="E330" s="66"/>
      <c r="F330" s="67"/>
      <c r="G330" s="62"/>
      <c r="H330" s="68" t="str">
        <f>IF(B330="","",VLOOKUP(B330,[2]tableaux!$A$4:$B$511,2,FALSE))</f>
        <v/>
      </c>
      <c r="I330" s="69"/>
      <c r="J330" s="70"/>
      <c r="K330" s="71" t="str">
        <f t="shared" si="65"/>
        <v/>
      </c>
      <c r="L330" s="72">
        <f t="shared" si="64"/>
        <v>0</v>
      </c>
    </row>
    <row r="331" spans="1:12" ht="12.75" customHeight="1">
      <c r="A331" s="64"/>
      <c r="B331" s="61"/>
      <c r="C331" s="65"/>
      <c r="D331" s="5" t="str">
        <f>IF(C331="","",VLOOKUP(C331,[2]tableaux!$D$5:E$65,2,FALSE))</f>
        <v/>
      </c>
      <c r="E331" s="66"/>
      <c r="F331" s="67"/>
      <c r="G331" s="62"/>
      <c r="H331" s="68" t="str">
        <f>IF(B331="","",VLOOKUP(B331,[2]tableaux!$A$4:$B$511,2,FALSE))</f>
        <v/>
      </c>
      <c r="I331" s="69"/>
      <c r="J331" s="70"/>
      <c r="K331" s="71" t="str">
        <f t="shared" si="65"/>
        <v/>
      </c>
      <c r="L331" s="72">
        <f t="shared" si="64"/>
        <v>0</v>
      </c>
    </row>
    <row r="332" spans="1:12" ht="12.75" customHeight="1">
      <c r="A332" s="64"/>
      <c r="B332" s="61"/>
      <c r="C332" s="65"/>
      <c r="D332" s="5" t="str">
        <f>IF(C332="","",VLOOKUP(C332,[2]tableaux!$D$5:E$65,2,FALSE))</f>
        <v/>
      </c>
      <c r="E332" s="66"/>
      <c r="F332" s="67"/>
      <c r="G332" s="62"/>
      <c r="H332" s="68" t="str">
        <f>IF(B332="","",VLOOKUP(B332,[2]tableaux!$A$4:$B$511,2,FALSE))</f>
        <v/>
      </c>
      <c r="I332" s="69"/>
      <c r="J332" s="70"/>
      <c r="K332" s="71" t="str">
        <f t="shared" si="65"/>
        <v/>
      </c>
      <c r="L332" s="72">
        <f t="shared" si="64"/>
        <v>0</v>
      </c>
    </row>
    <row r="333" spans="1:12" ht="12.75" customHeight="1">
      <c r="A333" s="64"/>
      <c r="B333" s="61"/>
      <c r="C333" s="65"/>
      <c r="D333" s="5" t="str">
        <f>IF(C333="","",VLOOKUP(C333,[2]tableaux!$D$5:E$65,2,FALSE))</f>
        <v/>
      </c>
      <c r="E333" s="66"/>
      <c r="F333" s="67"/>
      <c r="G333" s="62"/>
      <c r="H333" s="68" t="str">
        <f>IF(B333="","",VLOOKUP(B333,[2]tableaux!$A$4:$B$511,2,FALSE))</f>
        <v/>
      </c>
      <c r="I333" s="69"/>
      <c r="J333" s="70"/>
      <c r="K333" s="71" t="str">
        <f t="shared" si="65"/>
        <v/>
      </c>
      <c r="L333" s="72">
        <f t="shared" si="64"/>
        <v>0</v>
      </c>
    </row>
    <row r="334" spans="1:12" ht="12.75" customHeight="1">
      <c r="A334" s="64"/>
      <c r="B334" s="61"/>
      <c r="C334" s="65"/>
      <c r="D334" s="5" t="str">
        <f>IF(C334="","",VLOOKUP(C334,[2]tableaux!$D$5:E$65,2,FALSE))</f>
        <v/>
      </c>
      <c r="E334" s="66"/>
      <c r="F334" s="67"/>
      <c r="G334" s="62"/>
      <c r="H334" s="68" t="str">
        <f>IF(B334="","",VLOOKUP(B334,[2]tableaux!$A$4:$B$511,2,FALSE))</f>
        <v/>
      </c>
      <c r="I334" s="69"/>
      <c r="J334" s="70"/>
      <c r="K334" s="71" t="str">
        <f t="shared" si="65"/>
        <v/>
      </c>
      <c r="L334" s="72">
        <f t="shared" ref="L334:L397" si="66">IF(G334="",F334,"")</f>
        <v>0</v>
      </c>
    </row>
    <row r="335" spans="1:12" ht="12.75" customHeight="1">
      <c r="A335" s="64"/>
      <c r="B335" s="61"/>
      <c r="C335" s="65"/>
      <c r="D335" s="5" t="str">
        <f>IF(C335="","",VLOOKUP(C335,[2]tableaux!$D$5:E$65,2,FALSE))</f>
        <v/>
      </c>
      <c r="E335" s="66"/>
      <c r="F335" s="67"/>
      <c r="G335" s="62"/>
      <c r="H335" s="68" t="str">
        <f>IF(B335="","",VLOOKUP(B335,[2]tableaux!$A$4:$B$511,2,FALSE))</f>
        <v/>
      </c>
      <c r="I335" s="69"/>
      <c r="J335" s="70"/>
      <c r="K335" s="71" t="str">
        <f t="shared" si="65"/>
        <v/>
      </c>
      <c r="L335" s="72">
        <f t="shared" si="66"/>
        <v>0</v>
      </c>
    </row>
    <row r="336" spans="1:12" ht="12.75" customHeight="1">
      <c r="A336" s="64"/>
      <c r="B336" s="61"/>
      <c r="C336" s="65"/>
      <c r="D336" s="5" t="str">
        <f>IF(C336="","",VLOOKUP(C336,[2]tableaux!$D$5:E$65,2,FALSE))</f>
        <v/>
      </c>
      <c r="E336" s="66"/>
      <c r="F336" s="67"/>
      <c r="G336" s="62"/>
      <c r="H336" s="68" t="str">
        <f>IF(B336="","",VLOOKUP(B336,[2]tableaux!$A$4:$B$511,2,FALSE))</f>
        <v/>
      </c>
      <c r="I336" s="69"/>
      <c r="J336" s="70"/>
      <c r="K336" s="71" t="str">
        <f t="shared" si="65"/>
        <v/>
      </c>
      <c r="L336" s="72">
        <f t="shared" si="66"/>
        <v>0</v>
      </c>
    </row>
    <row r="337" spans="1:12" ht="12.75" customHeight="1">
      <c r="A337" s="64"/>
      <c r="B337" s="61"/>
      <c r="C337" s="65"/>
      <c r="D337" s="5" t="str">
        <f>IF(C337="","",VLOOKUP(C337,[2]tableaux!$D$5:E$65,2,FALSE))</f>
        <v/>
      </c>
      <c r="E337" s="66"/>
      <c r="F337" s="67"/>
      <c r="G337" s="62"/>
      <c r="H337" s="68" t="str">
        <f>IF(B337="","",VLOOKUP(B337,[2]tableaux!$A$4:$B$511,2,FALSE))</f>
        <v/>
      </c>
      <c r="I337" s="69"/>
      <c r="J337" s="70"/>
      <c r="K337" s="71" t="str">
        <f t="shared" si="65"/>
        <v/>
      </c>
      <c r="L337" s="72">
        <f t="shared" si="66"/>
        <v>0</v>
      </c>
    </row>
    <row r="338" spans="1:12" ht="12.75" customHeight="1">
      <c r="A338" s="64"/>
      <c r="B338" s="61"/>
      <c r="C338" s="65"/>
      <c r="D338" s="5" t="str">
        <f>IF(C338="","",VLOOKUP(C338,[2]tableaux!$D$5:E$65,2,FALSE))</f>
        <v/>
      </c>
      <c r="E338" s="66"/>
      <c r="F338" s="67"/>
      <c r="G338" s="62"/>
      <c r="H338" s="68" t="str">
        <f>IF(B338="","",VLOOKUP(B338,[2]tableaux!$A$4:$B$511,2,FALSE))</f>
        <v/>
      </c>
      <c r="I338" s="69"/>
      <c r="J338" s="70"/>
      <c r="K338" s="71" t="str">
        <f t="shared" si="65"/>
        <v/>
      </c>
      <c r="L338" s="72">
        <f t="shared" si="66"/>
        <v>0</v>
      </c>
    </row>
    <row r="339" spans="1:12" ht="12.75" customHeight="1">
      <c r="A339" s="64"/>
      <c r="B339" s="61"/>
      <c r="C339" s="65"/>
      <c r="D339" s="5" t="str">
        <f>IF(C339="","",VLOOKUP(C339,[2]tableaux!$D$5:E$65,2,FALSE))</f>
        <v/>
      </c>
      <c r="E339" s="66"/>
      <c r="F339" s="67"/>
      <c r="G339" s="62"/>
      <c r="H339" s="68" t="str">
        <f>IF(B339="","",VLOOKUP(B339,[2]tableaux!$A$4:$B$511,2,FALSE))</f>
        <v/>
      </c>
      <c r="I339" s="69"/>
      <c r="J339" s="70"/>
      <c r="K339" s="71" t="str">
        <f t="shared" si="65"/>
        <v/>
      </c>
      <c r="L339" s="72">
        <f t="shared" si="66"/>
        <v>0</v>
      </c>
    </row>
    <row r="340" spans="1:12" ht="12.75" customHeight="1">
      <c r="A340" s="64"/>
      <c r="B340" s="61"/>
      <c r="C340" s="65"/>
      <c r="D340" s="5" t="str">
        <f>IF(C340="","",VLOOKUP(C340,[2]tableaux!$D$5:E$65,2,FALSE))</f>
        <v/>
      </c>
      <c r="E340" s="66"/>
      <c r="F340" s="67"/>
      <c r="G340" s="62"/>
      <c r="H340" s="68" t="str">
        <f>IF(B340="","",VLOOKUP(B340,[2]tableaux!$A$4:$B$511,2,FALSE))</f>
        <v/>
      </c>
      <c r="I340" s="69"/>
      <c r="J340" s="70"/>
      <c r="K340" s="71" t="str">
        <f t="shared" si="65"/>
        <v/>
      </c>
      <c r="L340" s="72">
        <f t="shared" si="66"/>
        <v>0</v>
      </c>
    </row>
    <row r="341" spans="1:12" ht="12.75" customHeight="1">
      <c r="A341" s="64"/>
      <c r="B341" s="61"/>
      <c r="C341" s="65"/>
      <c r="D341" s="5" t="str">
        <f>IF(C341="","",VLOOKUP(C341,[2]tableaux!$D$5:E$65,2,FALSE))</f>
        <v/>
      </c>
      <c r="E341" s="66"/>
      <c r="F341" s="67"/>
      <c r="G341" s="62"/>
      <c r="H341" s="68" t="str">
        <f>IF(B341="","",VLOOKUP(B341,[2]tableaux!$A$4:$B$511,2,FALSE))</f>
        <v/>
      </c>
      <c r="I341" s="69"/>
      <c r="J341" s="70"/>
      <c r="K341" s="71" t="str">
        <f t="shared" si="65"/>
        <v/>
      </c>
      <c r="L341" s="72">
        <f t="shared" si="66"/>
        <v>0</v>
      </c>
    </row>
    <row r="342" spans="1:12" ht="12.75" customHeight="1">
      <c r="A342" s="64"/>
      <c r="B342" s="61"/>
      <c r="C342" s="65"/>
      <c r="D342" s="5" t="str">
        <f>IF(C342="","",VLOOKUP(C342,[2]tableaux!$D$5:E$65,2,FALSE))</f>
        <v/>
      </c>
      <c r="E342" s="66"/>
      <c r="F342" s="67"/>
      <c r="G342" s="62"/>
      <c r="H342" s="68" t="str">
        <f>IF(B342="","",VLOOKUP(B342,[2]tableaux!$A$4:$B$511,2,FALSE))</f>
        <v/>
      </c>
      <c r="I342" s="69"/>
      <c r="J342" s="70"/>
      <c r="K342" s="71" t="str">
        <f t="shared" si="65"/>
        <v/>
      </c>
      <c r="L342" s="72">
        <f t="shared" si="66"/>
        <v>0</v>
      </c>
    </row>
    <row r="343" spans="1:12" ht="12.75" customHeight="1">
      <c r="A343" s="64"/>
      <c r="B343" s="61"/>
      <c r="C343" s="65"/>
      <c r="D343" s="5" t="str">
        <f>IF(C343="","",VLOOKUP(C343,[2]tableaux!$D$5:E$65,2,FALSE))</f>
        <v/>
      </c>
      <c r="E343" s="66"/>
      <c r="F343" s="67"/>
      <c r="G343" s="62"/>
      <c r="H343" s="68" t="str">
        <f>IF(B343="","",VLOOKUP(B343,[2]tableaux!$A$4:$B$511,2,FALSE))</f>
        <v/>
      </c>
      <c r="I343" s="69"/>
      <c r="J343" s="70"/>
      <c r="K343" s="71" t="str">
        <f t="shared" ref="K343:K406" si="67">IF(AND(G343="",J343&lt;&gt;"gie"),H343,"")</f>
        <v/>
      </c>
      <c r="L343" s="72">
        <f t="shared" si="66"/>
        <v>0</v>
      </c>
    </row>
    <row r="344" spans="1:12" ht="12.75" customHeight="1">
      <c r="A344" s="64"/>
      <c r="B344" s="61"/>
      <c r="C344" s="65"/>
      <c r="D344" s="5" t="str">
        <f>IF(C344="","",VLOOKUP(C344,[2]tableaux!$D$5:E$65,2,FALSE))</f>
        <v/>
      </c>
      <c r="E344" s="66"/>
      <c r="F344" s="67"/>
      <c r="G344" s="62"/>
      <c r="H344" s="68" t="str">
        <f>IF(B344="","",VLOOKUP(B344,[2]tableaux!$A$4:$B$511,2,FALSE))</f>
        <v/>
      </c>
      <c r="I344" s="69"/>
      <c r="J344" s="70"/>
      <c r="K344" s="71" t="str">
        <f t="shared" si="67"/>
        <v/>
      </c>
      <c r="L344" s="72">
        <f t="shared" si="66"/>
        <v>0</v>
      </c>
    </row>
    <row r="345" spans="1:12" ht="12.75" customHeight="1">
      <c r="A345" s="64"/>
      <c r="B345" s="61"/>
      <c r="C345" s="65"/>
      <c r="D345" s="5" t="str">
        <f>IF(C345="","",VLOOKUP(C345,[2]tableaux!$D$5:E$65,2,FALSE))</f>
        <v/>
      </c>
      <c r="E345" s="66"/>
      <c r="F345" s="67"/>
      <c r="G345" s="62"/>
      <c r="H345" s="68" t="str">
        <f>IF(B345="","",VLOOKUP(B345,[2]tableaux!$A$4:$B$511,2,FALSE))</f>
        <v/>
      </c>
      <c r="I345" s="69"/>
      <c r="J345" s="70"/>
      <c r="K345" s="71" t="str">
        <f t="shared" si="67"/>
        <v/>
      </c>
      <c r="L345" s="72">
        <f t="shared" si="66"/>
        <v>0</v>
      </c>
    </row>
    <row r="346" spans="1:12" ht="12.75" customHeight="1">
      <c r="A346" s="64"/>
      <c r="B346" s="61"/>
      <c r="C346" s="65"/>
      <c r="D346" s="5" t="str">
        <f>IF(C346="","",VLOOKUP(C346,[2]tableaux!$D$5:E$65,2,FALSE))</f>
        <v/>
      </c>
      <c r="E346" s="66"/>
      <c r="F346" s="67"/>
      <c r="G346" s="62"/>
      <c r="H346" s="68" t="str">
        <f>IF(B346="","",VLOOKUP(B346,[2]tableaux!$A$4:$B$511,2,FALSE))</f>
        <v/>
      </c>
      <c r="I346" s="69"/>
      <c r="J346" s="70"/>
      <c r="K346" s="71" t="str">
        <f t="shared" si="67"/>
        <v/>
      </c>
      <c r="L346" s="72">
        <f t="shared" si="66"/>
        <v>0</v>
      </c>
    </row>
    <row r="347" spans="1:12" ht="12.75" customHeight="1">
      <c r="A347" s="64"/>
      <c r="B347" s="61"/>
      <c r="C347" s="65"/>
      <c r="D347" s="5" t="str">
        <f>IF(C347="","",VLOOKUP(C347,[2]tableaux!$D$5:E$65,2,FALSE))</f>
        <v/>
      </c>
      <c r="E347" s="66"/>
      <c r="F347" s="67"/>
      <c r="G347" s="62"/>
      <c r="H347" s="68" t="str">
        <f>IF(B347="","",VLOOKUP(B347,[2]tableaux!$A$4:$B$511,2,FALSE))</f>
        <v/>
      </c>
      <c r="I347" s="69"/>
      <c r="J347" s="70"/>
      <c r="K347" s="71" t="str">
        <f t="shared" si="67"/>
        <v/>
      </c>
      <c r="L347" s="72">
        <f t="shared" si="66"/>
        <v>0</v>
      </c>
    </row>
    <row r="348" spans="1:12" ht="12.75" customHeight="1">
      <c r="A348" s="64"/>
      <c r="B348" s="61"/>
      <c r="C348" s="65"/>
      <c r="D348" s="5" t="str">
        <f>IF(C348="","",VLOOKUP(C348,[2]tableaux!$D$5:E$65,2,FALSE))</f>
        <v/>
      </c>
      <c r="E348" s="66"/>
      <c r="F348" s="67"/>
      <c r="G348" s="62"/>
      <c r="H348" s="68" t="str">
        <f>IF(B348="","",VLOOKUP(B348,[2]tableaux!$A$4:$B$511,2,FALSE))</f>
        <v/>
      </c>
      <c r="I348" s="69"/>
      <c r="J348" s="70"/>
      <c r="K348" s="71" t="str">
        <f t="shared" si="67"/>
        <v/>
      </c>
      <c r="L348" s="72">
        <f t="shared" si="66"/>
        <v>0</v>
      </c>
    </row>
    <row r="349" spans="1:12" ht="12.75" customHeight="1">
      <c r="A349" s="64"/>
      <c r="B349" s="61"/>
      <c r="C349" s="65"/>
      <c r="D349" s="5" t="str">
        <f>IF(C349="","",VLOOKUP(C349,[2]tableaux!$D$5:E$65,2,FALSE))</f>
        <v/>
      </c>
      <c r="E349" s="66"/>
      <c r="F349" s="67"/>
      <c r="G349" s="62"/>
      <c r="H349" s="68" t="str">
        <f>IF(B349="","",VLOOKUP(B349,[2]tableaux!$A$4:$B$511,2,FALSE))</f>
        <v/>
      </c>
      <c r="I349" s="69"/>
      <c r="J349" s="70"/>
      <c r="K349" s="71" t="str">
        <f t="shared" si="67"/>
        <v/>
      </c>
      <c r="L349" s="72">
        <f t="shared" si="66"/>
        <v>0</v>
      </c>
    </row>
    <row r="350" spans="1:12" ht="12.75" customHeight="1">
      <c r="A350" s="64"/>
      <c r="B350" s="61"/>
      <c r="C350" s="65"/>
      <c r="D350" s="5" t="str">
        <f>IF(C350="","",VLOOKUP(C350,[2]tableaux!$D$5:E$65,2,FALSE))</f>
        <v/>
      </c>
      <c r="E350" s="66"/>
      <c r="F350" s="67"/>
      <c r="G350" s="62"/>
      <c r="H350" s="68" t="str">
        <f>IF(B350="","",VLOOKUP(B350,[2]tableaux!$A$4:$B$511,2,FALSE))</f>
        <v/>
      </c>
      <c r="I350" s="69"/>
      <c r="J350" s="70"/>
      <c r="K350" s="71" t="str">
        <f t="shared" si="67"/>
        <v/>
      </c>
      <c r="L350" s="72">
        <f t="shared" si="66"/>
        <v>0</v>
      </c>
    </row>
    <row r="351" spans="1:12" ht="12.75" customHeight="1">
      <c r="A351" s="64"/>
      <c r="B351" s="61"/>
      <c r="C351" s="65"/>
      <c r="D351" s="5" t="str">
        <f>IF(C351="","",VLOOKUP(C351,[2]tableaux!$D$5:E$65,2,FALSE))</f>
        <v/>
      </c>
      <c r="E351" s="66"/>
      <c r="F351" s="67"/>
      <c r="G351" s="62"/>
      <c r="H351" s="68" t="str">
        <f>IF(B351="","",VLOOKUP(B351,[2]tableaux!$A$4:$B$511,2,FALSE))</f>
        <v/>
      </c>
      <c r="I351" s="69"/>
      <c r="J351" s="70"/>
      <c r="K351" s="71" t="str">
        <f t="shared" si="67"/>
        <v/>
      </c>
      <c r="L351" s="72">
        <f t="shared" si="66"/>
        <v>0</v>
      </c>
    </row>
    <row r="352" spans="1:12" ht="12.75" customHeight="1">
      <c r="A352" s="64"/>
      <c r="B352" s="61"/>
      <c r="C352" s="65"/>
      <c r="D352" s="5" t="str">
        <f>IF(C352="","",VLOOKUP(C352,[2]tableaux!$D$5:E$65,2,FALSE))</f>
        <v/>
      </c>
      <c r="E352" s="66"/>
      <c r="F352" s="67"/>
      <c r="G352" s="62"/>
      <c r="H352" s="68" t="str">
        <f>IF(B352="","",VLOOKUP(B352,[2]tableaux!$A$4:$B$511,2,FALSE))</f>
        <v/>
      </c>
      <c r="I352" s="69"/>
      <c r="J352" s="70"/>
      <c r="K352" s="71" t="str">
        <f t="shared" si="67"/>
        <v/>
      </c>
      <c r="L352" s="72">
        <f t="shared" si="66"/>
        <v>0</v>
      </c>
    </row>
    <row r="353" spans="1:12" ht="12.75" customHeight="1">
      <c r="A353" s="64"/>
      <c r="B353" s="61"/>
      <c r="C353" s="65"/>
      <c r="D353" s="5" t="str">
        <f>IF(C353="","",VLOOKUP(C353,[2]tableaux!$D$5:E$65,2,FALSE))</f>
        <v/>
      </c>
      <c r="E353" s="66"/>
      <c r="F353" s="67"/>
      <c r="G353" s="62"/>
      <c r="H353" s="68" t="str">
        <f>IF(B353="","",VLOOKUP(B353,[2]tableaux!$A$4:$B$511,2,FALSE))</f>
        <v/>
      </c>
      <c r="I353" s="69"/>
      <c r="J353" s="70"/>
      <c r="K353" s="71" t="str">
        <f t="shared" si="67"/>
        <v/>
      </c>
      <c r="L353" s="72">
        <f t="shared" si="66"/>
        <v>0</v>
      </c>
    </row>
    <row r="354" spans="1:12" ht="12.75" customHeight="1">
      <c r="A354" s="64"/>
      <c r="B354" s="61"/>
      <c r="C354" s="65"/>
      <c r="D354" s="5" t="str">
        <f>IF(C354="","",VLOOKUP(C354,[2]tableaux!$D$5:E$65,2,FALSE))</f>
        <v/>
      </c>
      <c r="E354" s="66"/>
      <c r="F354" s="67"/>
      <c r="G354" s="62"/>
      <c r="H354" s="68" t="str">
        <f>IF(B354="","",VLOOKUP(B354,[2]tableaux!$A$4:$B$511,2,FALSE))</f>
        <v/>
      </c>
      <c r="I354" s="69"/>
      <c r="J354" s="70"/>
      <c r="K354" s="71" t="str">
        <f t="shared" si="67"/>
        <v/>
      </c>
      <c r="L354" s="72">
        <f t="shared" si="66"/>
        <v>0</v>
      </c>
    </row>
    <row r="355" spans="1:12" ht="12.75" customHeight="1">
      <c r="A355" s="64"/>
      <c r="B355" s="61"/>
      <c r="C355" s="65"/>
      <c r="D355" s="5" t="str">
        <f>IF(C355="","",VLOOKUP(C355,[2]tableaux!$D$5:E$65,2,FALSE))</f>
        <v/>
      </c>
      <c r="E355" s="66"/>
      <c r="F355" s="67"/>
      <c r="G355" s="62"/>
      <c r="H355" s="68" t="str">
        <f>IF(B355="","",VLOOKUP(B355,[2]tableaux!$A$4:$B$511,2,FALSE))</f>
        <v/>
      </c>
      <c r="I355" s="69"/>
      <c r="J355" s="70"/>
      <c r="K355" s="71" t="str">
        <f t="shared" si="67"/>
        <v/>
      </c>
      <c r="L355" s="72">
        <f t="shared" si="66"/>
        <v>0</v>
      </c>
    </row>
    <row r="356" spans="1:12" ht="12.75" customHeight="1">
      <c r="A356" s="64"/>
      <c r="B356" s="61"/>
      <c r="C356" s="65"/>
      <c r="D356" s="5" t="str">
        <f>IF(C356="","",VLOOKUP(C356,[2]tableaux!$D$5:E$65,2,FALSE))</f>
        <v/>
      </c>
      <c r="E356" s="66"/>
      <c r="F356" s="67"/>
      <c r="G356" s="62"/>
      <c r="H356" s="68" t="str">
        <f>IF(B356="","",VLOOKUP(B356,[2]tableaux!$A$4:$B$511,2,FALSE))</f>
        <v/>
      </c>
      <c r="I356" s="69"/>
      <c r="J356" s="70"/>
      <c r="K356" s="71" t="str">
        <f t="shared" si="67"/>
        <v/>
      </c>
      <c r="L356" s="72">
        <f t="shared" si="66"/>
        <v>0</v>
      </c>
    </row>
    <row r="357" spans="1:12" ht="12.75" customHeight="1">
      <c r="A357" s="64"/>
      <c r="B357" s="61"/>
      <c r="C357" s="65"/>
      <c r="D357" s="5" t="str">
        <f>IF(C357="","",VLOOKUP(C357,[2]tableaux!$D$5:E$65,2,FALSE))</f>
        <v/>
      </c>
      <c r="E357" s="66"/>
      <c r="F357" s="67"/>
      <c r="G357" s="62"/>
      <c r="H357" s="68" t="str">
        <f>IF(B357="","",VLOOKUP(B357,[2]tableaux!$A$4:$B$511,2,FALSE))</f>
        <v/>
      </c>
      <c r="I357" s="69"/>
      <c r="J357" s="70"/>
      <c r="K357" s="71" t="str">
        <f t="shared" si="67"/>
        <v/>
      </c>
      <c r="L357" s="72">
        <f t="shared" si="66"/>
        <v>0</v>
      </c>
    </row>
    <row r="358" spans="1:12" ht="12.75" customHeight="1">
      <c r="A358" s="64"/>
      <c r="B358" s="61"/>
      <c r="C358" s="65"/>
      <c r="D358" s="5" t="str">
        <f>IF(C358="","",VLOOKUP(C358,[2]tableaux!$D$5:E$65,2,FALSE))</f>
        <v/>
      </c>
      <c r="E358" s="66"/>
      <c r="F358" s="67"/>
      <c r="G358" s="62"/>
      <c r="H358" s="68" t="str">
        <f>IF(B358="","",VLOOKUP(B358,[2]tableaux!$A$4:$B$511,2,FALSE))</f>
        <v/>
      </c>
      <c r="I358" s="69"/>
      <c r="J358" s="70"/>
      <c r="K358" s="71" t="str">
        <f t="shared" si="67"/>
        <v/>
      </c>
      <c r="L358" s="72">
        <f t="shared" si="66"/>
        <v>0</v>
      </c>
    </row>
    <row r="359" spans="1:12" ht="12.75" customHeight="1">
      <c r="A359" s="64"/>
      <c r="B359" s="61"/>
      <c r="C359" s="65"/>
      <c r="D359" s="5" t="str">
        <f>IF(C359="","",VLOOKUP(C359,[2]tableaux!$D$5:E$65,2,FALSE))</f>
        <v/>
      </c>
      <c r="E359" s="66"/>
      <c r="F359" s="67"/>
      <c r="G359" s="62"/>
      <c r="H359" s="68" t="str">
        <f>IF(B359="","",VLOOKUP(B359,[2]tableaux!$A$4:$B$511,2,FALSE))</f>
        <v/>
      </c>
      <c r="I359" s="69"/>
      <c r="J359" s="70"/>
      <c r="K359" s="71" t="str">
        <f t="shared" si="67"/>
        <v/>
      </c>
      <c r="L359" s="72">
        <f t="shared" si="66"/>
        <v>0</v>
      </c>
    </row>
    <row r="360" spans="1:12" ht="12.75" customHeight="1">
      <c r="A360" s="64"/>
      <c r="B360" s="61"/>
      <c r="C360" s="65"/>
      <c r="D360" s="5" t="str">
        <f>IF(C360="","",VLOOKUP(C360,[2]tableaux!$D$5:E$65,2,FALSE))</f>
        <v/>
      </c>
      <c r="E360" s="66"/>
      <c r="F360" s="67"/>
      <c r="G360" s="62"/>
      <c r="H360" s="68" t="str">
        <f>IF(B360="","",VLOOKUP(B360,[2]tableaux!$A$4:$B$511,2,FALSE))</f>
        <v/>
      </c>
      <c r="I360" s="69"/>
      <c r="J360" s="70"/>
      <c r="K360" s="71" t="str">
        <f t="shared" si="67"/>
        <v/>
      </c>
      <c r="L360" s="72">
        <f t="shared" si="66"/>
        <v>0</v>
      </c>
    </row>
    <row r="361" spans="1:12" ht="12.75" customHeight="1">
      <c r="A361" s="64"/>
      <c r="B361" s="61"/>
      <c r="C361" s="65"/>
      <c r="D361" s="5" t="str">
        <f>IF(C361="","",VLOOKUP(C361,[2]tableaux!$D$5:E$65,2,FALSE))</f>
        <v/>
      </c>
      <c r="E361" s="66"/>
      <c r="F361" s="67"/>
      <c r="G361" s="62"/>
      <c r="H361" s="68" t="str">
        <f>IF(B361="","",VLOOKUP(B361,[2]tableaux!$A$4:$B$511,2,FALSE))</f>
        <v/>
      </c>
      <c r="I361" s="69"/>
      <c r="J361" s="70"/>
      <c r="K361" s="71" t="str">
        <f t="shared" si="67"/>
        <v/>
      </c>
      <c r="L361" s="72">
        <f t="shared" si="66"/>
        <v>0</v>
      </c>
    </row>
    <row r="362" spans="1:12" ht="12.75" customHeight="1">
      <c r="A362" s="64"/>
      <c r="B362" s="61"/>
      <c r="C362" s="65"/>
      <c r="D362" s="5" t="str">
        <f>IF(C362="","",VLOOKUP(C362,[2]tableaux!$D$5:E$65,2,FALSE))</f>
        <v/>
      </c>
      <c r="E362" s="66"/>
      <c r="F362" s="67"/>
      <c r="G362" s="62"/>
      <c r="H362" s="68" t="str">
        <f>IF(B362="","",VLOOKUP(B362,[2]tableaux!$A$4:$B$511,2,FALSE))</f>
        <v/>
      </c>
      <c r="I362" s="69"/>
      <c r="J362" s="70"/>
      <c r="K362" s="71" t="str">
        <f t="shared" si="67"/>
        <v/>
      </c>
      <c r="L362" s="72">
        <f t="shared" si="66"/>
        <v>0</v>
      </c>
    </row>
    <row r="363" spans="1:12" ht="12.75" customHeight="1">
      <c r="A363" s="64"/>
      <c r="B363" s="61"/>
      <c r="C363" s="65"/>
      <c r="D363" s="5" t="str">
        <f>IF(C363="","",VLOOKUP(C363,[2]tableaux!$D$5:E$65,2,FALSE))</f>
        <v/>
      </c>
      <c r="E363" s="66"/>
      <c r="F363" s="67"/>
      <c r="G363" s="62"/>
      <c r="H363" s="68" t="str">
        <f>IF(B363="","",VLOOKUP(B363,[2]tableaux!$A$4:$B$511,2,FALSE))</f>
        <v/>
      </c>
      <c r="I363" s="69"/>
      <c r="J363" s="70"/>
      <c r="K363" s="71" t="str">
        <f t="shared" si="67"/>
        <v/>
      </c>
      <c r="L363" s="72">
        <f t="shared" si="66"/>
        <v>0</v>
      </c>
    </row>
    <row r="364" spans="1:12" ht="12.75" customHeight="1">
      <c r="A364" s="64"/>
      <c r="B364" s="61"/>
      <c r="C364" s="65"/>
      <c r="D364" s="5" t="str">
        <f>IF(C364="","",VLOOKUP(C364,[2]tableaux!$D$5:E$65,2,FALSE))</f>
        <v/>
      </c>
      <c r="E364" s="66"/>
      <c r="F364" s="67"/>
      <c r="G364" s="62"/>
      <c r="H364" s="68" t="str">
        <f>IF(B364="","",VLOOKUP(B364,[2]tableaux!$A$4:$B$511,2,FALSE))</f>
        <v/>
      </c>
      <c r="I364" s="69"/>
      <c r="J364" s="70"/>
      <c r="K364" s="71" t="str">
        <f t="shared" si="67"/>
        <v/>
      </c>
      <c r="L364" s="72">
        <f t="shared" si="66"/>
        <v>0</v>
      </c>
    </row>
    <row r="365" spans="1:12" ht="12.75" customHeight="1">
      <c r="A365" s="64"/>
      <c r="B365" s="61"/>
      <c r="C365" s="65"/>
      <c r="D365" s="5" t="str">
        <f>IF(C365="","",VLOOKUP(C365,[2]tableaux!$D$5:E$65,2,FALSE))</f>
        <v/>
      </c>
      <c r="E365" s="66"/>
      <c r="F365" s="67"/>
      <c r="G365" s="62"/>
      <c r="H365" s="68" t="str">
        <f>IF(B365="","",VLOOKUP(B365,[2]tableaux!$A$4:$B$511,2,FALSE))</f>
        <v/>
      </c>
      <c r="I365" s="69"/>
      <c r="J365" s="70"/>
      <c r="K365" s="71" t="str">
        <f t="shared" si="67"/>
        <v/>
      </c>
      <c r="L365" s="72">
        <f t="shared" si="66"/>
        <v>0</v>
      </c>
    </row>
    <row r="366" spans="1:12" ht="12.75" customHeight="1">
      <c r="A366" s="64"/>
      <c r="B366" s="61"/>
      <c r="C366" s="65"/>
      <c r="D366" s="5" t="str">
        <f>IF(C366="","",VLOOKUP(C366,[2]tableaux!$D$5:E$65,2,FALSE))</f>
        <v/>
      </c>
      <c r="E366" s="66"/>
      <c r="F366" s="67"/>
      <c r="G366" s="62"/>
      <c r="H366" s="68" t="str">
        <f>IF(B366="","",VLOOKUP(B366,[2]tableaux!$A$4:$B$511,2,FALSE))</f>
        <v/>
      </c>
      <c r="I366" s="69"/>
      <c r="J366" s="70"/>
      <c r="K366" s="71" t="str">
        <f t="shared" si="67"/>
        <v/>
      </c>
      <c r="L366" s="72">
        <f t="shared" si="66"/>
        <v>0</v>
      </c>
    </row>
    <row r="367" spans="1:12" ht="12.75" customHeight="1">
      <c r="A367" s="64"/>
      <c r="B367" s="61"/>
      <c r="C367" s="65"/>
      <c r="D367" s="5" t="str">
        <f>IF(C367="","",VLOOKUP(C367,[2]tableaux!$D$5:E$65,2,FALSE))</f>
        <v/>
      </c>
      <c r="E367" s="66"/>
      <c r="F367" s="67"/>
      <c r="G367" s="62"/>
      <c r="H367" s="68" t="str">
        <f>IF(B367="","",VLOOKUP(B367,[2]tableaux!$A$4:$B$511,2,FALSE))</f>
        <v/>
      </c>
      <c r="I367" s="69"/>
      <c r="J367" s="70"/>
      <c r="K367" s="71" t="str">
        <f t="shared" si="67"/>
        <v/>
      </c>
      <c r="L367" s="72">
        <f t="shared" si="66"/>
        <v>0</v>
      </c>
    </row>
    <row r="368" spans="1:12" ht="12.75" customHeight="1">
      <c r="A368" s="64"/>
      <c r="B368" s="61"/>
      <c r="C368" s="65"/>
      <c r="D368" s="5" t="str">
        <f>IF(C368="","",VLOOKUP(C368,[2]tableaux!$D$5:E$65,2,FALSE))</f>
        <v/>
      </c>
      <c r="E368" s="66"/>
      <c r="F368" s="67"/>
      <c r="G368" s="62"/>
      <c r="H368" s="68" t="str">
        <f>IF(B368="","",VLOOKUP(B368,[2]tableaux!$A$4:$B$511,2,FALSE))</f>
        <v/>
      </c>
      <c r="I368" s="69"/>
      <c r="J368" s="70"/>
      <c r="K368" s="71" t="str">
        <f t="shared" si="67"/>
        <v/>
      </c>
      <c r="L368" s="72">
        <f t="shared" si="66"/>
        <v>0</v>
      </c>
    </row>
    <row r="369" spans="1:12" ht="12.75" customHeight="1">
      <c r="A369" s="64"/>
      <c r="B369" s="61"/>
      <c r="C369" s="65"/>
      <c r="D369" s="5" t="str">
        <f>IF(C369="","",VLOOKUP(C369,[2]tableaux!$D$5:E$65,2,FALSE))</f>
        <v/>
      </c>
      <c r="E369" s="66"/>
      <c r="F369" s="67"/>
      <c r="G369" s="62"/>
      <c r="H369" s="68" t="str">
        <f>IF(B369="","",VLOOKUP(B369,[2]tableaux!$A$4:$B$511,2,FALSE))</f>
        <v/>
      </c>
      <c r="I369" s="69"/>
      <c r="J369" s="70"/>
      <c r="K369" s="71" t="str">
        <f t="shared" si="67"/>
        <v/>
      </c>
      <c r="L369" s="72">
        <f t="shared" si="66"/>
        <v>0</v>
      </c>
    </row>
    <row r="370" spans="1:12" ht="12.75" customHeight="1">
      <c r="A370" s="64"/>
      <c r="B370" s="61"/>
      <c r="C370" s="65"/>
      <c r="D370" s="5" t="str">
        <f>IF(C370="","",VLOOKUP(C370,[2]tableaux!$D$5:E$65,2,FALSE))</f>
        <v/>
      </c>
      <c r="E370" s="66"/>
      <c r="F370" s="67"/>
      <c r="G370" s="62"/>
      <c r="H370" s="68" t="str">
        <f>IF(B370="","",VLOOKUP(B370,[2]tableaux!$A$4:$B$511,2,FALSE))</f>
        <v/>
      </c>
      <c r="I370" s="69"/>
      <c r="J370" s="70"/>
      <c r="K370" s="71" t="str">
        <f t="shared" si="67"/>
        <v/>
      </c>
      <c r="L370" s="72">
        <f t="shared" si="66"/>
        <v>0</v>
      </c>
    </row>
    <row r="371" spans="1:12" ht="12.75" customHeight="1">
      <c r="A371" s="64"/>
      <c r="B371" s="61"/>
      <c r="C371" s="65"/>
      <c r="D371" s="5" t="str">
        <f>IF(C371="","",VLOOKUP(C371,[2]tableaux!$D$5:E$65,2,FALSE))</f>
        <v/>
      </c>
      <c r="E371" s="66"/>
      <c r="F371" s="67"/>
      <c r="G371" s="62"/>
      <c r="H371" s="68" t="str">
        <f>IF(B371="","",VLOOKUP(B371,[2]tableaux!$A$4:$B$511,2,FALSE))</f>
        <v/>
      </c>
      <c r="I371" s="69"/>
      <c r="J371" s="70"/>
      <c r="K371" s="71" t="str">
        <f t="shared" si="67"/>
        <v/>
      </c>
      <c r="L371" s="72">
        <f t="shared" si="66"/>
        <v>0</v>
      </c>
    </row>
    <row r="372" spans="1:12" ht="12.75" customHeight="1">
      <c r="A372" s="64"/>
      <c r="B372" s="61"/>
      <c r="C372" s="65"/>
      <c r="D372" s="5" t="str">
        <f>IF(C372="","",VLOOKUP(C372,[2]tableaux!$D$5:E$65,2,FALSE))</f>
        <v/>
      </c>
      <c r="E372" s="66"/>
      <c r="F372" s="67"/>
      <c r="G372" s="62"/>
      <c r="H372" s="68" t="str">
        <f>IF(B372="","",VLOOKUP(B372,[2]tableaux!$A$4:$B$511,2,FALSE))</f>
        <v/>
      </c>
      <c r="I372" s="69"/>
      <c r="J372" s="70"/>
      <c r="K372" s="71" t="str">
        <f t="shared" si="67"/>
        <v/>
      </c>
      <c r="L372" s="72">
        <f t="shared" si="66"/>
        <v>0</v>
      </c>
    </row>
    <row r="373" spans="1:12" ht="12.75" customHeight="1">
      <c r="A373" s="64"/>
      <c r="B373" s="61"/>
      <c r="C373" s="65"/>
      <c r="D373" s="5" t="str">
        <f>IF(C373="","",VLOOKUP(C373,[2]tableaux!$D$5:E$65,2,FALSE))</f>
        <v/>
      </c>
      <c r="E373" s="66"/>
      <c r="F373" s="67"/>
      <c r="G373" s="62"/>
      <c r="H373" s="68" t="str">
        <f>IF(B373="","",VLOOKUP(B373,[2]tableaux!$A$4:$B$511,2,FALSE))</f>
        <v/>
      </c>
      <c r="I373" s="69"/>
      <c r="J373" s="70"/>
      <c r="K373" s="71" t="str">
        <f t="shared" si="67"/>
        <v/>
      </c>
      <c r="L373" s="72">
        <f t="shared" si="66"/>
        <v>0</v>
      </c>
    </row>
    <row r="374" spans="1:12" ht="12.75" customHeight="1">
      <c r="A374" s="64"/>
      <c r="B374" s="61"/>
      <c r="C374" s="65"/>
      <c r="D374" s="5" t="str">
        <f>IF(C374="","",VLOOKUP(C374,[2]tableaux!$D$5:E$65,2,FALSE))</f>
        <v/>
      </c>
      <c r="E374" s="66"/>
      <c r="F374" s="67"/>
      <c r="G374" s="62"/>
      <c r="H374" s="68" t="str">
        <f>IF(B374="","",VLOOKUP(B374,[2]tableaux!$A$4:$B$511,2,FALSE))</f>
        <v/>
      </c>
      <c r="I374" s="69"/>
      <c r="J374" s="70"/>
      <c r="K374" s="71" t="str">
        <f t="shared" si="67"/>
        <v/>
      </c>
      <c r="L374" s="72">
        <f t="shared" si="66"/>
        <v>0</v>
      </c>
    </row>
    <row r="375" spans="1:12" ht="12.75" customHeight="1">
      <c r="A375" s="64"/>
      <c r="B375" s="61"/>
      <c r="C375" s="65"/>
      <c r="D375" s="5" t="str">
        <f>IF(C375="","",VLOOKUP(C375,[2]tableaux!$D$5:E$65,2,FALSE))</f>
        <v/>
      </c>
      <c r="E375" s="66"/>
      <c r="F375" s="67"/>
      <c r="G375" s="62"/>
      <c r="H375" s="68" t="str">
        <f>IF(B375="","",VLOOKUP(B375,[2]tableaux!$A$4:$B$511,2,FALSE))</f>
        <v/>
      </c>
      <c r="I375" s="69"/>
      <c r="J375" s="70"/>
      <c r="K375" s="71" t="str">
        <f t="shared" si="67"/>
        <v/>
      </c>
      <c r="L375" s="72">
        <f t="shared" si="66"/>
        <v>0</v>
      </c>
    </row>
    <row r="376" spans="1:12" ht="12.75" customHeight="1">
      <c r="A376" s="64"/>
      <c r="B376" s="61"/>
      <c r="C376" s="65"/>
      <c r="D376" s="5" t="str">
        <f>IF(C376="","",VLOOKUP(C376,[2]tableaux!$D$5:E$65,2,FALSE))</f>
        <v/>
      </c>
      <c r="E376" s="66"/>
      <c r="F376" s="67"/>
      <c r="G376" s="62"/>
      <c r="H376" s="68" t="str">
        <f>IF(B376="","",VLOOKUP(B376,[2]tableaux!$A$4:$B$511,2,FALSE))</f>
        <v/>
      </c>
      <c r="I376" s="69"/>
      <c r="J376" s="70"/>
      <c r="K376" s="71" t="str">
        <f t="shared" si="67"/>
        <v/>
      </c>
      <c r="L376" s="72">
        <f t="shared" si="66"/>
        <v>0</v>
      </c>
    </row>
    <row r="377" spans="1:12" ht="12.75" customHeight="1">
      <c r="A377" s="64"/>
      <c r="B377" s="61"/>
      <c r="C377" s="65"/>
      <c r="D377" s="5" t="str">
        <f>IF(C377="","",VLOOKUP(C377,[2]tableaux!$D$5:E$65,2,FALSE))</f>
        <v/>
      </c>
      <c r="E377" s="66"/>
      <c r="F377" s="67"/>
      <c r="G377" s="62"/>
      <c r="H377" s="68" t="str">
        <f>IF(B377="","",VLOOKUP(B377,[2]tableaux!$A$4:$B$511,2,FALSE))</f>
        <v/>
      </c>
      <c r="I377" s="69"/>
      <c r="J377" s="70"/>
      <c r="K377" s="71" t="str">
        <f t="shared" si="67"/>
        <v/>
      </c>
      <c r="L377" s="72">
        <f t="shared" si="66"/>
        <v>0</v>
      </c>
    </row>
    <row r="378" spans="1:12" ht="12.75" customHeight="1">
      <c r="A378" s="64"/>
      <c r="B378" s="61"/>
      <c r="C378" s="65"/>
      <c r="D378" s="5" t="str">
        <f>IF(C378="","",VLOOKUP(C378,[2]tableaux!$D$5:E$65,2,FALSE))</f>
        <v/>
      </c>
      <c r="E378" s="66"/>
      <c r="F378" s="67"/>
      <c r="G378" s="62"/>
      <c r="H378" s="68" t="str">
        <f>IF(B378="","",VLOOKUP(B378,[2]tableaux!$A$4:$B$511,2,FALSE))</f>
        <v/>
      </c>
      <c r="I378" s="69"/>
      <c r="J378" s="70"/>
      <c r="K378" s="71" t="str">
        <f t="shared" si="67"/>
        <v/>
      </c>
      <c r="L378" s="72">
        <f t="shared" si="66"/>
        <v>0</v>
      </c>
    </row>
    <row r="379" spans="1:12" ht="12.75" customHeight="1">
      <c r="A379" s="64"/>
      <c r="B379" s="61"/>
      <c r="C379" s="65"/>
      <c r="D379" s="5" t="str">
        <f>IF(C379="","",VLOOKUP(C379,[2]tableaux!$D$5:E$65,2,FALSE))</f>
        <v/>
      </c>
      <c r="E379" s="66"/>
      <c r="F379" s="67"/>
      <c r="G379" s="62"/>
      <c r="H379" s="68" t="str">
        <f>IF(B379="","",VLOOKUP(B379,[2]tableaux!$A$4:$B$511,2,FALSE))</f>
        <v/>
      </c>
      <c r="I379" s="69"/>
      <c r="J379" s="70"/>
      <c r="K379" s="71" t="str">
        <f t="shared" si="67"/>
        <v/>
      </c>
      <c r="L379" s="72">
        <f t="shared" si="66"/>
        <v>0</v>
      </c>
    </row>
    <row r="380" spans="1:12" ht="12.75" customHeight="1">
      <c r="A380" s="64"/>
      <c r="B380" s="61"/>
      <c r="C380" s="65"/>
      <c r="D380" s="5" t="str">
        <f>IF(C380="","",VLOOKUP(C380,[2]tableaux!$D$5:E$65,2,FALSE))</f>
        <v/>
      </c>
      <c r="E380" s="66"/>
      <c r="F380" s="67"/>
      <c r="G380" s="62"/>
      <c r="H380" s="68" t="str">
        <f>IF(B380="","",VLOOKUP(B380,[2]tableaux!$A$4:$B$511,2,FALSE))</f>
        <v/>
      </c>
      <c r="I380" s="69"/>
      <c r="J380" s="70"/>
      <c r="K380" s="71" t="str">
        <f t="shared" si="67"/>
        <v/>
      </c>
      <c r="L380" s="72">
        <f t="shared" si="66"/>
        <v>0</v>
      </c>
    </row>
    <row r="381" spans="1:12" ht="12.75" customHeight="1">
      <c r="A381" s="64"/>
      <c r="B381" s="61"/>
      <c r="C381" s="65"/>
      <c r="D381" s="5" t="str">
        <f>IF(C381="","",VLOOKUP(C381,[2]tableaux!$D$5:E$65,2,FALSE))</f>
        <v/>
      </c>
      <c r="E381" s="66"/>
      <c r="F381" s="67"/>
      <c r="G381" s="62"/>
      <c r="H381" s="68" t="str">
        <f>IF(B381="","",VLOOKUP(B381,[2]tableaux!$A$4:$B$511,2,FALSE))</f>
        <v/>
      </c>
      <c r="I381" s="69"/>
      <c r="J381" s="70"/>
      <c r="K381" s="71" t="str">
        <f t="shared" si="67"/>
        <v/>
      </c>
      <c r="L381" s="72">
        <f t="shared" si="66"/>
        <v>0</v>
      </c>
    </row>
    <row r="382" spans="1:12" ht="12.75" customHeight="1">
      <c r="A382" s="64"/>
      <c r="B382" s="61"/>
      <c r="C382" s="65"/>
      <c r="D382" s="5" t="str">
        <f>IF(C382="","",VLOOKUP(C382,[2]tableaux!$D$5:E$65,2,FALSE))</f>
        <v/>
      </c>
      <c r="E382" s="66"/>
      <c r="F382" s="67"/>
      <c r="G382" s="62"/>
      <c r="H382" s="68" t="str">
        <f>IF(B382="","",VLOOKUP(B382,[2]tableaux!$A$4:$B$511,2,FALSE))</f>
        <v/>
      </c>
      <c r="I382" s="69"/>
      <c r="J382" s="70"/>
      <c r="K382" s="71" t="str">
        <f t="shared" si="67"/>
        <v/>
      </c>
      <c r="L382" s="72">
        <f t="shared" si="66"/>
        <v>0</v>
      </c>
    </row>
    <row r="383" spans="1:12" ht="12.75" customHeight="1">
      <c r="A383" s="64"/>
      <c r="B383" s="61"/>
      <c r="C383" s="65"/>
      <c r="D383" s="5" t="str">
        <f>IF(C383="","",VLOOKUP(C383,[2]tableaux!$D$5:E$65,2,FALSE))</f>
        <v/>
      </c>
      <c r="E383" s="66"/>
      <c r="F383" s="67"/>
      <c r="G383" s="62"/>
      <c r="H383" s="68" t="str">
        <f>IF(B383="","",VLOOKUP(B383,[2]tableaux!$A$4:$B$511,2,FALSE))</f>
        <v/>
      </c>
      <c r="I383" s="69"/>
      <c r="J383" s="70"/>
      <c r="K383" s="71" t="str">
        <f t="shared" si="67"/>
        <v/>
      </c>
      <c r="L383" s="72">
        <f t="shared" si="66"/>
        <v>0</v>
      </c>
    </row>
    <row r="384" spans="1:12" ht="12.75" customHeight="1">
      <c r="A384" s="64"/>
      <c r="B384" s="61"/>
      <c r="C384" s="65"/>
      <c r="D384" s="5" t="str">
        <f>IF(C384="","",VLOOKUP(C384,[2]tableaux!$D$5:E$65,2,FALSE))</f>
        <v/>
      </c>
      <c r="E384" s="66"/>
      <c r="F384" s="67"/>
      <c r="G384" s="62"/>
      <c r="H384" s="68" t="str">
        <f>IF(B384="","",VLOOKUP(B384,[2]tableaux!$A$4:$B$511,2,FALSE))</f>
        <v/>
      </c>
      <c r="I384" s="69"/>
      <c r="J384" s="70"/>
      <c r="K384" s="71" t="str">
        <f t="shared" si="67"/>
        <v/>
      </c>
      <c r="L384" s="72">
        <f t="shared" si="66"/>
        <v>0</v>
      </c>
    </row>
    <row r="385" spans="1:12" ht="12.75" customHeight="1">
      <c r="A385" s="64"/>
      <c r="B385" s="61"/>
      <c r="C385" s="65"/>
      <c r="D385" s="5" t="str">
        <f>IF(C385="","",VLOOKUP(C385,[2]tableaux!$D$5:E$65,2,FALSE))</f>
        <v/>
      </c>
      <c r="E385" s="66"/>
      <c r="F385" s="67"/>
      <c r="G385" s="62"/>
      <c r="H385" s="68" t="str">
        <f>IF(B385="","",VLOOKUP(B385,[2]tableaux!$A$4:$B$511,2,FALSE))</f>
        <v/>
      </c>
      <c r="I385" s="69"/>
      <c r="J385" s="70"/>
      <c r="K385" s="71" t="str">
        <f t="shared" si="67"/>
        <v/>
      </c>
      <c r="L385" s="72">
        <f t="shared" si="66"/>
        <v>0</v>
      </c>
    </row>
    <row r="386" spans="1:12" ht="12.75" customHeight="1">
      <c r="A386" s="64"/>
      <c r="B386" s="61"/>
      <c r="C386" s="65"/>
      <c r="D386" s="5" t="str">
        <f>IF(C386="","",VLOOKUP(C386,[2]tableaux!$D$5:E$65,2,FALSE))</f>
        <v/>
      </c>
      <c r="E386" s="66"/>
      <c r="F386" s="67"/>
      <c r="G386" s="62"/>
      <c r="H386" s="68" t="str">
        <f>IF(B386="","",VLOOKUP(B386,[2]tableaux!$A$4:$B$511,2,FALSE))</f>
        <v/>
      </c>
      <c r="I386" s="69"/>
      <c r="J386" s="70"/>
      <c r="K386" s="71" t="str">
        <f t="shared" si="67"/>
        <v/>
      </c>
      <c r="L386" s="72">
        <f t="shared" si="66"/>
        <v>0</v>
      </c>
    </row>
    <row r="387" spans="1:12" ht="12.75" customHeight="1">
      <c r="A387" s="64"/>
      <c r="B387" s="61"/>
      <c r="C387" s="65"/>
      <c r="D387" s="5" t="str">
        <f>IF(C387="","",VLOOKUP(C387,[2]tableaux!$D$5:E$65,2,FALSE))</f>
        <v/>
      </c>
      <c r="E387" s="66"/>
      <c r="F387" s="67"/>
      <c r="G387" s="62"/>
      <c r="H387" s="68" t="str">
        <f>IF(B387="","",VLOOKUP(B387,[2]tableaux!$A$4:$B$511,2,FALSE))</f>
        <v/>
      </c>
      <c r="I387" s="69"/>
      <c r="J387" s="70"/>
      <c r="K387" s="71" t="str">
        <f t="shared" si="67"/>
        <v/>
      </c>
      <c r="L387" s="72">
        <f t="shared" si="66"/>
        <v>0</v>
      </c>
    </row>
    <row r="388" spans="1:12" ht="12.75" customHeight="1">
      <c r="A388" s="64"/>
      <c r="B388" s="61"/>
      <c r="C388" s="65"/>
      <c r="D388" s="5" t="str">
        <f>IF(C388="","",VLOOKUP(C388,[2]tableaux!$D$5:E$65,2,FALSE))</f>
        <v/>
      </c>
      <c r="E388" s="66"/>
      <c r="F388" s="67"/>
      <c r="G388" s="62"/>
      <c r="H388" s="68" t="str">
        <f>IF(B388="","",VLOOKUP(B388,[2]tableaux!$A$4:$B$511,2,FALSE))</f>
        <v/>
      </c>
      <c r="I388" s="69"/>
      <c r="J388" s="70"/>
      <c r="K388" s="71" t="str">
        <f t="shared" si="67"/>
        <v/>
      </c>
      <c r="L388" s="72">
        <f t="shared" si="66"/>
        <v>0</v>
      </c>
    </row>
    <row r="389" spans="1:12" ht="12.75" customHeight="1">
      <c r="A389" s="64"/>
      <c r="B389" s="61"/>
      <c r="C389" s="65"/>
      <c r="D389" s="5" t="str">
        <f>IF(C389="","",VLOOKUP(C389,[2]tableaux!$D$5:E$65,2,FALSE))</f>
        <v/>
      </c>
      <c r="E389" s="66"/>
      <c r="F389" s="67"/>
      <c r="G389" s="62"/>
      <c r="H389" s="68" t="str">
        <f>IF(B389="","",VLOOKUP(B389,[2]tableaux!$A$4:$B$511,2,FALSE))</f>
        <v/>
      </c>
      <c r="I389" s="69"/>
      <c r="J389" s="70"/>
      <c r="K389" s="71" t="str">
        <f t="shared" si="67"/>
        <v/>
      </c>
      <c r="L389" s="72">
        <f t="shared" si="66"/>
        <v>0</v>
      </c>
    </row>
    <row r="390" spans="1:12" ht="12.75" customHeight="1">
      <c r="A390" s="64"/>
      <c r="B390" s="61"/>
      <c r="C390" s="65"/>
      <c r="D390" s="5" t="str">
        <f>IF(C390="","",VLOOKUP(C390,[2]tableaux!$D$5:E$65,2,FALSE))</f>
        <v/>
      </c>
      <c r="E390" s="66"/>
      <c r="F390" s="67"/>
      <c r="G390" s="62"/>
      <c r="H390" s="68" t="str">
        <f>IF(B390="","",VLOOKUP(B390,[2]tableaux!$A$4:$B$511,2,FALSE))</f>
        <v/>
      </c>
      <c r="I390" s="69"/>
      <c r="J390" s="70"/>
      <c r="K390" s="71" t="str">
        <f t="shared" si="67"/>
        <v/>
      </c>
      <c r="L390" s="72">
        <f t="shared" si="66"/>
        <v>0</v>
      </c>
    </row>
    <row r="391" spans="1:12" ht="12.75" customHeight="1">
      <c r="A391" s="64"/>
      <c r="B391" s="61"/>
      <c r="C391" s="65"/>
      <c r="D391" s="5" t="str">
        <f>IF(C391="","",VLOOKUP(C391,[2]tableaux!$D$5:E$65,2,FALSE))</f>
        <v/>
      </c>
      <c r="E391" s="66"/>
      <c r="F391" s="67"/>
      <c r="G391" s="62"/>
      <c r="H391" s="68" t="str">
        <f>IF(B391="","",VLOOKUP(B391,[2]tableaux!$A$4:$B$511,2,FALSE))</f>
        <v/>
      </c>
      <c r="I391" s="69"/>
      <c r="J391" s="70"/>
      <c r="K391" s="71" t="str">
        <f t="shared" si="67"/>
        <v/>
      </c>
      <c r="L391" s="72">
        <f t="shared" si="66"/>
        <v>0</v>
      </c>
    </row>
    <row r="392" spans="1:12" ht="12.75" customHeight="1">
      <c r="A392" s="64"/>
      <c r="B392" s="61"/>
      <c r="C392" s="65"/>
      <c r="D392" s="5" t="str">
        <f>IF(C392="","",VLOOKUP(C392,[2]tableaux!$D$5:E$65,2,FALSE))</f>
        <v/>
      </c>
      <c r="E392" s="66"/>
      <c r="F392" s="67"/>
      <c r="G392" s="62"/>
      <c r="H392" s="68" t="str">
        <f>IF(B392="","",VLOOKUP(B392,[2]tableaux!$A$4:$B$511,2,FALSE))</f>
        <v/>
      </c>
      <c r="I392" s="69"/>
      <c r="J392" s="70"/>
      <c r="K392" s="71" t="str">
        <f t="shared" si="67"/>
        <v/>
      </c>
      <c r="L392" s="72">
        <f t="shared" si="66"/>
        <v>0</v>
      </c>
    </row>
    <row r="393" spans="1:12" ht="12.75" customHeight="1">
      <c r="A393" s="64"/>
      <c r="B393" s="61"/>
      <c r="C393" s="65"/>
      <c r="D393" s="5" t="str">
        <f>IF(C393="","",VLOOKUP(C393,[2]tableaux!$D$5:E$65,2,FALSE))</f>
        <v/>
      </c>
      <c r="E393" s="66"/>
      <c r="F393" s="67"/>
      <c r="G393" s="62"/>
      <c r="H393" s="68" t="str">
        <f>IF(B393="","",VLOOKUP(B393,[2]tableaux!$A$4:$B$511,2,FALSE))</f>
        <v/>
      </c>
      <c r="I393" s="69"/>
      <c r="J393" s="70"/>
      <c r="K393" s="71" t="str">
        <f t="shared" si="67"/>
        <v/>
      </c>
      <c r="L393" s="72">
        <f t="shared" si="66"/>
        <v>0</v>
      </c>
    </row>
    <row r="394" spans="1:12" ht="12.75" customHeight="1">
      <c r="A394" s="64"/>
      <c r="B394" s="61"/>
      <c r="C394" s="65"/>
      <c r="D394" s="5" t="str">
        <f>IF(C394="","",VLOOKUP(C394,[2]tableaux!$D$5:E$65,2,FALSE))</f>
        <v/>
      </c>
      <c r="E394" s="66"/>
      <c r="F394" s="67"/>
      <c r="G394" s="62"/>
      <c r="H394" s="68" t="str">
        <f>IF(B394="","",VLOOKUP(B394,[2]tableaux!$A$4:$B$511,2,FALSE))</f>
        <v/>
      </c>
      <c r="I394" s="69"/>
      <c r="J394" s="70"/>
      <c r="K394" s="71" t="str">
        <f t="shared" si="67"/>
        <v/>
      </c>
      <c r="L394" s="72">
        <f t="shared" si="66"/>
        <v>0</v>
      </c>
    </row>
    <row r="395" spans="1:12" ht="12.75" customHeight="1">
      <c r="A395" s="64"/>
      <c r="B395" s="61"/>
      <c r="C395" s="65"/>
      <c r="D395" s="5" t="str">
        <f>IF(C395="","",VLOOKUP(C395,[2]tableaux!$D$5:E$65,2,FALSE))</f>
        <v/>
      </c>
      <c r="E395" s="66"/>
      <c r="F395" s="67"/>
      <c r="G395" s="62"/>
      <c r="H395" s="68" t="str">
        <f>IF(B395="","",VLOOKUP(B395,[2]tableaux!$A$4:$B$511,2,FALSE))</f>
        <v/>
      </c>
      <c r="I395" s="69"/>
      <c r="J395" s="70"/>
      <c r="K395" s="71" t="str">
        <f t="shared" si="67"/>
        <v/>
      </c>
      <c r="L395" s="72">
        <f t="shared" si="66"/>
        <v>0</v>
      </c>
    </row>
    <row r="396" spans="1:12" ht="12.75" customHeight="1">
      <c r="A396" s="64"/>
      <c r="B396" s="61"/>
      <c r="C396" s="65"/>
      <c r="D396" s="5" t="str">
        <f>IF(C396="","",VLOOKUP(C396,[2]tableaux!$D$5:E$65,2,FALSE))</f>
        <v/>
      </c>
      <c r="E396" s="66"/>
      <c r="F396" s="67"/>
      <c r="G396" s="62"/>
      <c r="H396" s="68" t="str">
        <f>IF(B396="","",VLOOKUP(B396,[2]tableaux!$A$4:$B$511,2,FALSE))</f>
        <v/>
      </c>
      <c r="I396" s="69"/>
      <c r="J396" s="70"/>
      <c r="K396" s="71" t="str">
        <f t="shared" si="67"/>
        <v/>
      </c>
      <c r="L396" s="72">
        <f t="shared" si="66"/>
        <v>0</v>
      </c>
    </row>
    <row r="397" spans="1:12" ht="12.75" customHeight="1">
      <c r="A397" s="64"/>
      <c r="B397" s="61"/>
      <c r="C397" s="65"/>
      <c r="D397" s="5" t="str">
        <f>IF(C397="","",VLOOKUP(C397,[2]tableaux!$D$5:E$65,2,FALSE))</f>
        <v/>
      </c>
      <c r="E397" s="66"/>
      <c r="F397" s="67"/>
      <c r="G397" s="62"/>
      <c r="H397" s="68" t="str">
        <f>IF(B397="","",VLOOKUP(B397,[2]tableaux!$A$4:$B$511,2,FALSE))</f>
        <v/>
      </c>
      <c r="I397" s="69"/>
      <c r="J397" s="70"/>
      <c r="K397" s="71" t="str">
        <f t="shared" si="67"/>
        <v/>
      </c>
      <c r="L397" s="72">
        <f t="shared" si="66"/>
        <v>0</v>
      </c>
    </row>
    <row r="398" spans="1:12" ht="12.75" customHeight="1">
      <c r="A398" s="64"/>
      <c r="B398" s="61"/>
      <c r="C398" s="65"/>
      <c r="D398" s="5" t="str">
        <f>IF(C398="","",VLOOKUP(C398,[2]tableaux!$D$5:E$65,2,FALSE))</f>
        <v/>
      </c>
      <c r="E398" s="66"/>
      <c r="F398" s="67"/>
      <c r="G398" s="62"/>
      <c r="H398" s="68" t="str">
        <f>IF(B398="","",VLOOKUP(B398,[2]tableaux!$A$4:$B$511,2,FALSE))</f>
        <v/>
      </c>
      <c r="I398" s="69"/>
      <c r="J398" s="70"/>
      <c r="K398" s="71" t="str">
        <f t="shared" si="67"/>
        <v/>
      </c>
      <c r="L398" s="72">
        <f t="shared" ref="L398:L461" si="68">IF(G398="",F398,"")</f>
        <v>0</v>
      </c>
    </row>
    <row r="399" spans="1:12" ht="12.75" customHeight="1">
      <c r="A399" s="64"/>
      <c r="B399" s="61"/>
      <c r="C399" s="65"/>
      <c r="D399" s="5" t="str">
        <f>IF(C399="","",VLOOKUP(C399,[2]tableaux!$D$5:E$65,2,FALSE))</f>
        <v/>
      </c>
      <c r="E399" s="66"/>
      <c r="F399" s="67"/>
      <c r="G399" s="62"/>
      <c r="H399" s="68" t="str">
        <f>IF(B399="","",VLOOKUP(B399,[2]tableaux!$A$4:$B$511,2,FALSE))</f>
        <v/>
      </c>
      <c r="I399" s="69"/>
      <c r="J399" s="70"/>
      <c r="K399" s="71" t="str">
        <f t="shared" si="67"/>
        <v/>
      </c>
      <c r="L399" s="72">
        <f t="shared" si="68"/>
        <v>0</v>
      </c>
    </row>
    <row r="400" spans="1:12" ht="12.75" customHeight="1">
      <c r="A400" s="64"/>
      <c r="B400" s="61"/>
      <c r="C400" s="65"/>
      <c r="D400" s="5" t="str">
        <f>IF(C400="","",VLOOKUP(C400,[2]tableaux!$D$5:E$65,2,FALSE))</f>
        <v/>
      </c>
      <c r="E400" s="66"/>
      <c r="F400" s="67"/>
      <c r="G400" s="62"/>
      <c r="H400" s="68" t="str">
        <f>IF(B400="","",VLOOKUP(B400,[2]tableaux!$A$4:$B$511,2,FALSE))</f>
        <v/>
      </c>
      <c r="I400" s="69"/>
      <c r="J400" s="70"/>
      <c r="K400" s="71" t="str">
        <f t="shared" si="67"/>
        <v/>
      </c>
      <c r="L400" s="72">
        <f t="shared" si="68"/>
        <v>0</v>
      </c>
    </row>
    <row r="401" spans="1:12" ht="12.75" customHeight="1">
      <c r="A401" s="64"/>
      <c r="B401" s="61"/>
      <c r="C401" s="65"/>
      <c r="D401" s="5" t="str">
        <f>IF(C401="","",VLOOKUP(C401,[2]tableaux!$D$5:E$65,2,FALSE))</f>
        <v/>
      </c>
      <c r="E401" s="66"/>
      <c r="F401" s="67"/>
      <c r="G401" s="62"/>
      <c r="H401" s="68" t="str">
        <f>IF(B401="","",VLOOKUP(B401,[2]tableaux!$A$4:$B$511,2,FALSE))</f>
        <v/>
      </c>
      <c r="I401" s="69"/>
      <c r="J401" s="70"/>
      <c r="K401" s="71" t="str">
        <f t="shared" si="67"/>
        <v/>
      </c>
      <c r="L401" s="72">
        <f t="shared" si="68"/>
        <v>0</v>
      </c>
    </row>
    <row r="402" spans="1:12" ht="12.75" customHeight="1">
      <c r="A402" s="64"/>
      <c r="B402" s="61"/>
      <c r="C402" s="65"/>
      <c r="D402" s="5" t="str">
        <f>IF(C402="","",VLOOKUP(C402,[2]tableaux!$D$5:E$65,2,FALSE))</f>
        <v/>
      </c>
      <c r="E402" s="66"/>
      <c r="F402" s="67"/>
      <c r="G402" s="62"/>
      <c r="H402" s="68" t="str">
        <f>IF(B402="","",VLOOKUP(B402,[2]tableaux!$A$4:$B$511,2,FALSE))</f>
        <v/>
      </c>
      <c r="I402" s="69"/>
      <c r="J402" s="70"/>
      <c r="K402" s="71" t="str">
        <f t="shared" si="67"/>
        <v/>
      </c>
      <c r="L402" s="72">
        <f t="shared" si="68"/>
        <v>0</v>
      </c>
    </row>
    <row r="403" spans="1:12" ht="12.75" customHeight="1">
      <c r="A403" s="64"/>
      <c r="B403" s="61"/>
      <c r="C403" s="65"/>
      <c r="D403" s="5" t="str">
        <f>IF(C403="","",VLOOKUP(C403,[2]tableaux!$D$5:E$65,2,FALSE))</f>
        <v/>
      </c>
      <c r="E403" s="66"/>
      <c r="F403" s="67"/>
      <c r="G403" s="62"/>
      <c r="H403" s="68" t="str">
        <f>IF(B403="","",VLOOKUP(B403,[2]tableaux!$A$4:$B$511,2,FALSE))</f>
        <v/>
      </c>
      <c r="I403" s="69"/>
      <c r="J403" s="70"/>
      <c r="K403" s="71" t="str">
        <f t="shared" si="67"/>
        <v/>
      </c>
      <c r="L403" s="72">
        <f t="shared" si="68"/>
        <v>0</v>
      </c>
    </row>
    <row r="404" spans="1:12" ht="12.75" customHeight="1">
      <c r="A404" s="64"/>
      <c r="B404" s="61"/>
      <c r="C404" s="65"/>
      <c r="D404" s="5" t="str">
        <f>IF(C404="","",VLOOKUP(C404,[2]tableaux!$D$5:E$65,2,FALSE))</f>
        <v/>
      </c>
      <c r="E404" s="66"/>
      <c r="F404" s="67"/>
      <c r="G404" s="62"/>
      <c r="H404" s="68" t="str">
        <f>IF(B404="","",VLOOKUP(B404,[2]tableaux!$A$4:$B$511,2,FALSE))</f>
        <v/>
      </c>
      <c r="I404" s="69"/>
      <c r="J404" s="70"/>
      <c r="K404" s="71" t="str">
        <f t="shared" si="67"/>
        <v/>
      </c>
      <c r="L404" s="72">
        <f t="shared" si="68"/>
        <v>0</v>
      </c>
    </row>
    <row r="405" spans="1:12" ht="12.75" customHeight="1">
      <c r="A405" s="64"/>
      <c r="B405" s="61"/>
      <c r="C405" s="65"/>
      <c r="D405" s="5" t="str">
        <f>IF(C405="","",VLOOKUP(C405,[2]tableaux!$D$5:E$65,2,FALSE))</f>
        <v/>
      </c>
      <c r="E405" s="66"/>
      <c r="F405" s="67"/>
      <c r="G405" s="62"/>
      <c r="H405" s="68" t="str">
        <f>IF(B405="","",VLOOKUP(B405,[2]tableaux!$A$4:$B$511,2,FALSE))</f>
        <v/>
      </c>
      <c r="I405" s="69"/>
      <c r="J405" s="70"/>
      <c r="K405" s="71" t="str">
        <f t="shared" si="67"/>
        <v/>
      </c>
      <c r="L405" s="72">
        <f t="shared" si="68"/>
        <v>0</v>
      </c>
    </row>
    <row r="406" spans="1:12" ht="12.75" customHeight="1">
      <c r="A406" s="64"/>
      <c r="B406" s="61"/>
      <c r="C406" s="65"/>
      <c r="D406" s="5" t="str">
        <f>IF(C406="","",VLOOKUP(C406,[2]tableaux!$D$5:E$65,2,FALSE))</f>
        <v/>
      </c>
      <c r="E406" s="66"/>
      <c r="F406" s="67"/>
      <c r="G406" s="62"/>
      <c r="H406" s="68" t="str">
        <f>IF(B406="","",VLOOKUP(B406,[2]tableaux!$A$4:$B$511,2,FALSE))</f>
        <v/>
      </c>
      <c r="I406" s="69"/>
      <c r="J406" s="70"/>
      <c r="K406" s="71" t="str">
        <f t="shared" si="67"/>
        <v/>
      </c>
      <c r="L406" s="72">
        <f t="shared" si="68"/>
        <v>0</v>
      </c>
    </row>
    <row r="407" spans="1:12" ht="12.75" customHeight="1">
      <c r="A407" s="64"/>
      <c r="B407" s="61"/>
      <c r="C407" s="65"/>
      <c r="D407" s="5" t="str">
        <f>IF(C407="","",VLOOKUP(C407,[2]tableaux!$D$5:E$65,2,FALSE))</f>
        <v/>
      </c>
      <c r="E407" s="66"/>
      <c r="F407" s="67"/>
      <c r="G407" s="62"/>
      <c r="H407" s="68" t="str">
        <f>IF(B407="","",VLOOKUP(B407,[2]tableaux!$A$4:$B$511,2,FALSE))</f>
        <v/>
      </c>
      <c r="I407" s="69"/>
      <c r="J407" s="70"/>
      <c r="K407" s="71" t="str">
        <f t="shared" ref="K407:K470" si="69">IF(AND(G407="",J407&lt;&gt;"gie"),H407,"")</f>
        <v/>
      </c>
      <c r="L407" s="72">
        <f t="shared" si="68"/>
        <v>0</v>
      </c>
    </row>
    <row r="408" spans="1:12" ht="12.75" customHeight="1">
      <c r="A408" s="64"/>
      <c r="B408" s="61"/>
      <c r="C408" s="65"/>
      <c r="D408" s="5" t="str">
        <f>IF(C408="","",VLOOKUP(C408,[2]tableaux!$D$5:E$65,2,FALSE))</f>
        <v/>
      </c>
      <c r="E408" s="66"/>
      <c r="F408" s="67"/>
      <c r="G408" s="62"/>
      <c r="H408" s="68" t="str">
        <f>IF(B408="","",VLOOKUP(B408,[2]tableaux!$A$4:$B$511,2,FALSE))</f>
        <v/>
      </c>
      <c r="I408" s="69"/>
      <c r="J408" s="70"/>
      <c r="K408" s="71" t="str">
        <f t="shared" si="69"/>
        <v/>
      </c>
      <c r="L408" s="72">
        <f t="shared" si="68"/>
        <v>0</v>
      </c>
    </row>
    <row r="409" spans="1:12" ht="12.75" customHeight="1">
      <c r="A409" s="64"/>
      <c r="B409" s="61"/>
      <c r="C409" s="65"/>
      <c r="D409" s="5" t="str">
        <f>IF(C409="","",VLOOKUP(C409,[2]tableaux!$D$5:E$65,2,FALSE))</f>
        <v/>
      </c>
      <c r="E409" s="66"/>
      <c r="F409" s="67"/>
      <c r="G409" s="62"/>
      <c r="H409" s="68" t="str">
        <f>IF(B409="","",VLOOKUP(B409,[2]tableaux!$A$4:$B$511,2,FALSE))</f>
        <v/>
      </c>
      <c r="I409" s="69"/>
      <c r="J409" s="70"/>
      <c r="K409" s="71" t="str">
        <f t="shared" si="69"/>
        <v/>
      </c>
      <c r="L409" s="72">
        <f t="shared" si="68"/>
        <v>0</v>
      </c>
    </row>
    <row r="410" spans="1:12" ht="12.75" customHeight="1">
      <c r="A410" s="64"/>
      <c r="B410" s="61"/>
      <c r="C410" s="65"/>
      <c r="D410" s="5" t="str">
        <f>IF(C410="","",VLOOKUP(C410,[2]tableaux!$D$5:E$65,2,FALSE))</f>
        <v/>
      </c>
      <c r="E410" s="66"/>
      <c r="F410" s="67"/>
      <c r="G410" s="62"/>
      <c r="H410" s="68" t="str">
        <f>IF(B410="","",VLOOKUP(B410,[2]tableaux!$A$4:$B$511,2,FALSE))</f>
        <v/>
      </c>
      <c r="I410" s="69"/>
      <c r="J410" s="70"/>
      <c r="K410" s="71" t="str">
        <f t="shared" si="69"/>
        <v/>
      </c>
      <c r="L410" s="72">
        <f t="shared" si="68"/>
        <v>0</v>
      </c>
    </row>
    <row r="411" spans="1:12" ht="12.75" customHeight="1">
      <c r="A411" s="64"/>
      <c r="B411" s="61"/>
      <c r="C411" s="65"/>
      <c r="D411" s="5" t="str">
        <f>IF(C411="","",VLOOKUP(C411,[2]tableaux!$D$5:E$65,2,FALSE))</f>
        <v/>
      </c>
      <c r="E411" s="66"/>
      <c r="F411" s="67"/>
      <c r="G411" s="62"/>
      <c r="H411" s="68" t="str">
        <f>IF(B411="","",VLOOKUP(B411,[2]tableaux!$A$4:$B$511,2,FALSE))</f>
        <v/>
      </c>
      <c r="I411" s="69"/>
      <c r="J411" s="70"/>
      <c r="K411" s="71" t="str">
        <f t="shared" si="69"/>
        <v/>
      </c>
      <c r="L411" s="72">
        <f t="shared" si="68"/>
        <v>0</v>
      </c>
    </row>
    <row r="412" spans="1:12" ht="12.75" customHeight="1">
      <c r="A412" s="64"/>
      <c r="B412" s="61"/>
      <c r="C412" s="65"/>
      <c r="D412" s="5" t="str">
        <f>IF(C412="","",VLOOKUP(C412,[2]tableaux!$D$5:E$65,2,FALSE))</f>
        <v/>
      </c>
      <c r="E412" s="66"/>
      <c r="F412" s="67"/>
      <c r="G412" s="62"/>
      <c r="H412" s="68" t="str">
        <f>IF(B412="","",VLOOKUP(B412,[2]tableaux!$A$4:$B$511,2,FALSE))</f>
        <v/>
      </c>
      <c r="I412" s="69"/>
      <c r="J412" s="70"/>
      <c r="K412" s="71" t="str">
        <f t="shared" si="69"/>
        <v/>
      </c>
      <c r="L412" s="72">
        <f t="shared" si="68"/>
        <v>0</v>
      </c>
    </row>
    <row r="413" spans="1:12" ht="12.75" customHeight="1">
      <c r="A413" s="64"/>
      <c r="B413" s="61"/>
      <c r="C413" s="65"/>
      <c r="D413" s="5" t="str">
        <f>IF(C413="","",VLOOKUP(C413,[2]tableaux!$D$5:E$65,2,FALSE))</f>
        <v/>
      </c>
      <c r="E413" s="66"/>
      <c r="F413" s="67"/>
      <c r="G413" s="62"/>
      <c r="H413" s="68" t="str">
        <f>IF(B413="","",VLOOKUP(B413,[2]tableaux!$A$4:$B$511,2,FALSE))</f>
        <v/>
      </c>
      <c r="I413" s="69"/>
      <c r="J413" s="70"/>
      <c r="K413" s="71" t="str">
        <f t="shared" si="69"/>
        <v/>
      </c>
      <c r="L413" s="72">
        <f t="shared" si="68"/>
        <v>0</v>
      </c>
    </row>
    <row r="414" spans="1:12" ht="12.75" customHeight="1">
      <c r="A414" s="64"/>
      <c r="B414" s="61"/>
      <c r="C414" s="65"/>
      <c r="D414" s="5" t="str">
        <f>IF(C414="","",VLOOKUP(C414,[2]tableaux!$D$5:E$65,2,FALSE))</f>
        <v/>
      </c>
      <c r="E414" s="66"/>
      <c r="F414" s="67"/>
      <c r="G414" s="62"/>
      <c r="H414" s="68" t="str">
        <f>IF(B414="","",VLOOKUP(B414,[2]tableaux!$A$4:$B$511,2,FALSE))</f>
        <v/>
      </c>
      <c r="I414" s="69"/>
      <c r="J414" s="70"/>
      <c r="K414" s="71" t="str">
        <f t="shared" si="69"/>
        <v/>
      </c>
      <c r="L414" s="72">
        <f t="shared" si="68"/>
        <v>0</v>
      </c>
    </row>
    <row r="415" spans="1:12" ht="12.75" customHeight="1">
      <c r="A415" s="64"/>
      <c r="B415" s="61"/>
      <c r="C415" s="65"/>
      <c r="D415" s="5" t="str">
        <f>IF(C415="","",VLOOKUP(C415,[2]tableaux!$D$5:E$65,2,FALSE))</f>
        <v/>
      </c>
      <c r="E415" s="66"/>
      <c r="F415" s="67"/>
      <c r="G415" s="62"/>
      <c r="H415" s="68" t="str">
        <f>IF(B415="","",VLOOKUP(B415,[2]tableaux!$A$4:$B$511,2,FALSE))</f>
        <v/>
      </c>
      <c r="I415" s="69"/>
      <c r="J415" s="70"/>
      <c r="K415" s="71" t="str">
        <f t="shared" si="69"/>
        <v/>
      </c>
      <c r="L415" s="72">
        <f t="shared" si="68"/>
        <v>0</v>
      </c>
    </row>
    <row r="416" spans="1:12" ht="12.75" customHeight="1">
      <c r="A416" s="64"/>
      <c r="B416" s="61"/>
      <c r="C416" s="65"/>
      <c r="D416" s="5" t="str">
        <f>IF(C416="","",VLOOKUP(C416,[2]tableaux!$D$5:E$65,2,FALSE))</f>
        <v/>
      </c>
      <c r="E416" s="66"/>
      <c r="F416" s="67"/>
      <c r="G416" s="62"/>
      <c r="H416" s="68" t="str">
        <f>IF(B416="","",VLOOKUP(B416,[2]tableaux!$A$4:$B$511,2,FALSE))</f>
        <v/>
      </c>
      <c r="I416" s="69"/>
      <c r="J416" s="70"/>
      <c r="K416" s="71" t="str">
        <f t="shared" si="69"/>
        <v/>
      </c>
      <c r="L416" s="72">
        <f t="shared" si="68"/>
        <v>0</v>
      </c>
    </row>
    <row r="417" spans="1:12" ht="12.75" customHeight="1">
      <c r="A417" s="64"/>
      <c r="B417" s="61"/>
      <c r="C417" s="65"/>
      <c r="D417" s="5" t="str">
        <f>IF(C417="","",VLOOKUP(C417,[2]tableaux!$D$5:E$65,2,FALSE))</f>
        <v/>
      </c>
      <c r="E417" s="66"/>
      <c r="F417" s="67"/>
      <c r="G417" s="62"/>
      <c r="H417" s="68" t="str">
        <f>IF(B417="","",VLOOKUP(B417,[2]tableaux!$A$4:$B$511,2,FALSE))</f>
        <v/>
      </c>
      <c r="I417" s="69"/>
      <c r="J417" s="70"/>
      <c r="K417" s="71" t="str">
        <f t="shared" si="69"/>
        <v/>
      </c>
      <c r="L417" s="72">
        <f t="shared" si="68"/>
        <v>0</v>
      </c>
    </row>
    <row r="418" spans="1:12" ht="12.75" customHeight="1">
      <c r="A418" s="64"/>
      <c r="B418" s="61"/>
      <c r="C418" s="65"/>
      <c r="D418" s="5" t="str">
        <f>IF(C418="","",VLOOKUP(C418,[2]tableaux!$D$5:E$65,2,FALSE))</f>
        <v/>
      </c>
      <c r="E418" s="66"/>
      <c r="F418" s="67"/>
      <c r="G418" s="62"/>
      <c r="H418" s="68" t="str">
        <f>IF(B418="","",VLOOKUP(B418,[2]tableaux!$A$4:$B$511,2,FALSE))</f>
        <v/>
      </c>
      <c r="I418" s="69"/>
      <c r="J418" s="70"/>
      <c r="K418" s="71" t="str">
        <f t="shared" si="69"/>
        <v/>
      </c>
      <c r="L418" s="72">
        <f t="shared" si="68"/>
        <v>0</v>
      </c>
    </row>
    <row r="419" spans="1:12" ht="12.75" customHeight="1">
      <c r="A419" s="64"/>
      <c r="B419" s="61"/>
      <c r="C419" s="65"/>
      <c r="D419" s="5" t="str">
        <f>IF(C419="","",VLOOKUP(C419,[2]tableaux!$D$5:E$65,2,FALSE))</f>
        <v/>
      </c>
      <c r="E419" s="66"/>
      <c r="F419" s="67"/>
      <c r="G419" s="62"/>
      <c r="H419" s="68" t="str">
        <f>IF(B419="","",VLOOKUP(B419,[2]tableaux!$A$4:$B$511,2,FALSE))</f>
        <v/>
      </c>
      <c r="I419" s="69"/>
      <c r="J419" s="70"/>
      <c r="K419" s="71" t="str">
        <f t="shared" si="69"/>
        <v/>
      </c>
      <c r="L419" s="72">
        <f t="shared" si="68"/>
        <v>0</v>
      </c>
    </row>
    <row r="420" spans="1:12" ht="12.75" customHeight="1">
      <c r="A420" s="64"/>
      <c r="B420" s="61"/>
      <c r="C420" s="65"/>
      <c r="D420" s="5" t="str">
        <f>IF(C420="","",VLOOKUP(C420,[2]tableaux!$D$5:E$65,2,FALSE))</f>
        <v/>
      </c>
      <c r="E420" s="66"/>
      <c r="F420" s="67"/>
      <c r="G420" s="62"/>
      <c r="H420" s="68" t="str">
        <f>IF(B420="","",VLOOKUP(B420,[2]tableaux!$A$4:$B$511,2,FALSE))</f>
        <v/>
      </c>
      <c r="I420" s="69"/>
      <c r="J420" s="70"/>
      <c r="K420" s="71" t="str">
        <f t="shared" si="69"/>
        <v/>
      </c>
      <c r="L420" s="72">
        <f t="shared" si="68"/>
        <v>0</v>
      </c>
    </row>
    <row r="421" spans="1:12" ht="12.75" customHeight="1">
      <c r="A421" s="64"/>
      <c r="B421" s="61"/>
      <c r="C421" s="65"/>
      <c r="D421" s="5" t="str">
        <f>IF(C421="","",VLOOKUP(C421,[2]tableaux!$D$5:E$65,2,FALSE))</f>
        <v/>
      </c>
      <c r="E421" s="66"/>
      <c r="F421" s="67"/>
      <c r="G421" s="62"/>
      <c r="H421" s="68" t="str">
        <f>IF(B421="","",VLOOKUP(B421,[2]tableaux!$A$4:$B$511,2,FALSE))</f>
        <v/>
      </c>
      <c r="I421" s="69"/>
      <c r="J421" s="70"/>
      <c r="K421" s="71" t="str">
        <f t="shared" si="69"/>
        <v/>
      </c>
      <c r="L421" s="72">
        <f t="shared" si="68"/>
        <v>0</v>
      </c>
    </row>
    <row r="422" spans="1:12" ht="12.75" customHeight="1">
      <c r="A422" s="64"/>
      <c r="B422" s="61"/>
      <c r="C422" s="65"/>
      <c r="D422" s="5" t="str">
        <f>IF(C422="","",VLOOKUP(C422,[2]tableaux!$D$5:E$65,2,FALSE))</f>
        <v/>
      </c>
      <c r="E422" s="66"/>
      <c r="F422" s="67"/>
      <c r="G422" s="62"/>
      <c r="H422" s="68" t="str">
        <f>IF(B422="","",VLOOKUP(B422,[2]tableaux!$A$4:$B$511,2,FALSE))</f>
        <v/>
      </c>
      <c r="I422" s="69"/>
      <c r="J422" s="70"/>
      <c r="K422" s="71" t="str">
        <f t="shared" si="69"/>
        <v/>
      </c>
      <c r="L422" s="72">
        <f t="shared" si="68"/>
        <v>0</v>
      </c>
    </row>
    <row r="423" spans="1:12" ht="12.75" customHeight="1">
      <c r="A423" s="64"/>
      <c r="B423" s="61"/>
      <c r="C423" s="65"/>
      <c r="D423" s="5" t="str">
        <f>IF(C423="","",VLOOKUP(C423,[2]tableaux!$D$5:E$65,2,FALSE))</f>
        <v/>
      </c>
      <c r="E423" s="66"/>
      <c r="F423" s="67"/>
      <c r="G423" s="62"/>
      <c r="H423" s="68" t="str">
        <f>IF(B423="","",VLOOKUP(B423,[2]tableaux!$A$4:$B$511,2,FALSE))</f>
        <v/>
      </c>
      <c r="I423" s="69"/>
      <c r="J423" s="70"/>
      <c r="K423" s="71" t="str">
        <f t="shared" si="69"/>
        <v/>
      </c>
      <c r="L423" s="72">
        <f t="shared" si="68"/>
        <v>0</v>
      </c>
    </row>
    <row r="424" spans="1:12" ht="12.75" customHeight="1">
      <c r="A424" s="64"/>
      <c r="B424" s="61"/>
      <c r="C424" s="65"/>
      <c r="D424" s="5" t="str">
        <f>IF(C424="","",VLOOKUP(C424,[2]tableaux!$D$5:E$65,2,FALSE))</f>
        <v/>
      </c>
      <c r="E424" s="66"/>
      <c r="F424" s="67"/>
      <c r="G424" s="62"/>
      <c r="H424" s="68" t="str">
        <f>IF(B424="","",VLOOKUP(B424,[2]tableaux!$A$4:$B$511,2,FALSE))</f>
        <v/>
      </c>
      <c r="I424" s="69"/>
      <c r="J424" s="70"/>
      <c r="K424" s="71" t="str">
        <f t="shared" si="69"/>
        <v/>
      </c>
      <c r="L424" s="72">
        <f t="shared" si="68"/>
        <v>0</v>
      </c>
    </row>
    <row r="425" spans="1:12" ht="12.75" customHeight="1">
      <c r="A425" s="64"/>
      <c r="B425" s="61"/>
      <c r="C425" s="65"/>
      <c r="D425" s="5" t="str">
        <f>IF(C425="","",VLOOKUP(C425,[2]tableaux!$D$5:E$65,2,FALSE))</f>
        <v/>
      </c>
      <c r="E425" s="66"/>
      <c r="F425" s="67"/>
      <c r="G425" s="62"/>
      <c r="H425" s="68" t="str">
        <f>IF(B425="","",VLOOKUP(B425,[2]tableaux!$A$4:$B$511,2,FALSE))</f>
        <v/>
      </c>
      <c r="I425" s="69"/>
      <c r="J425" s="70"/>
      <c r="K425" s="71" t="str">
        <f t="shared" si="69"/>
        <v/>
      </c>
      <c r="L425" s="72">
        <f t="shared" si="68"/>
        <v>0</v>
      </c>
    </row>
    <row r="426" spans="1:12" ht="12.75" customHeight="1">
      <c r="A426" s="64"/>
      <c r="B426" s="61"/>
      <c r="C426" s="65"/>
      <c r="D426" s="5" t="str">
        <f>IF(C426="","",VLOOKUP(C426,[2]tableaux!$D$5:E$65,2,FALSE))</f>
        <v/>
      </c>
      <c r="E426" s="66"/>
      <c r="F426" s="67"/>
      <c r="G426" s="62"/>
      <c r="H426" s="68" t="str">
        <f>IF(B426="","",VLOOKUP(B426,[2]tableaux!$A$4:$B$511,2,FALSE))</f>
        <v/>
      </c>
      <c r="I426" s="69"/>
      <c r="J426" s="70"/>
      <c r="K426" s="71" t="str">
        <f t="shared" si="69"/>
        <v/>
      </c>
      <c r="L426" s="72">
        <f t="shared" si="68"/>
        <v>0</v>
      </c>
    </row>
    <row r="427" spans="1:12" ht="12.75" customHeight="1">
      <c r="A427" s="64"/>
      <c r="B427" s="61"/>
      <c r="C427" s="65"/>
      <c r="D427" s="5" t="str">
        <f>IF(C427="","",VLOOKUP(C427,[2]tableaux!$D$5:E$65,2,FALSE))</f>
        <v/>
      </c>
      <c r="E427" s="66"/>
      <c r="F427" s="67"/>
      <c r="G427" s="62"/>
      <c r="H427" s="68" t="str">
        <f>IF(B427="","",VLOOKUP(B427,[2]tableaux!$A$4:$B$511,2,FALSE))</f>
        <v/>
      </c>
      <c r="I427" s="69"/>
      <c r="J427" s="70"/>
      <c r="K427" s="71" t="str">
        <f t="shared" si="69"/>
        <v/>
      </c>
      <c r="L427" s="72">
        <f t="shared" si="68"/>
        <v>0</v>
      </c>
    </row>
    <row r="428" spans="1:12" ht="12.75" customHeight="1">
      <c r="A428" s="64"/>
      <c r="B428" s="61"/>
      <c r="C428" s="65"/>
      <c r="D428" s="5" t="str">
        <f>IF(C428="","",VLOOKUP(C428,[2]tableaux!$D$5:E$65,2,FALSE))</f>
        <v/>
      </c>
      <c r="E428" s="66"/>
      <c r="F428" s="67"/>
      <c r="G428" s="62"/>
      <c r="H428" s="68" t="str">
        <f>IF(B428="","",VLOOKUP(B428,[2]tableaux!$A$4:$B$511,2,FALSE))</f>
        <v/>
      </c>
      <c r="I428" s="69"/>
      <c r="J428" s="70"/>
      <c r="K428" s="71" t="str">
        <f t="shared" si="69"/>
        <v/>
      </c>
      <c r="L428" s="72">
        <f t="shared" si="68"/>
        <v>0</v>
      </c>
    </row>
    <row r="429" spans="1:12" ht="12.75" customHeight="1">
      <c r="A429" s="64"/>
      <c r="B429" s="61"/>
      <c r="C429" s="65"/>
      <c r="D429" s="5" t="str">
        <f>IF(C429="","",VLOOKUP(C429,[2]tableaux!$D$5:E$65,2,FALSE))</f>
        <v/>
      </c>
      <c r="E429" s="66"/>
      <c r="F429" s="67"/>
      <c r="G429" s="62"/>
      <c r="H429" s="68" t="str">
        <f>IF(B429="","",VLOOKUP(B429,[2]tableaux!$A$4:$B$511,2,FALSE))</f>
        <v/>
      </c>
      <c r="I429" s="69"/>
      <c r="J429" s="70"/>
      <c r="K429" s="71" t="str">
        <f t="shared" si="69"/>
        <v/>
      </c>
      <c r="L429" s="72">
        <f t="shared" si="68"/>
        <v>0</v>
      </c>
    </row>
    <row r="430" spans="1:12" ht="12.75" customHeight="1">
      <c r="A430" s="64"/>
      <c r="B430" s="61"/>
      <c r="C430" s="65"/>
      <c r="D430" s="5" t="str">
        <f>IF(C430="","",VLOOKUP(C430,[2]tableaux!$D$5:E$65,2,FALSE))</f>
        <v/>
      </c>
      <c r="E430" s="66"/>
      <c r="F430" s="67"/>
      <c r="G430" s="62"/>
      <c r="H430" s="68" t="str">
        <f>IF(B430="","",VLOOKUP(B430,[2]tableaux!$A$4:$B$511,2,FALSE))</f>
        <v/>
      </c>
      <c r="I430" s="69"/>
      <c r="J430" s="70"/>
      <c r="K430" s="71" t="str">
        <f t="shared" si="69"/>
        <v/>
      </c>
      <c r="L430" s="72">
        <f t="shared" si="68"/>
        <v>0</v>
      </c>
    </row>
    <row r="431" spans="1:12" ht="12.75" customHeight="1">
      <c r="A431" s="64"/>
      <c r="B431" s="61"/>
      <c r="C431" s="65"/>
      <c r="D431" s="5" t="str">
        <f>IF(C431="","",VLOOKUP(C431,[2]tableaux!$D$5:E$65,2,FALSE))</f>
        <v/>
      </c>
      <c r="E431" s="66"/>
      <c r="F431" s="67"/>
      <c r="G431" s="62"/>
      <c r="H431" s="68" t="str">
        <f>IF(B431="","",VLOOKUP(B431,[2]tableaux!$A$4:$B$511,2,FALSE))</f>
        <v/>
      </c>
      <c r="I431" s="69"/>
      <c r="J431" s="70"/>
      <c r="K431" s="71" t="str">
        <f t="shared" si="69"/>
        <v/>
      </c>
      <c r="L431" s="72">
        <f t="shared" si="68"/>
        <v>0</v>
      </c>
    </row>
    <row r="432" spans="1:12" ht="12.75" customHeight="1">
      <c r="A432" s="64"/>
      <c r="B432" s="61"/>
      <c r="C432" s="65"/>
      <c r="D432" s="5" t="str">
        <f>IF(C432="","",VLOOKUP(C432,[2]tableaux!$D$5:E$65,2,FALSE))</f>
        <v/>
      </c>
      <c r="E432" s="66"/>
      <c r="F432" s="67"/>
      <c r="G432" s="62"/>
      <c r="H432" s="68" t="str">
        <f>IF(B432="","",VLOOKUP(B432,[2]tableaux!$A$4:$B$511,2,FALSE))</f>
        <v/>
      </c>
      <c r="I432" s="69"/>
      <c r="J432" s="70"/>
      <c r="K432" s="71" t="str">
        <f t="shared" si="69"/>
        <v/>
      </c>
      <c r="L432" s="72">
        <f t="shared" si="68"/>
        <v>0</v>
      </c>
    </row>
    <row r="433" spans="1:12" ht="12.75" customHeight="1">
      <c r="A433" s="64"/>
      <c r="B433" s="61"/>
      <c r="C433" s="65"/>
      <c r="D433" s="5" t="str">
        <f>IF(C433="","",VLOOKUP(C433,[2]tableaux!$D$5:E$65,2,FALSE))</f>
        <v/>
      </c>
      <c r="E433" s="66"/>
      <c r="F433" s="67"/>
      <c r="G433" s="62"/>
      <c r="H433" s="68" t="str">
        <f>IF(B433="","",VLOOKUP(B433,[2]tableaux!$A$4:$B$511,2,FALSE))</f>
        <v/>
      </c>
      <c r="I433" s="69"/>
      <c r="J433" s="70"/>
      <c r="K433" s="71" t="str">
        <f t="shared" si="69"/>
        <v/>
      </c>
      <c r="L433" s="72">
        <f t="shared" si="68"/>
        <v>0</v>
      </c>
    </row>
    <row r="434" spans="1:12" ht="12.75" customHeight="1">
      <c r="A434" s="64"/>
      <c r="B434" s="61"/>
      <c r="C434" s="65"/>
      <c r="D434" s="5" t="str">
        <f>IF(C434="","",VLOOKUP(C434,[2]tableaux!$D$5:E$65,2,FALSE))</f>
        <v/>
      </c>
      <c r="E434" s="66"/>
      <c r="F434" s="67"/>
      <c r="G434" s="62"/>
      <c r="H434" s="68" t="str">
        <f>IF(B434="","",VLOOKUP(B434,[2]tableaux!$A$4:$B$511,2,FALSE))</f>
        <v/>
      </c>
      <c r="I434" s="69"/>
      <c r="J434" s="70"/>
      <c r="K434" s="71" t="str">
        <f t="shared" si="69"/>
        <v/>
      </c>
      <c r="L434" s="72">
        <f t="shared" si="68"/>
        <v>0</v>
      </c>
    </row>
    <row r="435" spans="1:12" ht="12.75" customHeight="1">
      <c r="A435" s="64"/>
      <c r="B435" s="61"/>
      <c r="C435" s="65"/>
      <c r="D435" s="5" t="str">
        <f>IF(C435="","",VLOOKUP(C435,[2]tableaux!$D$5:E$65,2,FALSE))</f>
        <v/>
      </c>
      <c r="E435" s="66"/>
      <c r="F435" s="67"/>
      <c r="G435" s="62"/>
      <c r="H435" s="68" t="str">
        <f>IF(B435="","",VLOOKUP(B435,[2]tableaux!$A$4:$B$511,2,FALSE))</f>
        <v/>
      </c>
      <c r="I435" s="69"/>
      <c r="J435" s="70"/>
      <c r="K435" s="71" t="str">
        <f t="shared" si="69"/>
        <v/>
      </c>
      <c r="L435" s="72">
        <f t="shared" si="68"/>
        <v>0</v>
      </c>
    </row>
    <row r="436" spans="1:12" ht="12.75" customHeight="1">
      <c r="A436" s="64"/>
      <c r="B436" s="61"/>
      <c r="C436" s="65"/>
      <c r="D436" s="5" t="str">
        <f>IF(C436="","",VLOOKUP(C436,[2]tableaux!$D$5:E$65,2,FALSE))</f>
        <v/>
      </c>
      <c r="E436" s="66"/>
      <c r="F436" s="67"/>
      <c r="G436" s="62"/>
      <c r="H436" s="68" t="str">
        <f>IF(B436="","",VLOOKUP(B436,[2]tableaux!$A$4:$B$511,2,FALSE))</f>
        <v/>
      </c>
      <c r="I436" s="69"/>
      <c r="J436" s="70"/>
      <c r="K436" s="71" t="str">
        <f t="shared" si="69"/>
        <v/>
      </c>
      <c r="L436" s="72">
        <f t="shared" si="68"/>
        <v>0</v>
      </c>
    </row>
    <row r="437" spans="1:12" ht="12.75" customHeight="1">
      <c r="A437" s="64"/>
      <c r="B437" s="61"/>
      <c r="C437" s="65"/>
      <c r="D437" s="5" t="str">
        <f>IF(C437="","",VLOOKUP(C437,[2]tableaux!$D$5:E$65,2,FALSE))</f>
        <v/>
      </c>
      <c r="E437" s="66"/>
      <c r="F437" s="67"/>
      <c r="G437" s="62"/>
      <c r="H437" s="68" t="str">
        <f>IF(B437="","",VLOOKUP(B437,[2]tableaux!$A$4:$B$511,2,FALSE))</f>
        <v/>
      </c>
      <c r="I437" s="69"/>
      <c r="J437" s="70"/>
      <c r="K437" s="71" t="str">
        <f t="shared" si="69"/>
        <v/>
      </c>
      <c r="L437" s="72">
        <f t="shared" si="68"/>
        <v>0</v>
      </c>
    </row>
    <row r="438" spans="1:12" ht="12.75" customHeight="1">
      <c r="A438" s="64"/>
      <c r="B438" s="61"/>
      <c r="C438" s="65"/>
      <c r="D438" s="5" t="str">
        <f>IF(C438="","",VLOOKUP(C438,[2]tableaux!$D$5:E$65,2,FALSE))</f>
        <v/>
      </c>
      <c r="E438" s="66"/>
      <c r="F438" s="67"/>
      <c r="G438" s="62"/>
      <c r="H438" s="68" t="str">
        <f>IF(B438="","",VLOOKUP(B438,[2]tableaux!$A$4:$B$511,2,FALSE))</f>
        <v/>
      </c>
      <c r="I438" s="69"/>
      <c r="J438" s="70"/>
      <c r="K438" s="71" t="str">
        <f t="shared" si="69"/>
        <v/>
      </c>
      <c r="L438" s="72">
        <f t="shared" si="68"/>
        <v>0</v>
      </c>
    </row>
    <row r="439" spans="1:12" ht="12.75" customHeight="1">
      <c r="A439" s="64"/>
      <c r="B439" s="61"/>
      <c r="C439" s="65"/>
      <c r="D439" s="5" t="str">
        <f>IF(C439="","",VLOOKUP(C439,[2]tableaux!$D$5:E$65,2,FALSE))</f>
        <v/>
      </c>
      <c r="E439" s="66"/>
      <c r="F439" s="67"/>
      <c r="G439" s="62"/>
      <c r="H439" s="68" t="str">
        <f>IF(B439="","",VLOOKUP(B439,[2]tableaux!$A$4:$B$511,2,FALSE))</f>
        <v/>
      </c>
      <c r="I439" s="69"/>
      <c r="J439" s="70"/>
      <c r="K439" s="71" t="str">
        <f t="shared" si="69"/>
        <v/>
      </c>
      <c r="L439" s="72">
        <f t="shared" si="68"/>
        <v>0</v>
      </c>
    </row>
    <row r="440" spans="1:12" ht="12.75" customHeight="1">
      <c r="A440" s="64"/>
      <c r="B440" s="61"/>
      <c r="C440" s="65"/>
      <c r="D440" s="5" t="str">
        <f>IF(C440="","",VLOOKUP(C440,[2]tableaux!$D$5:E$65,2,FALSE))</f>
        <v/>
      </c>
      <c r="E440" s="66"/>
      <c r="F440" s="67"/>
      <c r="G440" s="62"/>
      <c r="H440" s="68" t="str">
        <f>IF(B440="","",VLOOKUP(B440,[2]tableaux!$A$4:$B$511,2,FALSE))</f>
        <v/>
      </c>
      <c r="I440" s="69"/>
      <c r="J440" s="70"/>
      <c r="K440" s="71" t="str">
        <f t="shared" si="69"/>
        <v/>
      </c>
      <c r="L440" s="72">
        <f t="shared" si="68"/>
        <v>0</v>
      </c>
    </row>
    <row r="441" spans="1:12" ht="12.75" customHeight="1">
      <c r="A441" s="64"/>
      <c r="B441" s="61"/>
      <c r="C441" s="65"/>
      <c r="D441" s="5" t="str">
        <f>IF(C441="","",VLOOKUP(C441,[2]tableaux!$D$5:E$65,2,FALSE))</f>
        <v/>
      </c>
      <c r="E441" s="66"/>
      <c r="F441" s="67"/>
      <c r="G441" s="62"/>
      <c r="H441" s="68" t="str">
        <f>IF(B441="","",VLOOKUP(B441,[2]tableaux!$A$4:$B$511,2,FALSE))</f>
        <v/>
      </c>
      <c r="I441" s="69"/>
      <c r="J441" s="70"/>
      <c r="K441" s="71" t="str">
        <f t="shared" si="69"/>
        <v/>
      </c>
      <c r="L441" s="72">
        <f t="shared" si="68"/>
        <v>0</v>
      </c>
    </row>
    <row r="442" spans="1:12" ht="12.75" customHeight="1">
      <c r="A442" s="64"/>
      <c r="B442" s="61"/>
      <c r="C442" s="65"/>
      <c r="D442" s="5" t="str">
        <f>IF(C442="","",VLOOKUP(C442,[2]tableaux!$D$5:E$65,2,FALSE))</f>
        <v/>
      </c>
      <c r="E442" s="66"/>
      <c r="F442" s="67"/>
      <c r="G442" s="62"/>
      <c r="H442" s="68" t="str">
        <f>IF(B442="","",VLOOKUP(B442,[2]tableaux!$A$4:$B$511,2,FALSE))</f>
        <v/>
      </c>
      <c r="I442" s="69"/>
      <c r="J442" s="70"/>
      <c r="K442" s="71" t="str">
        <f t="shared" si="69"/>
        <v/>
      </c>
      <c r="L442" s="72">
        <f t="shared" si="68"/>
        <v>0</v>
      </c>
    </row>
    <row r="443" spans="1:12" ht="12.75" customHeight="1">
      <c r="A443" s="64"/>
      <c r="B443" s="61"/>
      <c r="C443" s="65"/>
      <c r="D443" s="5" t="str">
        <f>IF(C443="","",VLOOKUP(C443,[2]tableaux!$D$5:E$65,2,FALSE))</f>
        <v/>
      </c>
      <c r="E443" s="66"/>
      <c r="F443" s="67"/>
      <c r="G443" s="62"/>
      <c r="H443" s="68" t="str">
        <f>IF(B443="","",VLOOKUP(B443,[2]tableaux!$A$4:$B$511,2,FALSE))</f>
        <v/>
      </c>
      <c r="I443" s="69"/>
      <c r="J443" s="70"/>
      <c r="K443" s="71" t="str">
        <f t="shared" si="69"/>
        <v/>
      </c>
      <c r="L443" s="72">
        <f t="shared" si="68"/>
        <v>0</v>
      </c>
    </row>
    <row r="444" spans="1:12" ht="12.75" customHeight="1">
      <c r="A444" s="64"/>
      <c r="B444" s="61"/>
      <c r="C444" s="65"/>
      <c r="D444" s="5" t="str">
        <f>IF(C444="","",VLOOKUP(C444,[2]tableaux!$D$5:E$65,2,FALSE))</f>
        <v/>
      </c>
      <c r="E444" s="66"/>
      <c r="F444" s="67"/>
      <c r="G444" s="62"/>
      <c r="H444" s="68" t="str">
        <f>IF(B444="","",VLOOKUP(B444,[2]tableaux!$A$4:$B$511,2,FALSE))</f>
        <v/>
      </c>
      <c r="I444" s="69"/>
      <c r="J444" s="70"/>
      <c r="K444" s="71" t="str">
        <f t="shared" si="69"/>
        <v/>
      </c>
      <c r="L444" s="72">
        <f t="shared" si="68"/>
        <v>0</v>
      </c>
    </row>
    <row r="445" spans="1:12" ht="12.75" customHeight="1">
      <c r="A445" s="64"/>
      <c r="B445" s="61"/>
      <c r="C445" s="65"/>
      <c r="D445" s="5" t="str">
        <f>IF(C445="","",VLOOKUP(C445,[2]tableaux!$D$5:E$65,2,FALSE))</f>
        <v/>
      </c>
      <c r="E445" s="66"/>
      <c r="F445" s="67"/>
      <c r="G445" s="62"/>
      <c r="H445" s="68" t="str">
        <f>IF(B445="","",VLOOKUP(B445,[2]tableaux!$A$4:$B$511,2,FALSE))</f>
        <v/>
      </c>
      <c r="I445" s="69"/>
      <c r="J445" s="70"/>
      <c r="K445" s="71" t="str">
        <f t="shared" si="69"/>
        <v/>
      </c>
      <c r="L445" s="72">
        <f t="shared" si="68"/>
        <v>0</v>
      </c>
    </row>
    <row r="446" spans="1:12" ht="12.75" customHeight="1">
      <c r="A446" s="64"/>
      <c r="B446" s="61"/>
      <c r="C446" s="65"/>
      <c r="D446" s="5" t="str">
        <f>IF(C446="","",VLOOKUP(C446,[2]tableaux!$D$5:E$65,2,FALSE))</f>
        <v/>
      </c>
      <c r="E446" s="66"/>
      <c r="F446" s="67"/>
      <c r="G446" s="62"/>
      <c r="H446" s="68" t="str">
        <f>IF(B446="","",VLOOKUP(B446,[2]tableaux!$A$4:$B$511,2,FALSE))</f>
        <v/>
      </c>
      <c r="I446" s="69"/>
      <c r="J446" s="70"/>
      <c r="K446" s="71" t="str">
        <f t="shared" si="69"/>
        <v/>
      </c>
      <c r="L446" s="72">
        <f t="shared" si="68"/>
        <v>0</v>
      </c>
    </row>
    <row r="447" spans="1:12" ht="12.75" customHeight="1">
      <c r="A447" s="64"/>
      <c r="B447" s="61"/>
      <c r="C447" s="65"/>
      <c r="D447" s="5" t="str">
        <f>IF(C447="","",VLOOKUP(C447,[2]tableaux!$D$5:E$65,2,FALSE))</f>
        <v/>
      </c>
      <c r="E447" s="66"/>
      <c r="F447" s="67"/>
      <c r="G447" s="62"/>
      <c r="H447" s="68" t="str">
        <f>IF(B447="","",VLOOKUP(B447,[2]tableaux!$A$4:$B$511,2,FALSE))</f>
        <v/>
      </c>
      <c r="I447" s="69"/>
      <c r="J447" s="70"/>
      <c r="K447" s="71" t="str">
        <f t="shared" si="69"/>
        <v/>
      </c>
      <c r="L447" s="72">
        <f t="shared" si="68"/>
        <v>0</v>
      </c>
    </row>
    <row r="448" spans="1:12" ht="12.75" customHeight="1">
      <c r="A448" s="64"/>
      <c r="B448" s="61"/>
      <c r="C448" s="65"/>
      <c r="D448" s="5" t="str">
        <f>IF(C448="","",VLOOKUP(C448,[2]tableaux!$D$5:E$65,2,FALSE))</f>
        <v/>
      </c>
      <c r="E448" s="66"/>
      <c r="F448" s="67"/>
      <c r="G448" s="62"/>
      <c r="H448" s="68" t="str">
        <f>IF(B448="","",VLOOKUP(B448,[2]tableaux!$A$4:$B$511,2,FALSE))</f>
        <v/>
      </c>
      <c r="I448" s="69"/>
      <c r="J448" s="70"/>
      <c r="K448" s="71" t="str">
        <f t="shared" si="69"/>
        <v/>
      </c>
      <c r="L448" s="72">
        <f t="shared" si="68"/>
        <v>0</v>
      </c>
    </row>
    <row r="449" spans="1:12" ht="12.75" customHeight="1">
      <c r="A449" s="64"/>
      <c r="B449" s="61"/>
      <c r="C449" s="65"/>
      <c r="D449" s="5" t="str">
        <f>IF(C449="","",VLOOKUP(C449,[2]tableaux!$D$5:E$65,2,FALSE))</f>
        <v/>
      </c>
      <c r="E449" s="66"/>
      <c r="F449" s="67"/>
      <c r="G449" s="62"/>
      <c r="H449" s="68" t="str">
        <f>IF(B449="","",VLOOKUP(B449,[2]tableaux!$A$4:$B$511,2,FALSE))</f>
        <v/>
      </c>
      <c r="I449" s="69"/>
      <c r="J449" s="70"/>
      <c r="K449" s="71" t="str">
        <f t="shared" si="69"/>
        <v/>
      </c>
      <c r="L449" s="72">
        <f t="shared" si="68"/>
        <v>0</v>
      </c>
    </row>
    <row r="450" spans="1:12" ht="12.75" customHeight="1">
      <c r="A450" s="64"/>
      <c r="B450" s="61"/>
      <c r="C450" s="65"/>
      <c r="D450" s="5" t="str">
        <f>IF(C450="","",VLOOKUP(C450,[2]tableaux!$D$5:E$65,2,FALSE))</f>
        <v/>
      </c>
      <c r="E450" s="66"/>
      <c r="F450" s="67"/>
      <c r="G450" s="62"/>
      <c r="H450" s="68" t="str">
        <f>IF(B450="","",VLOOKUP(B450,[2]tableaux!$A$4:$B$511,2,FALSE))</f>
        <v/>
      </c>
      <c r="I450" s="69"/>
      <c r="J450" s="70"/>
      <c r="K450" s="71" t="str">
        <f t="shared" si="69"/>
        <v/>
      </c>
      <c r="L450" s="72">
        <f t="shared" si="68"/>
        <v>0</v>
      </c>
    </row>
    <row r="451" spans="1:12" ht="12.75" customHeight="1">
      <c r="A451" s="64"/>
      <c r="B451" s="61"/>
      <c r="C451" s="65"/>
      <c r="D451" s="5" t="str">
        <f>IF(C451="","",VLOOKUP(C451,[2]tableaux!$D$5:E$65,2,FALSE))</f>
        <v/>
      </c>
      <c r="E451" s="66"/>
      <c r="F451" s="67"/>
      <c r="G451" s="62"/>
      <c r="H451" s="68" t="str">
        <f>IF(B451="","",VLOOKUP(B451,[2]tableaux!$A$4:$B$511,2,FALSE))</f>
        <v/>
      </c>
      <c r="I451" s="69"/>
      <c r="J451" s="70"/>
      <c r="K451" s="71" t="str">
        <f t="shared" si="69"/>
        <v/>
      </c>
      <c r="L451" s="72">
        <f t="shared" si="68"/>
        <v>0</v>
      </c>
    </row>
    <row r="452" spans="1:12" ht="12.75" customHeight="1">
      <c r="A452" s="64"/>
      <c r="B452" s="61"/>
      <c r="C452" s="65"/>
      <c r="D452" s="5" t="str">
        <f>IF(C452="","",VLOOKUP(C452,[2]tableaux!$D$5:E$65,2,FALSE))</f>
        <v/>
      </c>
      <c r="E452" s="66"/>
      <c r="F452" s="67"/>
      <c r="G452" s="62"/>
      <c r="H452" s="68" t="str">
        <f>IF(B452="","",VLOOKUP(B452,[2]tableaux!$A$4:$B$511,2,FALSE))</f>
        <v/>
      </c>
      <c r="I452" s="69"/>
      <c r="J452" s="70"/>
      <c r="K452" s="71" t="str">
        <f t="shared" si="69"/>
        <v/>
      </c>
      <c r="L452" s="72">
        <f t="shared" si="68"/>
        <v>0</v>
      </c>
    </row>
    <row r="453" spans="1:12" ht="12.75" customHeight="1">
      <c r="A453" s="64"/>
      <c r="B453" s="61"/>
      <c r="C453" s="65"/>
      <c r="D453" s="5" t="str">
        <f>IF(C453="","",VLOOKUP(C453,[2]tableaux!$D$5:E$65,2,FALSE))</f>
        <v/>
      </c>
      <c r="E453" s="66"/>
      <c r="F453" s="67"/>
      <c r="G453" s="62"/>
      <c r="H453" s="68" t="str">
        <f>IF(B453="","",VLOOKUP(B453,[2]tableaux!$A$4:$B$511,2,FALSE))</f>
        <v/>
      </c>
      <c r="I453" s="69"/>
      <c r="J453" s="70"/>
      <c r="K453" s="71" t="str">
        <f t="shared" si="69"/>
        <v/>
      </c>
      <c r="L453" s="72">
        <f t="shared" si="68"/>
        <v>0</v>
      </c>
    </row>
    <row r="454" spans="1:12" ht="12.75" customHeight="1">
      <c r="A454" s="64"/>
      <c r="B454" s="61"/>
      <c r="C454" s="65"/>
      <c r="D454" s="5" t="str">
        <f>IF(C454="","",VLOOKUP(C454,[2]tableaux!$D$5:E$65,2,FALSE))</f>
        <v/>
      </c>
      <c r="E454" s="66"/>
      <c r="F454" s="67"/>
      <c r="G454" s="62"/>
      <c r="H454" s="68" t="str">
        <f>IF(B454="","",VLOOKUP(B454,[2]tableaux!$A$4:$B$511,2,FALSE))</f>
        <v/>
      </c>
      <c r="I454" s="69"/>
      <c r="J454" s="70"/>
      <c r="K454" s="71" t="str">
        <f t="shared" si="69"/>
        <v/>
      </c>
      <c r="L454" s="72">
        <f t="shared" si="68"/>
        <v>0</v>
      </c>
    </row>
    <row r="455" spans="1:12" ht="12.75" customHeight="1">
      <c r="A455" s="64"/>
      <c r="B455" s="61"/>
      <c r="C455" s="65"/>
      <c r="D455" s="5" t="str">
        <f>IF(C455="","",VLOOKUP(C455,[2]tableaux!$D$5:E$65,2,FALSE))</f>
        <v/>
      </c>
      <c r="E455" s="66"/>
      <c r="F455" s="67"/>
      <c r="G455" s="62"/>
      <c r="H455" s="68" t="str">
        <f>IF(B455="","",VLOOKUP(B455,[2]tableaux!$A$4:$B$511,2,FALSE))</f>
        <v/>
      </c>
      <c r="I455" s="69"/>
      <c r="J455" s="70"/>
      <c r="K455" s="71" t="str">
        <f t="shared" si="69"/>
        <v/>
      </c>
      <c r="L455" s="72">
        <f t="shared" si="68"/>
        <v>0</v>
      </c>
    </row>
    <row r="456" spans="1:12" ht="12.75" customHeight="1">
      <c r="A456" s="64"/>
      <c r="B456" s="61"/>
      <c r="C456" s="65"/>
      <c r="D456" s="5" t="str">
        <f>IF(C456="","",VLOOKUP(C456,[2]tableaux!$D$5:E$65,2,FALSE))</f>
        <v/>
      </c>
      <c r="E456" s="66"/>
      <c r="F456" s="67"/>
      <c r="G456" s="62"/>
      <c r="H456" s="68" t="str">
        <f>IF(B456="","",VLOOKUP(B456,[2]tableaux!$A$4:$B$511,2,FALSE))</f>
        <v/>
      </c>
      <c r="I456" s="69"/>
      <c r="J456" s="70"/>
      <c r="K456" s="71" t="str">
        <f t="shared" si="69"/>
        <v/>
      </c>
      <c r="L456" s="72">
        <f t="shared" si="68"/>
        <v>0</v>
      </c>
    </row>
    <row r="457" spans="1:12" ht="12.75" customHeight="1">
      <c r="A457" s="64"/>
      <c r="B457" s="61"/>
      <c r="C457" s="65"/>
      <c r="D457" s="5" t="str">
        <f>IF(C457="","",VLOOKUP(C457,[2]tableaux!$D$5:E$65,2,FALSE))</f>
        <v/>
      </c>
      <c r="E457" s="66"/>
      <c r="F457" s="67"/>
      <c r="G457" s="62"/>
      <c r="H457" s="68" t="str">
        <f>IF(B457="","",VLOOKUP(B457,[2]tableaux!$A$4:$B$511,2,FALSE))</f>
        <v/>
      </c>
      <c r="I457" s="69"/>
      <c r="J457" s="70"/>
      <c r="K457" s="71" t="str">
        <f t="shared" si="69"/>
        <v/>
      </c>
      <c r="L457" s="72">
        <f t="shared" si="68"/>
        <v>0</v>
      </c>
    </row>
    <row r="458" spans="1:12" ht="12.75" customHeight="1">
      <c r="A458" s="64"/>
      <c r="B458" s="61"/>
      <c r="C458" s="65"/>
      <c r="D458" s="5" t="str">
        <f>IF(C458="","",VLOOKUP(C458,[2]tableaux!$D$5:E$65,2,FALSE))</f>
        <v/>
      </c>
      <c r="E458" s="66"/>
      <c r="F458" s="67"/>
      <c r="G458" s="62"/>
      <c r="H458" s="68" t="str">
        <f>IF(B458="","",VLOOKUP(B458,[2]tableaux!$A$4:$B$511,2,FALSE))</f>
        <v/>
      </c>
      <c r="I458" s="69"/>
      <c r="J458" s="70"/>
      <c r="K458" s="71" t="str">
        <f t="shared" si="69"/>
        <v/>
      </c>
      <c r="L458" s="72">
        <f t="shared" si="68"/>
        <v>0</v>
      </c>
    </row>
    <row r="459" spans="1:12" ht="12.75" customHeight="1">
      <c r="A459" s="64"/>
      <c r="B459" s="61"/>
      <c r="C459" s="65"/>
      <c r="D459" s="5" t="str">
        <f>IF(C459="","",VLOOKUP(C459,[2]tableaux!$D$5:E$65,2,FALSE))</f>
        <v/>
      </c>
      <c r="E459" s="66"/>
      <c r="F459" s="67"/>
      <c r="G459" s="62"/>
      <c r="H459" s="68" t="str">
        <f>IF(B459="","",VLOOKUP(B459,[2]tableaux!$A$4:$B$511,2,FALSE))</f>
        <v/>
      </c>
      <c r="I459" s="69"/>
      <c r="J459" s="70"/>
      <c r="K459" s="71" t="str">
        <f t="shared" si="69"/>
        <v/>
      </c>
      <c r="L459" s="72">
        <f t="shared" si="68"/>
        <v>0</v>
      </c>
    </row>
    <row r="460" spans="1:12" ht="12.75" customHeight="1">
      <c r="A460" s="64"/>
      <c r="B460" s="61"/>
      <c r="C460" s="65"/>
      <c r="D460" s="5" t="str">
        <f>IF(C460="","",VLOOKUP(C460,[2]tableaux!$D$5:E$65,2,FALSE))</f>
        <v/>
      </c>
      <c r="E460" s="66"/>
      <c r="F460" s="67"/>
      <c r="G460" s="62"/>
      <c r="H460" s="68" t="str">
        <f>IF(B460="","",VLOOKUP(B460,[2]tableaux!$A$4:$B$511,2,FALSE))</f>
        <v/>
      </c>
      <c r="I460" s="69"/>
      <c r="J460" s="70"/>
      <c r="K460" s="71" t="str">
        <f t="shared" si="69"/>
        <v/>
      </c>
      <c r="L460" s="72">
        <f t="shared" si="68"/>
        <v>0</v>
      </c>
    </row>
    <row r="461" spans="1:12" ht="12.75" customHeight="1">
      <c r="A461" s="64"/>
      <c r="B461" s="61"/>
      <c r="C461" s="65"/>
      <c r="D461" s="5" t="str">
        <f>IF(C461="","",VLOOKUP(C461,[2]tableaux!$D$5:E$65,2,FALSE))</f>
        <v/>
      </c>
      <c r="E461" s="66"/>
      <c r="F461" s="67"/>
      <c r="G461" s="62"/>
      <c r="H461" s="68" t="str">
        <f>IF(B461="","",VLOOKUP(B461,[2]tableaux!$A$4:$B$511,2,FALSE))</f>
        <v/>
      </c>
      <c r="I461" s="69"/>
      <c r="J461" s="70"/>
      <c r="K461" s="71" t="str">
        <f t="shared" si="69"/>
        <v/>
      </c>
      <c r="L461" s="72">
        <f t="shared" si="68"/>
        <v>0</v>
      </c>
    </row>
    <row r="462" spans="1:12" ht="12.75" customHeight="1">
      <c r="A462" s="64"/>
      <c r="B462" s="61"/>
      <c r="C462" s="65"/>
      <c r="D462" s="5" t="str">
        <f>IF(C462="","",VLOOKUP(C462,[2]tableaux!$D$5:E$65,2,FALSE))</f>
        <v/>
      </c>
      <c r="E462" s="66"/>
      <c r="F462" s="67"/>
      <c r="G462" s="62"/>
      <c r="H462" s="68" t="str">
        <f>IF(B462="","",VLOOKUP(B462,[2]tableaux!$A$4:$B$511,2,FALSE))</f>
        <v/>
      </c>
      <c r="I462" s="69"/>
      <c r="J462" s="70"/>
      <c r="K462" s="71" t="str">
        <f t="shared" si="69"/>
        <v/>
      </c>
      <c r="L462" s="72">
        <f t="shared" ref="L462:L500" si="70">IF(G462="",F462,"")</f>
        <v>0</v>
      </c>
    </row>
    <row r="463" spans="1:12" ht="12.75" customHeight="1">
      <c r="A463" s="64"/>
      <c r="B463" s="61"/>
      <c r="C463" s="65"/>
      <c r="D463" s="5" t="str">
        <f>IF(C463="","",VLOOKUP(C463,[2]tableaux!$D$5:E$65,2,FALSE))</f>
        <v/>
      </c>
      <c r="E463" s="66"/>
      <c r="F463" s="67"/>
      <c r="G463" s="62"/>
      <c r="H463" s="68" t="str">
        <f>IF(B463="","",VLOOKUP(B463,[2]tableaux!$A$4:$B$511,2,FALSE))</f>
        <v/>
      </c>
      <c r="I463" s="69"/>
      <c r="J463" s="70"/>
      <c r="K463" s="71" t="str">
        <f t="shared" si="69"/>
        <v/>
      </c>
      <c r="L463" s="72">
        <f t="shared" si="70"/>
        <v>0</v>
      </c>
    </row>
    <row r="464" spans="1:12" ht="12.75" customHeight="1">
      <c r="A464" s="64"/>
      <c r="B464" s="61"/>
      <c r="C464" s="65"/>
      <c r="D464" s="5" t="str">
        <f>IF(C464="","",VLOOKUP(C464,[2]tableaux!$D$5:E$65,2,FALSE))</f>
        <v/>
      </c>
      <c r="E464" s="66"/>
      <c r="F464" s="67"/>
      <c r="G464" s="62"/>
      <c r="H464" s="68" t="str">
        <f>IF(B464="","",VLOOKUP(B464,[2]tableaux!$A$4:$B$511,2,FALSE))</f>
        <v/>
      </c>
      <c r="I464" s="69"/>
      <c r="J464" s="70"/>
      <c r="K464" s="71" t="str">
        <f t="shared" si="69"/>
        <v/>
      </c>
      <c r="L464" s="72">
        <f t="shared" si="70"/>
        <v>0</v>
      </c>
    </row>
    <row r="465" spans="1:12" ht="12.75" customHeight="1">
      <c r="A465" s="64"/>
      <c r="B465" s="61"/>
      <c r="C465" s="65"/>
      <c r="D465" s="5" t="str">
        <f>IF(C465="","",VLOOKUP(C465,[2]tableaux!$D$5:E$65,2,FALSE))</f>
        <v/>
      </c>
      <c r="E465" s="66"/>
      <c r="F465" s="67"/>
      <c r="G465" s="62"/>
      <c r="H465" s="68" t="str">
        <f>IF(B465="","",VLOOKUP(B465,[2]tableaux!$A$4:$B$511,2,FALSE))</f>
        <v/>
      </c>
      <c r="I465" s="69"/>
      <c r="J465" s="70"/>
      <c r="K465" s="71" t="str">
        <f t="shared" si="69"/>
        <v/>
      </c>
      <c r="L465" s="72">
        <f t="shared" si="70"/>
        <v>0</v>
      </c>
    </row>
    <row r="466" spans="1:12" ht="12.75" customHeight="1">
      <c r="A466" s="64"/>
      <c r="B466" s="61"/>
      <c r="C466" s="65"/>
      <c r="D466" s="5" t="str">
        <f>IF(C466="","",VLOOKUP(C466,[2]tableaux!$D$5:E$65,2,FALSE))</f>
        <v/>
      </c>
      <c r="E466" s="66"/>
      <c r="F466" s="67"/>
      <c r="G466" s="62"/>
      <c r="H466" s="68" t="str">
        <f>IF(B466="","",VLOOKUP(B466,[2]tableaux!$A$4:$B$511,2,FALSE))</f>
        <v/>
      </c>
      <c r="I466" s="69"/>
      <c r="J466" s="70"/>
      <c r="K466" s="71" t="str">
        <f t="shared" si="69"/>
        <v/>
      </c>
      <c r="L466" s="72">
        <f t="shared" si="70"/>
        <v>0</v>
      </c>
    </row>
    <row r="467" spans="1:12" ht="12.75" customHeight="1">
      <c r="A467" s="64"/>
      <c r="B467" s="61"/>
      <c r="C467" s="65"/>
      <c r="D467" s="5" t="str">
        <f>IF(C467="","",VLOOKUP(C467,[2]tableaux!$D$5:E$65,2,FALSE))</f>
        <v/>
      </c>
      <c r="E467" s="66"/>
      <c r="F467" s="67"/>
      <c r="G467" s="62"/>
      <c r="H467" s="68" t="str">
        <f>IF(B467="","",VLOOKUP(B467,[2]tableaux!$A$4:$B$511,2,FALSE))</f>
        <v/>
      </c>
      <c r="I467" s="69"/>
      <c r="J467" s="70"/>
      <c r="K467" s="71" t="str">
        <f t="shared" si="69"/>
        <v/>
      </c>
      <c r="L467" s="72">
        <f t="shared" si="70"/>
        <v>0</v>
      </c>
    </row>
    <row r="468" spans="1:12" ht="12.75" customHeight="1">
      <c r="A468" s="64"/>
      <c r="B468" s="61"/>
      <c r="C468" s="65"/>
      <c r="D468" s="5" t="str">
        <f>IF(C468="","",VLOOKUP(C468,[2]tableaux!$D$5:E$65,2,FALSE))</f>
        <v/>
      </c>
      <c r="E468" s="66"/>
      <c r="F468" s="67"/>
      <c r="G468" s="62"/>
      <c r="H468" s="68" t="str">
        <f>IF(B468="","",VLOOKUP(B468,[2]tableaux!$A$4:$B$511,2,FALSE))</f>
        <v/>
      </c>
      <c r="I468" s="69"/>
      <c r="J468" s="70"/>
      <c r="K468" s="71" t="str">
        <f t="shared" si="69"/>
        <v/>
      </c>
      <c r="L468" s="72">
        <f t="shared" si="70"/>
        <v>0</v>
      </c>
    </row>
    <row r="469" spans="1:12" ht="12.75" customHeight="1">
      <c r="A469" s="64"/>
      <c r="B469" s="61"/>
      <c r="C469" s="65"/>
      <c r="D469" s="5" t="str">
        <f>IF(C469="","",VLOOKUP(C469,[2]tableaux!$D$5:E$65,2,FALSE))</f>
        <v/>
      </c>
      <c r="E469" s="66"/>
      <c r="F469" s="67"/>
      <c r="G469" s="62"/>
      <c r="H469" s="68" t="str">
        <f>IF(B469="","",VLOOKUP(B469,[2]tableaux!$A$4:$B$511,2,FALSE))</f>
        <v/>
      </c>
      <c r="I469" s="69"/>
      <c r="J469" s="70"/>
      <c r="K469" s="71" t="str">
        <f t="shared" si="69"/>
        <v/>
      </c>
      <c r="L469" s="72">
        <f t="shared" si="70"/>
        <v>0</v>
      </c>
    </row>
    <row r="470" spans="1:12" ht="12.75" customHeight="1">
      <c r="A470" s="64"/>
      <c r="B470" s="61"/>
      <c r="C470" s="65"/>
      <c r="D470" s="5" t="str">
        <f>IF(C470="","",VLOOKUP(C470,[2]tableaux!$D$5:E$65,2,FALSE))</f>
        <v/>
      </c>
      <c r="E470" s="66"/>
      <c r="F470" s="67"/>
      <c r="G470" s="62"/>
      <c r="H470" s="68" t="str">
        <f>IF(B470="","",VLOOKUP(B470,[2]tableaux!$A$4:$B$511,2,FALSE))</f>
        <v/>
      </c>
      <c r="I470" s="69"/>
      <c r="J470" s="70"/>
      <c r="K470" s="71" t="str">
        <f t="shared" si="69"/>
        <v/>
      </c>
      <c r="L470" s="72">
        <f t="shared" si="70"/>
        <v>0</v>
      </c>
    </row>
    <row r="471" spans="1:12" ht="12.75" customHeight="1">
      <c r="A471" s="64"/>
      <c r="B471" s="61"/>
      <c r="C471" s="65"/>
      <c r="D471" s="5" t="str">
        <f>IF(C471="","",VLOOKUP(C471,[2]tableaux!$D$5:E$65,2,FALSE))</f>
        <v/>
      </c>
      <c r="E471" s="66"/>
      <c r="F471" s="67"/>
      <c r="G471" s="62"/>
      <c r="H471" s="68" t="str">
        <f>IF(B471="","",VLOOKUP(B471,[2]tableaux!$A$4:$B$511,2,FALSE))</f>
        <v/>
      </c>
      <c r="I471" s="69"/>
      <c r="J471" s="70"/>
      <c r="K471" s="71" t="str">
        <f t="shared" ref="K471:K500" si="71">IF(AND(G471="",J471&lt;&gt;"gie"),H471,"")</f>
        <v/>
      </c>
      <c r="L471" s="72">
        <f t="shared" si="70"/>
        <v>0</v>
      </c>
    </row>
    <row r="472" spans="1:12" ht="12.75" customHeight="1">
      <c r="A472" s="64"/>
      <c r="B472" s="61"/>
      <c r="C472" s="65"/>
      <c r="D472" s="5" t="str">
        <f>IF(C472="","",VLOOKUP(C472,[2]tableaux!$D$5:E$65,2,FALSE))</f>
        <v/>
      </c>
      <c r="E472" s="66"/>
      <c r="F472" s="67"/>
      <c r="G472" s="62"/>
      <c r="H472" s="68" t="str">
        <f>IF(B472="","",VLOOKUP(B472,[2]tableaux!$A$4:$B$511,2,FALSE))</f>
        <v/>
      </c>
      <c r="I472" s="69"/>
      <c r="J472" s="70"/>
      <c r="K472" s="71" t="str">
        <f t="shared" si="71"/>
        <v/>
      </c>
      <c r="L472" s="72">
        <f t="shared" si="70"/>
        <v>0</v>
      </c>
    </row>
    <row r="473" spans="1:12" ht="12.75" customHeight="1">
      <c r="A473" s="64"/>
      <c r="B473" s="61"/>
      <c r="C473" s="65"/>
      <c r="D473" s="5" t="str">
        <f>IF(C473="","",VLOOKUP(C473,[2]tableaux!$D$5:E$65,2,FALSE))</f>
        <v/>
      </c>
      <c r="E473" s="66"/>
      <c r="F473" s="67"/>
      <c r="G473" s="62"/>
      <c r="H473" s="68" t="str">
        <f>IF(B473="","",VLOOKUP(B473,[2]tableaux!$A$4:$B$511,2,FALSE))</f>
        <v/>
      </c>
      <c r="I473" s="69"/>
      <c r="J473" s="70"/>
      <c r="K473" s="71" t="str">
        <f t="shared" si="71"/>
        <v/>
      </c>
      <c r="L473" s="72">
        <f t="shared" si="70"/>
        <v>0</v>
      </c>
    </row>
    <row r="474" spans="1:12" ht="12.75" customHeight="1">
      <c r="A474" s="64"/>
      <c r="B474" s="61"/>
      <c r="C474" s="65"/>
      <c r="D474" s="5" t="str">
        <f>IF(C474="","",VLOOKUP(C474,[2]tableaux!$D$5:E$65,2,FALSE))</f>
        <v/>
      </c>
      <c r="E474" s="66"/>
      <c r="F474" s="67"/>
      <c r="G474" s="62"/>
      <c r="H474" s="68" t="str">
        <f>IF(B474="","",VLOOKUP(B474,[2]tableaux!$A$4:$B$511,2,FALSE))</f>
        <v/>
      </c>
      <c r="I474" s="69"/>
      <c r="J474" s="70"/>
      <c r="K474" s="71" t="str">
        <f t="shared" si="71"/>
        <v/>
      </c>
      <c r="L474" s="72">
        <f t="shared" si="70"/>
        <v>0</v>
      </c>
    </row>
    <row r="475" spans="1:12" ht="12.75" customHeight="1">
      <c r="A475" s="64"/>
      <c r="B475" s="61"/>
      <c r="C475" s="65"/>
      <c r="D475" s="5" t="str">
        <f>IF(C475="","",VLOOKUP(C475,[2]tableaux!$D$5:E$65,2,FALSE))</f>
        <v/>
      </c>
      <c r="E475" s="66"/>
      <c r="F475" s="67"/>
      <c r="G475" s="62"/>
      <c r="H475" s="68" t="str">
        <f>IF(B475="","",VLOOKUP(B475,[2]tableaux!$A$4:$B$511,2,FALSE))</f>
        <v/>
      </c>
      <c r="I475" s="69"/>
      <c r="J475" s="70"/>
      <c r="K475" s="71" t="str">
        <f t="shared" si="71"/>
        <v/>
      </c>
      <c r="L475" s="72">
        <f t="shared" si="70"/>
        <v>0</v>
      </c>
    </row>
    <row r="476" spans="1:12" ht="12.75" customHeight="1">
      <c r="A476" s="64"/>
      <c r="B476" s="61"/>
      <c r="C476" s="65"/>
      <c r="D476" s="5" t="str">
        <f>IF(C476="","",VLOOKUP(C476,[2]tableaux!$D$5:E$65,2,FALSE))</f>
        <v/>
      </c>
      <c r="E476" s="66"/>
      <c r="F476" s="67"/>
      <c r="G476" s="62"/>
      <c r="H476" s="68" t="str">
        <f>IF(B476="","",VLOOKUP(B476,[2]tableaux!$A$4:$B$511,2,FALSE))</f>
        <v/>
      </c>
      <c r="I476" s="69"/>
      <c r="J476" s="70"/>
      <c r="K476" s="71" t="str">
        <f t="shared" si="71"/>
        <v/>
      </c>
      <c r="L476" s="72">
        <f t="shared" si="70"/>
        <v>0</v>
      </c>
    </row>
    <row r="477" spans="1:12" ht="12.75" customHeight="1">
      <c r="A477" s="64"/>
      <c r="B477" s="61"/>
      <c r="C477" s="65"/>
      <c r="D477" s="5" t="str">
        <f>IF(C477="","",VLOOKUP(C477,[2]tableaux!$D$5:E$65,2,FALSE))</f>
        <v/>
      </c>
      <c r="E477" s="66"/>
      <c r="F477" s="67"/>
      <c r="G477" s="62"/>
      <c r="H477" s="68" t="str">
        <f>IF(B477="","",VLOOKUP(B477,[2]tableaux!$A$4:$B$511,2,FALSE))</f>
        <v/>
      </c>
      <c r="I477" s="69"/>
      <c r="J477" s="70"/>
      <c r="K477" s="71" t="str">
        <f t="shared" si="71"/>
        <v/>
      </c>
      <c r="L477" s="72">
        <f t="shared" si="70"/>
        <v>0</v>
      </c>
    </row>
    <row r="478" spans="1:12" ht="12.75" customHeight="1">
      <c r="A478" s="64"/>
      <c r="B478" s="61"/>
      <c r="C478" s="65"/>
      <c r="D478" s="5" t="str">
        <f>IF(C478="","",VLOOKUP(C478,[2]tableaux!$D$5:E$65,2,FALSE))</f>
        <v/>
      </c>
      <c r="E478" s="66"/>
      <c r="F478" s="67"/>
      <c r="G478" s="62"/>
      <c r="H478" s="68" t="str">
        <f>IF(B478="","",VLOOKUP(B478,[2]tableaux!$A$4:$B$511,2,FALSE))</f>
        <v/>
      </c>
      <c r="I478" s="69"/>
      <c r="J478" s="70"/>
      <c r="K478" s="71" t="str">
        <f t="shared" si="71"/>
        <v/>
      </c>
      <c r="L478" s="72">
        <f t="shared" si="70"/>
        <v>0</v>
      </c>
    </row>
    <row r="479" spans="1:12" ht="12.75" customHeight="1">
      <c r="A479" s="64"/>
      <c r="B479" s="61"/>
      <c r="C479" s="65"/>
      <c r="D479" s="5" t="str">
        <f>IF(C479="","",VLOOKUP(C479,[2]tableaux!$D$5:E$65,2,FALSE))</f>
        <v/>
      </c>
      <c r="E479" s="66"/>
      <c r="F479" s="67"/>
      <c r="G479" s="62"/>
      <c r="H479" s="68" t="str">
        <f>IF(B479="","",VLOOKUP(B479,[2]tableaux!$A$4:$B$511,2,FALSE))</f>
        <v/>
      </c>
      <c r="I479" s="69"/>
      <c r="J479" s="70"/>
      <c r="K479" s="71" t="str">
        <f t="shared" si="71"/>
        <v/>
      </c>
      <c r="L479" s="72">
        <f t="shared" si="70"/>
        <v>0</v>
      </c>
    </row>
    <row r="480" spans="1:12" ht="12.75" customHeight="1">
      <c r="A480" s="64"/>
      <c r="B480" s="61"/>
      <c r="C480" s="65"/>
      <c r="D480" s="5" t="str">
        <f>IF(C480="","",VLOOKUP(C480,[2]tableaux!$D$5:E$65,2,FALSE))</f>
        <v/>
      </c>
      <c r="E480" s="66"/>
      <c r="F480" s="67"/>
      <c r="G480" s="62"/>
      <c r="H480" s="68" t="str">
        <f>IF(B480="","",VLOOKUP(B480,[2]tableaux!$A$4:$B$511,2,FALSE))</f>
        <v/>
      </c>
      <c r="I480" s="69"/>
      <c r="J480" s="70"/>
      <c r="K480" s="71" t="str">
        <f t="shared" si="71"/>
        <v/>
      </c>
      <c r="L480" s="72">
        <f t="shared" si="70"/>
        <v>0</v>
      </c>
    </row>
    <row r="481" spans="1:12" ht="12.75" customHeight="1">
      <c r="A481" s="64"/>
      <c r="B481" s="61"/>
      <c r="C481" s="65"/>
      <c r="D481" s="5" t="str">
        <f>IF(C481="","",VLOOKUP(C481,[2]tableaux!$D$5:E$65,2,FALSE))</f>
        <v/>
      </c>
      <c r="E481" s="66"/>
      <c r="F481" s="67"/>
      <c r="G481" s="62"/>
      <c r="H481" s="68" t="str">
        <f>IF(B481="","",VLOOKUP(B481,[2]tableaux!$A$4:$B$511,2,FALSE))</f>
        <v/>
      </c>
      <c r="I481" s="69"/>
      <c r="J481" s="70"/>
      <c r="K481" s="71" t="str">
        <f t="shared" si="71"/>
        <v/>
      </c>
      <c r="L481" s="72">
        <f t="shared" si="70"/>
        <v>0</v>
      </c>
    </row>
    <row r="482" spans="1:12" ht="12.75" customHeight="1">
      <c r="A482" s="64"/>
      <c r="B482" s="61"/>
      <c r="C482" s="65"/>
      <c r="D482" s="5" t="str">
        <f>IF(C482="","",VLOOKUP(C482,[2]tableaux!$D$5:E$65,2,FALSE))</f>
        <v/>
      </c>
      <c r="E482" s="66"/>
      <c r="F482" s="67"/>
      <c r="G482" s="62"/>
      <c r="H482" s="68" t="str">
        <f>IF(B482="","",VLOOKUP(B482,[2]tableaux!$A$4:$B$511,2,FALSE))</f>
        <v/>
      </c>
      <c r="I482" s="69"/>
      <c r="J482" s="70"/>
      <c r="K482" s="71" t="str">
        <f t="shared" si="71"/>
        <v/>
      </c>
      <c r="L482" s="72">
        <f t="shared" si="70"/>
        <v>0</v>
      </c>
    </row>
    <row r="483" spans="1:12" ht="12.75" customHeight="1">
      <c r="A483" s="64"/>
      <c r="B483" s="61"/>
      <c r="C483" s="65"/>
      <c r="D483" s="5" t="str">
        <f>IF(C483="","",VLOOKUP(C483,[2]tableaux!$D$5:E$65,2,FALSE))</f>
        <v/>
      </c>
      <c r="E483" s="66"/>
      <c r="F483" s="67"/>
      <c r="G483" s="62"/>
      <c r="H483" s="68" t="str">
        <f>IF(B483="","",VLOOKUP(B483,[2]tableaux!$A$4:$B$511,2,FALSE))</f>
        <v/>
      </c>
      <c r="I483" s="69"/>
      <c r="J483" s="70"/>
      <c r="K483" s="71" t="str">
        <f t="shared" si="71"/>
        <v/>
      </c>
      <c r="L483" s="72">
        <f t="shared" si="70"/>
        <v>0</v>
      </c>
    </row>
    <row r="484" spans="1:12" ht="12.75" customHeight="1">
      <c r="A484" s="64"/>
      <c r="B484" s="61"/>
      <c r="C484" s="65"/>
      <c r="D484" s="5" t="str">
        <f>IF(C484="","",VLOOKUP(C484,[2]tableaux!$D$5:E$65,2,FALSE))</f>
        <v/>
      </c>
      <c r="E484" s="66"/>
      <c r="F484" s="67"/>
      <c r="G484" s="62"/>
      <c r="H484" s="68" t="str">
        <f>IF(B484="","",VLOOKUP(B484,[2]tableaux!$A$4:$B$511,2,FALSE))</f>
        <v/>
      </c>
      <c r="I484" s="69"/>
      <c r="J484" s="70"/>
      <c r="K484" s="71" t="str">
        <f t="shared" si="71"/>
        <v/>
      </c>
      <c r="L484" s="72">
        <f t="shared" si="70"/>
        <v>0</v>
      </c>
    </row>
    <row r="485" spans="1:12" ht="12.75" customHeight="1">
      <c r="A485" s="64"/>
      <c r="B485" s="61"/>
      <c r="C485" s="65"/>
      <c r="D485" s="5" t="str">
        <f>IF(C485="","",VLOOKUP(C485,[2]tableaux!$D$5:E$65,2,FALSE))</f>
        <v/>
      </c>
      <c r="E485" s="66"/>
      <c r="F485" s="67"/>
      <c r="G485" s="62"/>
      <c r="H485" s="68" t="str">
        <f>IF(B485="","",VLOOKUP(B485,[2]tableaux!$A$4:$B$511,2,FALSE))</f>
        <v/>
      </c>
      <c r="I485" s="69"/>
      <c r="J485" s="70"/>
      <c r="K485" s="71" t="str">
        <f t="shared" si="71"/>
        <v/>
      </c>
      <c r="L485" s="72">
        <f t="shared" si="70"/>
        <v>0</v>
      </c>
    </row>
    <row r="486" spans="1:12" ht="12.75" customHeight="1">
      <c r="A486" s="64"/>
      <c r="B486" s="61"/>
      <c r="C486" s="65"/>
      <c r="D486" s="5" t="str">
        <f>IF(C486="","",VLOOKUP(C486,[2]tableaux!$D$5:E$65,2,FALSE))</f>
        <v/>
      </c>
      <c r="E486" s="66"/>
      <c r="F486" s="67"/>
      <c r="G486" s="62"/>
      <c r="H486" s="68" t="str">
        <f>IF(B486="","",VLOOKUP(B486,[2]tableaux!$A$4:$B$511,2,FALSE))</f>
        <v/>
      </c>
      <c r="I486" s="69"/>
      <c r="J486" s="70"/>
      <c r="K486" s="71" t="str">
        <f t="shared" si="71"/>
        <v/>
      </c>
      <c r="L486" s="72">
        <f t="shared" si="70"/>
        <v>0</v>
      </c>
    </row>
    <row r="487" spans="1:12" ht="12.75" customHeight="1">
      <c r="A487" s="64"/>
      <c r="B487" s="61"/>
      <c r="C487" s="65"/>
      <c r="D487" s="5" t="str">
        <f>IF(C487="","",VLOOKUP(C487,[2]tableaux!$D$5:E$65,2,FALSE))</f>
        <v/>
      </c>
      <c r="E487" s="66"/>
      <c r="F487" s="67"/>
      <c r="G487" s="62"/>
      <c r="H487" s="68" t="str">
        <f>IF(B487="","",VLOOKUP(B487,[2]tableaux!$A$4:$B$511,2,FALSE))</f>
        <v/>
      </c>
      <c r="I487" s="69"/>
      <c r="J487" s="70"/>
      <c r="K487" s="71" t="str">
        <f t="shared" si="71"/>
        <v/>
      </c>
      <c r="L487" s="72">
        <f t="shared" si="70"/>
        <v>0</v>
      </c>
    </row>
    <row r="488" spans="1:12" ht="12.75" customHeight="1">
      <c r="A488" s="64"/>
      <c r="B488" s="61"/>
      <c r="C488" s="65"/>
      <c r="D488" s="5" t="str">
        <f>IF(C488="","",VLOOKUP(C488,[2]tableaux!$D$5:E$65,2,FALSE))</f>
        <v/>
      </c>
      <c r="E488" s="66"/>
      <c r="F488" s="67"/>
      <c r="G488" s="62"/>
      <c r="H488" s="68" t="str">
        <f>IF(B488="","",VLOOKUP(B488,[2]tableaux!$A$4:$B$511,2,FALSE))</f>
        <v/>
      </c>
      <c r="I488" s="69"/>
      <c r="J488" s="70"/>
      <c r="K488" s="71" t="str">
        <f t="shared" si="71"/>
        <v/>
      </c>
      <c r="L488" s="72">
        <f t="shared" si="70"/>
        <v>0</v>
      </c>
    </row>
    <row r="489" spans="1:12" ht="12.75" customHeight="1">
      <c r="A489" s="64"/>
      <c r="B489" s="61"/>
      <c r="C489" s="65"/>
      <c r="D489" s="5" t="str">
        <f>IF(C489="","",VLOOKUP(C489,[2]tableaux!$D$5:E$65,2,FALSE))</f>
        <v/>
      </c>
      <c r="E489" s="66"/>
      <c r="F489" s="67"/>
      <c r="G489" s="62"/>
      <c r="H489" s="68" t="str">
        <f>IF(B489="","",VLOOKUP(B489,[2]tableaux!$A$4:$B$511,2,FALSE))</f>
        <v/>
      </c>
      <c r="I489" s="69"/>
      <c r="J489" s="70"/>
      <c r="K489" s="71" t="str">
        <f t="shared" si="71"/>
        <v/>
      </c>
      <c r="L489" s="72">
        <f t="shared" si="70"/>
        <v>0</v>
      </c>
    </row>
    <row r="490" spans="1:12" ht="12.75" customHeight="1">
      <c r="A490" s="64"/>
      <c r="B490" s="61"/>
      <c r="C490" s="65"/>
      <c r="D490" s="5" t="str">
        <f>IF(C490="","",VLOOKUP(C490,[2]tableaux!$D$5:E$65,2,FALSE))</f>
        <v/>
      </c>
      <c r="E490" s="66"/>
      <c r="F490" s="67"/>
      <c r="G490" s="62"/>
      <c r="H490" s="68" t="str">
        <f>IF(B490="","",VLOOKUP(B490,[2]tableaux!$A$4:$B$511,2,FALSE))</f>
        <v/>
      </c>
      <c r="I490" s="69"/>
      <c r="J490" s="70"/>
      <c r="K490" s="71" t="str">
        <f t="shared" si="71"/>
        <v/>
      </c>
      <c r="L490" s="72">
        <f t="shared" si="70"/>
        <v>0</v>
      </c>
    </row>
    <row r="491" spans="1:12" ht="12.75" customHeight="1">
      <c r="A491" s="64"/>
      <c r="B491" s="61"/>
      <c r="C491" s="65"/>
      <c r="D491" s="5" t="str">
        <f>IF(C491="","",VLOOKUP(C491,[2]tableaux!$D$5:E$65,2,FALSE))</f>
        <v/>
      </c>
      <c r="E491" s="66"/>
      <c r="F491" s="67"/>
      <c r="G491" s="62"/>
      <c r="H491" s="68" t="str">
        <f>IF(B491="","",VLOOKUP(B491,[2]tableaux!$A$4:$B$511,2,FALSE))</f>
        <v/>
      </c>
      <c r="I491" s="69"/>
      <c r="J491" s="70"/>
      <c r="K491" s="71" t="str">
        <f t="shared" si="71"/>
        <v/>
      </c>
      <c r="L491" s="72">
        <f t="shared" si="70"/>
        <v>0</v>
      </c>
    </row>
    <row r="492" spans="1:12" ht="12.75" customHeight="1">
      <c r="A492" s="64"/>
      <c r="B492" s="61"/>
      <c r="C492" s="65"/>
      <c r="D492" s="5" t="str">
        <f>IF(C492="","",VLOOKUP(C492,[2]tableaux!$D$5:E$65,2,FALSE))</f>
        <v/>
      </c>
      <c r="E492" s="66"/>
      <c r="F492" s="67"/>
      <c r="G492" s="62"/>
      <c r="H492" s="68" t="str">
        <f>IF(B492="","",VLOOKUP(B492,[2]tableaux!$A$4:$B$511,2,FALSE))</f>
        <v/>
      </c>
      <c r="I492" s="69"/>
      <c r="J492" s="70"/>
      <c r="K492" s="71" t="str">
        <f t="shared" si="71"/>
        <v/>
      </c>
      <c r="L492" s="72">
        <f t="shared" si="70"/>
        <v>0</v>
      </c>
    </row>
    <row r="493" spans="1:12" ht="12.75" customHeight="1">
      <c r="A493" s="64"/>
      <c r="B493" s="61"/>
      <c r="C493" s="65"/>
      <c r="D493" s="5" t="str">
        <f>IF(C493="","",VLOOKUP(C493,[2]tableaux!$D$5:E$65,2,FALSE))</f>
        <v/>
      </c>
      <c r="E493" s="66"/>
      <c r="F493" s="67"/>
      <c r="G493" s="62"/>
      <c r="H493" s="68" t="str">
        <f>IF(B493="","",VLOOKUP(B493,[2]tableaux!$A$4:$B$511,2,FALSE))</f>
        <v/>
      </c>
      <c r="I493" s="69"/>
      <c r="J493" s="70"/>
      <c r="K493" s="71" t="str">
        <f t="shared" si="71"/>
        <v/>
      </c>
      <c r="L493" s="72">
        <f t="shared" si="70"/>
        <v>0</v>
      </c>
    </row>
    <row r="494" spans="1:12" ht="12.75" customHeight="1">
      <c r="A494" s="64"/>
      <c r="B494" s="61"/>
      <c r="C494" s="65"/>
      <c r="D494" s="5" t="str">
        <f>IF(C494="","",VLOOKUP(C494,[2]tableaux!$D$5:E$65,2,FALSE))</f>
        <v/>
      </c>
      <c r="E494" s="66"/>
      <c r="F494" s="67"/>
      <c r="G494" s="62"/>
      <c r="H494" s="68" t="str">
        <f>IF(B494="","",VLOOKUP(B494,[2]tableaux!$A$4:$B$511,2,FALSE))</f>
        <v/>
      </c>
      <c r="I494" s="69"/>
      <c r="J494" s="70"/>
      <c r="K494" s="71" t="str">
        <f t="shared" si="71"/>
        <v/>
      </c>
      <c r="L494" s="72">
        <f t="shared" si="70"/>
        <v>0</v>
      </c>
    </row>
    <row r="495" spans="1:12" ht="12.75" customHeight="1">
      <c r="A495" s="64"/>
      <c r="B495" s="61"/>
      <c r="C495" s="65"/>
      <c r="D495" s="5" t="str">
        <f>IF(C495="","",VLOOKUP(C495,[2]tableaux!$D$5:E$65,2,FALSE))</f>
        <v/>
      </c>
      <c r="E495" s="66"/>
      <c r="F495" s="67"/>
      <c r="G495" s="62"/>
      <c r="H495" s="68" t="str">
        <f>IF(B495="","",VLOOKUP(B495,[2]tableaux!$A$4:$B$511,2,FALSE))</f>
        <v/>
      </c>
      <c r="I495" s="69"/>
      <c r="J495" s="70"/>
      <c r="K495" s="71" t="str">
        <f t="shared" si="71"/>
        <v/>
      </c>
      <c r="L495" s="72">
        <f t="shared" si="70"/>
        <v>0</v>
      </c>
    </row>
    <row r="496" spans="1:12" ht="12.75" customHeight="1">
      <c r="A496" s="64"/>
      <c r="B496" s="61"/>
      <c r="C496" s="65"/>
      <c r="D496" s="5" t="str">
        <f>IF(C496="","",VLOOKUP(C496,[2]tableaux!$D$5:E$65,2,FALSE))</f>
        <v/>
      </c>
      <c r="E496" s="66"/>
      <c r="F496" s="67"/>
      <c r="G496" s="62"/>
      <c r="H496" s="68" t="str">
        <f>IF(B496="","",VLOOKUP(B496,[2]tableaux!$A$4:$B$511,2,FALSE))</f>
        <v/>
      </c>
      <c r="I496" s="69"/>
      <c r="J496" s="70"/>
      <c r="K496" s="71" t="str">
        <f t="shared" si="71"/>
        <v/>
      </c>
      <c r="L496" s="72">
        <f t="shared" si="70"/>
        <v>0</v>
      </c>
    </row>
    <row r="497" spans="1:12" ht="12.75" customHeight="1">
      <c r="A497" s="64"/>
      <c r="B497" s="61"/>
      <c r="C497" s="65"/>
      <c r="D497" s="5" t="str">
        <f>IF(C497="","",VLOOKUP(C497,[2]tableaux!$D$5:E$65,2,FALSE))</f>
        <v/>
      </c>
      <c r="E497" s="66"/>
      <c r="F497" s="67"/>
      <c r="G497" s="62"/>
      <c r="H497" s="68" t="str">
        <f>IF(B497="","",VLOOKUP(B497,[2]tableaux!$A$4:$B$511,2,FALSE))</f>
        <v/>
      </c>
      <c r="I497" s="69"/>
      <c r="J497" s="70"/>
      <c r="K497" s="71" t="str">
        <f t="shared" si="71"/>
        <v/>
      </c>
      <c r="L497" s="72">
        <f t="shared" si="70"/>
        <v>0</v>
      </c>
    </row>
    <row r="498" spans="1:12" ht="12.75" customHeight="1">
      <c r="A498" s="64"/>
      <c r="B498" s="61"/>
      <c r="C498" s="65"/>
      <c r="D498" s="5" t="str">
        <f>IF(C498="","",VLOOKUP(C498,[2]tableaux!$D$5:E$65,2,FALSE))</f>
        <v/>
      </c>
      <c r="E498" s="66"/>
      <c r="F498" s="67"/>
      <c r="G498" s="62"/>
      <c r="H498" s="68" t="str">
        <f>IF(B498="","",VLOOKUP(B498,[2]tableaux!$A$4:$B$511,2,FALSE))</f>
        <v/>
      </c>
      <c r="I498" s="69"/>
      <c r="J498" s="70"/>
      <c r="K498" s="71" t="str">
        <f t="shared" si="71"/>
        <v/>
      </c>
      <c r="L498" s="72">
        <f t="shared" si="70"/>
        <v>0</v>
      </c>
    </row>
    <row r="499" spans="1:12" ht="12.75" customHeight="1">
      <c r="A499" s="64"/>
      <c r="B499" s="61"/>
      <c r="C499" s="65"/>
      <c r="D499" s="5" t="str">
        <f>IF(C499="","",VLOOKUP(C499,[2]tableaux!$D$5:E$65,2,FALSE))</f>
        <v/>
      </c>
      <c r="E499" s="66"/>
      <c r="F499" s="67"/>
      <c r="G499" s="62"/>
      <c r="H499" s="68" t="str">
        <f>IF(B499="","",VLOOKUP(B499,[2]tableaux!$A$4:$B$511,2,FALSE))</f>
        <v/>
      </c>
      <c r="I499" s="69"/>
      <c r="J499" s="70"/>
      <c r="K499" s="71" t="str">
        <f t="shared" si="71"/>
        <v/>
      </c>
      <c r="L499" s="72">
        <f t="shared" si="70"/>
        <v>0</v>
      </c>
    </row>
    <row r="500" spans="1:12" ht="12.75" customHeight="1">
      <c r="A500" s="64"/>
      <c r="B500" s="61"/>
      <c r="C500" s="65"/>
      <c r="D500" s="5" t="str">
        <f>IF(C500="","",VLOOKUP(C500,[2]tableaux!$D$5:E$65,2,FALSE))</f>
        <v/>
      </c>
      <c r="E500" s="66"/>
      <c r="F500" s="67"/>
      <c r="G500" s="62"/>
      <c r="H500" s="68" t="str">
        <f>IF(B500="","",VLOOKUP(B500,[2]tableaux!$A$4:$B$511,2,FALSE))</f>
        <v/>
      </c>
      <c r="I500" s="69"/>
      <c r="J500" s="70"/>
      <c r="K500" s="71" t="str">
        <f t="shared" si="71"/>
        <v/>
      </c>
      <c r="L500" s="72">
        <f t="shared" si="70"/>
        <v>0</v>
      </c>
    </row>
    <row r="501" spans="1:12" ht="12.75" customHeight="1">
      <c r="A501" s="4"/>
      <c r="B501" s="4"/>
      <c r="C501" s="4"/>
      <c r="E501" s="4"/>
      <c r="F501" s="4"/>
      <c r="G501" s="4"/>
      <c r="H501" s="140"/>
      <c r="I501" s="4"/>
      <c r="J501" s="4"/>
      <c r="K501" s="140"/>
      <c r="L501" s="4"/>
    </row>
    <row r="502" spans="1:12" ht="12.75" customHeight="1">
      <c r="A502" s="4"/>
      <c r="B502" s="4"/>
      <c r="C502" s="4"/>
      <c r="E502" s="4"/>
      <c r="F502" s="4"/>
      <c r="G502" s="4"/>
      <c r="H502" s="140"/>
      <c r="I502" s="4"/>
      <c r="J502" s="4"/>
      <c r="K502" s="140"/>
      <c r="L502" s="4"/>
    </row>
    <row r="503" spans="1:12" ht="12.75" customHeight="1">
      <c r="A503" s="4"/>
      <c r="B503" s="4"/>
      <c r="C503" s="4"/>
      <c r="E503" s="4"/>
      <c r="F503" s="4"/>
      <c r="G503" s="4"/>
      <c r="H503" s="140"/>
      <c r="I503" s="4"/>
      <c r="J503" s="4"/>
      <c r="K503" s="140"/>
      <c r="L503" s="4"/>
    </row>
    <row r="504" spans="1:12" ht="12.75" customHeight="1">
      <c r="A504" s="4"/>
      <c r="B504" s="4"/>
      <c r="C504" s="4"/>
      <c r="E504" s="4"/>
      <c r="F504" s="4"/>
      <c r="G504" s="4"/>
      <c r="H504" s="140"/>
      <c r="I504" s="4"/>
      <c r="J504" s="4"/>
      <c r="K504" s="140"/>
      <c r="L504" s="4"/>
    </row>
    <row r="505" spans="1:12" ht="12.75" customHeight="1">
      <c r="A505" s="4"/>
      <c r="B505" s="4"/>
      <c r="C505" s="4"/>
      <c r="E505" s="4"/>
      <c r="F505" s="4"/>
      <c r="G505" s="4"/>
      <c r="H505" s="140"/>
      <c r="I505" s="4"/>
      <c r="J505" s="4"/>
      <c r="K505" s="140"/>
      <c r="L505" s="4"/>
    </row>
    <row r="506" spans="1:12" ht="12.75" customHeight="1">
      <c r="A506" s="4"/>
      <c r="B506" s="4"/>
      <c r="C506" s="4"/>
      <c r="E506" s="4"/>
      <c r="F506" s="4"/>
      <c r="G506" s="4"/>
      <c r="H506" s="140"/>
      <c r="I506" s="4"/>
      <c r="J506" s="4"/>
      <c r="K506" s="140"/>
      <c r="L506" s="4"/>
    </row>
    <row r="507" spans="1:12" ht="12.75" customHeight="1">
      <c r="A507" s="4"/>
      <c r="B507" s="4"/>
      <c r="C507" s="4"/>
      <c r="E507" s="4"/>
      <c r="F507" s="4"/>
      <c r="G507" s="4"/>
      <c r="H507" s="140"/>
      <c r="I507" s="4"/>
      <c r="J507" s="4"/>
      <c r="K507" s="140"/>
      <c r="L507" s="4"/>
    </row>
    <row r="508" spans="1:12" ht="12.75" customHeight="1">
      <c r="A508" s="4"/>
      <c r="B508" s="4"/>
      <c r="C508" s="4"/>
      <c r="E508" s="4"/>
      <c r="F508" s="4"/>
      <c r="G508" s="4"/>
      <c r="H508" s="140"/>
      <c r="I508" s="4"/>
      <c r="J508" s="4"/>
      <c r="K508" s="140"/>
      <c r="L508" s="4"/>
    </row>
  </sheetData>
  <sheetProtection sheet="1" objects="1" scenarios="1"/>
  <mergeCells count="3">
    <mergeCell ref="G8:G9"/>
    <mergeCell ref="K8:K9"/>
    <mergeCell ref="M2:N2"/>
  </mergeCells>
  <conditionalFormatting sqref="B151:B500">
    <cfRule type="expression" dxfId="5" priority="2">
      <formula>G151=""</formula>
    </cfRule>
  </conditionalFormatting>
  <conditionalFormatting sqref="G151:H500">
    <cfRule type="expression" dxfId="4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151:B500">
      <formula1>OBJET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508"/>
  <sheetViews>
    <sheetView workbookViewId="0">
      <selection activeCell="G13" sqref="G13"/>
    </sheetView>
  </sheetViews>
  <sheetFormatPr baseColWidth="10" defaultColWidth="10.85546875" defaultRowHeight="12.75" customHeight="1"/>
  <cols>
    <col min="1" max="1" width="13.28515625" style="148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22" customWidth="1"/>
    <col min="9" max="9" width="9" style="23" customWidth="1"/>
    <col min="10" max="10" width="8" style="24" customWidth="1"/>
    <col min="11" max="11" width="11.42578125" style="25" customWidth="1"/>
    <col min="12" max="12" width="12.85546875" style="24" bestFit="1" customWidth="1"/>
    <col min="13" max="13" width="17.42578125" style="166" bestFit="1" customWidth="1"/>
    <col min="14" max="14" width="13.7109375" style="24" bestFit="1" customWidth="1"/>
    <col min="15" max="16384" width="10.85546875" style="4"/>
  </cols>
  <sheetData>
    <row r="1" spans="1:15" ht="18.75">
      <c r="A1" s="194"/>
      <c r="B1" s="195"/>
      <c r="C1" s="196"/>
      <c r="D1" s="24"/>
      <c r="E1" s="197"/>
      <c r="F1" s="198"/>
      <c r="G1" s="22"/>
      <c r="I1" s="199"/>
      <c r="K1" s="36"/>
      <c r="O1" s="24"/>
    </row>
    <row r="2" spans="1:15" ht="28.5">
      <c r="A2" s="22"/>
      <c r="B2" s="195"/>
      <c r="C2" s="200"/>
      <c r="D2" s="201"/>
      <c r="E2" s="30"/>
      <c r="F2" s="30"/>
      <c r="G2" s="30"/>
      <c r="H2" s="30"/>
      <c r="I2" s="199"/>
      <c r="K2" s="36"/>
      <c r="O2" s="254" t="s">
        <v>234</v>
      </c>
    </row>
    <row r="3" spans="1:15" ht="28.5">
      <c r="A3" s="22"/>
      <c r="B3" s="195"/>
      <c r="C3" s="196"/>
      <c r="D3" s="30"/>
      <c r="E3" s="30"/>
      <c r="F3" s="30"/>
      <c r="G3" s="30"/>
      <c r="H3" s="30"/>
      <c r="I3" s="199"/>
      <c r="K3" s="32"/>
      <c r="M3" s="202"/>
      <c r="O3" s="24"/>
    </row>
    <row r="4" spans="1:15" ht="15.75" thickBot="1">
      <c r="A4" s="22"/>
      <c r="B4" s="195"/>
      <c r="C4" s="196"/>
      <c r="D4" s="24"/>
      <c r="E4" s="24"/>
      <c r="F4" s="198"/>
      <c r="G4" s="22"/>
      <c r="I4" s="199"/>
      <c r="K4" s="36"/>
      <c r="O4" s="24"/>
    </row>
    <row r="5" spans="1:15" ht="15.75" thickBot="1">
      <c r="A5" s="22"/>
      <c r="B5" s="195"/>
      <c r="C5" s="196"/>
      <c r="D5" s="24"/>
      <c r="E5" s="24"/>
      <c r="F5" s="198"/>
      <c r="G5" s="257" t="s">
        <v>273</v>
      </c>
      <c r="I5" s="199"/>
      <c r="K5" s="36"/>
      <c r="O5" s="24"/>
    </row>
    <row r="6" spans="1:15" ht="21.75" thickBot="1">
      <c r="A6" s="22"/>
      <c r="B6" s="203"/>
      <c r="C6" s="196"/>
      <c r="D6" s="24"/>
      <c r="E6" s="179"/>
      <c r="G6" s="264" t="s">
        <v>274</v>
      </c>
      <c r="H6" s="264" t="s">
        <v>275</v>
      </c>
      <c r="I6" s="199"/>
      <c r="K6" s="32"/>
      <c r="M6" s="265" t="s">
        <v>268</v>
      </c>
      <c r="N6" s="36"/>
      <c r="O6" s="24"/>
    </row>
    <row r="7" spans="1:15" ht="16.5" thickBot="1">
      <c r="A7" s="22"/>
      <c r="B7" s="195"/>
      <c r="C7" s="196"/>
      <c r="D7" s="24"/>
      <c r="E7" s="24"/>
      <c r="F7" s="24"/>
      <c r="G7" s="264">
        <f ca="1">COUNTIF(G13:G150,1)</f>
        <v>0</v>
      </c>
      <c r="H7" s="268">
        <f ca="1">COUNTIF($N$9:$N$216,"à renouveler")</f>
        <v>0</v>
      </c>
      <c r="I7" s="199"/>
      <c r="K7" s="198"/>
      <c r="L7" s="22"/>
      <c r="M7" s="266">
        <f ca="1">SUBTOTAL(9,M13:M150)</f>
        <v>0</v>
      </c>
      <c r="N7" s="38"/>
      <c r="O7" s="24"/>
    </row>
    <row r="8" spans="1:15" ht="15" customHeight="1">
      <c r="A8" s="22"/>
      <c r="B8" s="195"/>
      <c r="C8" s="196"/>
      <c r="D8" s="24"/>
      <c r="E8" s="204"/>
      <c r="F8" s="198"/>
      <c r="G8" s="40"/>
      <c r="H8" s="40"/>
      <c r="I8" s="199"/>
      <c r="J8" s="41"/>
      <c r="K8" s="43"/>
      <c r="L8" s="43"/>
      <c r="M8" s="183"/>
      <c r="N8" s="41"/>
      <c r="O8" s="24"/>
    </row>
    <row r="9" spans="1:15" ht="15.75">
      <c r="A9" s="22"/>
      <c r="B9" s="195"/>
      <c r="C9" s="196"/>
      <c r="D9" s="24"/>
      <c r="E9" s="204"/>
      <c r="F9" s="198"/>
      <c r="G9" s="40"/>
      <c r="H9" s="244"/>
      <c r="I9" s="199"/>
      <c r="J9" s="41"/>
      <c r="K9" s="205"/>
      <c r="L9" s="43"/>
      <c r="M9" s="183"/>
      <c r="N9" s="41"/>
      <c r="O9" s="24"/>
    </row>
    <row r="10" spans="1:15" ht="15.75">
      <c r="A10" s="22"/>
      <c r="B10" s="195"/>
      <c r="C10" s="196"/>
      <c r="D10" s="24"/>
      <c r="E10" s="206"/>
      <c r="F10" s="207"/>
      <c r="G10" s="46"/>
      <c r="H10" s="46"/>
      <c r="I10" s="199"/>
      <c r="J10" s="48"/>
      <c r="K10" s="32"/>
      <c r="L10" s="49"/>
      <c r="M10" s="167"/>
      <c r="O10" s="24"/>
    </row>
    <row r="11" spans="1:15" ht="15.75">
      <c r="A11" s="22"/>
      <c r="B11" s="195"/>
      <c r="C11" s="196"/>
      <c r="D11" s="24"/>
      <c r="E11" s="206"/>
      <c r="F11" s="207"/>
      <c r="G11" s="46"/>
      <c r="H11" s="46"/>
      <c r="I11" s="199"/>
      <c r="J11" s="48"/>
      <c r="K11" s="32"/>
      <c r="M11" s="167"/>
      <c r="O11" s="24"/>
    </row>
    <row r="12" spans="1:15" s="59" customFormat="1" ht="12.75" customHeight="1">
      <c r="A12" s="208" t="s">
        <v>235</v>
      </c>
      <c r="B12" s="209" t="s">
        <v>0</v>
      </c>
      <c r="C12" s="209" t="s">
        <v>236</v>
      </c>
      <c r="D12" s="209" t="s">
        <v>237</v>
      </c>
      <c r="E12" s="209" t="s">
        <v>238</v>
      </c>
      <c r="F12" s="208" t="s">
        <v>239</v>
      </c>
      <c r="G12" s="208" t="s">
        <v>240</v>
      </c>
      <c r="H12" s="54" t="s">
        <v>241</v>
      </c>
      <c r="I12" s="210" t="s">
        <v>242</v>
      </c>
      <c r="J12" s="56" t="s">
        <v>243</v>
      </c>
      <c r="K12" s="56" t="s">
        <v>244</v>
      </c>
      <c r="L12" s="54" t="s">
        <v>245</v>
      </c>
      <c r="M12" s="54" t="s">
        <v>246</v>
      </c>
      <c r="N12" s="58" t="s">
        <v>247</v>
      </c>
      <c r="O12" s="36"/>
    </row>
    <row r="13" spans="1:15" ht="12.75" customHeight="1">
      <c r="A13" s="211" t="str">
        <f t="shared" ref="A13:A76" ca="1" si="0">IF(ROW(A1)&gt;COUNTIF(colk,$O$2),"",INDEX(cola,SUMPRODUCT(LARGE((colk=$O$2)*ROW(colk)-12,ROW($A1)))))</f>
        <v/>
      </c>
      <c r="B13" s="185" t="str">
        <f t="shared" ref="B13:B76" ca="1" si="1">IF(ROW(B1)&gt;COUNTIF(colk,$O$2),"",INDEX(colb,SUMPRODUCT(LARGE((colk=$O$2)*ROW(colk)-12,ROW($A1)))))</f>
        <v/>
      </c>
      <c r="C13" s="185" t="str">
        <f t="shared" ref="C13:C76" ca="1" si="2">IF(ROW(C1)&gt;COUNTIF(colk,$O$2),"",INDEX(colc,SUMPRODUCT(LARGE((colk=$O$2)*ROW(colk)-12,ROW($A1)))))</f>
        <v/>
      </c>
      <c r="D13" s="185" t="str">
        <f t="shared" ref="D13:D76" ca="1" si="3">IF(ROW(D1)&gt;COUNTIF(colk,$O$2),"",INDEX(cold,SUMPRODUCT(LARGE((colk=$O$2)*ROW(colk)-12,ROW($A1)))))</f>
        <v/>
      </c>
      <c r="E13" s="185" t="str">
        <f t="shared" ref="E13:E44" ca="1" si="4">IF(ROW(E1)&gt;COUNTIF(colk,$O$2),"",INDEX(cole,SUMPRODUCT(LARGE((colk=$O$2)*ROW(colk)-12,ROW($A1)))))</f>
        <v/>
      </c>
      <c r="F13" s="185" t="str">
        <f t="shared" ref="F13:F76" ca="1" si="5">IF(ROW(F1)&gt;COUNTIF(colk,$O$2),"",INDEX(colf,SUMPRODUCT(LARGE((colk=$O$2)*ROW(colk)-12,ROW($A1)))))</f>
        <v/>
      </c>
      <c r="G13" s="185" t="str">
        <f t="shared" ref="G13:G76" ca="1" si="6">IF(ROW(G1)&gt;COUNTIF(colk,$O$2),"",INDEX(colg,SUMPRODUCT(LARGE((colk=$O$2)*ROW(colk)-12,ROW($A1)))))</f>
        <v/>
      </c>
      <c r="H13" s="185" t="str">
        <f t="shared" ref="H13:H76" ca="1" si="7">IF(ROW(H1)&gt;COUNTIF(colk,$O$2),"",INDEX(colh,SUMPRODUCT(LARGE((colk=$O$2)*ROW(colk)-12,ROW($A1)))))</f>
        <v/>
      </c>
      <c r="I13" s="185" t="str">
        <f t="shared" ref="I13:I76" ca="1" si="8">IF(ROW(I1)&gt;COUNTIF(colk,$O$2),"",INDEX(coli,SUMPRODUCT(LARGE((colk=$O$2)*ROW(colk)-12,ROW($A1)))))</f>
        <v/>
      </c>
      <c r="J13" s="185" t="str">
        <f t="shared" ref="J13:J76" ca="1" si="9">IF(ROW(J1)&gt;COUNTIF(colk,$O$2),"",INDEX(colj,SUMPRODUCT(LARGE((colk=$O$2)*ROW(colk)-12,ROW($A1)))))</f>
        <v/>
      </c>
      <c r="K13" s="185" t="str">
        <f t="shared" ref="K13:K76" ca="1" si="10">IF(ROW(K1)&gt;COUNTIF(colk,$O$2),"",INDEX(colk,SUMPRODUCT(LARGE((colk=$O$2)*ROW(colk)-12,ROW($A1)))))</f>
        <v/>
      </c>
      <c r="L13" s="185" t="str">
        <f t="shared" ref="L13:L76" ca="1" si="11">IF(ROW(L1)&gt;COUNTIF(colk,$O$2),"",INDEX(coll,SUMPRODUCT(LARGE((colk=$O$2)*ROW(colk)-12,ROW($A1)))))</f>
        <v/>
      </c>
      <c r="M13" s="181" t="str">
        <f t="shared" ref="M13:M76" ca="1" si="12">IF(ROW(M1)&gt;COUNTIF(colk,$O$2),"",INDEX(colm,SUMPRODUCT(LARGE((colk=$O$2)*ROW(colk)-12,ROW($A1)))))</f>
        <v/>
      </c>
      <c r="N13" s="185" t="str">
        <f t="shared" ref="N13:N76" ca="1" si="13">IF(ROW(N1)&gt;COUNTIF(colk,$O$2),"",INDEX(coln,SUMPRODUCT(LARGE((colk=$O$2)*ROW(colk)-12,ROW($A1)))))</f>
        <v/>
      </c>
      <c r="O13" s="24"/>
    </row>
    <row r="14" spans="1:15" ht="12.75" customHeight="1">
      <c r="A14" s="211" t="str">
        <f t="shared" ca="1" si="0"/>
        <v/>
      </c>
      <c r="B14" s="185" t="str">
        <f t="shared" ca="1" si="1"/>
        <v/>
      </c>
      <c r="C14" s="185" t="str">
        <f t="shared" ca="1" si="2"/>
        <v/>
      </c>
      <c r="D14" s="185" t="str">
        <f t="shared" ca="1" si="3"/>
        <v/>
      </c>
      <c r="E14" s="185" t="str">
        <f t="shared" ca="1" si="4"/>
        <v/>
      </c>
      <c r="F14" s="185" t="str">
        <f t="shared" ca="1" si="5"/>
        <v/>
      </c>
      <c r="G14" s="185" t="str">
        <f t="shared" ca="1" si="6"/>
        <v/>
      </c>
      <c r="H14" s="185" t="str">
        <f t="shared" ca="1" si="7"/>
        <v/>
      </c>
      <c r="I14" s="185" t="str">
        <f t="shared" ca="1" si="8"/>
        <v/>
      </c>
      <c r="J14" s="185" t="str">
        <f t="shared" ca="1" si="9"/>
        <v/>
      </c>
      <c r="K14" s="185" t="str">
        <f t="shared" ca="1" si="10"/>
        <v/>
      </c>
      <c r="L14" s="185" t="str">
        <f t="shared" ca="1" si="11"/>
        <v/>
      </c>
      <c r="M14" s="181" t="str">
        <f t="shared" ca="1" si="12"/>
        <v/>
      </c>
      <c r="N14" s="185" t="str">
        <f t="shared" ca="1" si="13"/>
        <v/>
      </c>
      <c r="O14" s="24"/>
    </row>
    <row r="15" spans="1:15" ht="15" customHeight="1">
      <c r="A15" s="211" t="str">
        <f t="shared" ca="1" si="0"/>
        <v/>
      </c>
      <c r="B15" s="185" t="str">
        <f t="shared" ca="1" si="1"/>
        <v/>
      </c>
      <c r="C15" s="185" t="str">
        <f t="shared" ca="1" si="2"/>
        <v/>
      </c>
      <c r="D15" s="185" t="str">
        <f t="shared" ca="1" si="3"/>
        <v/>
      </c>
      <c r="E15" s="185" t="str">
        <f t="shared" ca="1" si="4"/>
        <v/>
      </c>
      <c r="F15" s="185" t="str">
        <f t="shared" ca="1" si="5"/>
        <v/>
      </c>
      <c r="G15" s="185" t="str">
        <f t="shared" ca="1" si="6"/>
        <v/>
      </c>
      <c r="H15" s="185" t="str">
        <f t="shared" ca="1" si="7"/>
        <v/>
      </c>
      <c r="I15" s="185" t="str">
        <f t="shared" ca="1" si="8"/>
        <v/>
      </c>
      <c r="J15" s="185" t="str">
        <f t="shared" ca="1" si="9"/>
        <v/>
      </c>
      <c r="K15" s="185" t="str">
        <f t="shared" ca="1" si="10"/>
        <v/>
      </c>
      <c r="L15" s="185" t="str">
        <f t="shared" ca="1" si="11"/>
        <v/>
      </c>
      <c r="M15" s="181" t="str">
        <f t="shared" ca="1" si="12"/>
        <v/>
      </c>
      <c r="N15" s="185" t="str">
        <f t="shared" ca="1" si="13"/>
        <v/>
      </c>
      <c r="O15" s="24"/>
    </row>
    <row r="16" spans="1:15" ht="12.75" customHeight="1">
      <c r="A16" s="211" t="str">
        <f t="shared" ca="1" si="0"/>
        <v/>
      </c>
      <c r="B16" s="185" t="str">
        <f t="shared" ca="1" si="1"/>
        <v/>
      </c>
      <c r="C16" s="185" t="str">
        <f t="shared" ca="1" si="2"/>
        <v/>
      </c>
      <c r="D16" s="185" t="str">
        <f t="shared" ca="1" si="3"/>
        <v/>
      </c>
      <c r="E16" s="185" t="str">
        <f t="shared" ca="1" si="4"/>
        <v/>
      </c>
      <c r="F16" s="185" t="str">
        <f t="shared" ca="1" si="5"/>
        <v/>
      </c>
      <c r="G16" s="185" t="str">
        <f t="shared" ca="1" si="6"/>
        <v/>
      </c>
      <c r="H16" s="185" t="str">
        <f t="shared" ca="1" si="7"/>
        <v/>
      </c>
      <c r="I16" s="185" t="str">
        <f t="shared" ca="1" si="8"/>
        <v/>
      </c>
      <c r="J16" s="185" t="str">
        <f t="shared" ca="1" si="9"/>
        <v/>
      </c>
      <c r="K16" s="185" t="str">
        <f t="shared" ca="1" si="10"/>
        <v/>
      </c>
      <c r="L16" s="185" t="str">
        <f t="shared" ca="1" si="11"/>
        <v/>
      </c>
      <c r="M16" s="181" t="str">
        <f t="shared" ca="1" si="12"/>
        <v/>
      </c>
      <c r="N16" s="185" t="str">
        <f t="shared" ca="1" si="13"/>
        <v/>
      </c>
      <c r="O16" s="24"/>
    </row>
    <row r="17" spans="1:15" ht="12.75" customHeight="1">
      <c r="A17" s="211" t="str">
        <f t="shared" ca="1" si="0"/>
        <v/>
      </c>
      <c r="B17" s="185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185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185" t="str">
        <f t="shared" ca="1" si="7"/>
        <v/>
      </c>
      <c r="I17" s="185" t="str">
        <f t="shared" ca="1" si="8"/>
        <v/>
      </c>
      <c r="J17" s="185" t="str">
        <f t="shared" ca="1" si="9"/>
        <v/>
      </c>
      <c r="K17" s="185" t="str">
        <f t="shared" ca="1" si="10"/>
        <v/>
      </c>
      <c r="L17" s="185" t="str">
        <f t="shared" ca="1" si="11"/>
        <v/>
      </c>
      <c r="M17" s="181" t="str">
        <f t="shared" ca="1" si="12"/>
        <v/>
      </c>
      <c r="N17" s="185" t="str">
        <f t="shared" ca="1" si="13"/>
        <v/>
      </c>
      <c r="O17" s="24"/>
    </row>
    <row r="18" spans="1:15" ht="12.75" customHeight="1">
      <c r="A18" s="211" t="str">
        <f t="shared" ca="1" si="0"/>
        <v/>
      </c>
      <c r="B18" s="185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185" t="str">
        <f t="shared" ca="1" si="4"/>
        <v/>
      </c>
      <c r="F18" s="185" t="str">
        <f t="shared" ca="1" si="5"/>
        <v/>
      </c>
      <c r="G18" s="185" t="str">
        <f ca="1">IF(ROW(G6)&gt;COUNTIF(colk,$O$2),"",INDEX(colg,SUMPRODUCT(LARGE((colk=$O$2)*ROW(colk)-12,ROW($A6)))))</f>
        <v/>
      </c>
      <c r="H18" s="185" t="str">
        <f t="shared" ca="1" si="7"/>
        <v/>
      </c>
      <c r="I18" s="185" t="str">
        <f t="shared" ca="1" si="8"/>
        <v/>
      </c>
      <c r="J18" s="185" t="str">
        <f t="shared" ca="1" si="9"/>
        <v/>
      </c>
      <c r="K18" s="185" t="str">
        <f t="shared" ca="1" si="10"/>
        <v/>
      </c>
      <c r="L18" s="185" t="str">
        <f t="shared" ca="1" si="11"/>
        <v/>
      </c>
      <c r="M18" s="181" t="str">
        <f t="shared" ca="1" si="12"/>
        <v/>
      </c>
      <c r="N18" s="185" t="str">
        <f t="shared" ca="1" si="13"/>
        <v/>
      </c>
      <c r="O18" s="24"/>
    </row>
    <row r="19" spans="1:15" ht="12.75" customHeight="1">
      <c r="A19" s="211" t="str">
        <f t="shared" ca="1" si="0"/>
        <v/>
      </c>
      <c r="B19" s="185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185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185" t="str">
        <f t="shared" ca="1" si="7"/>
        <v/>
      </c>
      <c r="I19" s="185" t="str">
        <f t="shared" ca="1" si="8"/>
        <v/>
      </c>
      <c r="J19" s="185" t="str">
        <f t="shared" ca="1" si="9"/>
        <v/>
      </c>
      <c r="K19" s="185" t="str">
        <f t="shared" ca="1" si="10"/>
        <v/>
      </c>
      <c r="L19" s="185" t="str">
        <f t="shared" ca="1" si="11"/>
        <v/>
      </c>
      <c r="M19" s="181" t="str">
        <f t="shared" ca="1" si="12"/>
        <v/>
      </c>
      <c r="N19" s="185" t="str">
        <f t="shared" ca="1" si="13"/>
        <v/>
      </c>
      <c r="O19" s="24"/>
    </row>
    <row r="20" spans="1:15" ht="12.75" customHeight="1">
      <c r="A20" s="211" t="str">
        <f t="shared" ca="1" si="0"/>
        <v/>
      </c>
      <c r="B20" s="185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185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185" t="str">
        <f t="shared" ca="1" si="7"/>
        <v/>
      </c>
      <c r="I20" s="185" t="str">
        <f t="shared" ca="1" si="8"/>
        <v/>
      </c>
      <c r="J20" s="185" t="str">
        <f t="shared" ca="1" si="9"/>
        <v/>
      </c>
      <c r="K20" s="185" t="str">
        <f t="shared" ca="1" si="10"/>
        <v/>
      </c>
      <c r="L20" s="185" t="str">
        <f t="shared" ca="1" si="11"/>
        <v/>
      </c>
      <c r="M20" s="181" t="str">
        <f t="shared" ca="1" si="12"/>
        <v/>
      </c>
      <c r="N20" s="185" t="str">
        <f t="shared" ca="1" si="13"/>
        <v/>
      </c>
      <c r="O20" s="24"/>
    </row>
    <row r="21" spans="1:15" ht="12.75" customHeight="1">
      <c r="A21" s="211" t="str">
        <f t="shared" ca="1" si="0"/>
        <v/>
      </c>
      <c r="B21" s="185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185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185" t="str">
        <f t="shared" ca="1" si="7"/>
        <v/>
      </c>
      <c r="I21" s="185" t="str">
        <f t="shared" ca="1" si="8"/>
        <v/>
      </c>
      <c r="J21" s="185" t="str">
        <f t="shared" ca="1" si="9"/>
        <v/>
      </c>
      <c r="K21" s="185" t="str">
        <f t="shared" ca="1" si="10"/>
        <v/>
      </c>
      <c r="L21" s="185" t="str">
        <f t="shared" ca="1" si="11"/>
        <v/>
      </c>
      <c r="M21" s="181" t="str">
        <f t="shared" ca="1" si="12"/>
        <v/>
      </c>
      <c r="N21" s="185" t="str">
        <f t="shared" ca="1" si="13"/>
        <v/>
      </c>
      <c r="O21" s="24"/>
    </row>
    <row r="22" spans="1:15" ht="12.75" customHeight="1">
      <c r="A22" s="211" t="str">
        <f t="shared" ca="1" si="0"/>
        <v/>
      </c>
      <c r="B22" s="185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185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185" t="str">
        <f t="shared" ca="1" si="7"/>
        <v/>
      </c>
      <c r="I22" s="185" t="str">
        <f t="shared" ca="1" si="8"/>
        <v/>
      </c>
      <c r="J22" s="185" t="str">
        <f t="shared" ca="1" si="9"/>
        <v/>
      </c>
      <c r="K22" s="185" t="str">
        <f t="shared" ca="1" si="10"/>
        <v/>
      </c>
      <c r="L22" s="185" t="str">
        <f t="shared" ca="1" si="11"/>
        <v/>
      </c>
      <c r="M22" s="181" t="str">
        <f t="shared" ca="1" si="12"/>
        <v/>
      </c>
      <c r="N22" s="185" t="str">
        <f t="shared" ca="1" si="13"/>
        <v/>
      </c>
      <c r="O22" s="24"/>
    </row>
    <row r="23" spans="1:15" ht="12.75" customHeight="1">
      <c r="A23" s="211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185" t="str">
        <f t="shared" ca="1" si="7"/>
        <v/>
      </c>
      <c r="I23" s="185" t="str">
        <f t="shared" ca="1" si="8"/>
        <v/>
      </c>
      <c r="J23" s="185" t="str">
        <f t="shared" ca="1" si="9"/>
        <v/>
      </c>
      <c r="K23" s="185" t="str">
        <f t="shared" ca="1" si="10"/>
        <v/>
      </c>
      <c r="L23" s="185" t="str">
        <f t="shared" ca="1" si="11"/>
        <v/>
      </c>
      <c r="M23" s="181" t="str">
        <f t="shared" ca="1" si="12"/>
        <v/>
      </c>
      <c r="N23" s="185" t="str">
        <f t="shared" ca="1" si="13"/>
        <v/>
      </c>
      <c r="O23" s="24"/>
    </row>
    <row r="24" spans="1:15" ht="12.75" customHeight="1">
      <c r="A24" s="211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185" t="str">
        <f t="shared" ca="1" si="7"/>
        <v/>
      </c>
      <c r="I24" s="185" t="str">
        <f t="shared" ca="1" si="8"/>
        <v/>
      </c>
      <c r="J24" s="185" t="str">
        <f t="shared" ca="1" si="9"/>
        <v/>
      </c>
      <c r="K24" s="185" t="str">
        <f t="shared" ca="1" si="10"/>
        <v/>
      </c>
      <c r="L24" s="185" t="str">
        <f t="shared" ca="1" si="11"/>
        <v/>
      </c>
      <c r="M24" s="181" t="str">
        <f t="shared" ca="1" si="12"/>
        <v/>
      </c>
      <c r="N24" s="185" t="str">
        <f t="shared" ca="1" si="13"/>
        <v/>
      </c>
      <c r="O24" s="24"/>
    </row>
    <row r="25" spans="1:15" ht="12.75" customHeight="1">
      <c r="A25" s="211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185" t="str">
        <f t="shared" ca="1" si="7"/>
        <v/>
      </c>
      <c r="I25" s="185" t="str">
        <f t="shared" ca="1" si="8"/>
        <v/>
      </c>
      <c r="J25" s="185" t="str">
        <f t="shared" ca="1" si="9"/>
        <v/>
      </c>
      <c r="K25" s="185" t="str">
        <f t="shared" ca="1" si="10"/>
        <v/>
      </c>
      <c r="L25" s="185" t="str">
        <f t="shared" ca="1" si="11"/>
        <v/>
      </c>
      <c r="M25" s="181" t="str">
        <f t="shared" ca="1" si="12"/>
        <v/>
      </c>
      <c r="N25" s="185" t="str">
        <f t="shared" ca="1" si="13"/>
        <v/>
      </c>
      <c r="O25" s="24"/>
    </row>
    <row r="26" spans="1:15" ht="12.75" customHeight="1">
      <c r="A26" s="211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185" t="str">
        <f t="shared" ca="1" si="7"/>
        <v/>
      </c>
      <c r="I26" s="185" t="str">
        <f t="shared" ca="1" si="8"/>
        <v/>
      </c>
      <c r="J26" s="185" t="str">
        <f t="shared" ca="1" si="9"/>
        <v/>
      </c>
      <c r="K26" s="185" t="str">
        <f t="shared" ca="1" si="10"/>
        <v/>
      </c>
      <c r="L26" s="185" t="str">
        <f t="shared" ca="1" si="11"/>
        <v/>
      </c>
      <c r="M26" s="181" t="str">
        <f t="shared" ca="1" si="12"/>
        <v/>
      </c>
      <c r="N26" s="185" t="str">
        <f t="shared" ca="1" si="13"/>
        <v/>
      </c>
      <c r="O26" s="24"/>
    </row>
    <row r="27" spans="1:15" ht="12.75" customHeight="1">
      <c r="A27" s="211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185" t="str">
        <f t="shared" ca="1" si="7"/>
        <v/>
      </c>
      <c r="I27" s="185" t="str">
        <f t="shared" ca="1" si="8"/>
        <v/>
      </c>
      <c r="J27" s="185" t="str">
        <f t="shared" ca="1" si="9"/>
        <v/>
      </c>
      <c r="K27" s="185" t="str">
        <f t="shared" ca="1" si="10"/>
        <v/>
      </c>
      <c r="L27" s="185" t="str">
        <f t="shared" ca="1" si="11"/>
        <v/>
      </c>
      <c r="M27" s="181" t="str">
        <f t="shared" ca="1" si="12"/>
        <v/>
      </c>
      <c r="N27" s="185" t="str">
        <f t="shared" ca="1" si="13"/>
        <v/>
      </c>
      <c r="O27" s="24"/>
    </row>
    <row r="28" spans="1:15" ht="12.75" customHeight="1">
      <c r="A28" s="211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185" t="str">
        <f t="shared" ca="1" si="7"/>
        <v/>
      </c>
      <c r="I28" s="185" t="str">
        <f t="shared" ca="1" si="8"/>
        <v/>
      </c>
      <c r="J28" s="185" t="str">
        <f t="shared" ca="1" si="9"/>
        <v/>
      </c>
      <c r="K28" s="185" t="str">
        <f t="shared" ca="1" si="10"/>
        <v/>
      </c>
      <c r="L28" s="185" t="str">
        <f t="shared" ca="1" si="11"/>
        <v/>
      </c>
      <c r="M28" s="181" t="str">
        <f t="shared" ca="1" si="12"/>
        <v/>
      </c>
      <c r="N28" s="185" t="str">
        <f t="shared" ca="1" si="13"/>
        <v/>
      </c>
      <c r="O28" s="24"/>
    </row>
    <row r="29" spans="1:15" ht="12.75" customHeight="1">
      <c r="A29" s="211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185" t="str">
        <f t="shared" ca="1" si="7"/>
        <v/>
      </c>
      <c r="I29" s="185" t="str">
        <f t="shared" ca="1" si="8"/>
        <v/>
      </c>
      <c r="J29" s="185" t="str">
        <f t="shared" ca="1" si="9"/>
        <v/>
      </c>
      <c r="K29" s="185" t="str">
        <f t="shared" ca="1" si="10"/>
        <v/>
      </c>
      <c r="L29" s="185" t="str">
        <f t="shared" ca="1" si="11"/>
        <v/>
      </c>
      <c r="M29" s="181" t="str">
        <f t="shared" ca="1" si="12"/>
        <v/>
      </c>
      <c r="N29" s="185" t="str">
        <f t="shared" ca="1" si="13"/>
        <v/>
      </c>
      <c r="O29" s="24"/>
    </row>
    <row r="30" spans="1:15" ht="12.75" customHeight="1">
      <c r="A30" s="211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5" t="str">
        <f t="shared" ca="1" si="7"/>
        <v/>
      </c>
      <c r="I30" s="185" t="str">
        <f t="shared" ca="1" si="8"/>
        <v/>
      </c>
      <c r="J30" s="185" t="str">
        <f t="shared" ca="1" si="9"/>
        <v/>
      </c>
      <c r="K30" s="185" t="str">
        <f t="shared" ca="1" si="10"/>
        <v/>
      </c>
      <c r="L30" s="185" t="str">
        <f t="shared" ca="1" si="11"/>
        <v/>
      </c>
      <c r="M30" s="181" t="str">
        <f t="shared" ca="1" si="12"/>
        <v/>
      </c>
      <c r="N30" s="185" t="str">
        <f t="shared" ca="1" si="13"/>
        <v/>
      </c>
      <c r="O30" s="24"/>
    </row>
    <row r="31" spans="1:15" ht="12.75" customHeight="1">
      <c r="A31" s="211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5" t="str">
        <f t="shared" ca="1" si="7"/>
        <v/>
      </c>
      <c r="I31" s="185" t="str">
        <f t="shared" ca="1" si="8"/>
        <v/>
      </c>
      <c r="J31" s="185" t="str">
        <f t="shared" ca="1" si="9"/>
        <v/>
      </c>
      <c r="K31" s="185" t="str">
        <f t="shared" ca="1" si="10"/>
        <v/>
      </c>
      <c r="L31" s="185" t="str">
        <f t="shared" ca="1" si="11"/>
        <v/>
      </c>
      <c r="M31" s="181" t="str">
        <f t="shared" ca="1" si="12"/>
        <v/>
      </c>
      <c r="N31" s="185" t="str">
        <f t="shared" ca="1" si="13"/>
        <v/>
      </c>
      <c r="O31" s="24"/>
    </row>
    <row r="32" spans="1:15" ht="12.75" customHeight="1">
      <c r="A32" s="211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5" t="str">
        <f t="shared" ca="1" si="7"/>
        <v/>
      </c>
      <c r="I32" s="185" t="str">
        <f t="shared" ca="1" si="8"/>
        <v/>
      </c>
      <c r="J32" s="185" t="str">
        <f t="shared" ca="1" si="9"/>
        <v/>
      </c>
      <c r="K32" s="185" t="str">
        <f t="shared" ca="1" si="10"/>
        <v/>
      </c>
      <c r="L32" s="185" t="str">
        <f t="shared" ca="1" si="11"/>
        <v/>
      </c>
      <c r="M32" s="181" t="str">
        <f t="shared" ca="1" si="12"/>
        <v/>
      </c>
      <c r="N32" s="185" t="str">
        <f t="shared" ca="1" si="13"/>
        <v/>
      </c>
      <c r="O32" s="24"/>
    </row>
    <row r="33" spans="1:15" ht="12.75" customHeight="1">
      <c r="A33" s="211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5" t="str">
        <f t="shared" ca="1" si="7"/>
        <v/>
      </c>
      <c r="I33" s="185" t="str">
        <f t="shared" ca="1" si="8"/>
        <v/>
      </c>
      <c r="J33" s="185" t="str">
        <f t="shared" ca="1" si="9"/>
        <v/>
      </c>
      <c r="K33" s="185" t="str">
        <f t="shared" ca="1" si="10"/>
        <v/>
      </c>
      <c r="L33" s="185" t="str">
        <f t="shared" ca="1" si="11"/>
        <v/>
      </c>
      <c r="M33" s="181" t="str">
        <f t="shared" ca="1" si="12"/>
        <v/>
      </c>
      <c r="N33" s="185" t="str">
        <f t="shared" ca="1" si="13"/>
        <v/>
      </c>
      <c r="O33" s="24"/>
    </row>
    <row r="34" spans="1:15" ht="12.75" customHeight="1">
      <c r="A34" s="211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5" t="str">
        <f t="shared" ca="1" si="7"/>
        <v/>
      </c>
      <c r="I34" s="185" t="str">
        <f t="shared" ca="1" si="8"/>
        <v/>
      </c>
      <c r="J34" s="185" t="str">
        <f t="shared" ca="1" si="9"/>
        <v/>
      </c>
      <c r="K34" s="185" t="str">
        <f t="shared" ca="1" si="10"/>
        <v/>
      </c>
      <c r="L34" s="185" t="str">
        <f t="shared" ca="1" si="11"/>
        <v/>
      </c>
      <c r="M34" s="181" t="str">
        <f t="shared" ca="1" si="12"/>
        <v/>
      </c>
      <c r="N34" s="185" t="str">
        <f t="shared" ca="1" si="13"/>
        <v/>
      </c>
      <c r="O34" s="24"/>
    </row>
    <row r="35" spans="1:15" ht="12.75" customHeight="1">
      <c r="A35" s="211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5" t="str">
        <f t="shared" ca="1" si="7"/>
        <v/>
      </c>
      <c r="I35" s="185" t="str">
        <f t="shared" ca="1" si="8"/>
        <v/>
      </c>
      <c r="J35" s="185" t="str">
        <f t="shared" ca="1" si="9"/>
        <v/>
      </c>
      <c r="K35" s="185" t="str">
        <f t="shared" ca="1" si="10"/>
        <v/>
      </c>
      <c r="L35" s="185" t="str">
        <f t="shared" ca="1" si="11"/>
        <v/>
      </c>
      <c r="M35" s="181" t="str">
        <f t="shared" ca="1" si="12"/>
        <v/>
      </c>
      <c r="N35" s="185" t="str">
        <f t="shared" ca="1" si="13"/>
        <v/>
      </c>
      <c r="O35" s="24"/>
    </row>
    <row r="36" spans="1:15" ht="12.75" customHeight="1">
      <c r="A36" s="211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185" t="str">
        <f t="shared" ca="1" si="7"/>
        <v/>
      </c>
      <c r="I36" s="185" t="str">
        <f t="shared" ca="1" si="8"/>
        <v/>
      </c>
      <c r="J36" s="185" t="str">
        <f t="shared" ca="1" si="9"/>
        <v/>
      </c>
      <c r="K36" s="185" t="str">
        <f t="shared" ca="1" si="10"/>
        <v/>
      </c>
      <c r="L36" s="185" t="str">
        <f t="shared" ca="1" si="11"/>
        <v/>
      </c>
      <c r="M36" s="181" t="str">
        <f t="shared" ca="1" si="12"/>
        <v/>
      </c>
      <c r="N36" s="185" t="str">
        <f t="shared" ca="1" si="13"/>
        <v/>
      </c>
      <c r="O36" s="24"/>
    </row>
    <row r="37" spans="1:15" ht="12.75" customHeight="1">
      <c r="A37" s="211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185" t="str">
        <f t="shared" ca="1" si="7"/>
        <v/>
      </c>
      <c r="I37" s="185" t="str">
        <f t="shared" ca="1" si="8"/>
        <v/>
      </c>
      <c r="J37" s="185" t="str">
        <f t="shared" ca="1" si="9"/>
        <v/>
      </c>
      <c r="K37" s="185" t="str">
        <f t="shared" ca="1" si="10"/>
        <v/>
      </c>
      <c r="L37" s="185" t="str">
        <f t="shared" ca="1" si="11"/>
        <v/>
      </c>
      <c r="M37" s="181" t="str">
        <f t="shared" ca="1" si="12"/>
        <v/>
      </c>
      <c r="N37" s="185" t="str">
        <f t="shared" ca="1" si="13"/>
        <v/>
      </c>
      <c r="O37" s="24"/>
    </row>
    <row r="38" spans="1:15" ht="12.75" customHeight="1">
      <c r="A38" s="211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t="shared" ca="1" si="4"/>
        <v/>
      </c>
      <c r="F38" s="185" t="str">
        <f t="shared" ca="1" si="5"/>
        <v/>
      </c>
      <c r="G38" s="185" t="str">
        <f t="shared" ca="1" si="6"/>
        <v/>
      </c>
      <c r="H38" s="185" t="str">
        <f t="shared" ca="1" si="7"/>
        <v/>
      </c>
      <c r="I38" s="185" t="str">
        <f t="shared" ca="1" si="8"/>
        <v/>
      </c>
      <c r="J38" s="185" t="str">
        <f t="shared" ca="1" si="9"/>
        <v/>
      </c>
      <c r="K38" s="185" t="str">
        <f t="shared" ca="1" si="10"/>
        <v/>
      </c>
      <c r="L38" s="185" t="str">
        <f t="shared" ca="1" si="11"/>
        <v/>
      </c>
      <c r="M38" s="181" t="str">
        <f t="shared" ca="1" si="12"/>
        <v/>
      </c>
      <c r="N38" s="185" t="str">
        <f t="shared" ca="1" si="13"/>
        <v/>
      </c>
      <c r="O38" s="24"/>
    </row>
    <row r="39" spans="1:15" ht="12.75" customHeight="1">
      <c r="A39" s="211" t="str">
        <f t="shared" ca="1" si="0"/>
        <v/>
      </c>
      <c r="B39" s="185" t="str">
        <f t="shared" ca="1" si="1"/>
        <v/>
      </c>
      <c r="C39" s="185" t="str">
        <f t="shared" ca="1" si="2"/>
        <v/>
      </c>
      <c r="D39" s="185" t="str">
        <f t="shared" ca="1" si="3"/>
        <v/>
      </c>
      <c r="E39" s="185" t="str">
        <f t="shared" ca="1" si="4"/>
        <v/>
      </c>
      <c r="F39" s="185" t="str">
        <f t="shared" ca="1" si="5"/>
        <v/>
      </c>
      <c r="G39" s="185" t="str">
        <f t="shared" ca="1" si="6"/>
        <v/>
      </c>
      <c r="H39" s="185" t="str">
        <f t="shared" ca="1" si="7"/>
        <v/>
      </c>
      <c r="I39" s="185" t="str">
        <f t="shared" ca="1" si="8"/>
        <v/>
      </c>
      <c r="J39" s="185" t="str">
        <f t="shared" ca="1" si="9"/>
        <v/>
      </c>
      <c r="K39" s="185" t="str">
        <f t="shared" ca="1" si="10"/>
        <v/>
      </c>
      <c r="L39" s="185" t="str">
        <f t="shared" ca="1" si="11"/>
        <v/>
      </c>
      <c r="M39" s="181" t="str">
        <f t="shared" ca="1" si="12"/>
        <v/>
      </c>
      <c r="N39" s="185" t="str">
        <f t="shared" ca="1" si="13"/>
        <v/>
      </c>
      <c r="O39" s="24"/>
    </row>
    <row r="40" spans="1:15" ht="12.75" customHeight="1">
      <c r="A40" s="211" t="str">
        <f t="shared" ca="1" si="0"/>
        <v/>
      </c>
      <c r="B40" s="185" t="str">
        <f t="shared" ca="1" si="1"/>
        <v/>
      </c>
      <c r="C40" s="185" t="str">
        <f t="shared" ca="1" si="2"/>
        <v/>
      </c>
      <c r="D40" s="185" t="str">
        <f t="shared" ca="1" si="3"/>
        <v/>
      </c>
      <c r="E40" s="185" t="str">
        <f t="shared" ca="1" si="4"/>
        <v/>
      </c>
      <c r="F40" s="185" t="str">
        <f t="shared" ca="1" si="5"/>
        <v/>
      </c>
      <c r="G40" s="185" t="str">
        <f t="shared" ca="1" si="6"/>
        <v/>
      </c>
      <c r="H40" s="185" t="str">
        <f t="shared" ca="1" si="7"/>
        <v/>
      </c>
      <c r="I40" s="185" t="str">
        <f t="shared" ca="1" si="8"/>
        <v/>
      </c>
      <c r="J40" s="185" t="str">
        <f t="shared" ca="1" si="9"/>
        <v/>
      </c>
      <c r="K40" s="185" t="str">
        <f t="shared" ca="1" si="10"/>
        <v/>
      </c>
      <c r="L40" s="185" t="str">
        <f t="shared" ca="1" si="11"/>
        <v/>
      </c>
      <c r="M40" s="181" t="str">
        <f t="shared" ca="1" si="12"/>
        <v/>
      </c>
      <c r="N40" s="185" t="str">
        <f t="shared" ca="1" si="13"/>
        <v/>
      </c>
      <c r="O40" s="24"/>
    </row>
    <row r="41" spans="1:15" ht="12.75" customHeight="1">
      <c r="A41" s="211" t="str">
        <f t="shared" ca="1" si="0"/>
        <v/>
      </c>
      <c r="B41" s="185" t="str">
        <f t="shared" ca="1" si="1"/>
        <v/>
      </c>
      <c r="C41" s="185" t="str">
        <f t="shared" ca="1" si="2"/>
        <v/>
      </c>
      <c r="D41" s="185" t="str">
        <f t="shared" ca="1" si="3"/>
        <v/>
      </c>
      <c r="E41" s="185" t="str">
        <f t="shared" ca="1" si="4"/>
        <v/>
      </c>
      <c r="F41" s="185" t="str">
        <f t="shared" ca="1" si="5"/>
        <v/>
      </c>
      <c r="G41" s="185" t="str">
        <f t="shared" ca="1" si="6"/>
        <v/>
      </c>
      <c r="H41" s="185" t="str">
        <f t="shared" ca="1" si="7"/>
        <v/>
      </c>
      <c r="I41" s="185" t="str">
        <f t="shared" ca="1" si="8"/>
        <v/>
      </c>
      <c r="J41" s="185" t="str">
        <f t="shared" ca="1" si="9"/>
        <v/>
      </c>
      <c r="K41" s="185" t="str">
        <f t="shared" ca="1" si="10"/>
        <v/>
      </c>
      <c r="L41" s="185" t="str">
        <f t="shared" ca="1" si="11"/>
        <v/>
      </c>
      <c r="M41" s="181" t="str">
        <f t="shared" ca="1" si="12"/>
        <v/>
      </c>
      <c r="N41" s="185" t="str">
        <f t="shared" ca="1" si="13"/>
        <v/>
      </c>
      <c r="O41" s="24"/>
    </row>
    <row r="42" spans="1:15" ht="12.75" customHeight="1">
      <c r="A42" s="211" t="str">
        <f t="shared" ca="1" si="0"/>
        <v/>
      </c>
      <c r="B42" s="185" t="str">
        <f t="shared" ca="1" si="1"/>
        <v/>
      </c>
      <c r="C42" s="185" t="str">
        <f t="shared" ca="1" si="2"/>
        <v/>
      </c>
      <c r="D42" s="185" t="str">
        <f t="shared" ca="1" si="3"/>
        <v/>
      </c>
      <c r="E42" s="185" t="str">
        <f t="shared" ca="1" si="4"/>
        <v/>
      </c>
      <c r="F42" s="185" t="str">
        <f t="shared" ca="1" si="5"/>
        <v/>
      </c>
      <c r="G42" s="185" t="str">
        <f t="shared" ca="1" si="6"/>
        <v/>
      </c>
      <c r="H42" s="185" t="str">
        <f t="shared" ca="1" si="7"/>
        <v/>
      </c>
      <c r="I42" s="185" t="str">
        <f t="shared" ca="1" si="8"/>
        <v/>
      </c>
      <c r="J42" s="185" t="str">
        <f t="shared" ca="1" si="9"/>
        <v/>
      </c>
      <c r="K42" s="185" t="str">
        <f t="shared" ca="1" si="10"/>
        <v/>
      </c>
      <c r="L42" s="185" t="str">
        <f t="shared" ca="1" si="11"/>
        <v/>
      </c>
      <c r="M42" s="181" t="str">
        <f t="shared" ca="1" si="12"/>
        <v/>
      </c>
      <c r="N42" s="185" t="str">
        <f t="shared" ca="1" si="13"/>
        <v/>
      </c>
      <c r="O42" s="24"/>
    </row>
    <row r="43" spans="1:15" ht="12.75" customHeight="1">
      <c r="A43" s="211" t="str">
        <f t="shared" ca="1" si="0"/>
        <v/>
      </c>
      <c r="B43" s="185" t="str">
        <f t="shared" ca="1" si="1"/>
        <v/>
      </c>
      <c r="C43" s="185" t="str">
        <f t="shared" ca="1" si="2"/>
        <v/>
      </c>
      <c r="D43" s="185" t="str">
        <f t="shared" ca="1" si="3"/>
        <v/>
      </c>
      <c r="E43" s="185" t="str">
        <f t="shared" ca="1" si="4"/>
        <v/>
      </c>
      <c r="F43" s="185" t="str">
        <f t="shared" ca="1" si="5"/>
        <v/>
      </c>
      <c r="G43" s="185" t="str">
        <f t="shared" ca="1" si="6"/>
        <v/>
      </c>
      <c r="H43" s="185" t="str">
        <f t="shared" ca="1" si="7"/>
        <v/>
      </c>
      <c r="I43" s="185" t="str">
        <f t="shared" ca="1" si="8"/>
        <v/>
      </c>
      <c r="J43" s="185" t="str">
        <f t="shared" ca="1" si="9"/>
        <v/>
      </c>
      <c r="K43" s="185" t="str">
        <f t="shared" ca="1" si="10"/>
        <v/>
      </c>
      <c r="L43" s="185" t="str">
        <f t="shared" ca="1" si="11"/>
        <v/>
      </c>
      <c r="M43" s="181" t="str">
        <f t="shared" ca="1" si="12"/>
        <v/>
      </c>
      <c r="N43" s="185" t="str">
        <f t="shared" ca="1" si="13"/>
        <v/>
      </c>
      <c r="O43" s="24"/>
    </row>
    <row r="44" spans="1:15" ht="12.75" customHeight="1">
      <c r="A44" s="211" t="str">
        <f t="shared" ca="1" si="0"/>
        <v/>
      </c>
      <c r="B44" s="185" t="str">
        <f t="shared" ca="1" si="1"/>
        <v/>
      </c>
      <c r="C44" s="185" t="str">
        <f t="shared" ca="1" si="2"/>
        <v/>
      </c>
      <c r="D44" s="185" t="str">
        <f t="shared" ca="1" si="3"/>
        <v/>
      </c>
      <c r="E44" s="185" t="str">
        <f t="shared" ca="1" si="4"/>
        <v/>
      </c>
      <c r="F44" s="185" t="str">
        <f t="shared" ca="1" si="5"/>
        <v/>
      </c>
      <c r="G44" s="185" t="str">
        <f t="shared" ca="1" si="6"/>
        <v/>
      </c>
      <c r="H44" s="185" t="str">
        <f t="shared" ca="1" si="7"/>
        <v/>
      </c>
      <c r="I44" s="185" t="str">
        <f t="shared" ca="1" si="8"/>
        <v/>
      </c>
      <c r="J44" s="185" t="str">
        <f t="shared" ca="1" si="9"/>
        <v/>
      </c>
      <c r="K44" s="185" t="str">
        <f t="shared" ca="1" si="10"/>
        <v/>
      </c>
      <c r="L44" s="185" t="str">
        <f t="shared" ca="1" si="11"/>
        <v/>
      </c>
      <c r="M44" s="181" t="str">
        <f t="shared" ca="1" si="12"/>
        <v/>
      </c>
      <c r="N44" s="185" t="str">
        <f t="shared" ca="1" si="13"/>
        <v/>
      </c>
      <c r="O44" s="24"/>
    </row>
    <row r="45" spans="1:15" ht="12.75" customHeight="1">
      <c r="A45" s="211" t="str">
        <f t="shared" ca="1" si="0"/>
        <v/>
      </c>
      <c r="B45" s="185" t="str">
        <f t="shared" ca="1" si="1"/>
        <v/>
      </c>
      <c r="C45" s="185" t="str">
        <f t="shared" ca="1" si="2"/>
        <v/>
      </c>
      <c r="D45" s="185" t="str">
        <f t="shared" ca="1" si="3"/>
        <v/>
      </c>
      <c r="E45" s="185" t="str">
        <f t="shared" ref="E45:E76" ca="1" si="14">IF(ROW(E33)&gt;COUNTIF(colk,$O$2),"",INDEX(cole,SUMPRODUCT(LARGE((colk=$O$2)*ROW(colk)-12,ROW($A33)))))</f>
        <v/>
      </c>
      <c r="F45" s="185" t="str">
        <f t="shared" ca="1" si="5"/>
        <v/>
      </c>
      <c r="G45" s="185" t="str">
        <f t="shared" ca="1" si="6"/>
        <v/>
      </c>
      <c r="H45" s="185" t="str">
        <f t="shared" ca="1" si="7"/>
        <v/>
      </c>
      <c r="I45" s="185" t="str">
        <f t="shared" ca="1" si="8"/>
        <v/>
      </c>
      <c r="J45" s="185" t="str">
        <f t="shared" ca="1" si="9"/>
        <v/>
      </c>
      <c r="K45" s="185" t="str">
        <f t="shared" ca="1" si="10"/>
        <v/>
      </c>
      <c r="L45" s="185" t="str">
        <f t="shared" ca="1" si="11"/>
        <v/>
      </c>
      <c r="M45" s="181" t="str">
        <f t="shared" ca="1" si="12"/>
        <v/>
      </c>
      <c r="N45" s="185" t="str">
        <f t="shared" ca="1" si="13"/>
        <v/>
      </c>
      <c r="O45" s="24"/>
    </row>
    <row r="46" spans="1:15" ht="12.75" customHeight="1">
      <c r="A46" s="211" t="str">
        <f t="shared" ca="1" si="0"/>
        <v/>
      </c>
      <c r="B46" s="185" t="str">
        <f t="shared" ca="1" si="1"/>
        <v/>
      </c>
      <c r="C46" s="185" t="str">
        <f t="shared" ca="1" si="2"/>
        <v/>
      </c>
      <c r="D46" s="185" t="str">
        <f t="shared" ca="1" si="3"/>
        <v/>
      </c>
      <c r="E46" s="185" t="str">
        <f t="shared" ca="1" si="14"/>
        <v/>
      </c>
      <c r="F46" s="185" t="str">
        <f t="shared" ca="1" si="5"/>
        <v/>
      </c>
      <c r="G46" s="185" t="str">
        <f t="shared" ca="1" si="6"/>
        <v/>
      </c>
      <c r="H46" s="185" t="str">
        <f t="shared" ca="1" si="7"/>
        <v/>
      </c>
      <c r="I46" s="185" t="str">
        <f t="shared" ca="1" si="8"/>
        <v/>
      </c>
      <c r="J46" s="185" t="str">
        <f t="shared" ca="1" si="9"/>
        <v/>
      </c>
      <c r="K46" s="185" t="str">
        <f t="shared" ca="1" si="10"/>
        <v/>
      </c>
      <c r="L46" s="185" t="str">
        <f t="shared" ca="1" si="11"/>
        <v/>
      </c>
      <c r="M46" s="181" t="str">
        <f t="shared" ca="1" si="12"/>
        <v/>
      </c>
      <c r="N46" s="185" t="str">
        <f t="shared" ca="1" si="13"/>
        <v/>
      </c>
      <c r="O46" s="24"/>
    </row>
    <row r="47" spans="1:15" ht="12.75" customHeight="1">
      <c r="A47" s="211" t="str">
        <f t="shared" ca="1" si="0"/>
        <v/>
      </c>
      <c r="B47" s="185" t="str">
        <f t="shared" ca="1" si="1"/>
        <v/>
      </c>
      <c r="C47" s="185" t="str">
        <f t="shared" ca="1" si="2"/>
        <v/>
      </c>
      <c r="D47" s="185" t="str">
        <f t="shared" ca="1" si="3"/>
        <v/>
      </c>
      <c r="E47" s="185" t="str">
        <f t="shared" ca="1" si="14"/>
        <v/>
      </c>
      <c r="F47" s="185" t="str">
        <f t="shared" ca="1" si="5"/>
        <v/>
      </c>
      <c r="G47" s="185" t="str">
        <f t="shared" ca="1" si="6"/>
        <v/>
      </c>
      <c r="H47" s="185" t="str">
        <f t="shared" ca="1" si="7"/>
        <v/>
      </c>
      <c r="I47" s="185" t="str">
        <f t="shared" ca="1" si="8"/>
        <v/>
      </c>
      <c r="J47" s="185" t="str">
        <f t="shared" ca="1" si="9"/>
        <v/>
      </c>
      <c r="K47" s="185" t="str">
        <f t="shared" ca="1" si="10"/>
        <v/>
      </c>
      <c r="L47" s="185" t="str">
        <f t="shared" ca="1" si="11"/>
        <v/>
      </c>
      <c r="M47" s="181" t="str">
        <f t="shared" ca="1" si="12"/>
        <v/>
      </c>
      <c r="N47" s="185" t="str">
        <f t="shared" ca="1" si="13"/>
        <v/>
      </c>
      <c r="O47" s="24"/>
    </row>
    <row r="48" spans="1:15" ht="12.75" customHeight="1">
      <c r="A48" s="211" t="str">
        <f t="shared" ca="1" si="0"/>
        <v/>
      </c>
      <c r="B48" s="185" t="str">
        <f t="shared" ca="1" si="1"/>
        <v/>
      </c>
      <c r="C48" s="185" t="str">
        <f t="shared" ca="1" si="2"/>
        <v/>
      </c>
      <c r="D48" s="185" t="str">
        <f t="shared" ca="1" si="3"/>
        <v/>
      </c>
      <c r="E48" s="185" t="str">
        <f t="shared" ca="1" si="14"/>
        <v/>
      </c>
      <c r="F48" s="185" t="str">
        <f t="shared" ca="1" si="5"/>
        <v/>
      </c>
      <c r="G48" s="185" t="str">
        <f t="shared" ca="1" si="6"/>
        <v/>
      </c>
      <c r="H48" s="185" t="str">
        <f t="shared" ca="1" si="7"/>
        <v/>
      </c>
      <c r="I48" s="185" t="str">
        <f t="shared" ca="1" si="8"/>
        <v/>
      </c>
      <c r="J48" s="185" t="str">
        <f t="shared" ca="1" si="9"/>
        <v/>
      </c>
      <c r="K48" s="185" t="str">
        <f t="shared" ca="1" si="10"/>
        <v/>
      </c>
      <c r="L48" s="185" t="str">
        <f t="shared" ca="1" si="11"/>
        <v/>
      </c>
      <c r="M48" s="181" t="str">
        <f t="shared" ca="1" si="12"/>
        <v/>
      </c>
      <c r="N48" s="185" t="str">
        <f t="shared" ca="1" si="13"/>
        <v/>
      </c>
      <c r="O48" s="24"/>
    </row>
    <row r="49" spans="1:15" ht="12.75" customHeight="1">
      <c r="A49" s="211" t="str">
        <f t="shared" ca="1" si="0"/>
        <v/>
      </c>
      <c r="B49" s="185" t="str">
        <f t="shared" ca="1" si="1"/>
        <v/>
      </c>
      <c r="C49" s="185" t="str">
        <f t="shared" ca="1" si="2"/>
        <v/>
      </c>
      <c r="D49" s="185" t="str">
        <f t="shared" ca="1" si="3"/>
        <v/>
      </c>
      <c r="E49" s="185" t="str">
        <f t="shared" ca="1" si="14"/>
        <v/>
      </c>
      <c r="F49" s="185" t="str">
        <f t="shared" ca="1" si="5"/>
        <v/>
      </c>
      <c r="G49" s="185" t="str">
        <f t="shared" ca="1" si="6"/>
        <v/>
      </c>
      <c r="H49" s="185" t="str">
        <f t="shared" ca="1" si="7"/>
        <v/>
      </c>
      <c r="I49" s="185" t="str">
        <f t="shared" ca="1" si="8"/>
        <v/>
      </c>
      <c r="J49" s="185" t="str">
        <f t="shared" ca="1" si="9"/>
        <v/>
      </c>
      <c r="K49" s="185" t="str">
        <f t="shared" ca="1" si="10"/>
        <v/>
      </c>
      <c r="L49" s="185" t="str">
        <f t="shared" ca="1" si="11"/>
        <v/>
      </c>
      <c r="M49" s="181" t="str">
        <f t="shared" ca="1" si="12"/>
        <v/>
      </c>
      <c r="N49" s="185" t="str">
        <f t="shared" ca="1" si="13"/>
        <v/>
      </c>
      <c r="O49" s="24"/>
    </row>
    <row r="50" spans="1:15" ht="12.75" customHeight="1">
      <c r="A50" s="211" t="str">
        <f t="shared" ca="1" si="0"/>
        <v/>
      </c>
      <c r="B50" s="185" t="str">
        <f t="shared" ca="1" si="1"/>
        <v/>
      </c>
      <c r="C50" s="185" t="str">
        <f t="shared" ca="1" si="2"/>
        <v/>
      </c>
      <c r="D50" s="185" t="str">
        <f t="shared" ca="1" si="3"/>
        <v/>
      </c>
      <c r="E50" s="185" t="str">
        <f t="shared" ca="1" si="14"/>
        <v/>
      </c>
      <c r="F50" s="185" t="str">
        <f t="shared" ca="1" si="5"/>
        <v/>
      </c>
      <c r="G50" s="185" t="str">
        <f t="shared" ca="1" si="6"/>
        <v/>
      </c>
      <c r="H50" s="185" t="str">
        <f t="shared" ca="1" si="7"/>
        <v/>
      </c>
      <c r="I50" s="185" t="str">
        <f t="shared" ca="1" si="8"/>
        <v/>
      </c>
      <c r="J50" s="185" t="str">
        <f t="shared" ca="1" si="9"/>
        <v/>
      </c>
      <c r="K50" s="185" t="str">
        <f t="shared" ca="1" si="10"/>
        <v/>
      </c>
      <c r="L50" s="185" t="str">
        <f t="shared" ca="1" si="11"/>
        <v/>
      </c>
      <c r="M50" s="181" t="str">
        <f t="shared" ca="1" si="12"/>
        <v/>
      </c>
      <c r="N50" s="185" t="str">
        <f t="shared" ca="1" si="13"/>
        <v/>
      </c>
      <c r="O50" s="24"/>
    </row>
    <row r="51" spans="1:15" ht="12.75" customHeight="1">
      <c r="A51" s="211" t="str">
        <f t="shared" ca="1" si="0"/>
        <v/>
      </c>
      <c r="B51" s="185" t="str">
        <f t="shared" ca="1" si="1"/>
        <v/>
      </c>
      <c r="C51" s="185" t="str">
        <f t="shared" ca="1" si="2"/>
        <v/>
      </c>
      <c r="D51" s="185" t="str">
        <f t="shared" ca="1" si="3"/>
        <v/>
      </c>
      <c r="E51" s="185" t="str">
        <f t="shared" ca="1" si="14"/>
        <v/>
      </c>
      <c r="F51" s="185" t="str">
        <f t="shared" ca="1" si="5"/>
        <v/>
      </c>
      <c r="G51" s="185" t="str">
        <f t="shared" ca="1" si="6"/>
        <v/>
      </c>
      <c r="H51" s="185" t="str">
        <f t="shared" ca="1" si="7"/>
        <v/>
      </c>
      <c r="I51" s="185" t="str">
        <f t="shared" ca="1" si="8"/>
        <v/>
      </c>
      <c r="J51" s="185" t="str">
        <f t="shared" ca="1" si="9"/>
        <v/>
      </c>
      <c r="K51" s="185" t="str">
        <f t="shared" ca="1" si="10"/>
        <v/>
      </c>
      <c r="L51" s="185" t="str">
        <f t="shared" ca="1" si="11"/>
        <v/>
      </c>
      <c r="M51" s="181" t="str">
        <f t="shared" ca="1" si="12"/>
        <v/>
      </c>
      <c r="N51" s="185" t="str">
        <f t="shared" ca="1" si="13"/>
        <v/>
      </c>
      <c r="O51" s="24"/>
    </row>
    <row r="52" spans="1:15" ht="12.75" customHeight="1">
      <c r="A52" s="211" t="str">
        <f t="shared" ca="1" si="0"/>
        <v/>
      </c>
      <c r="B52" s="185" t="str">
        <f t="shared" ca="1" si="1"/>
        <v/>
      </c>
      <c r="C52" s="185" t="str">
        <f t="shared" ca="1" si="2"/>
        <v/>
      </c>
      <c r="D52" s="185" t="str">
        <f t="shared" ca="1" si="3"/>
        <v/>
      </c>
      <c r="E52" s="185" t="str">
        <f t="shared" ca="1" si="14"/>
        <v/>
      </c>
      <c r="F52" s="185" t="str">
        <f t="shared" ca="1" si="5"/>
        <v/>
      </c>
      <c r="G52" s="185" t="str">
        <f t="shared" ca="1" si="6"/>
        <v/>
      </c>
      <c r="H52" s="185" t="str">
        <f t="shared" ca="1" si="7"/>
        <v/>
      </c>
      <c r="I52" s="185" t="str">
        <f t="shared" ca="1" si="8"/>
        <v/>
      </c>
      <c r="J52" s="185" t="str">
        <f t="shared" ca="1" si="9"/>
        <v/>
      </c>
      <c r="K52" s="185" t="str">
        <f t="shared" ca="1" si="10"/>
        <v/>
      </c>
      <c r="L52" s="185" t="str">
        <f t="shared" ca="1" si="11"/>
        <v/>
      </c>
      <c r="M52" s="181" t="str">
        <f t="shared" ca="1" si="12"/>
        <v/>
      </c>
      <c r="N52" s="185" t="str">
        <f t="shared" ca="1" si="13"/>
        <v/>
      </c>
      <c r="O52" s="24"/>
    </row>
    <row r="53" spans="1:15" ht="12.75" customHeight="1">
      <c r="A53" s="211" t="str">
        <f t="shared" ca="1" si="0"/>
        <v/>
      </c>
      <c r="B53" s="185" t="str">
        <f t="shared" ca="1" si="1"/>
        <v/>
      </c>
      <c r="C53" s="185" t="str">
        <f t="shared" ca="1" si="2"/>
        <v/>
      </c>
      <c r="D53" s="185" t="str">
        <f t="shared" ca="1" si="3"/>
        <v/>
      </c>
      <c r="E53" s="185" t="str">
        <f t="shared" ca="1" si="14"/>
        <v/>
      </c>
      <c r="F53" s="185" t="str">
        <f t="shared" ca="1" si="5"/>
        <v/>
      </c>
      <c r="G53" s="185" t="str">
        <f t="shared" ca="1" si="6"/>
        <v/>
      </c>
      <c r="H53" s="185" t="str">
        <f t="shared" ca="1" si="7"/>
        <v/>
      </c>
      <c r="I53" s="185" t="str">
        <f t="shared" ca="1" si="8"/>
        <v/>
      </c>
      <c r="J53" s="185" t="str">
        <f t="shared" ca="1" si="9"/>
        <v/>
      </c>
      <c r="K53" s="185" t="str">
        <f t="shared" ca="1" si="10"/>
        <v/>
      </c>
      <c r="L53" s="185" t="str">
        <f t="shared" ca="1" si="11"/>
        <v/>
      </c>
      <c r="M53" s="181" t="str">
        <f t="shared" ca="1" si="12"/>
        <v/>
      </c>
      <c r="N53" s="185" t="str">
        <f t="shared" ca="1" si="13"/>
        <v/>
      </c>
      <c r="O53" s="24"/>
    </row>
    <row r="54" spans="1:15" ht="12.75" customHeight="1">
      <c r="A54" s="211" t="str">
        <f t="shared" ca="1" si="0"/>
        <v/>
      </c>
      <c r="B54" s="185" t="str">
        <f t="shared" ca="1" si="1"/>
        <v/>
      </c>
      <c r="C54" s="185" t="str">
        <f t="shared" ca="1" si="2"/>
        <v/>
      </c>
      <c r="D54" s="185" t="str">
        <f t="shared" ca="1" si="3"/>
        <v/>
      </c>
      <c r="E54" s="185" t="str">
        <f t="shared" ca="1" si="14"/>
        <v/>
      </c>
      <c r="F54" s="185" t="str">
        <f t="shared" ca="1" si="5"/>
        <v/>
      </c>
      <c r="G54" s="185" t="str">
        <f t="shared" ca="1" si="6"/>
        <v/>
      </c>
      <c r="H54" s="185" t="str">
        <f t="shared" ca="1" si="7"/>
        <v/>
      </c>
      <c r="I54" s="185" t="str">
        <f t="shared" ca="1" si="8"/>
        <v/>
      </c>
      <c r="J54" s="185" t="str">
        <f t="shared" ca="1" si="9"/>
        <v/>
      </c>
      <c r="K54" s="185" t="str">
        <f t="shared" ca="1" si="10"/>
        <v/>
      </c>
      <c r="L54" s="185" t="str">
        <f t="shared" ca="1" si="11"/>
        <v/>
      </c>
      <c r="M54" s="181" t="str">
        <f t="shared" ca="1" si="12"/>
        <v/>
      </c>
      <c r="N54" s="185" t="str">
        <f t="shared" ca="1" si="13"/>
        <v/>
      </c>
      <c r="O54" s="24"/>
    </row>
    <row r="55" spans="1:15" ht="12.75" customHeight="1">
      <c r="A55" s="211" t="str">
        <f t="shared" ca="1" si="0"/>
        <v/>
      </c>
      <c r="B55" s="185" t="str">
        <f t="shared" ca="1" si="1"/>
        <v/>
      </c>
      <c r="C55" s="185" t="str">
        <f t="shared" ca="1" si="2"/>
        <v/>
      </c>
      <c r="D55" s="185" t="str">
        <f t="shared" ca="1" si="3"/>
        <v/>
      </c>
      <c r="E55" s="185" t="str">
        <f t="shared" ca="1" si="14"/>
        <v/>
      </c>
      <c r="F55" s="185" t="str">
        <f t="shared" ca="1" si="5"/>
        <v/>
      </c>
      <c r="G55" s="185" t="str">
        <f t="shared" ca="1" si="6"/>
        <v/>
      </c>
      <c r="H55" s="185" t="str">
        <f t="shared" ca="1" si="7"/>
        <v/>
      </c>
      <c r="I55" s="185" t="str">
        <f t="shared" ca="1" si="8"/>
        <v/>
      </c>
      <c r="J55" s="185" t="str">
        <f t="shared" ca="1" si="9"/>
        <v/>
      </c>
      <c r="K55" s="185" t="str">
        <f t="shared" ca="1" si="10"/>
        <v/>
      </c>
      <c r="L55" s="185" t="str">
        <f t="shared" ca="1" si="11"/>
        <v/>
      </c>
      <c r="M55" s="181" t="str">
        <f t="shared" ca="1" si="12"/>
        <v/>
      </c>
      <c r="N55" s="185" t="str">
        <f t="shared" ca="1" si="13"/>
        <v/>
      </c>
      <c r="O55" s="24"/>
    </row>
    <row r="56" spans="1:15" ht="12.75" customHeight="1">
      <c r="A56" s="211" t="str">
        <f t="shared" ca="1" si="0"/>
        <v/>
      </c>
      <c r="B56" s="185" t="str">
        <f t="shared" ca="1" si="1"/>
        <v/>
      </c>
      <c r="C56" s="185" t="str">
        <f t="shared" ca="1" si="2"/>
        <v/>
      </c>
      <c r="D56" s="185" t="str">
        <f t="shared" ca="1" si="3"/>
        <v/>
      </c>
      <c r="E56" s="185" t="str">
        <f t="shared" ca="1" si="14"/>
        <v/>
      </c>
      <c r="F56" s="185" t="str">
        <f t="shared" ca="1" si="5"/>
        <v/>
      </c>
      <c r="G56" s="185" t="str">
        <f t="shared" ca="1" si="6"/>
        <v/>
      </c>
      <c r="H56" s="185" t="str">
        <f t="shared" ca="1" si="7"/>
        <v/>
      </c>
      <c r="I56" s="185" t="str">
        <f t="shared" ca="1" si="8"/>
        <v/>
      </c>
      <c r="J56" s="185" t="str">
        <f t="shared" ca="1" si="9"/>
        <v/>
      </c>
      <c r="K56" s="185" t="str">
        <f t="shared" ca="1" si="10"/>
        <v/>
      </c>
      <c r="L56" s="185" t="str">
        <f t="shared" ca="1" si="11"/>
        <v/>
      </c>
      <c r="M56" s="181" t="str">
        <f t="shared" ca="1" si="12"/>
        <v/>
      </c>
      <c r="N56" s="185" t="str">
        <f t="shared" ca="1" si="13"/>
        <v/>
      </c>
      <c r="O56" s="24"/>
    </row>
    <row r="57" spans="1:15" ht="12.75" customHeight="1">
      <c r="A57" s="211" t="str">
        <f t="shared" ca="1" si="0"/>
        <v/>
      </c>
      <c r="B57" s="185" t="str">
        <f t="shared" ca="1" si="1"/>
        <v/>
      </c>
      <c r="C57" s="185" t="str">
        <f t="shared" ca="1" si="2"/>
        <v/>
      </c>
      <c r="D57" s="185" t="str">
        <f t="shared" ca="1" si="3"/>
        <v/>
      </c>
      <c r="E57" s="185" t="str">
        <f t="shared" ca="1" si="14"/>
        <v/>
      </c>
      <c r="F57" s="185" t="str">
        <f t="shared" ca="1" si="5"/>
        <v/>
      </c>
      <c r="G57" s="185" t="str">
        <f t="shared" ca="1" si="6"/>
        <v/>
      </c>
      <c r="H57" s="185" t="str">
        <f t="shared" ca="1" si="7"/>
        <v/>
      </c>
      <c r="I57" s="185" t="str">
        <f t="shared" ca="1" si="8"/>
        <v/>
      </c>
      <c r="J57" s="185" t="str">
        <f t="shared" ca="1" si="9"/>
        <v/>
      </c>
      <c r="K57" s="185" t="str">
        <f t="shared" ca="1" si="10"/>
        <v/>
      </c>
      <c r="L57" s="185" t="str">
        <f t="shared" ca="1" si="11"/>
        <v/>
      </c>
      <c r="M57" s="181" t="str">
        <f t="shared" ca="1" si="12"/>
        <v/>
      </c>
      <c r="N57" s="185" t="str">
        <f t="shared" ca="1" si="13"/>
        <v/>
      </c>
      <c r="O57" s="24"/>
    </row>
    <row r="58" spans="1:15" ht="12.75" customHeight="1">
      <c r="A58" s="211" t="str">
        <f t="shared" ca="1" si="0"/>
        <v/>
      </c>
      <c r="B58" s="185" t="str">
        <f t="shared" ca="1" si="1"/>
        <v/>
      </c>
      <c r="C58" s="185" t="str">
        <f t="shared" ca="1" si="2"/>
        <v/>
      </c>
      <c r="D58" s="185" t="str">
        <f t="shared" ca="1" si="3"/>
        <v/>
      </c>
      <c r="E58" s="185" t="str">
        <f t="shared" ca="1" si="14"/>
        <v/>
      </c>
      <c r="F58" s="185" t="str">
        <f t="shared" ca="1" si="5"/>
        <v/>
      </c>
      <c r="G58" s="185" t="str">
        <f t="shared" ca="1" si="6"/>
        <v/>
      </c>
      <c r="H58" s="185" t="str">
        <f t="shared" ca="1" si="7"/>
        <v/>
      </c>
      <c r="I58" s="185" t="str">
        <f t="shared" ca="1" si="8"/>
        <v/>
      </c>
      <c r="J58" s="185" t="str">
        <f t="shared" ca="1" si="9"/>
        <v/>
      </c>
      <c r="K58" s="185" t="str">
        <f t="shared" ca="1" si="10"/>
        <v/>
      </c>
      <c r="L58" s="185" t="str">
        <f t="shared" ca="1" si="11"/>
        <v/>
      </c>
      <c r="M58" s="181" t="str">
        <f t="shared" ca="1" si="12"/>
        <v/>
      </c>
      <c r="N58" s="185" t="str">
        <f t="shared" ca="1" si="13"/>
        <v/>
      </c>
      <c r="O58" s="24"/>
    </row>
    <row r="59" spans="1:15" ht="12.75" customHeight="1">
      <c r="A59" s="211" t="str">
        <f t="shared" ca="1" si="0"/>
        <v/>
      </c>
      <c r="B59" s="185" t="str">
        <f t="shared" ca="1" si="1"/>
        <v/>
      </c>
      <c r="C59" s="185" t="str">
        <f t="shared" ca="1" si="2"/>
        <v/>
      </c>
      <c r="D59" s="185" t="str">
        <f t="shared" ca="1" si="3"/>
        <v/>
      </c>
      <c r="E59" s="185" t="str">
        <f t="shared" ca="1" si="14"/>
        <v/>
      </c>
      <c r="F59" s="185" t="str">
        <f t="shared" ca="1" si="5"/>
        <v/>
      </c>
      <c r="G59" s="185" t="str">
        <f t="shared" ca="1" si="6"/>
        <v/>
      </c>
      <c r="H59" s="185" t="str">
        <f t="shared" ca="1" si="7"/>
        <v/>
      </c>
      <c r="I59" s="185" t="str">
        <f t="shared" ca="1" si="8"/>
        <v/>
      </c>
      <c r="J59" s="185" t="str">
        <f t="shared" ca="1" si="9"/>
        <v/>
      </c>
      <c r="K59" s="185" t="str">
        <f t="shared" ca="1" si="10"/>
        <v/>
      </c>
      <c r="L59" s="185" t="str">
        <f t="shared" ca="1" si="11"/>
        <v/>
      </c>
      <c r="M59" s="181" t="str">
        <f t="shared" ca="1" si="12"/>
        <v/>
      </c>
      <c r="N59" s="185" t="str">
        <f t="shared" ca="1" si="13"/>
        <v/>
      </c>
      <c r="O59" s="24"/>
    </row>
    <row r="60" spans="1:15" ht="12.75" customHeight="1">
      <c r="A60" s="211" t="str">
        <f t="shared" ca="1" si="0"/>
        <v/>
      </c>
      <c r="B60" s="185" t="str">
        <f t="shared" ca="1" si="1"/>
        <v/>
      </c>
      <c r="C60" s="185" t="str">
        <f t="shared" ca="1" si="2"/>
        <v/>
      </c>
      <c r="D60" s="185" t="str">
        <f t="shared" ca="1" si="3"/>
        <v/>
      </c>
      <c r="E60" s="185" t="str">
        <f t="shared" ca="1" si="14"/>
        <v/>
      </c>
      <c r="F60" s="185" t="str">
        <f t="shared" ca="1" si="5"/>
        <v/>
      </c>
      <c r="G60" s="185" t="str">
        <f t="shared" ca="1" si="6"/>
        <v/>
      </c>
      <c r="H60" s="185" t="str">
        <f t="shared" ca="1" si="7"/>
        <v/>
      </c>
      <c r="I60" s="185" t="str">
        <f t="shared" ca="1" si="8"/>
        <v/>
      </c>
      <c r="J60" s="185" t="str">
        <f t="shared" ca="1" si="9"/>
        <v/>
      </c>
      <c r="K60" s="185" t="str">
        <f t="shared" ca="1" si="10"/>
        <v/>
      </c>
      <c r="L60" s="185" t="str">
        <f t="shared" ca="1" si="11"/>
        <v/>
      </c>
      <c r="M60" s="181" t="str">
        <f t="shared" ca="1" si="12"/>
        <v/>
      </c>
      <c r="N60" s="185" t="str">
        <f t="shared" ca="1" si="13"/>
        <v/>
      </c>
      <c r="O60" s="24"/>
    </row>
    <row r="61" spans="1:15" ht="12.75" customHeight="1">
      <c r="A61" s="105" t="str">
        <f t="shared" ca="1" si="0"/>
        <v/>
      </c>
      <c r="B61" s="60" t="str">
        <f t="shared" ca="1" si="1"/>
        <v/>
      </c>
      <c r="C61" s="60" t="str">
        <f t="shared" ca="1" si="2"/>
        <v/>
      </c>
      <c r="D61" s="60" t="str">
        <f t="shared" ca="1" si="3"/>
        <v/>
      </c>
      <c r="E61" s="60" t="str">
        <f t="shared" ca="1" si="14"/>
        <v/>
      </c>
      <c r="F61" s="60" t="str">
        <f t="shared" ca="1" si="5"/>
        <v/>
      </c>
      <c r="G61" s="60" t="str">
        <f t="shared" ca="1" si="6"/>
        <v/>
      </c>
      <c r="H61" s="60" t="str">
        <f t="shared" ca="1" si="7"/>
        <v/>
      </c>
      <c r="I61" s="60" t="str">
        <f t="shared" ca="1" si="8"/>
        <v/>
      </c>
      <c r="J61" s="60" t="str">
        <f t="shared" ca="1" si="9"/>
        <v/>
      </c>
      <c r="K61" s="60" t="str">
        <f t="shared" ca="1" si="10"/>
        <v/>
      </c>
      <c r="L61" s="60" t="str">
        <f t="shared" ca="1" si="11"/>
        <v/>
      </c>
      <c r="M61" s="139" t="str">
        <f t="shared" ca="1" si="12"/>
        <v/>
      </c>
      <c r="N61" s="60" t="str">
        <f t="shared" ca="1" si="13"/>
        <v/>
      </c>
    </row>
    <row r="62" spans="1:15" ht="12.75" customHeight="1">
      <c r="A62" s="105" t="str">
        <f t="shared" ca="1" si="0"/>
        <v/>
      </c>
      <c r="B62" s="60" t="str">
        <f t="shared" ca="1" si="1"/>
        <v/>
      </c>
      <c r="C62" s="60" t="str">
        <f t="shared" ca="1" si="2"/>
        <v/>
      </c>
      <c r="D62" s="60" t="str">
        <f t="shared" ca="1" si="3"/>
        <v/>
      </c>
      <c r="E62" s="60" t="str">
        <f t="shared" ca="1" si="14"/>
        <v/>
      </c>
      <c r="F62" s="60" t="str">
        <f t="shared" ca="1" si="5"/>
        <v/>
      </c>
      <c r="G62" s="60" t="str">
        <f t="shared" ca="1" si="6"/>
        <v/>
      </c>
      <c r="H62" s="60" t="str">
        <f t="shared" ca="1" si="7"/>
        <v/>
      </c>
      <c r="I62" s="60" t="str">
        <f t="shared" ca="1" si="8"/>
        <v/>
      </c>
      <c r="J62" s="60" t="str">
        <f t="shared" ca="1" si="9"/>
        <v/>
      </c>
      <c r="K62" s="60" t="str">
        <f t="shared" ca="1" si="10"/>
        <v/>
      </c>
      <c r="L62" s="60" t="str">
        <f t="shared" ca="1" si="11"/>
        <v/>
      </c>
      <c r="M62" s="139" t="str">
        <f t="shared" ca="1" si="12"/>
        <v/>
      </c>
      <c r="N62" s="60" t="str">
        <f t="shared" ca="1" si="13"/>
        <v/>
      </c>
    </row>
    <row r="63" spans="1:15" ht="12.75" customHeight="1">
      <c r="A63" s="105" t="str">
        <f t="shared" ca="1" si="0"/>
        <v/>
      </c>
      <c r="B63" s="60" t="str">
        <f t="shared" ca="1" si="1"/>
        <v/>
      </c>
      <c r="C63" s="60" t="str">
        <f t="shared" ca="1" si="2"/>
        <v/>
      </c>
      <c r="D63" s="60" t="str">
        <f t="shared" ca="1" si="3"/>
        <v/>
      </c>
      <c r="E63" s="60" t="str">
        <f t="shared" ca="1" si="14"/>
        <v/>
      </c>
      <c r="F63" s="60" t="str">
        <f t="shared" ca="1" si="5"/>
        <v/>
      </c>
      <c r="G63" s="60" t="str">
        <f t="shared" ca="1" si="6"/>
        <v/>
      </c>
      <c r="H63" s="60" t="str">
        <f t="shared" ca="1" si="7"/>
        <v/>
      </c>
      <c r="I63" s="60" t="str">
        <f t="shared" ca="1" si="8"/>
        <v/>
      </c>
      <c r="J63" s="60" t="str">
        <f t="shared" ca="1" si="9"/>
        <v/>
      </c>
      <c r="K63" s="60" t="str">
        <f t="shared" ca="1" si="10"/>
        <v/>
      </c>
      <c r="L63" s="60" t="str">
        <f t="shared" ca="1" si="11"/>
        <v/>
      </c>
      <c r="M63" s="139" t="str">
        <f t="shared" ca="1" si="12"/>
        <v/>
      </c>
      <c r="N63" s="60" t="str">
        <f t="shared" ca="1" si="13"/>
        <v/>
      </c>
    </row>
    <row r="64" spans="1:15" ht="12.75" customHeight="1">
      <c r="A64" s="105" t="str">
        <f t="shared" ca="1" si="0"/>
        <v/>
      </c>
      <c r="B64" s="60" t="str">
        <f t="shared" ca="1" si="1"/>
        <v/>
      </c>
      <c r="C64" s="60" t="str">
        <f t="shared" ca="1" si="2"/>
        <v/>
      </c>
      <c r="D64" s="60" t="str">
        <f t="shared" ca="1" si="3"/>
        <v/>
      </c>
      <c r="E64" s="60" t="str">
        <f t="shared" ca="1" si="14"/>
        <v/>
      </c>
      <c r="F64" s="60" t="str">
        <f t="shared" ca="1" si="5"/>
        <v/>
      </c>
      <c r="G64" s="60" t="str">
        <f t="shared" ca="1" si="6"/>
        <v/>
      </c>
      <c r="H64" s="60" t="str">
        <f t="shared" ca="1" si="7"/>
        <v/>
      </c>
      <c r="I64" s="60" t="str">
        <f t="shared" ca="1" si="8"/>
        <v/>
      </c>
      <c r="J64" s="60" t="str">
        <f t="shared" ca="1" si="9"/>
        <v/>
      </c>
      <c r="K64" s="60" t="str">
        <f t="shared" ca="1" si="10"/>
        <v/>
      </c>
      <c r="L64" s="60" t="str">
        <f t="shared" ca="1" si="11"/>
        <v/>
      </c>
      <c r="M64" s="139" t="str">
        <f t="shared" ca="1" si="12"/>
        <v/>
      </c>
      <c r="N64" s="60" t="str">
        <f t="shared" ca="1" si="13"/>
        <v/>
      </c>
    </row>
    <row r="65" spans="1:14" ht="12.75" customHeight="1">
      <c r="A65" s="105" t="str">
        <f t="shared" ca="1" si="0"/>
        <v/>
      </c>
      <c r="B65" s="60" t="str">
        <f t="shared" ca="1" si="1"/>
        <v/>
      </c>
      <c r="C65" s="60" t="str">
        <f t="shared" ca="1" si="2"/>
        <v/>
      </c>
      <c r="D65" s="60" t="str">
        <f t="shared" ca="1" si="3"/>
        <v/>
      </c>
      <c r="E65" s="60" t="str">
        <f t="shared" ca="1" si="14"/>
        <v/>
      </c>
      <c r="F65" s="60" t="str">
        <f t="shared" ca="1" si="5"/>
        <v/>
      </c>
      <c r="G65" s="60" t="str">
        <f t="shared" ca="1" si="6"/>
        <v/>
      </c>
      <c r="H65" s="60" t="str">
        <f t="shared" ca="1" si="7"/>
        <v/>
      </c>
      <c r="I65" s="60" t="str">
        <f t="shared" ca="1" si="8"/>
        <v/>
      </c>
      <c r="J65" s="60" t="str">
        <f t="shared" ca="1" si="9"/>
        <v/>
      </c>
      <c r="K65" s="60" t="str">
        <f t="shared" ca="1" si="10"/>
        <v/>
      </c>
      <c r="L65" s="60" t="str">
        <f t="shared" ca="1" si="11"/>
        <v/>
      </c>
      <c r="M65" s="139" t="str">
        <f t="shared" ca="1" si="12"/>
        <v/>
      </c>
      <c r="N65" s="60" t="str">
        <f t="shared" ca="1" si="13"/>
        <v/>
      </c>
    </row>
    <row r="66" spans="1:14" ht="12.75" customHeight="1">
      <c r="A66" s="105" t="str">
        <f t="shared" ca="1" si="0"/>
        <v/>
      </c>
      <c r="B66" s="60" t="str">
        <f t="shared" ca="1" si="1"/>
        <v/>
      </c>
      <c r="C66" s="60" t="str">
        <f t="shared" ca="1" si="2"/>
        <v/>
      </c>
      <c r="D66" s="60" t="str">
        <f t="shared" ca="1" si="3"/>
        <v/>
      </c>
      <c r="E66" s="60" t="str">
        <f t="shared" ca="1" si="14"/>
        <v/>
      </c>
      <c r="F66" s="60" t="str">
        <f t="shared" ca="1" si="5"/>
        <v/>
      </c>
      <c r="G66" s="60" t="str">
        <f t="shared" ca="1" si="6"/>
        <v/>
      </c>
      <c r="H66" s="60" t="str">
        <f t="shared" ca="1" si="7"/>
        <v/>
      </c>
      <c r="I66" s="60" t="str">
        <f t="shared" ca="1" si="8"/>
        <v/>
      </c>
      <c r="J66" s="60" t="str">
        <f t="shared" ca="1" si="9"/>
        <v/>
      </c>
      <c r="K66" s="60" t="str">
        <f t="shared" ca="1" si="10"/>
        <v/>
      </c>
      <c r="L66" s="60" t="str">
        <f t="shared" ca="1" si="11"/>
        <v/>
      </c>
      <c r="M66" s="139" t="str">
        <f t="shared" ca="1" si="12"/>
        <v/>
      </c>
      <c r="N66" s="60" t="str">
        <f t="shared" ca="1" si="13"/>
        <v/>
      </c>
    </row>
    <row r="67" spans="1:14" ht="12.75" customHeight="1">
      <c r="A67" s="105" t="str">
        <f t="shared" ca="1" si="0"/>
        <v/>
      </c>
      <c r="B67" s="60" t="str">
        <f t="shared" ca="1" si="1"/>
        <v/>
      </c>
      <c r="C67" s="60" t="str">
        <f t="shared" ca="1" si="2"/>
        <v/>
      </c>
      <c r="D67" s="60" t="str">
        <f t="shared" ca="1" si="3"/>
        <v/>
      </c>
      <c r="E67" s="60" t="str">
        <f t="shared" ca="1" si="14"/>
        <v/>
      </c>
      <c r="F67" s="60" t="str">
        <f t="shared" ca="1" si="5"/>
        <v/>
      </c>
      <c r="G67" s="60" t="str">
        <f t="shared" ca="1" si="6"/>
        <v/>
      </c>
      <c r="H67" s="60" t="str">
        <f t="shared" ca="1" si="7"/>
        <v/>
      </c>
      <c r="I67" s="60" t="str">
        <f t="shared" ca="1" si="8"/>
        <v/>
      </c>
      <c r="J67" s="60" t="str">
        <f t="shared" ca="1" si="9"/>
        <v/>
      </c>
      <c r="K67" s="60" t="str">
        <f t="shared" ca="1" si="10"/>
        <v/>
      </c>
      <c r="L67" s="60" t="str">
        <f t="shared" ca="1" si="11"/>
        <v/>
      </c>
      <c r="M67" s="139" t="str">
        <f t="shared" ca="1" si="12"/>
        <v/>
      </c>
      <c r="N67" s="60" t="str">
        <f t="shared" ca="1" si="13"/>
        <v/>
      </c>
    </row>
    <row r="68" spans="1:14" ht="12.75" customHeight="1">
      <c r="A68" s="105" t="str">
        <f t="shared" ca="1" si="0"/>
        <v/>
      </c>
      <c r="B68" s="60" t="str">
        <f t="shared" ca="1" si="1"/>
        <v/>
      </c>
      <c r="C68" s="60" t="str">
        <f t="shared" ca="1" si="2"/>
        <v/>
      </c>
      <c r="D68" s="60" t="str">
        <f t="shared" ca="1" si="3"/>
        <v/>
      </c>
      <c r="E68" s="60" t="str">
        <f t="shared" ca="1" si="14"/>
        <v/>
      </c>
      <c r="F68" s="60" t="str">
        <f t="shared" ca="1" si="5"/>
        <v/>
      </c>
      <c r="G68" s="60" t="str">
        <f t="shared" ca="1" si="6"/>
        <v/>
      </c>
      <c r="H68" s="60" t="str">
        <f t="shared" ca="1" si="7"/>
        <v/>
      </c>
      <c r="I68" s="60" t="str">
        <f t="shared" ca="1" si="8"/>
        <v/>
      </c>
      <c r="J68" s="60" t="str">
        <f t="shared" ca="1" si="9"/>
        <v/>
      </c>
      <c r="K68" s="60" t="str">
        <f t="shared" ca="1" si="10"/>
        <v/>
      </c>
      <c r="L68" s="60" t="str">
        <f t="shared" ca="1" si="11"/>
        <v/>
      </c>
      <c r="M68" s="139" t="str">
        <f t="shared" ca="1" si="12"/>
        <v/>
      </c>
      <c r="N68" s="60" t="str">
        <f t="shared" ca="1" si="13"/>
        <v/>
      </c>
    </row>
    <row r="69" spans="1:14" ht="12.75" customHeight="1">
      <c r="A69" s="105" t="str">
        <f t="shared" ca="1" si="0"/>
        <v/>
      </c>
      <c r="B69" s="60" t="str">
        <f t="shared" ca="1" si="1"/>
        <v/>
      </c>
      <c r="C69" s="60" t="str">
        <f t="shared" ca="1" si="2"/>
        <v/>
      </c>
      <c r="D69" s="60" t="str">
        <f t="shared" ca="1" si="3"/>
        <v/>
      </c>
      <c r="E69" s="60" t="str">
        <f t="shared" ca="1" si="14"/>
        <v/>
      </c>
      <c r="F69" s="60" t="str">
        <f t="shared" ca="1" si="5"/>
        <v/>
      </c>
      <c r="G69" s="60" t="str">
        <f t="shared" ca="1" si="6"/>
        <v/>
      </c>
      <c r="H69" s="60" t="str">
        <f t="shared" ca="1" si="7"/>
        <v/>
      </c>
      <c r="I69" s="60" t="str">
        <f t="shared" ca="1" si="8"/>
        <v/>
      </c>
      <c r="J69" s="60" t="str">
        <f t="shared" ca="1" si="9"/>
        <v/>
      </c>
      <c r="K69" s="60" t="str">
        <f t="shared" ca="1" si="10"/>
        <v/>
      </c>
      <c r="L69" s="60" t="str">
        <f t="shared" ca="1" si="11"/>
        <v/>
      </c>
      <c r="M69" s="139" t="str">
        <f t="shared" ca="1" si="12"/>
        <v/>
      </c>
      <c r="N69" s="60" t="str">
        <f t="shared" ca="1" si="13"/>
        <v/>
      </c>
    </row>
    <row r="70" spans="1:14" ht="12.75" customHeight="1">
      <c r="A70" s="105" t="str">
        <f t="shared" ca="1" si="0"/>
        <v/>
      </c>
      <c r="B70" s="60" t="str">
        <f t="shared" ca="1" si="1"/>
        <v/>
      </c>
      <c r="C70" s="60" t="str">
        <f t="shared" ca="1" si="2"/>
        <v/>
      </c>
      <c r="D70" s="60" t="str">
        <f t="shared" ca="1" si="3"/>
        <v/>
      </c>
      <c r="E70" s="60" t="str">
        <f t="shared" ca="1" si="14"/>
        <v/>
      </c>
      <c r="F70" s="60" t="str">
        <f t="shared" ca="1" si="5"/>
        <v/>
      </c>
      <c r="G70" s="60" t="str">
        <f t="shared" ca="1" si="6"/>
        <v/>
      </c>
      <c r="H70" s="60" t="str">
        <f t="shared" ca="1" si="7"/>
        <v/>
      </c>
      <c r="I70" s="60" t="str">
        <f t="shared" ca="1" si="8"/>
        <v/>
      </c>
      <c r="J70" s="60" t="str">
        <f t="shared" ca="1" si="9"/>
        <v/>
      </c>
      <c r="K70" s="60" t="str">
        <f t="shared" ca="1" si="10"/>
        <v/>
      </c>
      <c r="L70" s="60" t="str">
        <f t="shared" ca="1" si="11"/>
        <v/>
      </c>
      <c r="M70" s="139" t="str">
        <f t="shared" ca="1" si="12"/>
        <v/>
      </c>
      <c r="N70" s="60" t="str">
        <f t="shared" ca="1" si="13"/>
        <v/>
      </c>
    </row>
    <row r="71" spans="1:14" ht="12.75" customHeight="1">
      <c r="A71" s="105" t="str">
        <f t="shared" ca="1" si="0"/>
        <v/>
      </c>
      <c r="B71" s="60" t="str">
        <f t="shared" ca="1" si="1"/>
        <v/>
      </c>
      <c r="C71" s="60" t="str">
        <f t="shared" ca="1" si="2"/>
        <v/>
      </c>
      <c r="D71" s="60" t="str">
        <f t="shared" ca="1" si="3"/>
        <v/>
      </c>
      <c r="E71" s="60" t="str">
        <f t="shared" ca="1" si="14"/>
        <v/>
      </c>
      <c r="F71" s="60" t="str">
        <f t="shared" ca="1" si="5"/>
        <v/>
      </c>
      <c r="G71" s="60" t="str">
        <f t="shared" ca="1" si="6"/>
        <v/>
      </c>
      <c r="H71" s="60" t="str">
        <f t="shared" ca="1" si="7"/>
        <v/>
      </c>
      <c r="I71" s="60" t="str">
        <f t="shared" ca="1" si="8"/>
        <v/>
      </c>
      <c r="J71" s="60" t="str">
        <f t="shared" ca="1" si="9"/>
        <v/>
      </c>
      <c r="K71" s="60" t="str">
        <f t="shared" ca="1" si="10"/>
        <v/>
      </c>
      <c r="L71" s="60" t="str">
        <f t="shared" ca="1" si="11"/>
        <v/>
      </c>
      <c r="M71" s="139" t="str">
        <f t="shared" ca="1" si="12"/>
        <v/>
      </c>
      <c r="N71" s="60" t="str">
        <f t="shared" ca="1" si="13"/>
        <v/>
      </c>
    </row>
    <row r="72" spans="1:14" ht="12.75" customHeight="1">
      <c r="A72" s="105" t="str">
        <f t="shared" ca="1" si="0"/>
        <v/>
      </c>
      <c r="B72" s="60" t="str">
        <f t="shared" ca="1" si="1"/>
        <v/>
      </c>
      <c r="C72" s="60" t="str">
        <f t="shared" ca="1" si="2"/>
        <v/>
      </c>
      <c r="D72" s="60" t="str">
        <f t="shared" ca="1" si="3"/>
        <v/>
      </c>
      <c r="E72" s="60" t="str">
        <f t="shared" ca="1" si="14"/>
        <v/>
      </c>
      <c r="F72" s="60" t="str">
        <f t="shared" ca="1" si="5"/>
        <v/>
      </c>
      <c r="G72" s="60" t="str">
        <f t="shared" ca="1" si="6"/>
        <v/>
      </c>
      <c r="H72" s="60" t="str">
        <f t="shared" ca="1" si="7"/>
        <v/>
      </c>
      <c r="I72" s="60" t="str">
        <f t="shared" ca="1" si="8"/>
        <v/>
      </c>
      <c r="J72" s="60" t="str">
        <f t="shared" ca="1" si="9"/>
        <v/>
      </c>
      <c r="K72" s="60" t="str">
        <f t="shared" ca="1" si="10"/>
        <v/>
      </c>
      <c r="L72" s="60" t="str">
        <f t="shared" ca="1" si="11"/>
        <v/>
      </c>
      <c r="M72" s="139" t="str">
        <f t="shared" ca="1" si="12"/>
        <v/>
      </c>
      <c r="N72" s="60" t="str">
        <f t="shared" ca="1" si="13"/>
        <v/>
      </c>
    </row>
    <row r="73" spans="1:14" ht="12.75" customHeight="1">
      <c r="A73" s="105" t="str">
        <f t="shared" ca="1" si="0"/>
        <v/>
      </c>
      <c r="B73" s="60" t="str">
        <f t="shared" ca="1" si="1"/>
        <v/>
      </c>
      <c r="C73" s="60" t="str">
        <f t="shared" ca="1" si="2"/>
        <v/>
      </c>
      <c r="D73" s="60" t="str">
        <f t="shared" ca="1" si="3"/>
        <v/>
      </c>
      <c r="E73" s="60" t="str">
        <f t="shared" ca="1" si="14"/>
        <v/>
      </c>
      <c r="F73" s="60" t="str">
        <f t="shared" ca="1" si="5"/>
        <v/>
      </c>
      <c r="G73" s="60" t="str">
        <f t="shared" ca="1" si="6"/>
        <v/>
      </c>
      <c r="H73" s="60" t="str">
        <f t="shared" ca="1" si="7"/>
        <v/>
      </c>
      <c r="I73" s="60" t="str">
        <f t="shared" ca="1" si="8"/>
        <v/>
      </c>
      <c r="J73" s="60" t="str">
        <f t="shared" ca="1" si="9"/>
        <v/>
      </c>
      <c r="K73" s="60" t="str">
        <f t="shared" ca="1" si="10"/>
        <v/>
      </c>
      <c r="L73" s="60" t="str">
        <f t="shared" ca="1" si="11"/>
        <v/>
      </c>
      <c r="M73" s="139" t="str">
        <f t="shared" ca="1" si="12"/>
        <v/>
      </c>
      <c r="N73" s="60" t="str">
        <f t="shared" ca="1" si="13"/>
        <v/>
      </c>
    </row>
    <row r="74" spans="1:14" ht="12.75" customHeight="1">
      <c r="A74" s="105" t="str">
        <f t="shared" ca="1" si="0"/>
        <v/>
      </c>
      <c r="B74" s="60" t="str">
        <f t="shared" ca="1" si="1"/>
        <v/>
      </c>
      <c r="C74" s="60" t="str">
        <f t="shared" ca="1" si="2"/>
        <v/>
      </c>
      <c r="D74" s="60" t="str">
        <f t="shared" ca="1" si="3"/>
        <v/>
      </c>
      <c r="E74" s="60" t="str">
        <f t="shared" ca="1" si="14"/>
        <v/>
      </c>
      <c r="F74" s="60" t="str">
        <f t="shared" ca="1" si="5"/>
        <v/>
      </c>
      <c r="G74" s="60" t="str">
        <f t="shared" ca="1" si="6"/>
        <v/>
      </c>
      <c r="H74" s="60" t="str">
        <f t="shared" ca="1" si="7"/>
        <v/>
      </c>
      <c r="I74" s="60" t="str">
        <f t="shared" ca="1" si="8"/>
        <v/>
      </c>
      <c r="J74" s="60" t="str">
        <f t="shared" ca="1" si="9"/>
        <v/>
      </c>
      <c r="K74" s="60" t="str">
        <f t="shared" ca="1" si="10"/>
        <v/>
      </c>
      <c r="L74" s="60" t="str">
        <f t="shared" ca="1" si="11"/>
        <v/>
      </c>
      <c r="M74" s="139" t="str">
        <f t="shared" ca="1" si="12"/>
        <v/>
      </c>
      <c r="N74" s="60" t="str">
        <f t="shared" ca="1" si="13"/>
        <v/>
      </c>
    </row>
    <row r="75" spans="1:14" ht="12.75" customHeight="1">
      <c r="A75" s="105" t="str">
        <f t="shared" ca="1" si="0"/>
        <v/>
      </c>
      <c r="B75" s="60" t="str">
        <f t="shared" ca="1" si="1"/>
        <v/>
      </c>
      <c r="C75" s="60" t="str">
        <f t="shared" ca="1" si="2"/>
        <v/>
      </c>
      <c r="D75" s="60" t="str">
        <f t="shared" ca="1" si="3"/>
        <v/>
      </c>
      <c r="E75" s="60" t="str">
        <f t="shared" ca="1" si="14"/>
        <v/>
      </c>
      <c r="F75" s="60" t="str">
        <f t="shared" ca="1" si="5"/>
        <v/>
      </c>
      <c r="G75" s="60" t="str">
        <f t="shared" ca="1" si="6"/>
        <v/>
      </c>
      <c r="H75" s="60" t="str">
        <f t="shared" ca="1" si="7"/>
        <v/>
      </c>
      <c r="I75" s="60" t="str">
        <f t="shared" ca="1" si="8"/>
        <v/>
      </c>
      <c r="J75" s="60" t="str">
        <f t="shared" ca="1" si="9"/>
        <v/>
      </c>
      <c r="K75" s="60" t="str">
        <f t="shared" ca="1" si="10"/>
        <v/>
      </c>
      <c r="L75" s="60" t="str">
        <f t="shared" ca="1" si="11"/>
        <v/>
      </c>
      <c r="M75" s="139" t="str">
        <f t="shared" ca="1" si="12"/>
        <v/>
      </c>
      <c r="N75" s="60" t="str">
        <f t="shared" ca="1" si="13"/>
        <v/>
      </c>
    </row>
    <row r="76" spans="1:14" ht="12.75" customHeight="1">
      <c r="A76" s="105" t="str">
        <f t="shared" ca="1" si="0"/>
        <v/>
      </c>
      <c r="B76" s="60" t="str">
        <f t="shared" ca="1" si="1"/>
        <v/>
      </c>
      <c r="C76" s="60" t="str">
        <f t="shared" ca="1" si="2"/>
        <v/>
      </c>
      <c r="D76" s="60" t="str">
        <f t="shared" ca="1" si="3"/>
        <v/>
      </c>
      <c r="E76" s="60" t="str">
        <f t="shared" ca="1" si="14"/>
        <v/>
      </c>
      <c r="F76" s="60" t="str">
        <f t="shared" ca="1" si="5"/>
        <v/>
      </c>
      <c r="G76" s="60" t="str">
        <f t="shared" ca="1" si="6"/>
        <v/>
      </c>
      <c r="H76" s="60" t="str">
        <f t="shared" ca="1" si="7"/>
        <v/>
      </c>
      <c r="I76" s="60" t="str">
        <f t="shared" ca="1" si="8"/>
        <v/>
      </c>
      <c r="J76" s="60" t="str">
        <f t="shared" ca="1" si="9"/>
        <v/>
      </c>
      <c r="K76" s="60" t="str">
        <f t="shared" ca="1" si="10"/>
        <v/>
      </c>
      <c r="L76" s="60" t="str">
        <f t="shared" ca="1" si="11"/>
        <v/>
      </c>
      <c r="M76" s="139" t="str">
        <f t="shared" ca="1" si="12"/>
        <v/>
      </c>
      <c r="N76" s="60" t="str">
        <f t="shared" ca="1" si="13"/>
        <v/>
      </c>
    </row>
    <row r="77" spans="1:14" ht="12.75" customHeight="1">
      <c r="A77" s="105" t="str">
        <f t="shared" ref="A77:A140" ca="1" si="15">IF(ROW(A65)&gt;COUNTIF(colk,$O$2),"",INDEX(cola,SUMPRODUCT(LARGE((colk=$O$2)*ROW(colk)-12,ROW($A65)))))</f>
        <v/>
      </c>
      <c r="B77" s="60" t="str">
        <f t="shared" ref="B77:B140" ca="1" si="16">IF(ROW(B65)&gt;COUNTIF(colk,$O$2),"",INDEX(colb,SUMPRODUCT(LARGE((colk=$O$2)*ROW(colk)-12,ROW($A65)))))</f>
        <v/>
      </c>
      <c r="C77" s="60" t="str">
        <f t="shared" ref="C77:C140" ca="1" si="17">IF(ROW(C65)&gt;COUNTIF(colk,$O$2),"",INDEX(colc,SUMPRODUCT(LARGE((colk=$O$2)*ROW(colk)-12,ROW($A65)))))</f>
        <v/>
      </c>
      <c r="D77" s="60" t="str">
        <f t="shared" ref="D77:D140" ca="1" si="18">IF(ROW(D65)&gt;COUNTIF(colk,$O$2),"",INDEX(cold,SUMPRODUCT(LARGE((colk=$O$2)*ROW(colk)-12,ROW($A65)))))</f>
        <v/>
      </c>
      <c r="E77" s="60" t="str">
        <f t="shared" ref="E77:E108" ca="1" si="19">IF(ROW(E65)&gt;COUNTIF(colk,$O$2),"",INDEX(cole,SUMPRODUCT(LARGE((colk=$O$2)*ROW(colk)-12,ROW($A65)))))</f>
        <v/>
      </c>
      <c r="F77" s="60" t="str">
        <f t="shared" ref="F77:F140" ca="1" si="20">IF(ROW(F65)&gt;COUNTIF(colk,$O$2),"",INDEX(colf,SUMPRODUCT(LARGE((colk=$O$2)*ROW(colk)-12,ROW($A65)))))</f>
        <v/>
      </c>
      <c r="G77" s="60" t="str">
        <f t="shared" ref="G77:G140" ca="1" si="21">IF(ROW(G65)&gt;COUNTIF(colk,$O$2),"",INDEX(colg,SUMPRODUCT(LARGE((colk=$O$2)*ROW(colk)-12,ROW($A65)))))</f>
        <v/>
      </c>
      <c r="H77" s="60" t="str">
        <f t="shared" ref="H77:H140" ca="1" si="22">IF(ROW(H65)&gt;COUNTIF(colk,$O$2),"",INDEX(colh,SUMPRODUCT(LARGE((colk=$O$2)*ROW(colk)-12,ROW($A65)))))</f>
        <v/>
      </c>
      <c r="I77" s="60" t="str">
        <f t="shared" ref="I77:I140" ca="1" si="23">IF(ROW(I65)&gt;COUNTIF(colk,$O$2),"",INDEX(coli,SUMPRODUCT(LARGE((colk=$O$2)*ROW(colk)-12,ROW($A65)))))</f>
        <v/>
      </c>
      <c r="J77" s="60" t="str">
        <f t="shared" ref="J77:J140" ca="1" si="24">IF(ROW(J65)&gt;COUNTIF(colk,$O$2),"",INDEX(colj,SUMPRODUCT(LARGE((colk=$O$2)*ROW(colk)-12,ROW($A65)))))</f>
        <v/>
      </c>
      <c r="K77" s="60" t="str">
        <f t="shared" ref="K77:K140" ca="1" si="25">IF(ROW(K65)&gt;COUNTIF(colk,$O$2),"",INDEX(colk,SUMPRODUCT(LARGE((colk=$O$2)*ROW(colk)-12,ROW($A65)))))</f>
        <v/>
      </c>
      <c r="L77" s="60" t="str">
        <f t="shared" ref="L77:L140" ca="1" si="26">IF(ROW(L65)&gt;COUNTIF(colk,$O$2),"",INDEX(coll,SUMPRODUCT(LARGE((colk=$O$2)*ROW(colk)-12,ROW($A65)))))</f>
        <v/>
      </c>
      <c r="M77" s="139" t="str">
        <f t="shared" ref="M77:M140" ca="1" si="27">IF(ROW(M65)&gt;COUNTIF(colk,$O$2),"",INDEX(colm,SUMPRODUCT(LARGE((colk=$O$2)*ROW(colk)-12,ROW($A65)))))</f>
        <v/>
      </c>
      <c r="N77" s="60" t="str">
        <f t="shared" ref="N77:N140" ca="1" si="28">IF(ROW(N65)&gt;COUNTIF(colk,$O$2),"",INDEX(coln,SUMPRODUCT(LARGE((colk=$O$2)*ROW(colk)-12,ROW($A65)))))</f>
        <v/>
      </c>
    </row>
    <row r="78" spans="1:14" ht="12.75" customHeight="1">
      <c r="A78" s="105" t="str">
        <f t="shared" ca="1" si="15"/>
        <v/>
      </c>
      <c r="B78" s="60" t="str">
        <f t="shared" ca="1" si="16"/>
        <v/>
      </c>
      <c r="C78" s="60" t="str">
        <f t="shared" ca="1" si="17"/>
        <v/>
      </c>
      <c r="D78" s="60" t="str">
        <f t="shared" ca="1" si="18"/>
        <v/>
      </c>
      <c r="E78" s="60" t="str">
        <f t="shared" ca="1" si="19"/>
        <v/>
      </c>
      <c r="F78" s="60" t="str">
        <f t="shared" ca="1" si="20"/>
        <v/>
      </c>
      <c r="G78" s="60" t="str">
        <f t="shared" ca="1" si="21"/>
        <v/>
      </c>
      <c r="H78" s="60" t="str">
        <f t="shared" ca="1" si="22"/>
        <v/>
      </c>
      <c r="I78" s="60" t="str">
        <f t="shared" ca="1" si="23"/>
        <v/>
      </c>
      <c r="J78" s="60" t="str">
        <f t="shared" ca="1" si="24"/>
        <v/>
      </c>
      <c r="K78" s="60" t="str">
        <f t="shared" ca="1" si="25"/>
        <v/>
      </c>
      <c r="L78" s="60" t="str">
        <f t="shared" ca="1" si="26"/>
        <v/>
      </c>
      <c r="M78" s="139" t="str">
        <f t="shared" ca="1" si="27"/>
        <v/>
      </c>
      <c r="N78" s="60" t="str">
        <f t="shared" ca="1" si="28"/>
        <v/>
      </c>
    </row>
    <row r="79" spans="1:14" ht="12.75" customHeight="1">
      <c r="A79" s="105" t="str">
        <f t="shared" ca="1" si="15"/>
        <v/>
      </c>
      <c r="B79" s="60" t="str">
        <f t="shared" ca="1" si="16"/>
        <v/>
      </c>
      <c r="C79" s="60" t="str">
        <f t="shared" ca="1" si="17"/>
        <v/>
      </c>
      <c r="D79" s="60" t="str">
        <f t="shared" ca="1" si="18"/>
        <v/>
      </c>
      <c r="E79" s="60" t="str">
        <f t="shared" ca="1" si="19"/>
        <v/>
      </c>
      <c r="F79" s="60" t="str">
        <f t="shared" ca="1" si="20"/>
        <v/>
      </c>
      <c r="G79" s="60" t="str">
        <f t="shared" ca="1" si="21"/>
        <v/>
      </c>
      <c r="H79" s="60" t="str">
        <f t="shared" ca="1" si="22"/>
        <v/>
      </c>
      <c r="I79" s="60" t="str">
        <f t="shared" ca="1" si="23"/>
        <v/>
      </c>
      <c r="J79" s="60" t="str">
        <f t="shared" ca="1" si="24"/>
        <v/>
      </c>
      <c r="K79" s="60" t="str">
        <f t="shared" ca="1" si="25"/>
        <v/>
      </c>
      <c r="L79" s="60" t="str">
        <f t="shared" ca="1" si="26"/>
        <v/>
      </c>
      <c r="M79" s="139" t="str">
        <f t="shared" ca="1" si="27"/>
        <v/>
      </c>
      <c r="N79" s="60" t="str">
        <f t="shared" ca="1" si="28"/>
        <v/>
      </c>
    </row>
    <row r="80" spans="1:14" ht="12.75" customHeight="1">
      <c r="A80" s="105" t="str">
        <f t="shared" ca="1" si="15"/>
        <v/>
      </c>
      <c r="B80" s="60" t="str">
        <f t="shared" ca="1" si="16"/>
        <v/>
      </c>
      <c r="C80" s="60" t="str">
        <f t="shared" ca="1" si="17"/>
        <v/>
      </c>
      <c r="D80" s="60" t="str">
        <f t="shared" ca="1" si="18"/>
        <v/>
      </c>
      <c r="E80" s="60" t="str">
        <f t="shared" ca="1" si="19"/>
        <v/>
      </c>
      <c r="F80" s="60" t="str">
        <f t="shared" ca="1" si="20"/>
        <v/>
      </c>
      <c r="G80" s="60" t="str">
        <f t="shared" ca="1" si="21"/>
        <v/>
      </c>
      <c r="H80" s="60" t="str">
        <f t="shared" ca="1" si="22"/>
        <v/>
      </c>
      <c r="I80" s="60" t="str">
        <f t="shared" ca="1" si="23"/>
        <v/>
      </c>
      <c r="J80" s="60" t="str">
        <f t="shared" ca="1" si="24"/>
        <v/>
      </c>
      <c r="K80" s="60" t="str">
        <f t="shared" ca="1" si="25"/>
        <v/>
      </c>
      <c r="L80" s="60" t="str">
        <f t="shared" ca="1" si="26"/>
        <v/>
      </c>
      <c r="M80" s="139" t="str">
        <f t="shared" ca="1" si="27"/>
        <v/>
      </c>
      <c r="N80" s="60" t="str">
        <f t="shared" ca="1" si="28"/>
        <v/>
      </c>
    </row>
    <row r="81" spans="1:14" ht="12.75" customHeight="1">
      <c r="A81" s="105" t="str">
        <f t="shared" ca="1" si="15"/>
        <v/>
      </c>
      <c r="B81" s="60" t="str">
        <f t="shared" ca="1" si="16"/>
        <v/>
      </c>
      <c r="C81" s="60" t="str">
        <f t="shared" ca="1" si="17"/>
        <v/>
      </c>
      <c r="D81" s="60" t="str">
        <f t="shared" ca="1" si="18"/>
        <v/>
      </c>
      <c r="E81" s="60" t="str">
        <f t="shared" ca="1" si="19"/>
        <v/>
      </c>
      <c r="F81" s="60" t="str">
        <f t="shared" ca="1" si="20"/>
        <v/>
      </c>
      <c r="G81" s="60" t="str">
        <f t="shared" ca="1" si="21"/>
        <v/>
      </c>
      <c r="H81" s="60" t="str">
        <f t="shared" ca="1" si="22"/>
        <v/>
      </c>
      <c r="I81" s="60" t="str">
        <f t="shared" ca="1" si="23"/>
        <v/>
      </c>
      <c r="J81" s="60" t="str">
        <f t="shared" ca="1" si="24"/>
        <v/>
      </c>
      <c r="K81" s="60" t="str">
        <f t="shared" ca="1" si="25"/>
        <v/>
      </c>
      <c r="L81" s="60" t="str">
        <f t="shared" ca="1" si="26"/>
        <v/>
      </c>
      <c r="M81" s="139" t="str">
        <f t="shared" ca="1" si="27"/>
        <v/>
      </c>
      <c r="N81" s="60" t="str">
        <f t="shared" ca="1" si="28"/>
        <v/>
      </c>
    </row>
    <row r="82" spans="1:14" ht="12.75" customHeight="1">
      <c r="A82" s="105" t="str">
        <f t="shared" ca="1" si="15"/>
        <v/>
      </c>
      <c r="B82" s="60" t="str">
        <f t="shared" ca="1" si="16"/>
        <v/>
      </c>
      <c r="C82" s="60" t="str">
        <f t="shared" ca="1" si="17"/>
        <v/>
      </c>
      <c r="D82" s="60" t="str">
        <f t="shared" ca="1" si="18"/>
        <v/>
      </c>
      <c r="E82" s="60" t="str">
        <f t="shared" ca="1" si="19"/>
        <v/>
      </c>
      <c r="F82" s="60" t="str">
        <f t="shared" ca="1" si="20"/>
        <v/>
      </c>
      <c r="G82" s="60" t="str">
        <f t="shared" ca="1" si="21"/>
        <v/>
      </c>
      <c r="H82" s="60" t="str">
        <f t="shared" ca="1" si="22"/>
        <v/>
      </c>
      <c r="I82" s="60" t="str">
        <f t="shared" ca="1" si="23"/>
        <v/>
      </c>
      <c r="J82" s="60" t="str">
        <f t="shared" ca="1" si="24"/>
        <v/>
      </c>
      <c r="K82" s="60" t="str">
        <f t="shared" ca="1" si="25"/>
        <v/>
      </c>
      <c r="L82" s="60" t="str">
        <f t="shared" ca="1" si="26"/>
        <v/>
      </c>
      <c r="M82" s="139" t="str">
        <f t="shared" ca="1" si="27"/>
        <v/>
      </c>
      <c r="N82" s="60" t="str">
        <f t="shared" ca="1" si="28"/>
        <v/>
      </c>
    </row>
    <row r="83" spans="1:14" ht="12.75" customHeight="1">
      <c r="A83" s="105" t="str">
        <f t="shared" ca="1" si="15"/>
        <v/>
      </c>
      <c r="B83" s="60" t="str">
        <f t="shared" ca="1" si="16"/>
        <v/>
      </c>
      <c r="C83" s="60" t="str">
        <f t="shared" ca="1" si="17"/>
        <v/>
      </c>
      <c r="D83" s="60" t="str">
        <f t="shared" ca="1" si="18"/>
        <v/>
      </c>
      <c r="E83" s="60" t="str">
        <f t="shared" ca="1" si="19"/>
        <v/>
      </c>
      <c r="F83" s="60" t="str">
        <f t="shared" ca="1" si="20"/>
        <v/>
      </c>
      <c r="G83" s="60" t="str">
        <f t="shared" ca="1" si="21"/>
        <v/>
      </c>
      <c r="H83" s="60" t="str">
        <f t="shared" ca="1" si="22"/>
        <v/>
      </c>
      <c r="I83" s="60" t="str">
        <f t="shared" ca="1" si="23"/>
        <v/>
      </c>
      <c r="J83" s="60" t="str">
        <f t="shared" ca="1" si="24"/>
        <v/>
      </c>
      <c r="K83" s="60" t="str">
        <f t="shared" ca="1" si="25"/>
        <v/>
      </c>
      <c r="L83" s="60" t="str">
        <f t="shared" ca="1" si="26"/>
        <v/>
      </c>
      <c r="M83" s="139" t="str">
        <f t="shared" ca="1" si="27"/>
        <v/>
      </c>
      <c r="N83" s="60" t="str">
        <f t="shared" ca="1" si="28"/>
        <v/>
      </c>
    </row>
    <row r="84" spans="1:14" ht="12.75" customHeight="1">
      <c r="A84" s="105" t="str">
        <f t="shared" ca="1" si="15"/>
        <v/>
      </c>
      <c r="B84" s="60" t="str">
        <f t="shared" ca="1" si="16"/>
        <v/>
      </c>
      <c r="C84" s="60" t="str">
        <f t="shared" ca="1" si="17"/>
        <v/>
      </c>
      <c r="D84" s="60" t="str">
        <f t="shared" ca="1" si="18"/>
        <v/>
      </c>
      <c r="E84" s="60" t="str">
        <f t="shared" ca="1" si="19"/>
        <v/>
      </c>
      <c r="F84" s="60" t="str">
        <f t="shared" ca="1" si="20"/>
        <v/>
      </c>
      <c r="G84" s="60" t="str">
        <f t="shared" ca="1" si="21"/>
        <v/>
      </c>
      <c r="H84" s="60" t="str">
        <f t="shared" ca="1" si="22"/>
        <v/>
      </c>
      <c r="I84" s="60" t="str">
        <f t="shared" ca="1" si="23"/>
        <v/>
      </c>
      <c r="J84" s="60" t="str">
        <f t="shared" ca="1" si="24"/>
        <v/>
      </c>
      <c r="K84" s="60" t="str">
        <f t="shared" ca="1" si="25"/>
        <v/>
      </c>
      <c r="L84" s="60" t="str">
        <f t="shared" ca="1" si="26"/>
        <v/>
      </c>
      <c r="M84" s="139" t="str">
        <f t="shared" ca="1" si="27"/>
        <v/>
      </c>
      <c r="N84" s="60" t="str">
        <f t="shared" ca="1" si="28"/>
        <v/>
      </c>
    </row>
    <row r="85" spans="1:14" ht="12.75" customHeight="1">
      <c r="A85" s="105" t="str">
        <f t="shared" ca="1" si="15"/>
        <v/>
      </c>
      <c r="B85" s="60" t="str">
        <f t="shared" ca="1" si="16"/>
        <v/>
      </c>
      <c r="C85" s="60" t="str">
        <f t="shared" ca="1" si="17"/>
        <v/>
      </c>
      <c r="D85" s="60" t="str">
        <f t="shared" ca="1" si="18"/>
        <v/>
      </c>
      <c r="E85" s="60" t="str">
        <f t="shared" ca="1" si="19"/>
        <v/>
      </c>
      <c r="F85" s="60" t="str">
        <f t="shared" ca="1" si="20"/>
        <v/>
      </c>
      <c r="G85" s="60" t="str">
        <f t="shared" ca="1" si="21"/>
        <v/>
      </c>
      <c r="H85" s="60" t="str">
        <f t="shared" ca="1" si="22"/>
        <v/>
      </c>
      <c r="I85" s="60" t="str">
        <f t="shared" ca="1" si="23"/>
        <v/>
      </c>
      <c r="J85" s="60" t="str">
        <f t="shared" ca="1" si="24"/>
        <v/>
      </c>
      <c r="K85" s="60" t="str">
        <f t="shared" ca="1" si="25"/>
        <v/>
      </c>
      <c r="L85" s="60" t="str">
        <f t="shared" ca="1" si="26"/>
        <v/>
      </c>
      <c r="M85" s="139" t="str">
        <f t="shared" ca="1" si="27"/>
        <v/>
      </c>
      <c r="N85" s="60" t="str">
        <f t="shared" ca="1" si="28"/>
        <v/>
      </c>
    </row>
    <row r="86" spans="1:14" ht="12.75" customHeight="1">
      <c r="A86" s="105" t="str">
        <f t="shared" ca="1" si="15"/>
        <v/>
      </c>
      <c r="B86" s="60" t="str">
        <f t="shared" ca="1" si="16"/>
        <v/>
      </c>
      <c r="C86" s="60" t="str">
        <f t="shared" ca="1" si="17"/>
        <v/>
      </c>
      <c r="D86" s="60" t="str">
        <f t="shared" ca="1" si="18"/>
        <v/>
      </c>
      <c r="E86" s="60" t="str">
        <f t="shared" ca="1" si="19"/>
        <v/>
      </c>
      <c r="F86" s="60" t="str">
        <f t="shared" ca="1" si="20"/>
        <v/>
      </c>
      <c r="G86" s="60" t="str">
        <f t="shared" ca="1" si="21"/>
        <v/>
      </c>
      <c r="H86" s="60" t="str">
        <f t="shared" ca="1" si="22"/>
        <v/>
      </c>
      <c r="I86" s="60" t="str">
        <f t="shared" ca="1" si="23"/>
        <v/>
      </c>
      <c r="J86" s="60" t="str">
        <f t="shared" ca="1" si="24"/>
        <v/>
      </c>
      <c r="K86" s="60" t="str">
        <f t="shared" ca="1" si="25"/>
        <v/>
      </c>
      <c r="L86" s="60" t="str">
        <f t="shared" ca="1" si="26"/>
        <v/>
      </c>
      <c r="M86" s="139" t="str">
        <f t="shared" ca="1" si="27"/>
        <v/>
      </c>
      <c r="N86" s="60" t="str">
        <f t="shared" ca="1" si="28"/>
        <v/>
      </c>
    </row>
    <row r="87" spans="1:14" ht="12.75" customHeight="1">
      <c r="A87" s="105" t="str">
        <f t="shared" ca="1" si="15"/>
        <v/>
      </c>
      <c r="B87" s="60" t="str">
        <f t="shared" ca="1" si="16"/>
        <v/>
      </c>
      <c r="C87" s="60" t="str">
        <f t="shared" ca="1" si="17"/>
        <v/>
      </c>
      <c r="D87" s="60" t="str">
        <f t="shared" ca="1" si="18"/>
        <v/>
      </c>
      <c r="E87" s="60" t="str">
        <f t="shared" ca="1" si="19"/>
        <v/>
      </c>
      <c r="F87" s="60" t="str">
        <f t="shared" ca="1" si="20"/>
        <v/>
      </c>
      <c r="G87" s="60" t="str">
        <f t="shared" ca="1" si="21"/>
        <v/>
      </c>
      <c r="H87" s="60" t="str">
        <f t="shared" ca="1" si="22"/>
        <v/>
      </c>
      <c r="I87" s="60" t="str">
        <f t="shared" ca="1" si="23"/>
        <v/>
      </c>
      <c r="J87" s="60" t="str">
        <f t="shared" ca="1" si="24"/>
        <v/>
      </c>
      <c r="K87" s="60" t="str">
        <f t="shared" ca="1" si="25"/>
        <v/>
      </c>
      <c r="L87" s="60" t="str">
        <f t="shared" ca="1" si="26"/>
        <v/>
      </c>
      <c r="M87" s="139" t="str">
        <f t="shared" ca="1" si="27"/>
        <v/>
      </c>
      <c r="N87" s="60" t="str">
        <f t="shared" ca="1" si="28"/>
        <v/>
      </c>
    </row>
    <row r="88" spans="1:14" ht="12.75" customHeight="1">
      <c r="A88" s="105" t="str">
        <f t="shared" ca="1" si="15"/>
        <v/>
      </c>
      <c r="B88" s="60" t="str">
        <f t="shared" ca="1" si="16"/>
        <v/>
      </c>
      <c r="C88" s="60" t="str">
        <f t="shared" ca="1" si="17"/>
        <v/>
      </c>
      <c r="D88" s="60" t="str">
        <f t="shared" ca="1" si="18"/>
        <v/>
      </c>
      <c r="E88" s="60" t="str">
        <f t="shared" ca="1" si="19"/>
        <v/>
      </c>
      <c r="F88" s="60" t="str">
        <f t="shared" ca="1" si="20"/>
        <v/>
      </c>
      <c r="G88" s="60" t="str">
        <f t="shared" ca="1" si="21"/>
        <v/>
      </c>
      <c r="H88" s="60" t="str">
        <f t="shared" ca="1" si="22"/>
        <v/>
      </c>
      <c r="I88" s="60" t="str">
        <f t="shared" ca="1" si="23"/>
        <v/>
      </c>
      <c r="J88" s="60" t="str">
        <f t="shared" ca="1" si="24"/>
        <v/>
      </c>
      <c r="K88" s="60" t="str">
        <f t="shared" ca="1" si="25"/>
        <v/>
      </c>
      <c r="L88" s="60" t="str">
        <f t="shared" ca="1" si="26"/>
        <v/>
      </c>
      <c r="M88" s="139" t="str">
        <f t="shared" ca="1" si="27"/>
        <v/>
      </c>
      <c r="N88" s="60" t="str">
        <f t="shared" ca="1" si="28"/>
        <v/>
      </c>
    </row>
    <row r="89" spans="1:14" ht="12.75" customHeight="1">
      <c r="A89" s="105" t="str">
        <f t="shared" ca="1" si="15"/>
        <v/>
      </c>
      <c r="B89" s="60" t="str">
        <f t="shared" ca="1" si="16"/>
        <v/>
      </c>
      <c r="C89" s="60" t="str">
        <f t="shared" ca="1" si="17"/>
        <v/>
      </c>
      <c r="D89" s="60" t="str">
        <f t="shared" ca="1" si="18"/>
        <v/>
      </c>
      <c r="E89" s="60" t="str">
        <f t="shared" ca="1" si="19"/>
        <v/>
      </c>
      <c r="F89" s="60" t="str">
        <f t="shared" ca="1" si="20"/>
        <v/>
      </c>
      <c r="G89" s="60" t="str">
        <f t="shared" ca="1" si="21"/>
        <v/>
      </c>
      <c r="H89" s="60" t="str">
        <f t="shared" ca="1" si="22"/>
        <v/>
      </c>
      <c r="I89" s="60" t="str">
        <f t="shared" ca="1" si="23"/>
        <v/>
      </c>
      <c r="J89" s="60" t="str">
        <f t="shared" ca="1" si="24"/>
        <v/>
      </c>
      <c r="K89" s="60" t="str">
        <f t="shared" ca="1" si="25"/>
        <v/>
      </c>
      <c r="L89" s="60" t="str">
        <f t="shared" ca="1" si="26"/>
        <v/>
      </c>
      <c r="M89" s="139" t="str">
        <f t="shared" ca="1" si="27"/>
        <v/>
      </c>
      <c r="N89" s="60" t="str">
        <f t="shared" ca="1" si="28"/>
        <v/>
      </c>
    </row>
    <row r="90" spans="1:14" ht="12.75" customHeight="1">
      <c r="A90" s="105" t="str">
        <f t="shared" ca="1" si="15"/>
        <v/>
      </c>
      <c r="B90" s="60" t="str">
        <f t="shared" ca="1" si="16"/>
        <v/>
      </c>
      <c r="C90" s="60" t="str">
        <f t="shared" ca="1" si="17"/>
        <v/>
      </c>
      <c r="D90" s="60" t="str">
        <f t="shared" ca="1" si="18"/>
        <v/>
      </c>
      <c r="E90" s="60" t="str">
        <f t="shared" ca="1" si="19"/>
        <v/>
      </c>
      <c r="F90" s="60" t="str">
        <f t="shared" ca="1" si="20"/>
        <v/>
      </c>
      <c r="G90" s="60" t="str">
        <f t="shared" ca="1" si="21"/>
        <v/>
      </c>
      <c r="H90" s="60" t="str">
        <f t="shared" ca="1" si="22"/>
        <v/>
      </c>
      <c r="I90" s="60" t="str">
        <f t="shared" ca="1" si="23"/>
        <v/>
      </c>
      <c r="J90" s="60" t="str">
        <f t="shared" ca="1" si="24"/>
        <v/>
      </c>
      <c r="K90" s="60" t="str">
        <f t="shared" ca="1" si="25"/>
        <v/>
      </c>
      <c r="L90" s="60" t="str">
        <f t="shared" ca="1" si="26"/>
        <v/>
      </c>
      <c r="M90" s="139" t="str">
        <f t="shared" ca="1" si="27"/>
        <v/>
      </c>
      <c r="N90" s="60" t="str">
        <f t="shared" ca="1" si="28"/>
        <v/>
      </c>
    </row>
    <row r="91" spans="1:14" ht="12.75" customHeight="1">
      <c r="A91" s="105" t="str">
        <f t="shared" ca="1" si="15"/>
        <v/>
      </c>
      <c r="B91" s="60" t="str">
        <f t="shared" ca="1" si="16"/>
        <v/>
      </c>
      <c r="C91" s="60" t="str">
        <f t="shared" ca="1" si="17"/>
        <v/>
      </c>
      <c r="D91" s="60" t="str">
        <f t="shared" ca="1" si="18"/>
        <v/>
      </c>
      <c r="E91" s="60" t="str">
        <f t="shared" ca="1" si="19"/>
        <v/>
      </c>
      <c r="F91" s="60" t="str">
        <f t="shared" ca="1" si="20"/>
        <v/>
      </c>
      <c r="G91" s="60" t="str">
        <f t="shared" ca="1" si="21"/>
        <v/>
      </c>
      <c r="H91" s="60" t="str">
        <f t="shared" ca="1" si="22"/>
        <v/>
      </c>
      <c r="I91" s="60" t="str">
        <f t="shared" ca="1" si="23"/>
        <v/>
      </c>
      <c r="J91" s="60" t="str">
        <f t="shared" ca="1" si="24"/>
        <v/>
      </c>
      <c r="K91" s="60" t="str">
        <f t="shared" ca="1" si="25"/>
        <v/>
      </c>
      <c r="L91" s="60" t="str">
        <f t="shared" ca="1" si="26"/>
        <v/>
      </c>
      <c r="M91" s="139" t="str">
        <f t="shared" ca="1" si="27"/>
        <v/>
      </c>
      <c r="N91" s="60" t="str">
        <f t="shared" ca="1" si="28"/>
        <v/>
      </c>
    </row>
    <row r="92" spans="1:14" ht="12.75" customHeight="1">
      <c r="A92" s="105" t="str">
        <f t="shared" ca="1" si="15"/>
        <v/>
      </c>
      <c r="B92" s="60" t="str">
        <f t="shared" ca="1" si="16"/>
        <v/>
      </c>
      <c r="C92" s="60" t="str">
        <f t="shared" ca="1" si="17"/>
        <v/>
      </c>
      <c r="D92" s="60" t="str">
        <f t="shared" ca="1" si="18"/>
        <v/>
      </c>
      <c r="E92" s="60" t="str">
        <f t="shared" ca="1" si="19"/>
        <v/>
      </c>
      <c r="F92" s="60" t="str">
        <f t="shared" ca="1" si="20"/>
        <v/>
      </c>
      <c r="G92" s="60" t="str">
        <f t="shared" ca="1" si="21"/>
        <v/>
      </c>
      <c r="H92" s="60" t="str">
        <f t="shared" ca="1" si="22"/>
        <v/>
      </c>
      <c r="I92" s="60" t="str">
        <f t="shared" ca="1" si="23"/>
        <v/>
      </c>
      <c r="J92" s="60" t="str">
        <f t="shared" ca="1" si="24"/>
        <v/>
      </c>
      <c r="K92" s="60" t="str">
        <f t="shared" ca="1" si="25"/>
        <v/>
      </c>
      <c r="L92" s="60" t="str">
        <f t="shared" ca="1" si="26"/>
        <v/>
      </c>
      <c r="M92" s="139" t="str">
        <f t="shared" ca="1" si="27"/>
        <v/>
      </c>
      <c r="N92" s="60" t="str">
        <f t="shared" ca="1" si="28"/>
        <v/>
      </c>
    </row>
    <row r="93" spans="1:14" ht="12.75" customHeight="1">
      <c r="A93" s="105" t="str">
        <f t="shared" ca="1" si="15"/>
        <v/>
      </c>
      <c r="B93" s="60" t="str">
        <f t="shared" ca="1" si="16"/>
        <v/>
      </c>
      <c r="C93" s="60" t="str">
        <f t="shared" ca="1" si="17"/>
        <v/>
      </c>
      <c r="D93" s="60" t="str">
        <f t="shared" ca="1" si="18"/>
        <v/>
      </c>
      <c r="E93" s="60" t="str">
        <f t="shared" ca="1" si="19"/>
        <v/>
      </c>
      <c r="F93" s="60" t="str">
        <f t="shared" ca="1" si="20"/>
        <v/>
      </c>
      <c r="G93" s="60" t="str">
        <f t="shared" ca="1" si="21"/>
        <v/>
      </c>
      <c r="H93" s="60" t="str">
        <f t="shared" ca="1" si="22"/>
        <v/>
      </c>
      <c r="I93" s="60" t="str">
        <f t="shared" ca="1" si="23"/>
        <v/>
      </c>
      <c r="J93" s="60" t="str">
        <f t="shared" ca="1" si="24"/>
        <v/>
      </c>
      <c r="K93" s="60" t="str">
        <f t="shared" ca="1" si="25"/>
        <v/>
      </c>
      <c r="L93" s="60" t="str">
        <f t="shared" ca="1" si="26"/>
        <v/>
      </c>
      <c r="M93" s="139" t="str">
        <f t="shared" ca="1" si="27"/>
        <v/>
      </c>
      <c r="N93" s="60" t="str">
        <f t="shared" ca="1" si="28"/>
        <v/>
      </c>
    </row>
    <row r="94" spans="1:14" ht="12.75" customHeight="1">
      <c r="A94" s="105" t="str">
        <f t="shared" ca="1" si="15"/>
        <v/>
      </c>
      <c r="B94" s="60" t="str">
        <f t="shared" ca="1" si="16"/>
        <v/>
      </c>
      <c r="C94" s="60" t="str">
        <f t="shared" ca="1" si="17"/>
        <v/>
      </c>
      <c r="D94" s="60" t="str">
        <f t="shared" ca="1" si="18"/>
        <v/>
      </c>
      <c r="E94" s="60" t="str">
        <f t="shared" ca="1" si="19"/>
        <v/>
      </c>
      <c r="F94" s="60" t="str">
        <f t="shared" ca="1" si="20"/>
        <v/>
      </c>
      <c r="G94" s="60" t="str">
        <f t="shared" ca="1" si="21"/>
        <v/>
      </c>
      <c r="H94" s="60" t="str">
        <f t="shared" ca="1" si="22"/>
        <v/>
      </c>
      <c r="I94" s="60" t="str">
        <f t="shared" ca="1" si="23"/>
        <v/>
      </c>
      <c r="J94" s="60" t="str">
        <f t="shared" ca="1" si="24"/>
        <v/>
      </c>
      <c r="K94" s="60" t="str">
        <f t="shared" ca="1" si="25"/>
        <v/>
      </c>
      <c r="L94" s="60" t="str">
        <f t="shared" ca="1" si="26"/>
        <v/>
      </c>
      <c r="M94" s="139" t="str">
        <f t="shared" ca="1" si="27"/>
        <v/>
      </c>
      <c r="N94" s="60" t="str">
        <f t="shared" ca="1" si="28"/>
        <v/>
      </c>
    </row>
    <row r="95" spans="1:14" ht="12.75" customHeight="1">
      <c r="A95" s="105" t="str">
        <f t="shared" ca="1" si="15"/>
        <v/>
      </c>
      <c r="B95" s="60" t="str">
        <f t="shared" ca="1" si="16"/>
        <v/>
      </c>
      <c r="C95" s="60" t="str">
        <f t="shared" ca="1" si="17"/>
        <v/>
      </c>
      <c r="D95" s="60" t="str">
        <f t="shared" ca="1" si="18"/>
        <v/>
      </c>
      <c r="E95" s="60" t="str">
        <f t="shared" ca="1" si="19"/>
        <v/>
      </c>
      <c r="F95" s="60" t="str">
        <f t="shared" ca="1" si="20"/>
        <v/>
      </c>
      <c r="G95" s="60" t="str">
        <f t="shared" ca="1" si="21"/>
        <v/>
      </c>
      <c r="H95" s="60" t="str">
        <f t="shared" ca="1" si="22"/>
        <v/>
      </c>
      <c r="I95" s="60" t="str">
        <f t="shared" ca="1" si="23"/>
        <v/>
      </c>
      <c r="J95" s="60" t="str">
        <f t="shared" ca="1" si="24"/>
        <v/>
      </c>
      <c r="K95" s="60" t="str">
        <f t="shared" ca="1" si="25"/>
        <v/>
      </c>
      <c r="L95" s="60" t="str">
        <f t="shared" ca="1" si="26"/>
        <v/>
      </c>
      <c r="M95" s="139" t="str">
        <f t="shared" ca="1" si="27"/>
        <v/>
      </c>
      <c r="N95" s="60" t="str">
        <f t="shared" ca="1" si="28"/>
        <v/>
      </c>
    </row>
    <row r="96" spans="1:14" ht="12.75" customHeight="1">
      <c r="A96" s="105" t="str">
        <f t="shared" ca="1" si="15"/>
        <v/>
      </c>
      <c r="B96" s="60" t="str">
        <f t="shared" ca="1" si="16"/>
        <v/>
      </c>
      <c r="C96" s="60" t="str">
        <f t="shared" ca="1" si="17"/>
        <v/>
      </c>
      <c r="D96" s="60" t="str">
        <f t="shared" ca="1" si="18"/>
        <v/>
      </c>
      <c r="E96" s="60" t="str">
        <f t="shared" ca="1" si="19"/>
        <v/>
      </c>
      <c r="F96" s="60" t="str">
        <f t="shared" ca="1" si="20"/>
        <v/>
      </c>
      <c r="G96" s="60" t="str">
        <f t="shared" ca="1" si="21"/>
        <v/>
      </c>
      <c r="H96" s="60" t="str">
        <f t="shared" ca="1" si="22"/>
        <v/>
      </c>
      <c r="I96" s="60" t="str">
        <f t="shared" ca="1" si="23"/>
        <v/>
      </c>
      <c r="J96" s="60" t="str">
        <f t="shared" ca="1" si="24"/>
        <v/>
      </c>
      <c r="K96" s="60" t="str">
        <f t="shared" ca="1" si="25"/>
        <v/>
      </c>
      <c r="L96" s="60" t="str">
        <f t="shared" ca="1" si="26"/>
        <v/>
      </c>
      <c r="M96" s="139" t="str">
        <f t="shared" ca="1" si="27"/>
        <v/>
      </c>
      <c r="N96" s="60" t="str">
        <f t="shared" ca="1" si="28"/>
        <v/>
      </c>
    </row>
    <row r="97" spans="1:14" ht="12.75" customHeight="1">
      <c r="A97" s="105" t="str">
        <f t="shared" ca="1" si="15"/>
        <v/>
      </c>
      <c r="B97" s="60" t="str">
        <f t="shared" ca="1" si="16"/>
        <v/>
      </c>
      <c r="C97" s="60" t="str">
        <f t="shared" ca="1" si="17"/>
        <v/>
      </c>
      <c r="D97" s="60" t="str">
        <f t="shared" ca="1" si="18"/>
        <v/>
      </c>
      <c r="E97" s="60" t="str">
        <f t="shared" ca="1" si="19"/>
        <v/>
      </c>
      <c r="F97" s="60" t="str">
        <f t="shared" ca="1" si="20"/>
        <v/>
      </c>
      <c r="G97" s="60" t="str">
        <f t="shared" ca="1" si="21"/>
        <v/>
      </c>
      <c r="H97" s="60" t="str">
        <f t="shared" ca="1" si="22"/>
        <v/>
      </c>
      <c r="I97" s="60" t="str">
        <f t="shared" ca="1" si="23"/>
        <v/>
      </c>
      <c r="J97" s="60" t="str">
        <f t="shared" ca="1" si="24"/>
        <v/>
      </c>
      <c r="K97" s="60" t="str">
        <f t="shared" ca="1" si="25"/>
        <v/>
      </c>
      <c r="L97" s="60" t="str">
        <f t="shared" ca="1" si="26"/>
        <v/>
      </c>
      <c r="M97" s="139" t="str">
        <f t="shared" ca="1" si="27"/>
        <v/>
      </c>
      <c r="N97" s="60" t="str">
        <f t="shared" ca="1" si="28"/>
        <v/>
      </c>
    </row>
    <row r="98" spans="1:14" ht="12.75" customHeight="1">
      <c r="A98" s="105" t="str">
        <f t="shared" ca="1" si="15"/>
        <v/>
      </c>
      <c r="B98" s="60" t="str">
        <f t="shared" ca="1" si="16"/>
        <v/>
      </c>
      <c r="C98" s="60" t="str">
        <f t="shared" ca="1" si="17"/>
        <v/>
      </c>
      <c r="D98" s="60" t="str">
        <f t="shared" ca="1" si="18"/>
        <v/>
      </c>
      <c r="E98" s="60" t="str">
        <f t="shared" ca="1" si="19"/>
        <v/>
      </c>
      <c r="F98" s="60" t="str">
        <f t="shared" ca="1" si="20"/>
        <v/>
      </c>
      <c r="G98" s="60" t="str">
        <f t="shared" ca="1" si="21"/>
        <v/>
      </c>
      <c r="H98" s="60" t="str">
        <f t="shared" ca="1" si="22"/>
        <v/>
      </c>
      <c r="I98" s="60" t="str">
        <f t="shared" ca="1" si="23"/>
        <v/>
      </c>
      <c r="J98" s="60" t="str">
        <f t="shared" ca="1" si="24"/>
        <v/>
      </c>
      <c r="K98" s="60" t="str">
        <f t="shared" ca="1" si="25"/>
        <v/>
      </c>
      <c r="L98" s="60" t="str">
        <f t="shared" ca="1" si="26"/>
        <v/>
      </c>
      <c r="M98" s="139" t="str">
        <f t="shared" ca="1" si="27"/>
        <v/>
      </c>
      <c r="N98" s="60" t="str">
        <f t="shared" ca="1" si="28"/>
        <v/>
      </c>
    </row>
    <row r="99" spans="1:14" ht="12.75" customHeight="1">
      <c r="A99" s="105" t="str">
        <f t="shared" ca="1" si="15"/>
        <v/>
      </c>
      <c r="B99" s="60" t="str">
        <f t="shared" ca="1" si="16"/>
        <v/>
      </c>
      <c r="C99" s="60" t="str">
        <f t="shared" ca="1" si="17"/>
        <v/>
      </c>
      <c r="D99" s="60" t="str">
        <f t="shared" ca="1" si="18"/>
        <v/>
      </c>
      <c r="E99" s="60" t="str">
        <f t="shared" ca="1" si="19"/>
        <v/>
      </c>
      <c r="F99" s="60" t="str">
        <f t="shared" ca="1" si="20"/>
        <v/>
      </c>
      <c r="G99" s="60" t="str">
        <f t="shared" ca="1" si="21"/>
        <v/>
      </c>
      <c r="H99" s="60" t="str">
        <f t="shared" ca="1" si="22"/>
        <v/>
      </c>
      <c r="I99" s="60" t="str">
        <f t="shared" ca="1" si="23"/>
        <v/>
      </c>
      <c r="J99" s="60" t="str">
        <f t="shared" ca="1" si="24"/>
        <v/>
      </c>
      <c r="K99" s="60" t="str">
        <f t="shared" ca="1" si="25"/>
        <v/>
      </c>
      <c r="L99" s="60" t="str">
        <f t="shared" ca="1" si="26"/>
        <v/>
      </c>
      <c r="M99" s="139" t="str">
        <f t="shared" ca="1" si="27"/>
        <v/>
      </c>
      <c r="N99" s="60" t="str">
        <f t="shared" ca="1" si="28"/>
        <v/>
      </c>
    </row>
    <row r="100" spans="1:14" ht="12.75" customHeight="1">
      <c r="A100" s="105" t="str">
        <f t="shared" ca="1" si="15"/>
        <v/>
      </c>
      <c r="B100" s="60" t="str">
        <f t="shared" ca="1" si="16"/>
        <v/>
      </c>
      <c r="C100" s="60" t="str">
        <f t="shared" ca="1" si="17"/>
        <v/>
      </c>
      <c r="D100" s="60" t="str">
        <f t="shared" ca="1" si="18"/>
        <v/>
      </c>
      <c r="E100" s="60" t="str">
        <f t="shared" ca="1" si="19"/>
        <v/>
      </c>
      <c r="F100" s="60" t="str">
        <f t="shared" ca="1" si="20"/>
        <v/>
      </c>
      <c r="G100" s="60" t="str">
        <f t="shared" ca="1" si="21"/>
        <v/>
      </c>
      <c r="H100" s="60" t="str">
        <f t="shared" ca="1" si="22"/>
        <v/>
      </c>
      <c r="I100" s="60" t="str">
        <f t="shared" ca="1" si="23"/>
        <v/>
      </c>
      <c r="J100" s="60" t="str">
        <f t="shared" ca="1" si="24"/>
        <v/>
      </c>
      <c r="K100" s="60" t="str">
        <f t="shared" ca="1" si="25"/>
        <v/>
      </c>
      <c r="L100" s="60" t="str">
        <f t="shared" ca="1" si="26"/>
        <v/>
      </c>
      <c r="M100" s="139" t="str">
        <f t="shared" ca="1" si="27"/>
        <v/>
      </c>
      <c r="N100" s="60" t="str">
        <f t="shared" ca="1" si="28"/>
        <v/>
      </c>
    </row>
    <row r="101" spans="1:14" ht="12.75" customHeight="1">
      <c r="A101" s="105" t="str">
        <f t="shared" ca="1" si="15"/>
        <v/>
      </c>
      <c r="B101" s="60" t="str">
        <f t="shared" ca="1" si="16"/>
        <v/>
      </c>
      <c r="C101" s="60" t="str">
        <f t="shared" ca="1" si="17"/>
        <v/>
      </c>
      <c r="D101" s="60" t="str">
        <f t="shared" ca="1" si="18"/>
        <v/>
      </c>
      <c r="E101" s="60" t="str">
        <f t="shared" ca="1" si="19"/>
        <v/>
      </c>
      <c r="F101" s="60" t="str">
        <f t="shared" ca="1" si="20"/>
        <v/>
      </c>
      <c r="G101" s="60" t="str">
        <f t="shared" ca="1" si="21"/>
        <v/>
      </c>
      <c r="H101" s="60" t="str">
        <f t="shared" ca="1" si="22"/>
        <v/>
      </c>
      <c r="I101" s="60" t="str">
        <f t="shared" ca="1" si="23"/>
        <v/>
      </c>
      <c r="J101" s="60" t="str">
        <f t="shared" ca="1" si="24"/>
        <v/>
      </c>
      <c r="K101" s="60" t="str">
        <f t="shared" ca="1" si="25"/>
        <v/>
      </c>
      <c r="L101" s="60" t="str">
        <f t="shared" ca="1" si="26"/>
        <v/>
      </c>
      <c r="M101" s="139" t="str">
        <f t="shared" ca="1" si="27"/>
        <v/>
      </c>
      <c r="N101" s="60" t="str">
        <f t="shared" ca="1" si="28"/>
        <v/>
      </c>
    </row>
    <row r="102" spans="1:14" ht="12.75" customHeight="1">
      <c r="A102" s="105" t="str">
        <f t="shared" ca="1" si="15"/>
        <v/>
      </c>
      <c r="B102" s="60" t="str">
        <f t="shared" ca="1" si="16"/>
        <v/>
      </c>
      <c r="C102" s="60" t="str">
        <f t="shared" ca="1" si="17"/>
        <v/>
      </c>
      <c r="D102" s="60" t="str">
        <f t="shared" ca="1" si="18"/>
        <v/>
      </c>
      <c r="E102" s="60" t="str">
        <f t="shared" ca="1" si="19"/>
        <v/>
      </c>
      <c r="F102" s="60" t="str">
        <f t="shared" ca="1" si="20"/>
        <v/>
      </c>
      <c r="G102" s="60" t="str">
        <f t="shared" ca="1" si="21"/>
        <v/>
      </c>
      <c r="H102" s="60" t="str">
        <f t="shared" ca="1" si="22"/>
        <v/>
      </c>
      <c r="I102" s="60" t="str">
        <f t="shared" ca="1" si="23"/>
        <v/>
      </c>
      <c r="J102" s="60" t="str">
        <f t="shared" ca="1" si="24"/>
        <v/>
      </c>
      <c r="K102" s="60" t="str">
        <f t="shared" ca="1" si="25"/>
        <v/>
      </c>
      <c r="L102" s="60" t="str">
        <f t="shared" ca="1" si="26"/>
        <v/>
      </c>
      <c r="M102" s="139" t="str">
        <f t="shared" ca="1" si="27"/>
        <v/>
      </c>
      <c r="N102" s="60" t="str">
        <f t="shared" ca="1" si="28"/>
        <v/>
      </c>
    </row>
    <row r="103" spans="1:14" ht="12.75" customHeight="1">
      <c r="A103" s="105" t="str">
        <f t="shared" ca="1" si="15"/>
        <v/>
      </c>
      <c r="B103" s="60" t="str">
        <f t="shared" ca="1" si="16"/>
        <v/>
      </c>
      <c r="C103" s="60" t="str">
        <f t="shared" ca="1" si="17"/>
        <v/>
      </c>
      <c r="D103" s="60" t="str">
        <f t="shared" ca="1" si="18"/>
        <v/>
      </c>
      <c r="E103" s="60" t="str">
        <f t="shared" ca="1" si="19"/>
        <v/>
      </c>
      <c r="F103" s="60" t="str">
        <f t="shared" ca="1" si="20"/>
        <v/>
      </c>
      <c r="G103" s="60" t="str">
        <f t="shared" ca="1" si="21"/>
        <v/>
      </c>
      <c r="H103" s="60" t="str">
        <f t="shared" ca="1" si="22"/>
        <v/>
      </c>
      <c r="I103" s="60" t="str">
        <f t="shared" ca="1" si="23"/>
        <v/>
      </c>
      <c r="J103" s="60" t="str">
        <f t="shared" ca="1" si="24"/>
        <v/>
      </c>
      <c r="K103" s="60" t="str">
        <f t="shared" ca="1" si="25"/>
        <v/>
      </c>
      <c r="L103" s="60" t="str">
        <f t="shared" ca="1" si="26"/>
        <v/>
      </c>
      <c r="M103" s="139" t="str">
        <f t="shared" ca="1" si="27"/>
        <v/>
      </c>
      <c r="N103" s="60" t="str">
        <f t="shared" ca="1" si="28"/>
        <v/>
      </c>
    </row>
    <row r="104" spans="1:14" ht="12.75" customHeight="1">
      <c r="A104" s="105" t="str">
        <f t="shared" ca="1" si="15"/>
        <v/>
      </c>
      <c r="B104" s="60" t="str">
        <f t="shared" ca="1" si="16"/>
        <v/>
      </c>
      <c r="C104" s="60" t="str">
        <f t="shared" ca="1" si="17"/>
        <v/>
      </c>
      <c r="D104" s="60" t="str">
        <f t="shared" ca="1" si="18"/>
        <v/>
      </c>
      <c r="E104" s="60" t="str">
        <f t="shared" ca="1" si="19"/>
        <v/>
      </c>
      <c r="F104" s="60" t="str">
        <f t="shared" ca="1" si="20"/>
        <v/>
      </c>
      <c r="G104" s="60" t="str">
        <f t="shared" ca="1" si="21"/>
        <v/>
      </c>
      <c r="H104" s="60" t="str">
        <f t="shared" ca="1" si="22"/>
        <v/>
      </c>
      <c r="I104" s="60" t="str">
        <f t="shared" ca="1" si="23"/>
        <v/>
      </c>
      <c r="J104" s="60" t="str">
        <f t="shared" ca="1" si="24"/>
        <v/>
      </c>
      <c r="K104" s="60" t="str">
        <f t="shared" ca="1" si="25"/>
        <v/>
      </c>
      <c r="L104" s="60" t="str">
        <f t="shared" ca="1" si="26"/>
        <v/>
      </c>
      <c r="M104" s="139" t="str">
        <f t="shared" ca="1" si="27"/>
        <v/>
      </c>
      <c r="N104" s="60" t="str">
        <f t="shared" ca="1" si="28"/>
        <v/>
      </c>
    </row>
    <row r="105" spans="1:14" ht="12.75" customHeight="1">
      <c r="A105" s="105" t="str">
        <f t="shared" ca="1" si="15"/>
        <v/>
      </c>
      <c r="B105" s="60" t="str">
        <f t="shared" ca="1" si="16"/>
        <v/>
      </c>
      <c r="C105" s="60" t="str">
        <f t="shared" ca="1" si="17"/>
        <v/>
      </c>
      <c r="D105" s="60" t="str">
        <f t="shared" ca="1" si="18"/>
        <v/>
      </c>
      <c r="E105" s="60" t="str">
        <f t="shared" ca="1" si="19"/>
        <v/>
      </c>
      <c r="F105" s="60" t="str">
        <f t="shared" ca="1" si="20"/>
        <v/>
      </c>
      <c r="G105" s="60" t="str">
        <f t="shared" ca="1" si="21"/>
        <v/>
      </c>
      <c r="H105" s="60" t="str">
        <f t="shared" ca="1" si="22"/>
        <v/>
      </c>
      <c r="I105" s="60" t="str">
        <f t="shared" ca="1" si="23"/>
        <v/>
      </c>
      <c r="J105" s="60" t="str">
        <f t="shared" ca="1" si="24"/>
        <v/>
      </c>
      <c r="K105" s="60" t="str">
        <f t="shared" ca="1" si="25"/>
        <v/>
      </c>
      <c r="L105" s="60" t="str">
        <f t="shared" ca="1" si="26"/>
        <v/>
      </c>
      <c r="M105" s="139" t="str">
        <f t="shared" ca="1" si="27"/>
        <v/>
      </c>
      <c r="N105" s="60" t="str">
        <f t="shared" ca="1" si="28"/>
        <v/>
      </c>
    </row>
    <row r="106" spans="1:14" ht="12.75" customHeight="1">
      <c r="A106" s="105" t="str">
        <f t="shared" ca="1" si="15"/>
        <v/>
      </c>
      <c r="B106" s="60" t="str">
        <f t="shared" ca="1" si="16"/>
        <v/>
      </c>
      <c r="C106" s="60" t="str">
        <f t="shared" ca="1" si="17"/>
        <v/>
      </c>
      <c r="D106" s="60" t="str">
        <f t="shared" ca="1" si="18"/>
        <v/>
      </c>
      <c r="E106" s="60" t="str">
        <f t="shared" ca="1" si="19"/>
        <v/>
      </c>
      <c r="F106" s="60" t="str">
        <f t="shared" ca="1" si="20"/>
        <v/>
      </c>
      <c r="G106" s="60" t="str">
        <f t="shared" ca="1" si="21"/>
        <v/>
      </c>
      <c r="H106" s="60" t="str">
        <f t="shared" ca="1" si="22"/>
        <v/>
      </c>
      <c r="I106" s="60" t="str">
        <f t="shared" ca="1" si="23"/>
        <v/>
      </c>
      <c r="J106" s="60" t="str">
        <f t="shared" ca="1" si="24"/>
        <v/>
      </c>
      <c r="K106" s="60" t="str">
        <f t="shared" ca="1" si="25"/>
        <v/>
      </c>
      <c r="L106" s="60" t="str">
        <f t="shared" ca="1" si="26"/>
        <v/>
      </c>
      <c r="M106" s="139" t="str">
        <f t="shared" ca="1" si="27"/>
        <v/>
      </c>
      <c r="N106" s="60" t="str">
        <f t="shared" ca="1" si="28"/>
        <v/>
      </c>
    </row>
    <row r="107" spans="1:14" ht="12.75" customHeight="1">
      <c r="A107" s="105" t="str">
        <f t="shared" ca="1" si="15"/>
        <v/>
      </c>
      <c r="B107" s="60" t="str">
        <f t="shared" ca="1" si="16"/>
        <v/>
      </c>
      <c r="C107" s="60" t="str">
        <f t="shared" ca="1" si="17"/>
        <v/>
      </c>
      <c r="D107" s="60" t="str">
        <f t="shared" ca="1" si="18"/>
        <v/>
      </c>
      <c r="E107" s="60" t="str">
        <f t="shared" ca="1" si="19"/>
        <v/>
      </c>
      <c r="F107" s="60" t="str">
        <f t="shared" ca="1" si="20"/>
        <v/>
      </c>
      <c r="G107" s="60" t="str">
        <f t="shared" ca="1" si="21"/>
        <v/>
      </c>
      <c r="H107" s="60" t="str">
        <f t="shared" ca="1" si="22"/>
        <v/>
      </c>
      <c r="I107" s="60" t="str">
        <f t="shared" ca="1" si="23"/>
        <v/>
      </c>
      <c r="J107" s="60" t="str">
        <f t="shared" ca="1" si="24"/>
        <v/>
      </c>
      <c r="K107" s="60" t="str">
        <f t="shared" ca="1" si="25"/>
        <v/>
      </c>
      <c r="L107" s="60" t="str">
        <f t="shared" ca="1" si="26"/>
        <v/>
      </c>
      <c r="M107" s="139" t="str">
        <f t="shared" ca="1" si="27"/>
        <v/>
      </c>
      <c r="N107" s="60" t="str">
        <f t="shared" ca="1" si="28"/>
        <v/>
      </c>
    </row>
    <row r="108" spans="1:14" ht="12.75" customHeight="1">
      <c r="A108" s="105" t="str">
        <f t="shared" ca="1" si="15"/>
        <v/>
      </c>
      <c r="B108" s="60" t="str">
        <f t="shared" ca="1" si="16"/>
        <v/>
      </c>
      <c r="C108" s="60" t="str">
        <f t="shared" ca="1" si="17"/>
        <v/>
      </c>
      <c r="D108" s="60" t="str">
        <f t="shared" ca="1" si="18"/>
        <v/>
      </c>
      <c r="E108" s="60" t="str">
        <f t="shared" ca="1" si="19"/>
        <v/>
      </c>
      <c r="F108" s="60" t="str">
        <f t="shared" ca="1" si="20"/>
        <v/>
      </c>
      <c r="G108" s="60" t="str">
        <f t="shared" ca="1" si="21"/>
        <v/>
      </c>
      <c r="H108" s="60" t="str">
        <f t="shared" ca="1" si="22"/>
        <v/>
      </c>
      <c r="I108" s="60" t="str">
        <f t="shared" ca="1" si="23"/>
        <v/>
      </c>
      <c r="J108" s="60" t="str">
        <f t="shared" ca="1" si="24"/>
        <v/>
      </c>
      <c r="K108" s="60" t="str">
        <f t="shared" ca="1" si="25"/>
        <v/>
      </c>
      <c r="L108" s="60" t="str">
        <f t="shared" ca="1" si="26"/>
        <v/>
      </c>
      <c r="M108" s="139" t="str">
        <f t="shared" ca="1" si="27"/>
        <v/>
      </c>
      <c r="N108" s="60" t="str">
        <f t="shared" ca="1" si="28"/>
        <v/>
      </c>
    </row>
    <row r="109" spans="1:14" ht="12.75" customHeight="1">
      <c r="A109" s="105" t="str">
        <f t="shared" ca="1" si="15"/>
        <v/>
      </c>
      <c r="B109" s="60" t="str">
        <f t="shared" ca="1" si="16"/>
        <v/>
      </c>
      <c r="C109" s="60" t="str">
        <f t="shared" ca="1" si="17"/>
        <v/>
      </c>
      <c r="D109" s="60" t="str">
        <f t="shared" ca="1" si="18"/>
        <v/>
      </c>
      <c r="E109" s="60" t="str">
        <f t="shared" ref="E109:E140" ca="1" si="29">IF(ROW(E97)&gt;COUNTIF(colk,$O$2),"",INDEX(cole,SUMPRODUCT(LARGE((colk=$O$2)*ROW(colk)-12,ROW($A97)))))</f>
        <v/>
      </c>
      <c r="F109" s="60" t="str">
        <f t="shared" ca="1" si="20"/>
        <v/>
      </c>
      <c r="G109" s="60" t="str">
        <f t="shared" ca="1" si="21"/>
        <v/>
      </c>
      <c r="H109" s="60" t="str">
        <f t="shared" ca="1" si="22"/>
        <v/>
      </c>
      <c r="I109" s="60" t="str">
        <f t="shared" ca="1" si="23"/>
        <v/>
      </c>
      <c r="J109" s="60" t="str">
        <f t="shared" ca="1" si="24"/>
        <v/>
      </c>
      <c r="K109" s="60" t="str">
        <f t="shared" ca="1" si="25"/>
        <v/>
      </c>
      <c r="L109" s="60" t="str">
        <f t="shared" ca="1" si="26"/>
        <v/>
      </c>
      <c r="M109" s="139" t="str">
        <f t="shared" ca="1" si="27"/>
        <v/>
      </c>
      <c r="N109" s="60" t="str">
        <f t="shared" ca="1" si="28"/>
        <v/>
      </c>
    </row>
    <row r="110" spans="1:14" ht="12.75" customHeight="1">
      <c r="A110" s="105" t="str">
        <f t="shared" ca="1" si="15"/>
        <v/>
      </c>
      <c r="B110" s="60" t="str">
        <f t="shared" ca="1" si="16"/>
        <v/>
      </c>
      <c r="C110" s="60" t="str">
        <f t="shared" ca="1" si="17"/>
        <v/>
      </c>
      <c r="D110" s="60" t="str">
        <f t="shared" ca="1" si="18"/>
        <v/>
      </c>
      <c r="E110" s="60" t="str">
        <f t="shared" ca="1" si="29"/>
        <v/>
      </c>
      <c r="F110" s="60" t="str">
        <f t="shared" ca="1" si="20"/>
        <v/>
      </c>
      <c r="G110" s="60" t="str">
        <f t="shared" ca="1" si="21"/>
        <v/>
      </c>
      <c r="H110" s="60" t="str">
        <f t="shared" ca="1" si="22"/>
        <v/>
      </c>
      <c r="I110" s="60" t="str">
        <f t="shared" ca="1" si="23"/>
        <v/>
      </c>
      <c r="J110" s="60" t="str">
        <f t="shared" ca="1" si="24"/>
        <v/>
      </c>
      <c r="K110" s="60" t="str">
        <f t="shared" ca="1" si="25"/>
        <v/>
      </c>
      <c r="L110" s="60" t="str">
        <f t="shared" ca="1" si="26"/>
        <v/>
      </c>
      <c r="M110" s="139" t="str">
        <f t="shared" ca="1" si="27"/>
        <v/>
      </c>
      <c r="N110" s="60" t="str">
        <f t="shared" ca="1" si="28"/>
        <v/>
      </c>
    </row>
    <row r="111" spans="1:14" ht="12.75" customHeight="1">
      <c r="A111" s="105" t="str">
        <f t="shared" ca="1" si="15"/>
        <v/>
      </c>
      <c r="B111" s="60" t="str">
        <f t="shared" ca="1" si="16"/>
        <v/>
      </c>
      <c r="C111" s="60" t="str">
        <f t="shared" ca="1" si="17"/>
        <v/>
      </c>
      <c r="D111" s="60" t="str">
        <f t="shared" ca="1" si="18"/>
        <v/>
      </c>
      <c r="E111" s="60" t="str">
        <f t="shared" ca="1" si="29"/>
        <v/>
      </c>
      <c r="F111" s="60" t="str">
        <f t="shared" ca="1" si="20"/>
        <v/>
      </c>
      <c r="G111" s="60" t="str">
        <f t="shared" ca="1" si="21"/>
        <v/>
      </c>
      <c r="H111" s="60" t="str">
        <f t="shared" ca="1" si="22"/>
        <v/>
      </c>
      <c r="I111" s="60" t="str">
        <f t="shared" ca="1" si="23"/>
        <v/>
      </c>
      <c r="J111" s="60" t="str">
        <f t="shared" ca="1" si="24"/>
        <v/>
      </c>
      <c r="K111" s="60" t="str">
        <f t="shared" ca="1" si="25"/>
        <v/>
      </c>
      <c r="L111" s="60" t="str">
        <f t="shared" ca="1" si="26"/>
        <v/>
      </c>
      <c r="M111" s="139" t="str">
        <f t="shared" ca="1" si="27"/>
        <v/>
      </c>
      <c r="N111" s="60" t="str">
        <f t="shared" ca="1" si="28"/>
        <v/>
      </c>
    </row>
    <row r="112" spans="1:14" ht="12.75" customHeight="1">
      <c r="A112" s="105" t="str">
        <f t="shared" ca="1" si="15"/>
        <v/>
      </c>
      <c r="B112" s="60" t="str">
        <f t="shared" ca="1" si="16"/>
        <v/>
      </c>
      <c r="C112" s="60" t="str">
        <f t="shared" ca="1" si="17"/>
        <v/>
      </c>
      <c r="D112" s="60" t="str">
        <f t="shared" ca="1" si="18"/>
        <v/>
      </c>
      <c r="E112" s="60" t="str">
        <f t="shared" ca="1" si="29"/>
        <v/>
      </c>
      <c r="F112" s="60" t="str">
        <f t="shared" ca="1" si="20"/>
        <v/>
      </c>
      <c r="G112" s="60" t="str">
        <f t="shared" ca="1" si="21"/>
        <v/>
      </c>
      <c r="H112" s="60" t="str">
        <f t="shared" ca="1" si="22"/>
        <v/>
      </c>
      <c r="I112" s="60" t="str">
        <f t="shared" ca="1" si="23"/>
        <v/>
      </c>
      <c r="J112" s="60" t="str">
        <f t="shared" ca="1" si="24"/>
        <v/>
      </c>
      <c r="K112" s="60" t="str">
        <f t="shared" ca="1" si="25"/>
        <v/>
      </c>
      <c r="L112" s="60" t="str">
        <f t="shared" ca="1" si="26"/>
        <v/>
      </c>
      <c r="M112" s="139" t="str">
        <f t="shared" ca="1" si="27"/>
        <v/>
      </c>
      <c r="N112" s="60" t="str">
        <f t="shared" ca="1" si="28"/>
        <v/>
      </c>
    </row>
    <row r="113" spans="1:14" ht="12.75" customHeight="1">
      <c r="A113" s="105" t="str">
        <f t="shared" ca="1" si="15"/>
        <v/>
      </c>
      <c r="B113" s="60" t="str">
        <f t="shared" ca="1" si="16"/>
        <v/>
      </c>
      <c r="C113" s="60" t="str">
        <f t="shared" ca="1" si="17"/>
        <v/>
      </c>
      <c r="D113" s="60" t="str">
        <f t="shared" ca="1" si="18"/>
        <v/>
      </c>
      <c r="E113" s="60" t="str">
        <f t="shared" ca="1" si="29"/>
        <v/>
      </c>
      <c r="F113" s="60" t="str">
        <f t="shared" ca="1" si="20"/>
        <v/>
      </c>
      <c r="G113" s="60" t="str">
        <f t="shared" ca="1" si="21"/>
        <v/>
      </c>
      <c r="H113" s="60" t="str">
        <f t="shared" ca="1" si="22"/>
        <v/>
      </c>
      <c r="I113" s="60" t="str">
        <f t="shared" ca="1" si="23"/>
        <v/>
      </c>
      <c r="J113" s="60" t="str">
        <f t="shared" ca="1" si="24"/>
        <v/>
      </c>
      <c r="K113" s="60" t="str">
        <f t="shared" ca="1" si="25"/>
        <v/>
      </c>
      <c r="L113" s="60" t="str">
        <f t="shared" ca="1" si="26"/>
        <v/>
      </c>
      <c r="M113" s="139" t="str">
        <f t="shared" ca="1" si="27"/>
        <v/>
      </c>
      <c r="N113" s="60" t="str">
        <f t="shared" ca="1" si="28"/>
        <v/>
      </c>
    </row>
    <row r="114" spans="1:14" ht="12.75" customHeight="1">
      <c r="A114" s="105" t="str">
        <f t="shared" ca="1" si="15"/>
        <v/>
      </c>
      <c r="B114" s="60" t="str">
        <f t="shared" ca="1" si="16"/>
        <v/>
      </c>
      <c r="C114" s="60" t="str">
        <f t="shared" ca="1" si="17"/>
        <v/>
      </c>
      <c r="D114" s="60" t="str">
        <f t="shared" ca="1" si="18"/>
        <v/>
      </c>
      <c r="E114" s="60" t="str">
        <f t="shared" ca="1" si="29"/>
        <v/>
      </c>
      <c r="F114" s="60" t="str">
        <f t="shared" ca="1" si="20"/>
        <v/>
      </c>
      <c r="G114" s="60" t="str">
        <f t="shared" ca="1" si="21"/>
        <v/>
      </c>
      <c r="H114" s="60" t="str">
        <f t="shared" ca="1" si="22"/>
        <v/>
      </c>
      <c r="I114" s="60" t="str">
        <f t="shared" ca="1" si="23"/>
        <v/>
      </c>
      <c r="J114" s="60" t="str">
        <f t="shared" ca="1" si="24"/>
        <v/>
      </c>
      <c r="K114" s="60" t="str">
        <f t="shared" ca="1" si="25"/>
        <v/>
      </c>
      <c r="L114" s="60" t="str">
        <f t="shared" ca="1" si="26"/>
        <v/>
      </c>
      <c r="M114" s="139" t="str">
        <f t="shared" ca="1" si="27"/>
        <v/>
      </c>
      <c r="N114" s="60" t="str">
        <f t="shared" ca="1" si="28"/>
        <v/>
      </c>
    </row>
    <row r="115" spans="1:14" ht="12.75" customHeight="1">
      <c r="A115" s="105" t="str">
        <f t="shared" ca="1" si="15"/>
        <v/>
      </c>
      <c r="B115" s="60" t="str">
        <f t="shared" ca="1" si="16"/>
        <v/>
      </c>
      <c r="C115" s="60" t="str">
        <f t="shared" ca="1" si="17"/>
        <v/>
      </c>
      <c r="D115" s="60" t="str">
        <f t="shared" ca="1" si="18"/>
        <v/>
      </c>
      <c r="E115" s="60" t="str">
        <f t="shared" ca="1" si="29"/>
        <v/>
      </c>
      <c r="F115" s="60" t="str">
        <f t="shared" ca="1" si="20"/>
        <v/>
      </c>
      <c r="G115" s="60" t="str">
        <f t="shared" ca="1" si="21"/>
        <v/>
      </c>
      <c r="H115" s="60" t="str">
        <f t="shared" ca="1" si="22"/>
        <v/>
      </c>
      <c r="I115" s="60" t="str">
        <f t="shared" ca="1" si="23"/>
        <v/>
      </c>
      <c r="J115" s="60" t="str">
        <f t="shared" ca="1" si="24"/>
        <v/>
      </c>
      <c r="K115" s="60" t="str">
        <f t="shared" ca="1" si="25"/>
        <v/>
      </c>
      <c r="L115" s="60" t="str">
        <f t="shared" ca="1" si="26"/>
        <v/>
      </c>
      <c r="M115" s="139" t="str">
        <f t="shared" ca="1" si="27"/>
        <v/>
      </c>
      <c r="N115" s="60" t="str">
        <f t="shared" ca="1" si="28"/>
        <v/>
      </c>
    </row>
    <row r="116" spans="1:14" ht="12.75" customHeight="1">
      <c r="A116" s="105" t="str">
        <f t="shared" ca="1" si="15"/>
        <v/>
      </c>
      <c r="B116" s="60" t="str">
        <f t="shared" ca="1" si="16"/>
        <v/>
      </c>
      <c r="C116" s="60" t="str">
        <f t="shared" ca="1" si="17"/>
        <v/>
      </c>
      <c r="D116" s="60" t="str">
        <f t="shared" ca="1" si="18"/>
        <v/>
      </c>
      <c r="E116" s="60" t="str">
        <f t="shared" ca="1" si="29"/>
        <v/>
      </c>
      <c r="F116" s="60" t="str">
        <f t="shared" ca="1" si="20"/>
        <v/>
      </c>
      <c r="G116" s="60" t="str">
        <f t="shared" ca="1" si="21"/>
        <v/>
      </c>
      <c r="H116" s="60" t="str">
        <f t="shared" ca="1" si="22"/>
        <v/>
      </c>
      <c r="I116" s="60" t="str">
        <f t="shared" ca="1" si="23"/>
        <v/>
      </c>
      <c r="J116" s="60" t="str">
        <f t="shared" ca="1" si="24"/>
        <v/>
      </c>
      <c r="K116" s="60" t="str">
        <f t="shared" ca="1" si="25"/>
        <v/>
      </c>
      <c r="L116" s="60" t="str">
        <f t="shared" ca="1" si="26"/>
        <v/>
      </c>
      <c r="M116" s="139" t="str">
        <f t="shared" ca="1" si="27"/>
        <v/>
      </c>
      <c r="N116" s="60" t="str">
        <f t="shared" ca="1" si="28"/>
        <v/>
      </c>
    </row>
    <row r="117" spans="1:14" ht="12.75" customHeight="1">
      <c r="A117" s="105" t="str">
        <f t="shared" ca="1" si="15"/>
        <v/>
      </c>
      <c r="B117" s="60" t="str">
        <f t="shared" ca="1" si="16"/>
        <v/>
      </c>
      <c r="C117" s="60" t="str">
        <f t="shared" ca="1" si="17"/>
        <v/>
      </c>
      <c r="D117" s="60" t="str">
        <f t="shared" ca="1" si="18"/>
        <v/>
      </c>
      <c r="E117" s="60" t="str">
        <f t="shared" ca="1" si="29"/>
        <v/>
      </c>
      <c r="F117" s="60" t="str">
        <f t="shared" ca="1" si="20"/>
        <v/>
      </c>
      <c r="G117" s="60" t="str">
        <f t="shared" ca="1" si="21"/>
        <v/>
      </c>
      <c r="H117" s="60" t="str">
        <f t="shared" ca="1" si="22"/>
        <v/>
      </c>
      <c r="I117" s="60" t="str">
        <f t="shared" ca="1" si="23"/>
        <v/>
      </c>
      <c r="J117" s="60" t="str">
        <f t="shared" ca="1" si="24"/>
        <v/>
      </c>
      <c r="K117" s="60" t="str">
        <f t="shared" ca="1" si="25"/>
        <v/>
      </c>
      <c r="L117" s="60" t="str">
        <f t="shared" ca="1" si="26"/>
        <v/>
      </c>
      <c r="M117" s="139" t="str">
        <f t="shared" ca="1" si="27"/>
        <v/>
      </c>
      <c r="N117" s="60" t="str">
        <f t="shared" ca="1" si="28"/>
        <v/>
      </c>
    </row>
    <row r="118" spans="1:14" ht="12.75" customHeight="1">
      <c r="A118" s="105" t="str">
        <f t="shared" ca="1" si="15"/>
        <v/>
      </c>
      <c r="B118" s="60" t="str">
        <f t="shared" ca="1" si="16"/>
        <v/>
      </c>
      <c r="C118" s="60" t="str">
        <f t="shared" ca="1" si="17"/>
        <v/>
      </c>
      <c r="D118" s="60" t="str">
        <f t="shared" ca="1" si="18"/>
        <v/>
      </c>
      <c r="E118" s="60" t="str">
        <f t="shared" ca="1" si="29"/>
        <v/>
      </c>
      <c r="F118" s="60" t="str">
        <f t="shared" ca="1" si="20"/>
        <v/>
      </c>
      <c r="G118" s="60" t="str">
        <f t="shared" ca="1" si="21"/>
        <v/>
      </c>
      <c r="H118" s="60" t="str">
        <f t="shared" ca="1" si="22"/>
        <v/>
      </c>
      <c r="I118" s="60" t="str">
        <f t="shared" ca="1" si="23"/>
        <v/>
      </c>
      <c r="J118" s="60" t="str">
        <f t="shared" ca="1" si="24"/>
        <v/>
      </c>
      <c r="K118" s="60" t="str">
        <f t="shared" ca="1" si="25"/>
        <v/>
      </c>
      <c r="L118" s="60" t="str">
        <f t="shared" ca="1" si="26"/>
        <v/>
      </c>
      <c r="M118" s="139" t="str">
        <f t="shared" ca="1" si="27"/>
        <v/>
      </c>
      <c r="N118" s="60" t="str">
        <f t="shared" ca="1" si="28"/>
        <v/>
      </c>
    </row>
    <row r="119" spans="1:14" ht="12.75" customHeight="1">
      <c r="A119" s="105" t="str">
        <f t="shared" ca="1" si="15"/>
        <v/>
      </c>
      <c r="B119" s="60" t="str">
        <f t="shared" ca="1" si="16"/>
        <v/>
      </c>
      <c r="C119" s="60" t="str">
        <f t="shared" ca="1" si="17"/>
        <v/>
      </c>
      <c r="D119" s="60" t="str">
        <f t="shared" ca="1" si="18"/>
        <v/>
      </c>
      <c r="E119" s="60" t="str">
        <f t="shared" ca="1" si="29"/>
        <v/>
      </c>
      <c r="F119" s="60" t="str">
        <f t="shared" ca="1" si="20"/>
        <v/>
      </c>
      <c r="G119" s="60" t="str">
        <f t="shared" ca="1" si="21"/>
        <v/>
      </c>
      <c r="H119" s="60" t="str">
        <f t="shared" ca="1" si="22"/>
        <v/>
      </c>
      <c r="I119" s="60" t="str">
        <f t="shared" ca="1" si="23"/>
        <v/>
      </c>
      <c r="J119" s="60" t="str">
        <f t="shared" ca="1" si="24"/>
        <v/>
      </c>
      <c r="K119" s="60" t="str">
        <f t="shared" ca="1" si="25"/>
        <v/>
      </c>
      <c r="L119" s="60" t="str">
        <f t="shared" ca="1" si="26"/>
        <v/>
      </c>
      <c r="M119" s="139" t="str">
        <f t="shared" ca="1" si="27"/>
        <v/>
      </c>
      <c r="N119" s="60" t="str">
        <f t="shared" ca="1" si="28"/>
        <v/>
      </c>
    </row>
    <row r="120" spans="1:14" ht="12.75" customHeight="1">
      <c r="A120" s="105" t="str">
        <f t="shared" ca="1" si="15"/>
        <v/>
      </c>
      <c r="B120" s="60" t="str">
        <f t="shared" ca="1" si="16"/>
        <v/>
      </c>
      <c r="C120" s="60" t="str">
        <f t="shared" ca="1" si="17"/>
        <v/>
      </c>
      <c r="D120" s="60" t="str">
        <f t="shared" ca="1" si="18"/>
        <v/>
      </c>
      <c r="E120" s="60" t="str">
        <f t="shared" ca="1" si="29"/>
        <v/>
      </c>
      <c r="F120" s="60" t="str">
        <f t="shared" ca="1" si="20"/>
        <v/>
      </c>
      <c r="G120" s="60" t="str">
        <f t="shared" ca="1" si="21"/>
        <v/>
      </c>
      <c r="H120" s="60" t="str">
        <f t="shared" ca="1" si="22"/>
        <v/>
      </c>
      <c r="I120" s="60" t="str">
        <f t="shared" ca="1" si="23"/>
        <v/>
      </c>
      <c r="J120" s="60" t="str">
        <f t="shared" ca="1" si="24"/>
        <v/>
      </c>
      <c r="K120" s="60" t="str">
        <f t="shared" ca="1" si="25"/>
        <v/>
      </c>
      <c r="L120" s="60" t="str">
        <f t="shared" ca="1" si="26"/>
        <v/>
      </c>
      <c r="M120" s="139" t="str">
        <f t="shared" ca="1" si="27"/>
        <v/>
      </c>
      <c r="N120" s="60" t="str">
        <f t="shared" ca="1" si="28"/>
        <v/>
      </c>
    </row>
    <row r="121" spans="1:14" ht="12.75" customHeight="1">
      <c r="A121" s="105" t="str">
        <f t="shared" ca="1" si="15"/>
        <v/>
      </c>
      <c r="B121" s="60" t="str">
        <f t="shared" ca="1" si="16"/>
        <v/>
      </c>
      <c r="C121" s="60" t="str">
        <f t="shared" ca="1" si="17"/>
        <v/>
      </c>
      <c r="D121" s="60" t="str">
        <f t="shared" ca="1" si="18"/>
        <v/>
      </c>
      <c r="E121" s="60" t="str">
        <f t="shared" ca="1" si="29"/>
        <v/>
      </c>
      <c r="F121" s="60" t="str">
        <f t="shared" ca="1" si="20"/>
        <v/>
      </c>
      <c r="G121" s="60" t="str">
        <f t="shared" ca="1" si="21"/>
        <v/>
      </c>
      <c r="H121" s="60" t="str">
        <f t="shared" ca="1" si="22"/>
        <v/>
      </c>
      <c r="I121" s="60" t="str">
        <f t="shared" ca="1" si="23"/>
        <v/>
      </c>
      <c r="J121" s="60" t="str">
        <f t="shared" ca="1" si="24"/>
        <v/>
      </c>
      <c r="K121" s="60" t="str">
        <f t="shared" ca="1" si="25"/>
        <v/>
      </c>
      <c r="L121" s="60" t="str">
        <f t="shared" ca="1" si="26"/>
        <v/>
      </c>
      <c r="M121" s="139" t="str">
        <f t="shared" ca="1" si="27"/>
        <v/>
      </c>
      <c r="N121" s="60" t="str">
        <f t="shared" ca="1" si="28"/>
        <v/>
      </c>
    </row>
    <row r="122" spans="1:14" ht="12.75" customHeight="1">
      <c r="A122" s="105" t="str">
        <f t="shared" ca="1" si="15"/>
        <v/>
      </c>
      <c r="B122" s="60" t="str">
        <f t="shared" ca="1" si="16"/>
        <v/>
      </c>
      <c r="C122" s="60" t="str">
        <f t="shared" ca="1" si="17"/>
        <v/>
      </c>
      <c r="D122" s="60" t="str">
        <f t="shared" ca="1" si="18"/>
        <v/>
      </c>
      <c r="E122" s="60" t="str">
        <f t="shared" ca="1" si="29"/>
        <v/>
      </c>
      <c r="F122" s="60" t="str">
        <f t="shared" ca="1" si="20"/>
        <v/>
      </c>
      <c r="G122" s="60" t="str">
        <f t="shared" ca="1" si="21"/>
        <v/>
      </c>
      <c r="H122" s="60" t="str">
        <f t="shared" ca="1" si="22"/>
        <v/>
      </c>
      <c r="I122" s="60" t="str">
        <f t="shared" ca="1" si="23"/>
        <v/>
      </c>
      <c r="J122" s="60" t="str">
        <f t="shared" ca="1" si="24"/>
        <v/>
      </c>
      <c r="K122" s="60" t="str">
        <f t="shared" ca="1" si="25"/>
        <v/>
      </c>
      <c r="L122" s="60" t="str">
        <f t="shared" ca="1" si="26"/>
        <v/>
      </c>
      <c r="M122" s="139" t="str">
        <f t="shared" ca="1" si="27"/>
        <v/>
      </c>
      <c r="N122" s="60" t="str">
        <f t="shared" ca="1" si="28"/>
        <v/>
      </c>
    </row>
    <row r="123" spans="1:14" ht="12.75" customHeight="1">
      <c r="A123" s="105" t="str">
        <f t="shared" ca="1" si="15"/>
        <v/>
      </c>
      <c r="B123" s="60" t="str">
        <f t="shared" ca="1" si="16"/>
        <v/>
      </c>
      <c r="C123" s="60" t="str">
        <f t="shared" ca="1" si="17"/>
        <v/>
      </c>
      <c r="D123" s="60" t="str">
        <f t="shared" ca="1" si="18"/>
        <v/>
      </c>
      <c r="E123" s="60" t="str">
        <f t="shared" ca="1" si="29"/>
        <v/>
      </c>
      <c r="F123" s="60" t="str">
        <f t="shared" ca="1" si="20"/>
        <v/>
      </c>
      <c r="G123" s="60" t="str">
        <f t="shared" ca="1" si="21"/>
        <v/>
      </c>
      <c r="H123" s="60" t="str">
        <f t="shared" ca="1" si="22"/>
        <v/>
      </c>
      <c r="I123" s="60" t="str">
        <f t="shared" ca="1" si="23"/>
        <v/>
      </c>
      <c r="J123" s="60" t="str">
        <f t="shared" ca="1" si="24"/>
        <v/>
      </c>
      <c r="K123" s="60" t="str">
        <f t="shared" ca="1" si="25"/>
        <v/>
      </c>
      <c r="L123" s="60" t="str">
        <f t="shared" ca="1" si="26"/>
        <v/>
      </c>
      <c r="M123" s="139" t="str">
        <f t="shared" ca="1" si="27"/>
        <v/>
      </c>
      <c r="N123" s="60" t="str">
        <f t="shared" ca="1" si="28"/>
        <v/>
      </c>
    </row>
    <row r="124" spans="1:14" ht="12.75" customHeight="1">
      <c r="A124" s="105" t="str">
        <f t="shared" ca="1" si="15"/>
        <v/>
      </c>
      <c r="B124" s="60" t="str">
        <f t="shared" ca="1" si="16"/>
        <v/>
      </c>
      <c r="C124" s="60" t="str">
        <f t="shared" ca="1" si="17"/>
        <v/>
      </c>
      <c r="D124" s="60" t="str">
        <f t="shared" ca="1" si="18"/>
        <v/>
      </c>
      <c r="E124" s="60" t="str">
        <f t="shared" ca="1" si="29"/>
        <v/>
      </c>
      <c r="F124" s="60" t="str">
        <f t="shared" ca="1" si="20"/>
        <v/>
      </c>
      <c r="G124" s="60" t="str">
        <f t="shared" ca="1" si="21"/>
        <v/>
      </c>
      <c r="H124" s="60" t="str">
        <f t="shared" ca="1" si="22"/>
        <v/>
      </c>
      <c r="I124" s="60" t="str">
        <f t="shared" ca="1" si="23"/>
        <v/>
      </c>
      <c r="J124" s="60" t="str">
        <f t="shared" ca="1" si="24"/>
        <v/>
      </c>
      <c r="K124" s="60" t="str">
        <f t="shared" ca="1" si="25"/>
        <v/>
      </c>
      <c r="L124" s="60" t="str">
        <f t="shared" ca="1" si="26"/>
        <v/>
      </c>
      <c r="M124" s="139" t="str">
        <f t="shared" ca="1" si="27"/>
        <v/>
      </c>
      <c r="N124" s="60" t="str">
        <f t="shared" ca="1" si="28"/>
        <v/>
      </c>
    </row>
    <row r="125" spans="1:14" ht="12.75" customHeight="1">
      <c r="A125" s="105" t="str">
        <f t="shared" ca="1" si="15"/>
        <v/>
      </c>
      <c r="B125" s="60" t="str">
        <f t="shared" ca="1" si="16"/>
        <v/>
      </c>
      <c r="C125" s="60" t="str">
        <f t="shared" ca="1" si="17"/>
        <v/>
      </c>
      <c r="D125" s="60" t="str">
        <f t="shared" ca="1" si="18"/>
        <v/>
      </c>
      <c r="E125" s="60" t="str">
        <f t="shared" ca="1" si="29"/>
        <v/>
      </c>
      <c r="F125" s="60" t="str">
        <f t="shared" ca="1" si="20"/>
        <v/>
      </c>
      <c r="G125" s="60" t="str">
        <f t="shared" ca="1" si="21"/>
        <v/>
      </c>
      <c r="H125" s="60" t="str">
        <f t="shared" ca="1" si="22"/>
        <v/>
      </c>
      <c r="I125" s="60" t="str">
        <f t="shared" ca="1" si="23"/>
        <v/>
      </c>
      <c r="J125" s="60" t="str">
        <f t="shared" ca="1" si="24"/>
        <v/>
      </c>
      <c r="K125" s="60" t="str">
        <f t="shared" ca="1" si="25"/>
        <v/>
      </c>
      <c r="L125" s="60" t="str">
        <f t="shared" ca="1" si="26"/>
        <v/>
      </c>
      <c r="M125" s="139" t="str">
        <f t="shared" ca="1" si="27"/>
        <v/>
      </c>
      <c r="N125" s="60" t="str">
        <f t="shared" ca="1" si="28"/>
        <v/>
      </c>
    </row>
    <row r="126" spans="1:14" ht="12.75" customHeight="1">
      <c r="A126" s="105" t="str">
        <f t="shared" ca="1" si="15"/>
        <v/>
      </c>
      <c r="B126" s="60" t="str">
        <f t="shared" ca="1" si="16"/>
        <v/>
      </c>
      <c r="C126" s="60" t="str">
        <f t="shared" ca="1" si="17"/>
        <v/>
      </c>
      <c r="D126" s="60" t="str">
        <f t="shared" ca="1" si="18"/>
        <v/>
      </c>
      <c r="E126" s="60" t="str">
        <f t="shared" ca="1" si="29"/>
        <v/>
      </c>
      <c r="F126" s="60" t="str">
        <f t="shared" ca="1" si="20"/>
        <v/>
      </c>
      <c r="G126" s="60" t="str">
        <f t="shared" ca="1" si="21"/>
        <v/>
      </c>
      <c r="H126" s="60" t="str">
        <f t="shared" ca="1" si="22"/>
        <v/>
      </c>
      <c r="I126" s="60" t="str">
        <f t="shared" ca="1" si="23"/>
        <v/>
      </c>
      <c r="J126" s="60" t="str">
        <f t="shared" ca="1" si="24"/>
        <v/>
      </c>
      <c r="K126" s="60" t="str">
        <f t="shared" ca="1" si="25"/>
        <v/>
      </c>
      <c r="L126" s="60" t="str">
        <f t="shared" ca="1" si="26"/>
        <v/>
      </c>
      <c r="M126" s="139" t="str">
        <f t="shared" ca="1" si="27"/>
        <v/>
      </c>
      <c r="N126" s="60" t="str">
        <f t="shared" ca="1" si="28"/>
        <v/>
      </c>
    </row>
    <row r="127" spans="1:14" ht="12.75" customHeight="1">
      <c r="A127" s="105" t="str">
        <f t="shared" ca="1" si="15"/>
        <v/>
      </c>
      <c r="B127" s="60" t="str">
        <f t="shared" ca="1" si="16"/>
        <v/>
      </c>
      <c r="C127" s="60" t="str">
        <f t="shared" ca="1" si="17"/>
        <v/>
      </c>
      <c r="D127" s="60" t="str">
        <f t="shared" ca="1" si="18"/>
        <v/>
      </c>
      <c r="E127" s="60" t="str">
        <f t="shared" ca="1" si="29"/>
        <v/>
      </c>
      <c r="F127" s="60" t="str">
        <f t="shared" ca="1" si="20"/>
        <v/>
      </c>
      <c r="G127" s="60" t="str">
        <f t="shared" ca="1" si="21"/>
        <v/>
      </c>
      <c r="H127" s="60" t="str">
        <f t="shared" ca="1" si="22"/>
        <v/>
      </c>
      <c r="I127" s="60" t="str">
        <f t="shared" ca="1" si="23"/>
        <v/>
      </c>
      <c r="J127" s="60" t="str">
        <f t="shared" ca="1" si="24"/>
        <v/>
      </c>
      <c r="K127" s="60" t="str">
        <f t="shared" ca="1" si="25"/>
        <v/>
      </c>
      <c r="L127" s="60" t="str">
        <f t="shared" ca="1" si="26"/>
        <v/>
      </c>
      <c r="M127" s="139" t="str">
        <f t="shared" ca="1" si="27"/>
        <v/>
      </c>
      <c r="N127" s="60" t="str">
        <f t="shared" ca="1" si="28"/>
        <v/>
      </c>
    </row>
    <row r="128" spans="1:14" ht="12.75" customHeight="1">
      <c r="A128" s="105" t="str">
        <f t="shared" ca="1" si="15"/>
        <v/>
      </c>
      <c r="B128" s="60" t="str">
        <f t="shared" ca="1" si="16"/>
        <v/>
      </c>
      <c r="C128" s="60" t="str">
        <f t="shared" ca="1" si="17"/>
        <v/>
      </c>
      <c r="D128" s="60" t="str">
        <f t="shared" ca="1" si="18"/>
        <v/>
      </c>
      <c r="E128" s="60" t="str">
        <f t="shared" ca="1" si="29"/>
        <v/>
      </c>
      <c r="F128" s="60" t="str">
        <f t="shared" ca="1" si="20"/>
        <v/>
      </c>
      <c r="G128" s="60" t="str">
        <f t="shared" ca="1" si="21"/>
        <v/>
      </c>
      <c r="H128" s="60" t="str">
        <f t="shared" ca="1" si="22"/>
        <v/>
      </c>
      <c r="I128" s="60" t="str">
        <f t="shared" ca="1" si="23"/>
        <v/>
      </c>
      <c r="J128" s="60" t="str">
        <f t="shared" ca="1" si="24"/>
        <v/>
      </c>
      <c r="K128" s="60" t="str">
        <f t="shared" ca="1" si="25"/>
        <v/>
      </c>
      <c r="L128" s="60" t="str">
        <f t="shared" ca="1" si="26"/>
        <v/>
      </c>
      <c r="M128" s="139" t="str">
        <f t="shared" ca="1" si="27"/>
        <v/>
      </c>
      <c r="N128" s="60" t="str">
        <f t="shared" ca="1" si="28"/>
        <v/>
      </c>
    </row>
    <row r="129" spans="1:14" ht="12.75" customHeight="1">
      <c r="A129" s="105" t="str">
        <f t="shared" ca="1" si="15"/>
        <v/>
      </c>
      <c r="B129" s="60" t="str">
        <f t="shared" ca="1" si="16"/>
        <v/>
      </c>
      <c r="C129" s="60" t="str">
        <f t="shared" ca="1" si="17"/>
        <v/>
      </c>
      <c r="D129" s="60" t="str">
        <f t="shared" ca="1" si="18"/>
        <v/>
      </c>
      <c r="E129" s="60" t="str">
        <f t="shared" ca="1" si="29"/>
        <v/>
      </c>
      <c r="F129" s="60" t="str">
        <f t="shared" ca="1" si="20"/>
        <v/>
      </c>
      <c r="G129" s="60" t="str">
        <f t="shared" ca="1" si="21"/>
        <v/>
      </c>
      <c r="H129" s="60" t="str">
        <f t="shared" ca="1" si="22"/>
        <v/>
      </c>
      <c r="I129" s="60" t="str">
        <f t="shared" ca="1" si="23"/>
        <v/>
      </c>
      <c r="J129" s="60" t="str">
        <f t="shared" ca="1" si="24"/>
        <v/>
      </c>
      <c r="K129" s="60" t="str">
        <f t="shared" ca="1" si="25"/>
        <v/>
      </c>
      <c r="L129" s="60" t="str">
        <f t="shared" ca="1" si="26"/>
        <v/>
      </c>
      <c r="M129" s="139" t="str">
        <f t="shared" ca="1" si="27"/>
        <v/>
      </c>
      <c r="N129" s="60" t="str">
        <f t="shared" ca="1" si="28"/>
        <v/>
      </c>
    </row>
    <row r="130" spans="1:14" ht="12.75" customHeight="1">
      <c r="A130" s="105" t="str">
        <f t="shared" ca="1" si="15"/>
        <v/>
      </c>
      <c r="B130" s="60" t="str">
        <f t="shared" ca="1" si="16"/>
        <v/>
      </c>
      <c r="C130" s="60" t="str">
        <f t="shared" ca="1" si="17"/>
        <v/>
      </c>
      <c r="D130" s="60" t="str">
        <f t="shared" ca="1" si="18"/>
        <v/>
      </c>
      <c r="E130" s="60" t="str">
        <f t="shared" ca="1" si="29"/>
        <v/>
      </c>
      <c r="F130" s="60" t="str">
        <f t="shared" ca="1" si="20"/>
        <v/>
      </c>
      <c r="G130" s="60" t="str">
        <f t="shared" ca="1" si="21"/>
        <v/>
      </c>
      <c r="H130" s="60" t="str">
        <f t="shared" ca="1" si="22"/>
        <v/>
      </c>
      <c r="I130" s="60" t="str">
        <f t="shared" ca="1" si="23"/>
        <v/>
      </c>
      <c r="J130" s="60" t="str">
        <f t="shared" ca="1" si="24"/>
        <v/>
      </c>
      <c r="K130" s="60" t="str">
        <f t="shared" ca="1" si="25"/>
        <v/>
      </c>
      <c r="L130" s="60" t="str">
        <f t="shared" ca="1" si="26"/>
        <v/>
      </c>
      <c r="M130" s="139" t="str">
        <f t="shared" ca="1" si="27"/>
        <v/>
      </c>
      <c r="N130" s="60" t="str">
        <f t="shared" ca="1" si="28"/>
        <v/>
      </c>
    </row>
    <row r="131" spans="1:14" ht="12.75" customHeight="1">
      <c r="A131" s="105" t="str">
        <f t="shared" ca="1" si="15"/>
        <v/>
      </c>
      <c r="B131" s="60" t="str">
        <f t="shared" ca="1" si="16"/>
        <v/>
      </c>
      <c r="C131" s="60" t="str">
        <f t="shared" ca="1" si="17"/>
        <v/>
      </c>
      <c r="D131" s="60" t="str">
        <f t="shared" ca="1" si="18"/>
        <v/>
      </c>
      <c r="E131" s="60" t="str">
        <f t="shared" ca="1" si="29"/>
        <v/>
      </c>
      <c r="F131" s="60" t="str">
        <f t="shared" ca="1" si="20"/>
        <v/>
      </c>
      <c r="G131" s="60" t="str">
        <f t="shared" ca="1" si="21"/>
        <v/>
      </c>
      <c r="H131" s="60" t="str">
        <f t="shared" ca="1" si="22"/>
        <v/>
      </c>
      <c r="I131" s="60" t="str">
        <f t="shared" ca="1" si="23"/>
        <v/>
      </c>
      <c r="J131" s="60" t="str">
        <f t="shared" ca="1" si="24"/>
        <v/>
      </c>
      <c r="K131" s="60" t="str">
        <f t="shared" ca="1" si="25"/>
        <v/>
      </c>
      <c r="L131" s="60" t="str">
        <f t="shared" ca="1" si="26"/>
        <v/>
      </c>
      <c r="M131" s="139" t="str">
        <f t="shared" ca="1" si="27"/>
        <v/>
      </c>
      <c r="N131" s="60" t="str">
        <f t="shared" ca="1" si="28"/>
        <v/>
      </c>
    </row>
    <row r="132" spans="1:14" ht="12.75" customHeight="1">
      <c r="A132" s="105" t="str">
        <f t="shared" ca="1" si="15"/>
        <v/>
      </c>
      <c r="B132" s="60" t="str">
        <f t="shared" ca="1" si="16"/>
        <v/>
      </c>
      <c r="C132" s="60" t="str">
        <f t="shared" ca="1" si="17"/>
        <v/>
      </c>
      <c r="D132" s="60" t="str">
        <f t="shared" ca="1" si="18"/>
        <v/>
      </c>
      <c r="E132" s="60" t="str">
        <f t="shared" ca="1" si="29"/>
        <v/>
      </c>
      <c r="F132" s="60" t="str">
        <f t="shared" ca="1" si="20"/>
        <v/>
      </c>
      <c r="G132" s="60" t="str">
        <f t="shared" ca="1" si="21"/>
        <v/>
      </c>
      <c r="H132" s="60" t="str">
        <f t="shared" ca="1" si="22"/>
        <v/>
      </c>
      <c r="I132" s="60" t="str">
        <f t="shared" ca="1" si="23"/>
        <v/>
      </c>
      <c r="J132" s="60" t="str">
        <f t="shared" ca="1" si="24"/>
        <v/>
      </c>
      <c r="K132" s="60" t="str">
        <f t="shared" ca="1" si="25"/>
        <v/>
      </c>
      <c r="L132" s="60" t="str">
        <f t="shared" ca="1" si="26"/>
        <v/>
      </c>
      <c r="M132" s="139" t="str">
        <f t="shared" ca="1" si="27"/>
        <v/>
      </c>
      <c r="N132" s="60" t="str">
        <f t="shared" ca="1" si="28"/>
        <v/>
      </c>
    </row>
    <row r="133" spans="1:14" ht="12.75" customHeight="1">
      <c r="A133" s="105" t="str">
        <f t="shared" ca="1" si="15"/>
        <v/>
      </c>
      <c r="B133" s="60" t="str">
        <f t="shared" ca="1" si="16"/>
        <v/>
      </c>
      <c r="C133" s="60" t="str">
        <f t="shared" ca="1" si="17"/>
        <v/>
      </c>
      <c r="D133" s="60" t="str">
        <f t="shared" ca="1" si="18"/>
        <v/>
      </c>
      <c r="E133" s="60" t="str">
        <f t="shared" ca="1" si="29"/>
        <v/>
      </c>
      <c r="F133" s="60" t="str">
        <f t="shared" ca="1" si="20"/>
        <v/>
      </c>
      <c r="G133" s="60" t="str">
        <f t="shared" ca="1" si="21"/>
        <v/>
      </c>
      <c r="H133" s="60" t="str">
        <f t="shared" ca="1" si="22"/>
        <v/>
      </c>
      <c r="I133" s="60" t="str">
        <f t="shared" ca="1" si="23"/>
        <v/>
      </c>
      <c r="J133" s="60" t="str">
        <f t="shared" ca="1" si="24"/>
        <v/>
      </c>
      <c r="K133" s="60" t="str">
        <f t="shared" ca="1" si="25"/>
        <v/>
      </c>
      <c r="L133" s="60" t="str">
        <f t="shared" ca="1" si="26"/>
        <v/>
      </c>
      <c r="M133" s="139" t="str">
        <f t="shared" ca="1" si="27"/>
        <v/>
      </c>
      <c r="N133" s="60" t="str">
        <f t="shared" ca="1" si="28"/>
        <v/>
      </c>
    </row>
    <row r="134" spans="1:14" ht="12.75" customHeight="1">
      <c r="A134" s="105" t="str">
        <f t="shared" ca="1" si="15"/>
        <v/>
      </c>
      <c r="B134" s="60" t="str">
        <f t="shared" ca="1" si="16"/>
        <v/>
      </c>
      <c r="C134" s="60" t="str">
        <f t="shared" ca="1" si="17"/>
        <v/>
      </c>
      <c r="D134" s="60" t="str">
        <f t="shared" ca="1" si="18"/>
        <v/>
      </c>
      <c r="E134" s="60" t="str">
        <f t="shared" ca="1" si="29"/>
        <v/>
      </c>
      <c r="F134" s="60" t="str">
        <f t="shared" ca="1" si="20"/>
        <v/>
      </c>
      <c r="G134" s="60" t="str">
        <f t="shared" ca="1" si="21"/>
        <v/>
      </c>
      <c r="H134" s="60" t="str">
        <f t="shared" ca="1" si="22"/>
        <v/>
      </c>
      <c r="I134" s="60" t="str">
        <f t="shared" ca="1" si="23"/>
        <v/>
      </c>
      <c r="J134" s="60" t="str">
        <f t="shared" ca="1" si="24"/>
        <v/>
      </c>
      <c r="K134" s="60" t="str">
        <f t="shared" ca="1" si="25"/>
        <v/>
      </c>
      <c r="L134" s="60" t="str">
        <f t="shared" ca="1" si="26"/>
        <v/>
      </c>
      <c r="M134" s="139" t="str">
        <f t="shared" ca="1" si="27"/>
        <v/>
      </c>
      <c r="N134" s="60" t="str">
        <f t="shared" ca="1" si="28"/>
        <v/>
      </c>
    </row>
    <row r="135" spans="1:14" ht="12.75" customHeight="1">
      <c r="A135" s="105" t="str">
        <f t="shared" ca="1" si="15"/>
        <v/>
      </c>
      <c r="B135" s="60" t="str">
        <f t="shared" ca="1" si="16"/>
        <v/>
      </c>
      <c r="C135" s="60" t="str">
        <f t="shared" ca="1" si="17"/>
        <v/>
      </c>
      <c r="D135" s="60" t="str">
        <f t="shared" ca="1" si="18"/>
        <v/>
      </c>
      <c r="E135" s="60" t="str">
        <f t="shared" ca="1" si="29"/>
        <v/>
      </c>
      <c r="F135" s="60" t="str">
        <f t="shared" ca="1" si="20"/>
        <v/>
      </c>
      <c r="G135" s="60" t="str">
        <f t="shared" ca="1" si="21"/>
        <v/>
      </c>
      <c r="H135" s="60" t="str">
        <f t="shared" ca="1" si="22"/>
        <v/>
      </c>
      <c r="I135" s="60" t="str">
        <f t="shared" ca="1" si="23"/>
        <v/>
      </c>
      <c r="J135" s="60" t="str">
        <f t="shared" ca="1" si="24"/>
        <v/>
      </c>
      <c r="K135" s="60" t="str">
        <f t="shared" ca="1" si="25"/>
        <v/>
      </c>
      <c r="L135" s="60" t="str">
        <f t="shared" ca="1" si="26"/>
        <v/>
      </c>
      <c r="M135" s="139" t="str">
        <f t="shared" ca="1" si="27"/>
        <v/>
      </c>
      <c r="N135" s="60" t="str">
        <f t="shared" ca="1" si="28"/>
        <v/>
      </c>
    </row>
    <row r="136" spans="1:14" ht="12.75" customHeight="1">
      <c r="A136" s="105" t="str">
        <f t="shared" ca="1" si="15"/>
        <v/>
      </c>
      <c r="B136" s="60" t="str">
        <f t="shared" ca="1" si="16"/>
        <v/>
      </c>
      <c r="C136" s="60" t="str">
        <f t="shared" ca="1" si="17"/>
        <v/>
      </c>
      <c r="D136" s="60" t="str">
        <f t="shared" ca="1" si="18"/>
        <v/>
      </c>
      <c r="E136" s="60" t="str">
        <f t="shared" ca="1" si="29"/>
        <v/>
      </c>
      <c r="F136" s="60" t="str">
        <f t="shared" ca="1" si="20"/>
        <v/>
      </c>
      <c r="G136" s="60" t="str">
        <f t="shared" ca="1" si="21"/>
        <v/>
      </c>
      <c r="H136" s="60" t="str">
        <f t="shared" ca="1" si="22"/>
        <v/>
      </c>
      <c r="I136" s="60" t="str">
        <f t="shared" ca="1" si="23"/>
        <v/>
      </c>
      <c r="J136" s="60" t="str">
        <f t="shared" ca="1" si="24"/>
        <v/>
      </c>
      <c r="K136" s="60" t="str">
        <f t="shared" ca="1" si="25"/>
        <v/>
      </c>
      <c r="L136" s="60" t="str">
        <f t="shared" ca="1" si="26"/>
        <v/>
      </c>
      <c r="M136" s="139" t="str">
        <f t="shared" ca="1" si="27"/>
        <v/>
      </c>
      <c r="N136" s="60" t="str">
        <f t="shared" ca="1" si="28"/>
        <v/>
      </c>
    </row>
    <row r="137" spans="1:14" ht="12.75" customHeight="1">
      <c r="A137" s="105" t="str">
        <f t="shared" ca="1" si="15"/>
        <v/>
      </c>
      <c r="B137" s="60" t="str">
        <f t="shared" ca="1" si="16"/>
        <v/>
      </c>
      <c r="C137" s="60" t="str">
        <f t="shared" ca="1" si="17"/>
        <v/>
      </c>
      <c r="D137" s="60" t="str">
        <f t="shared" ca="1" si="18"/>
        <v/>
      </c>
      <c r="E137" s="60" t="str">
        <f t="shared" ca="1" si="29"/>
        <v/>
      </c>
      <c r="F137" s="60" t="str">
        <f t="shared" ca="1" si="20"/>
        <v/>
      </c>
      <c r="G137" s="60" t="str">
        <f t="shared" ca="1" si="21"/>
        <v/>
      </c>
      <c r="H137" s="60" t="str">
        <f t="shared" ca="1" si="22"/>
        <v/>
      </c>
      <c r="I137" s="60" t="str">
        <f t="shared" ca="1" si="23"/>
        <v/>
      </c>
      <c r="J137" s="60" t="str">
        <f t="shared" ca="1" si="24"/>
        <v/>
      </c>
      <c r="K137" s="60" t="str">
        <f t="shared" ca="1" si="25"/>
        <v/>
      </c>
      <c r="L137" s="60" t="str">
        <f t="shared" ca="1" si="26"/>
        <v/>
      </c>
      <c r="M137" s="139" t="str">
        <f t="shared" ca="1" si="27"/>
        <v/>
      </c>
      <c r="N137" s="60" t="str">
        <f t="shared" ca="1" si="28"/>
        <v/>
      </c>
    </row>
    <row r="138" spans="1:14" ht="12.75" customHeight="1">
      <c r="A138" s="105" t="str">
        <f t="shared" ca="1" si="15"/>
        <v/>
      </c>
      <c r="B138" s="60" t="str">
        <f t="shared" ca="1" si="16"/>
        <v/>
      </c>
      <c r="C138" s="60" t="str">
        <f t="shared" ca="1" si="17"/>
        <v/>
      </c>
      <c r="D138" s="60" t="str">
        <f t="shared" ca="1" si="18"/>
        <v/>
      </c>
      <c r="E138" s="60" t="str">
        <f t="shared" ca="1" si="29"/>
        <v/>
      </c>
      <c r="F138" s="60" t="str">
        <f t="shared" ca="1" si="20"/>
        <v/>
      </c>
      <c r="G138" s="60" t="str">
        <f t="shared" ca="1" si="21"/>
        <v/>
      </c>
      <c r="H138" s="60" t="str">
        <f t="shared" ca="1" si="22"/>
        <v/>
      </c>
      <c r="I138" s="60" t="str">
        <f t="shared" ca="1" si="23"/>
        <v/>
      </c>
      <c r="J138" s="60" t="str">
        <f t="shared" ca="1" si="24"/>
        <v/>
      </c>
      <c r="K138" s="60" t="str">
        <f t="shared" ca="1" si="25"/>
        <v/>
      </c>
      <c r="L138" s="60" t="str">
        <f t="shared" ca="1" si="26"/>
        <v/>
      </c>
      <c r="M138" s="139" t="str">
        <f t="shared" ca="1" si="27"/>
        <v/>
      </c>
      <c r="N138" s="60" t="str">
        <f t="shared" ca="1" si="28"/>
        <v/>
      </c>
    </row>
    <row r="139" spans="1:14" ht="12.75" customHeight="1">
      <c r="A139" s="105" t="str">
        <f t="shared" ca="1" si="15"/>
        <v/>
      </c>
      <c r="B139" s="60" t="str">
        <f t="shared" ca="1" si="16"/>
        <v/>
      </c>
      <c r="C139" s="60" t="str">
        <f t="shared" ca="1" si="17"/>
        <v/>
      </c>
      <c r="D139" s="60" t="str">
        <f t="shared" ca="1" si="18"/>
        <v/>
      </c>
      <c r="E139" s="60" t="str">
        <f t="shared" ca="1" si="29"/>
        <v/>
      </c>
      <c r="F139" s="60" t="str">
        <f t="shared" ca="1" si="20"/>
        <v/>
      </c>
      <c r="G139" s="60" t="str">
        <f t="shared" ca="1" si="21"/>
        <v/>
      </c>
      <c r="H139" s="60" t="str">
        <f t="shared" ca="1" si="22"/>
        <v/>
      </c>
      <c r="I139" s="60" t="str">
        <f t="shared" ca="1" si="23"/>
        <v/>
      </c>
      <c r="J139" s="60" t="str">
        <f t="shared" ca="1" si="24"/>
        <v/>
      </c>
      <c r="K139" s="60" t="str">
        <f t="shared" ca="1" si="25"/>
        <v/>
      </c>
      <c r="L139" s="60" t="str">
        <f t="shared" ca="1" si="26"/>
        <v/>
      </c>
      <c r="M139" s="139" t="str">
        <f t="shared" ca="1" si="27"/>
        <v/>
      </c>
      <c r="N139" s="60" t="str">
        <f t="shared" ca="1" si="28"/>
        <v/>
      </c>
    </row>
    <row r="140" spans="1:14" ht="12.75" customHeight="1">
      <c r="A140" s="105" t="str">
        <f t="shared" ca="1" si="15"/>
        <v/>
      </c>
      <c r="B140" s="60" t="str">
        <f t="shared" ca="1" si="16"/>
        <v/>
      </c>
      <c r="C140" s="60" t="str">
        <f t="shared" ca="1" si="17"/>
        <v/>
      </c>
      <c r="D140" s="60" t="str">
        <f t="shared" ca="1" si="18"/>
        <v/>
      </c>
      <c r="E140" s="60" t="str">
        <f t="shared" ca="1" si="29"/>
        <v/>
      </c>
      <c r="F140" s="60" t="str">
        <f t="shared" ca="1" si="20"/>
        <v/>
      </c>
      <c r="G140" s="60" t="str">
        <f t="shared" ca="1" si="21"/>
        <v/>
      </c>
      <c r="H140" s="60" t="str">
        <f t="shared" ca="1" si="22"/>
        <v/>
      </c>
      <c r="I140" s="60" t="str">
        <f t="shared" ca="1" si="23"/>
        <v/>
      </c>
      <c r="J140" s="60" t="str">
        <f t="shared" ca="1" si="24"/>
        <v/>
      </c>
      <c r="K140" s="60" t="str">
        <f t="shared" ca="1" si="25"/>
        <v/>
      </c>
      <c r="L140" s="60" t="str">
        <f t="shared" ca="1" si="26"/>
        <v/>
      </c>
      <c r="M140" s="139" t="str">
        <f t="shared" ca="1" si="27"/>
        <v/>
      </c>
      <c r="N140" s="60" t="str">
        <f t="shared" ca="1" si="28"/>
        <v/>
      </c>
    </row>
    <row r="141" spans="1:14" ht="12.75" customHeight="1">
      <c r="A141" s="105" t="str">
        <f t="shared" ref="A141:A150" ca="1" si="30">IF(ROW(A129)&gt;COUNTIF(colk,$O$2),"",INDEX(cola,SUMPRODUCT(LARGE((colk=$O$2)*ROW(colk)-12,ROW($A129)))))</f>
        <v/>
      </c>
      <c r="B141" s="60" t="str">
        <f t="shared" ref="B141:B150" ca="1" si="31">IF(ROW(B129)&gt;COUNTIF(colk,$O$2),"",INDEX(colb,SUMPRODUCT(LARGE((colk=$O$2)*ROW(colk)-12,ROW($A129)))))</f>
        <v/>
      </c>
      <c r="C141" s="60" t="str">
        <f t="shared" ref="C141:C150" ca="1" si="32">IF(ROW(C129)&gt;COUNTIF(colk,$O$2),"",INDEX(colc,SUMPRODUCT(LARGE((colk=$O$2)*ROW(colk)-12,ROW($A129)))))</f>
        <v/>
      </c>
      <c r="D141" s="60" t="str">
        <f t="shared" ref="D141:D150" ca="1" si="33">IF(ROW(D129)&gt;COUNTIF(colk,$O$2),"",INDEX(cold,SUMPRODUCT(LARGE((colk=$O$2)*ROW(colk)-12,ROW($A129)))))</f>
        <v/>
      </c>
      <c r="E141" s="60" t="str">
        <f t="shared" ref="E141:E150" ca="1" si="34">IF(ROW(E129)&gt;COUNTIF(colk,$O$2),"",INDEX(cole,SUMPRODUCT(LARGE((colk=$O$2)*ROW(colk)-12,ROW($A129)))))</f>
        <v/>
      </c>
      <c r="F141" s="60" t="str">
        <f t="shared" ref="F141:F150" ca="1" si="35">IF(ROW(F129)&gt;COUNTIF(colk,$O$2),"",INDEX(colf,SUMPRODUCT(LARGE((colk=$O$2)*ROW(colk)-12,ROW($A129)))))</f>
        <v/>
      </c>
      <c r="G141" s="60" t="str">
        <f t="shared" ref="G141:G150" ca="1" si="36">IF(ROW(G129)&gt;COUNTIF(colk,$O$2),"",INDEX(colg,SUMPRODUCT(LARGE((colk=$O$2)*ROW(colk)-12,ROW($A129)))))</f>
        <v/>
      </c>
      <c r="H141" s="60" t="str">
        <f t="shared" ref="H141:H150" ca="1" si="37">IF(ROW(H129)&gt;COUNTIF(colk,$O$2),"",INDEX(colh,SUMPRODUCT(LARGE((colk=$O$2)*ROW(colk)-12,ROW($A129)))))</f>
        <v/>
      </c>
      <c r="I141" s="60" t="str">
        <f t="shared" ref="I141:I150" ca="1" si="38">IF(ROW(I129)&gt;COUNTIF(colk,$O$2),"",INDEX(coli,SUMPRODUCT(LARGE((colk=$O$2)*ROW(colk)-12,ROW($A129)))))</f>
        <v/>
      </c>
      <c r="J141" s="60" t="str">
        <f t="shared" ref="J141:J150" ca="1" si="39">IF(ROW(J129)&gt;COUNTIF(colk,$O$2),"",INDEX(colj,SUMPRODUCT(LARGE((colk=$O$2)*ROW(colk)-12,ROW($A129)))))</f>
        <v/>
      </c>
      <c r="K141" s="60" t="str">
        <f t="shared" ref="K141:K150" ca="1" si="40">IF(ROW(K129)&gt;COUNTIF(colk,$O$2),"",INDEX(colk,SUMPRODUCT(LARGE((colk=$O$2)*ROW(colk)-12,ROW($A129)))))</f>
        <v/>
      </c>
      <c r="L141" s="60" t="str">
        <f t="shared" ref="L141:L150" ca="1" si="41">IF(ROW(L129)&gt;COUNTIF(colk,$O$2),"",INDEX(coll,SUMPRODUCT(LARGE((colk=$O$2)*ROW(colk)-12,ROW($A129)))))</f>
        <v/>
      </c>
      <c r="M141" s="139" t="str">
        <f t="shared" ref="M141:M150" ca="1" si="42">IF(ROW(M129)&gt;COUNTIF(colk,$O$2),"",INDEX(colm,SUMPRODUCT(LARGE((colk=$O$2)*ROW(colk)-12,ROW($A129)))))</f>
        <v/>
      </c>
      <c r="N141" s="60" t="str">
        <f t="shared" ref="N141:N150" ca="1" si="43">IF(ROW(N129)&gt;COUNTIF(colk,$O$2),"",INDEX(coln,SUMPRODUCT(LARGE((colk=$O$2)*ROW(colk)-12,ROW($A129)))))</f>
        <v/>
      </c>
    </row>
    <row r="142" spans="1:14" ht="12.75" customHeight="1">
      <c r="A142" s="105" t="str">
        <f t="shared" ca="1" si="30"/>
        <v/>
      </c>
      <c r="B142" s="60" t="str">
        <f t="shared" ca="1" si="31"/>
        <v/>
      </c>
      <c r="C142" s="60" t="str">
        <f t="shared" ca="1" si="32"/>
        <v/>
      </c>
      <c r="D142" s="60" t="str">
        <f t="shared" ca="1" si="33"/>
        <v/>
      </c>
      <c r="E142" s="60" t="str">
        <f t="shared" ca="1" si="34"/>
        <v/>
      </c>
      <c r="F142" s="60" t="str">
        <f t="shared" ca="1" si="35"/>
        <v/>
      </c>
      <c r="G142" s="60" t="str">
        <f t="shared" ca="1" si="36"/>
        <v/>
      </c>
      <c r="H142" s="60" t="str">
        <f t="shared" ca="1" si="37"/>
        <v/>
      </c>
      <c r="I142" s="60" t="str">
        <f t="shared" ca="1" si="38"/>
        <v/>
      </c>
      <c r="J142" s="60" t="str">
        <f t="shared" ca="1" si="39"/>
        <v/>
      </c>
      <c r="K142" s="60" t="str">
        <f t="shared" ca="1" si="40"/>
        <v/>
      </c>
      <c r="L142" s="60" t="str">
        <f t="shared" ca="1" si="41"/>
        <v/>
      </c>
      <c r="M142" s="139" t="str">
        <f t="shared" ca="1" si="42"/>
        <v/>
      </c>
      <c r="N142" s="60" t="str">
        <f t="shared" ca="1" si="43"/>
        <v/>
      </c>
    </row>
    <row r="143" spans="1:14" ht="12.75" customHeight="1">
      <c r="A143" s="105" t="str">
        <f t="shared" ca="1" si="30"/>
        <v/>
      </c>
      <c r="B143" s="60" t="str">
        <f t="shared" ca="1" si="31"/>
        <v/>
      </c>
      <c r="C143" s="60" t="str">
        <f t="shared" ca="1" si="32"/>
        <v/>
      </c>
      <c r="D143" s="60" t="str">
        <f t="shared" ca="1" si="33"/>
        <v/>
      </c>
      <c r="E143" s="60" t="str">
        <f t="shared" ca="1" si="34"/>
        <v/>
      </c>
      <c r="F143" s="60" t="str">
        <f t="shared" ca="1" si="35"/>
        <v/>
      </c>
      <c r="G143" s="60" t="str">
        <f t="shared" ca="1" si="36"/>
        <v/>
      </c>
      <c r="H143" s="60" t="str">
        <f t="shared" ca="1" si="37"/>
        <v/>
      </c>
      <c r="I143" s="60" t="str">
        <f t="shared" ca="1" si="38"/>
        <v/>
      </c>
      <c r="J143" s="60" t="str">
        <f t="shared" ca="1" si="39"/>
        <v/>
      </c>
      <c r="K143" s="60" t="str">
        <f t="shared" ca="1" si="40"/>
        <v/>
      </c>
      <c r="L143" s="60" t="str">
        <f t="shared" ca="1" si="41"/>
        <v/>
      </c>
      <c r="M143" s="139" t="str">
        <f t="shared" ca="1" si="42"/>
        <v/>
      </c>
      <c r="N143" s="60" t="str">
        <f t="shared" ca="1" si="43"/>
        <v/>
      </c>
    </row>
    <row r="144" spans="1:14" ht="12.75" customHeight="1">
      <c r="A144" s="105" t="str">
        <f t="shared" ca="1" si="30"/>
        <v/>
      </c>
      <c r="B144" s="60" t="str">
        <f t="shared" ca="1" si="31"/>
        <v/>
      </c>
      <c r="C144" s="60" t="str">
        <f t="shared" ca="1" si="32"/>
        <v/>
      </c>
      <c r="D144" s="60" t="str">
        <f t="shared" ca="1" si="33"/>
        <v/>
      </c>
      <c r="E144" s="60" t="str">
        <f t="shared" ca="1" si="34"/>
        <v/>
      </c>
      <c r="F144" s="60" t="str">
        <f t="shared" ca="1" si="35"/>
        <v/>
      </c>
      <c r="G144" s="60" t="str">
        <f t="shared" ca="1" si="36"/>
        <v/>
      </c>
      <c r="H144" s="60" t="str">
        <f t="shared" ca="1" si="37"/>
        <v/>
      </c>
      <c r="I144" s="60" t="str">
        <f t="shared" ca="1" si="38"/>
        <v/>
      </c>
      <c r="J144" s="60" t="str">
        <f t="shared" ca="1" si="39"/>
        <v/>
      </c>
      <c r="K144" s="60" t="str">
        <f t="shared" ca="1" si="40"/>
        <v/>
      </c>
      <c r="L144" s="60" t="str">
        <f t="shared" ca="1" si="41"/>
        <v/>
      </c>
      <c r="M144" s="139" t="str">
        <f t="shared" ca="1" si="42"/>
        <v/>
      </c>
      <c r="N144" s="60" t="str">
        <f t="shared" ca="1" si="43"/>
        <v/>
      </c>
    </row>
    <row r="145" spans="1:14" ht="12.75" customHeight="1">
      <c r="A145" s="105" t="str">
        <f t="shared" ca="1" si="30"/>
        <v/>
      </c>
      <c r="B145" s="60" t="str">
        <f t="shared" ca="1" si="31"/>
        <v/>
      </c>
      <c r="C145" s="60" t="str">
        <f t="shared" ca="1" si="32"/>
        <v/>
      </c>
      <c r="D145" s="60" t="str">
        <f t="shared" ca="1" si="33"/>
        <v/>
      </c>
      <c r="E145" s="60" t="str">
        <f t="shared" ca="1" si="34"/>
        <v/>
      </c>
      <c r="F145" s="60" t="str">
        <f t="shared" ca="1" si="35"/>
        <v/>
      </c>
      <c r="G145" s="60" t="str">
        <f t="shared" ca="1" si="36"/>
        <v/>
      </c>
      <c r="H145" s="60" t="str">
        <f t="shared" ca="1" si="37"/>
        <v/>
      </c>
      <c r="I145" s="60" t="str">
        <f t="shared" ca="1" si="38"/>
        <v/>
      </c>
      <c r="J145" s="60" t="str">
        <f t="shared" ca="1" si="39"/>
        <v/>
      </c>
      <c r="K145" s="60" t="str">
        <f t="shared" ca="1" si="40"/>
        <v/>
      </c>
      <c r="L145" s="60" t="str">
        <f t="shared" ca="1" si="41"/>
        <v/>
      </c>
      <c r="M145" s="139" t="str">
        <f t="shared" ca="1" si="42"/>
        <v/>
      </c>
      <c r="N145" s="60" t="str">
        <f t="shared" ca="1" si="43"/>
        <v/>
      </c>
    </row>
    <row r="146" spans="1:14" ht="12.75" customHeight="1">
      <c r="A146" s="105" t="str">
        <f t="shared" ca="1" si="30"/>
        <v/>
      </c>
      <c r="B146" s="60" t="str">
        <f t="shared" ca="1" si="31"/>
        <v/>
      </c>
      <c r="C146" s="60" t="str">
        <f t="shared" ca="1" si="32"/>
        <v/>
      </c>
      <c r="D146" s="60" t="str">
        <f t="shared" ca="1" si="33"/>
        <v/>
      </c>
      <c r="E146" s="60" t="str">
        <f t="shared" ca="1" si="34"/>
        <v/>
      </c>
      <c r="F146" s="60" t="str">
        <f t="shared" ca="1" si="35"/>
        <v/>
      </c>
      <c r="G146" s="60" t="str">
        <f t="shared" ca="1" si="36"/>
        <v/>
      </c>
      <c r="H146" s="60" t="str">
        <f t="shared" ca="1" si="37"/>
        <v/>
      </c>
      <c r="I146" s="60" t="str">
        <f t="shared" ca="1" si="38"/>
        <v/>
      </c>
      <c r="J146" s="60" t="str">
        <f t="shared" ca="1" si="39"/>
        <v/>
      </c>
      <c r="K146" s="60" t="str">
        <f t="shared" ca="1" si="40"/>
        <v/>
      </c>
      <c r="L146" s="60" t="str">
        <f t="shared" ca="1" si="41"/>
        <v/>
      </c>
      <c r="M146" s="139" t="str">
        <f t="shared" ca="1" si="42"/>
        <v/>
      </c>
      <c r="N146" s="60" t="str">
        <f t="shared" ca="1" si="43"/>
        <v/>
      </c>
    </row>
    <row r="147" spans="1:14" ht="12.75" customHeight="1">
      <c r="A147" s="105" t="str">
        <f t="shared" ca="1" si="30"/>
        <v/>
      </c>
      <c r="B147" s="60" t="str">
        <f t="shared" ca="1" si="31"/>
        <v/>
      </c>
      <c r="C147" s="60" t="str">
        <f t="shared" ca="1" si="32"/>
        <v/>
      </c>
      <c r="D147" s="60" t="str">
        <f t="shared" ca="1" si="33"/>
        <v/>
      </c>
      <c r="E147" s="60" t="str">
        <f t="shared" ca="1" si="34"/>
        <v/>
      </c>
      <c r="F147" s="60" t="str">
        <f t="shared" ca="1" si="35"/>
        <v/>
      </c>
      <c r="G147" s="60" t="str">
        <f t="shared" ca="1" si="36"/>
        <v/>
      </c>
      <c r="H147" s="60" t="str">
        <f t="shared" ca="1" si="37"/>
        <v/>
      </c>
      <c r="I147" s="60" t="str">
        <f t="shared" ca="1" si="38"/>
        <v/>
      </c>
      <c r="J147" s="60" t="str">
        <f t="shared" ca="1" si="39"/>
        <v/>
      </c>
      <c r="K147" s="60" t="str">
        <f t="shared" ca="1" si="40"/>
        <v/>
      </c>
      <c r="L147" s="60" t="str">
        <f t="shared" ca="1" si="41"/>
        <v/>
      </c>
      <c r="M147" s="139" t="str">
        <f t="shared" ca="1" si="42"/>
        <v/>
      </c>
      <c r="N147" s="60" t="str">
        <f t="shared" ca="1" si="43"/>
        <v/>
      </c>
    </row>
    <row r="148" spans="1:14" ht="12.75" customHeight="1">
      <c r="A148" s="105" t="str">
        <f t="shared" ca="1" si="30"/>
        <v/>
      </c>
      <c r="B148" s="60" t="str">
        <f t="shared" ca="1" si="31"/>
        <v/>
      </c>
      <c r="C148" s="60" t="str">
        <f t="shared" ca="1" si="32"/>
        <v/>
      </c>
      <c r="D148" s="60" t="str">
        <f t="shared" ca="1" si="33"/>
        <v/>
      </c>
      <c r="E148" s="60" t="str">
        <f t="shared" ca="1" si="34"/>
        <v/>
      </c>
      <c r="F148" s="60" t="str">
        <f t="shared" ca="1" si="35"/>
        <v/>
      </c>
      <c r="G148" s="60" t="str">
        <f t="shared" ca="1" si="36"/>
        <v/>
      </c>
      <c r="H148" s="60" t="str">
        <f t="shared" ca="1" si="37"/>
        <v/>
      </c>
      <c r="I148" s="60" t="str">
        <f t="shared" ca="1" si="38"/>
        <v/>
      </c>
      <c r="J148" s="60" t="str">
        <f t="shared" ca="1" si="39"/>
        <v/>
      </c>
      <c r="K148" s="60" t="str">
        <f t="shared" ca="1" si="40"/>
        <v/>
      </c>
      <c r="L148" s="60" t="str">
        <f t="shared" ca="1" si="41"/>
        <v/>
      </c>
      <c r="M148" s="139" t="str">
        <f t="shared" ca="1" si="42"/>
        <v/>
      </c>
      <c r="N148" s="60" t="str">
        <f t="shared" ca="1" si="43"/>
        <v/>
      </c>
    </row>
    <row r="149" spans="1:14" ht="12.75" customHeight="1">
      <c r="A149" s="105" t="str">
        <f t="shared" ca="1" si="30"/>
        <v/>
      </c>
      <c r="B149" s="60" t="str">
        <f t="shared" ca="1" si="31"/>
        <v/>
      </c>
      <c r="C149" s="60" t="str">
        <f t="shared" ca="1" si="32"/>
        <v/>
      </c>
      <c r="D149" s="60" t="str">
        <f t="shared" ca="1" si="33"/>
        <v/>
      </c>
      <c r="E149" s="60" t="str">
        <f t="shared" ca="1" si="34"/>
        <v/>
      </c>
      <c r="F149" s="60" t="str">
        <f t="shared" ca="1" si="35"/>
        <v/>
      </c>
      <c r="G149" s="60" t="str">
        <f t="shared" ca="1" si="36"/>
        <v/>
      </c>
      <c r="H149" s="60" t="str">
        <f t="shared" ca="1" si="37"/>
        <v/>
      </c>
      <c r="I149" s="60" t="str">
        <f t="shared" ca="1" si="38"/>
        <v/>
      </c>
      <c r="J149" s="60" t="str">
        <f t="shared" ca="1" si="39"/>
        <v/>
      </c>
      <c r="K149" s="60" t="str">
        <f t="shared" ca="1" si="40"/>
        <v/>
      </c>
      <c r="L149" s="60" t="str">
        <f t="shared" ca="1" si="41"/>
        <v/>
      </c>
      <c r="M149" s="139" t="str">
        <f t="shared" ca="1" si="42"/>
        <v/>
      </c>
      <c r="N149" s="60" t="str">
        <f t="shared" ca="1" si="43"/>
        <v/>
      </c>
    </row>
    <row r="150" spans="1:14" ht="12.75" customHeight="1">
      <c r="A150" s="105" t="str">
        <f t="shared" ca="1" si="30"/>
        <v/>
      </c>
      <c r="B150" s="60" t="str">
        <f t="shared" ca="1" si="31"/>
        <v/>
      </c>
      <c r="C150" s="60" t="str">
        <f t="shared" ca="1" si="32"/>
        <v/>
      </c>
      <c r="D150" s="60" t="str">
        <f t="shared" ca="1" si="33"/>
        <v/>
      </c>
      <c r="E150" s="60" t="str">
        <f t="shared" ca="1" si="34"/>
        <v/>
      </c>
      <c r="F150" s="60" t="str">
        <f t="shared" ca="1" si="35"/>
        <v/>
      </c>
      <c r="G150" s="60" t="str">
        <f t="shared" ca="1" si="36"/>
        <v/>
      </c>
      <c r="H150" s="60" t="str">
        <f t="shared" ca="1" si="37"/>
        <v/>
      </c>
      <c r="I150" s="60" t="str">
        <f t="shared" ca="1" si="38"/>
        <v/>
      </c>
      <c r="J150" s="60" t="str">
        <f t="shared" ca="1" si="39"/>
        <v/>
      </c>
      <c r="K150" s="60" t="str">
        <f t="shared" ca="1" si="40"/>
        <v/>
      </c>
      <c r="L150" s="60" t="str">
        <f t="shared" ca="1" si="41"/>
        <v/>
      </c>
      <c r="M150" s="139" t="str">
        <f t="shared" ca="1" si="42"/>
        <v/>
      </c>
      <c r="N150" s="60" t="str">
        <f t="shared" ca="1" si="43"/>
        <v/>
      </c>
    </row>
    <row r="151" spans="1:14" ht="12.75" customHeight="1">
      <c r="A151" s="105"/>
      <c r="B151" s="61"/>
      <c r="C151" s="65"/>
      <c r="D151" s="5"/>
      <c r="E151" s="66"/>
      <c r="F151" s="67"/>
      <c r="G151" s="62"/>
      <c r="H151" s="68"/>
      <c r="I151" s="69"/>
      <c r="J151" s="63"/>
      <c r="K151" s="70"/>
      <c r="L151" s="71"/>
      <c r="M151" s="71"/>
      <c r="N151" s="72"/>
    </row>
    <row r="152" spans="1:14" ht="12.75" customHeight="1">
      <c r="A152" s="105"/>
      <c r="B152" s="61"/>
      <c r="C152" s="65"/>
      <c r="D152" s="5"/>
      <c r="E152" s="66"/>
      <c r="F152" s="67"/>
      <c r="G152" s="62"/>
      <c r="H152" s="68"/>
      <c r="I152" s="69"/>
      <c r="J152" s="63"/>
      <c r="K152" s="70"/>
      <c r="L152" s="71"/>
      <c r="M152" s="71"/>
      <c r="N152" s="72"/>
    </row>
    <row r="153" spans="1:14" ht="12.75" customHeight="1">
      <c r="A153" s="105"/>
      <c r="B153" s="61"/>
      <c r="C153" s="65"/>
      <c r="D153" s="5"/>
      <c r="E153" s="66"/>
      <c r="F153" s="67"/>
      <c r="G153" s="62"/>
      <c r="H153" s="68"/>
      <c r="I153" s="69"/>
      <c r="J153" s="63"/>
      <c r="K153" s="70"/>
      <c r="L153" s="71"/>
      <c r="M153" s="71"/>
      <c r="N153" s="72"/>
    </row>
    <row r="154" spans="1:14" ht="12.75" customHeight="1">
      <c r="A154" s="105"/>
      <c r="B154" s="61"/>
      <c r="C154" s="65"/>
      <c r="D154" s="5"/>
      <c r="E154" s="66"/>
      <c r="F154" s="67"/>
      <c r="G154" s="62"/>
      <c r="H154" s="68"/>
      <c r="I154" s="69"/>
      <c r="J154" s="63"/>
      <c r="K154" s="70"/>
      <c r="L154" s="71"/>
      <c r="M154" s="71"/>
      <c r="N154" s="72"/>
    </row>
    <row r="155" spans="1:14" ht="12.75" customHeight="1">
      <c r="A155" s="105"/>
      <c r="B155" s="61"/>
      <c r="C155" s="65"/>
      <c r="D155" s="5"/>
      <c r="E155" s="66"/>
      <c r="F155" s="67"/>
      <c r="G155" s="62"/>
      <c r="H155" s="68"/>
      <c r="I155" s="69"/>
      <c r="J155" s="63"/>
      <c r="K155" s="70"/>
      <c r="L155" s="71"/>
      <c r="M155" s="71"/>
      <c r="N155" s="72"/>
    </row>
    <row r="156" spans="1:14" ht="12.75" customHeight="1">
      <c r="A156" s="105"/>
      <c r="B156" s="61"/>
      <c r="C156" s="65"/>
      <c r="D156" s="5"/>
      <c r="E156" s="66"/>
      <c r="F156" s="67"/>
      <c r="G156" s="62"/>
      <c r="H156" s="68"/>
      <c r="I156" s="69"/>
      <c r="J156" s="63"/>
      <c r="K156" s="70"/>
      <c r="L156" s="71"/>
      <c r="M156" s="71"/>
      <c r="N156" s="72"/>
    </row>
    <row r="157" spans="1:14" ht="12.75" customHeight="1">
      <c r="A157" s="105"/>
      <c r="B157" s="61"/>
      <c r="C157" s="65"/>
      <c r="D157" s="5"/>
      <c r="E157" s="66"/>
      <c r="F157" s="67"/>
      <c r="G157" s="62"/>
      <c r="H157" s="68"/>
      <c r="I157" s="69"/>
      <c r="J157" s="63"/>
      <c r="K157" s="70"/>
      <c r="L157" s="71"/>
      <c r="M157" s="71"/>
      <c r="N157" s="72"/>
    </row>
    <row r="158" spans="1:14" ht="12.75" customHeight="1">
      <c r="A158" s="105"/>
      <c r="B158" s="61"/>
      <c r="C158" s="65"/>
      <c r="D158" s="5"/>
      <c r="E158" s="66"/>
      <c r="F158" s="67"/>
      <c r="G158" s="62"/>
      <c r="H158" s="68"/>
      <c r="I158" s="69"/>
      <c r="J158" s="63"/>
      <c r="K158" s="70"/>
      <c r="L158" s="71"/>
      <c r="M158" s="71"/>
      <c r="N158" s="72"/>
    </row>
    <row r="159" spans="1:14" ht="12.75" customHeight="1">
      <c r="A159" s="105"/>
      <c r="B159" s="61"/>
      <c r="C159" s="65"/>
      <c r="D159" s="5"/>
      <c r="E159" s="66"/>
      <c r="F159" s="67"/>
      <c r="G159" s="62"/>
      <c r="H159" s="68"/>
      <c r="I159" s="69"/>
      <c r="J159" s="63"/>
      <c r="K159" s="70"/>
      <c r="L159" s="71"/>
      <c r="M159" s="71"/>
      <c r="N159" s="72"/>
    </row>
    <row r="160" spans="1:14" ht="12.75" customHeight="1">
      <c r="A160" s="105"/>
      <c r="B160" s="61"/>
      <c r="C160" s="65"/>
      <c r="D160" s="5"/>
      <c r="E160" s="66"/>
      <c r="F160" s="67"/>
      <c r="G160" s="62"/>
      <c r="H160" s="68"/>
      <c r="I160" s="69"/>
      <c r="J160" s="63"/>
      <c r="K160" s="70"/>
      <c r="L160" s="71"/>
      <c r="M160" s="71"/>
      <c r="N160" s="72"/>
    </row>
    <row r="161" spans="1:14" ht="12.75" customHeight="1">
      <c r="A161" s="105"/>
      <c r="B161" s="61"/>
      <c r="C161" s="65"/>
      <c r="D161" s="5"/>
      <c r="E161" s="66"/>
      <c r="F161" s="67"/>
      <c r="G161" s="62"/>
      <c r="H161" s="68"/>
      <c r="I161" s="69"/>
      <c r="J161" s="63"/>
      <c r="K161" s="70"/>
      <c r="L161" s="71"/>
      <c r="M161" s="71"/>
      <c r="N161" s="72"/>
    </row>
    <row r="162" spans="1:14" ht="12.75" customHeight="1">
      <c r="A162" s="105"/>
      <c r="B162" s="61"/>
      <c r="C162" s="65"/>
      <c r="D162" s="5"/>
      <c r="E162" s="66"/>
      <c r="F162" s="67"/>
      <c r="G162" s="62"/>
      <c r="H162" s="68"/>
      <c r="I162" s="69"/>
      <c r="J162" s="63"/>
      <c r="K162" s="70"/>
      <c r="L162" s="71"/>
      <c r="M162" s="71"/>
      <c r="N162" s="72"/>
    </row>
    <row r="163" spans="1:14" ht="12.75" customHeight="1">
      <c r="A163" s="105"/>
      <c r="B163" s="61"/>
      <c r="C163" s="65"/>
      <c r="D163" s="5"/>
      <c r="E163" s="66"/>
      <c r="F163" s="67"/>
      <c r="G163" s="62"/>
      <c r="H163" s="68"/>
      <c r="I163" s="69"/>
      <c r="J163" s="63"/>
      <c r="K163" s="70"/>
      <c r="L163" s="71"/>
      <c r="M163" s="71"/>
      <c r="N163" s="72"/>
    </row>
    <row r="164" spans="1:14" ht="12.75" customHeight="1">
      <c r="A164" s="105"/>
      <c r="B164" s="61"/>
      <c r="C164" s="65"/>
      <c r="D164" s="5"/>
      <c r="E164" s="66"/>
      <c r="F164" s="67"/>
      <c r="G164" s="62"/>
      <c r="H164" s="68"/>
      <c r="I164" s="69"/>
      <c r="J164" s="63"/>
      <c r="K164" s="70"/>
      <c r="L164" s="71"/>
      <c r="M164" s="71"/>
      <c r="N164" s="72"/>
    </row>
    <row r="165" spans="1:14" ht="12.75" customHeight="1">
      <c r="A165" s="105"/>
      <c r="B165" s="61"/>
      <c r="C165" s="65"/>
      <c r="D165" s="5"/>
      <c r="E165" s="66"/>
      <c r="F165" s="67"/>
      <c r="G165" s="62"/>
      <c r="H165" s="68"/>
      <c r="I165" s="69"/>
      <c r="J165" s="63"/>
      <c r="K165" s="70"/>
      <c r="L165" s="71"/>
      <c r="M165" s="71"/>
      <c r="N165" s="72"/>
    </row>
    <row r="166" spans="1:14" ht="12.75" customHeight="1">
      <c r="A166" s="105"/>
      <c r="B166" s="61"/>
      <c r="C166" s="65"/>
      <c r="D166" s="5"/>
      <c r="E166" s="66"/>
      <c r="F166" s="67"/>
      <c r="G166" s="62"/>
      <c r="H166" s="68"/>
      <c r="I166" s="69"/>
      <c r="J166" s="63"/>
      <c r="K166" s="70"/>
      <c r="L166" s="71"/>
      <c r="M166" s="71"/>
      <c r="N166" s="72"/>
    </row>
    <row r="167" spans="1:14" ht="12.75" customHeight="1">
      <c r="A167" s="105"/>
      <c r="B167" s="61"/>
      <c r="C167" s="65"/>
      <c r="D167" s="5"/>
      <c r="E167" s="66"/>
      <c r="F167" s="67"/>
      <c r="G167" s="62"/>
      <c r="H167" s="68"/>
      <c r="I167" s="69"/>
      <c r="J167" s="63"/>
      <c r="K167" s="70"/>
      <c r="L167" s="71"/>
      <c r="M167" s="71"/>
      <c r="N167" s="72"/>
    </row>
    <row r="168" spans="1:14" ht="12.75" customHeight="1">
      <c r="A168" s="105"/>
      <c r="B168" s="61"/>
      <c r="C168" s="65"/>
      <c r="D168" s="5"/>
      <c r="E168" s="66"/>
      <c r="F168" s="67"/>
      <c r="G168" s="62"/>
      <c r="H168" s="68"/>
      <c r="I168" s="69"/>
      <c r="J168" s="63"/>
      <c r="K168" s="70"/>
      <c r="L168" s="71"/>
      <c r="M168" s="71"/>
      <c r="N168" s="72"/>
    </row>
    <row r="169" spans="1:14" ht="12.75" customHeight="1">
      <c r="A169" s="105"/>
      <c r="B169" s="61"/>
      <c r="C169" s="65"/>
      <c r="D169" s="5"/>
      <c r="E169" s="66"/>
      <c r="F169" s="67"/>
      <c r="G169" s="62"/>
      <c r="H169" s="68"/>
      <c r="I169" s="69"/>
      <c r="J169" s="63"/>
      <c r="K169" s="70"/>
      <c r="L169" s="71"/>
      <c r="M169" s="71"/>
      <c r="N169" s="72"/>
    </row>
    <row r="170" spans="1:14" ht="12.75" customHeight="1">
      <c r="A170" s="105"/>
      <c r="B170" s="61"/>
      <c r="C170" s="65"/>
      <c r="D170" s="5"/>
      <c r="E170" s="66"/>
      <c r="F170" s="67"/>
      <c r="G170" s="62"/>
      <c r="H170" s="68"/>
      <c r="I170" s="69"/>
      <c r="J170" s="63"/>
      <c r="K170" s="70"/>
      <c r="L170" s="71"/>
      <c r="M170" s="71"/>
      <c r="N170" s="72"/>
    </row>
    <row r="171" spans="1:14" ht="12.75" customHeight="1">
      <c r="A171" s="105"/>
      <c r="B171" s="61"/>
      <c r="C171" s="65"/>
      <c r="D171" s="5"/>
      <c r="E171" s="66"/>
      <c r="F171" s="67"/>
      <c r="G171" s="62"/>
      <c r="H171" s="68"/>
      <c r="I171" s="69"/>
      <c r="J171" s="63"/>
      <c r="K171" s="70"/>
      <c r="L171" s="71"/>
      <c r="M171" s="71"/>
      <c r="N171" s="72"/>
    </row>
    <row r="172" spans="1:14" ht="12.75" customHeight="1">
      <c r="A172" s="105"/>
      <c r="B172" s="61"/>
      <c r="C172" s="65"/>
      <c r="D172" s="5"/>
      <c r="E172" s="66"/>
      <c r="F172" s="67"/>
      <c r="G172" s="62"/>
      <c r="H172" s="68"/>
      <c r="I172" s="69"/>
      <c r="J172" s="63"/>
      <c r="K172" s="70"/>
      <c r="L172" s="71"/>
      <c r="M172" s="71"/>
      <c r="N172" s="72"/>
    </row>
    <row r="173" spans="1:14" ht="12.75" customHeight="1">
      <c r="A173" s="105"/>
      <c r="B173" s="61"/>
      <c r="C173" s="65"/>
      <c r="D173" s="5"/>
      <c r="E173" s="66"/>
      <c r="F173" s="67"/>
      <c r="G173" s="62"/>
      <c r="H173" s="68"/>
      <c r="I173" s="69"/>
      <c r="J173" s="63"/>
      <c r="K173" s="70"/>
      <c r="L173" s="71"/>
      <c r="M173" s="71"/>
      <c r="N173" s="72"/>
    </row>
    <row r="174" spans="1:14" ht="12.75" customHeight="1">
      <c r="A174" s="105"/>
      <c r="B174" s="61"/>
      <c r="C174" s="65"/>
      <c r="D174" s="5"/>
      <c r="E174" s="66"/>
      <c r="F174" s="67"/>
      <c r="G174" s="62"/>
      <c r="H174" s="68"/>
      <c r="I174" s="69"/>
      <c r="J174" s="63"/>
      <c r="K174" s="70"/>
      <c r="L174" s="71"/>
      <c r="M174" s="71"/>
      <c r="N174" s="72"/>
    </row>
    <row r="175" spans="1:14" ht="12.75" customHeight="1">
      <c r="A175" s="105"/>
      <c r="B175" s="61"/>
      <c r="C175" s="65"/>
      <c r="D175" s="5"/>
      <c r="E175" s="66"/>
      <c r="F175" s="67"/>
      <c r="G175" s="62"/>
      <c r="H175" s="68"/>
      <c r="I175" s="69"/>
      <c r="J175" s="63"/>
      <c r="K175" s="70"/>
      <c r="L175" s="71"/>
      <c r="M175" s="71"/>
      <c r="N175" s="72"/>
    </row>
    <row r="176" spans="1:14" ht="12.75" customHeight="1">
      <c r="A176" s="105"/>
      <c r="B176" s="61"/>
      <c r="C176" s="65"/>
      <c r="D176" s="5"/>
      <c r="E176" s="66"/>
      <c r="F176" s="67"/>
      <c r="G176" s="62"/>
      <c r="H176" s="68"/>
      <c r="I176" s="69"/>
      <c r="J176" s="63"/>
      <c r="K176" s="70"/>
      <c r="L176" s="71"/>
      <c r="M176" s="71"/>
      <c r="N176" s="72"/>
    </row>
    <row r="177" spans="1:14" ht="12.75" customHeight="1">
      <c r="A177" s="105"/>
      <c r="B177" s="61"/>
      <c r="C177" s="65"/>
      <c r="D177" s="5"/>
      <c r="E177" s="66"/>
      <c r="F177" s="67"/>
      <c r="G177" s="62"/>
      <c r="H177" s="68"/>
      <c r="I177" s="69"/>
      <c r="J177" s="63"/>
      <c r="K177" s="70"/>
      <c r="L177" s="71"/>
      <c r="M177" s="71"/>
      <c r="N177" s="72"/>
    </row>
    <row r="178" spans="1:14" ht="12.75" customHeight="1">
      <c r="A178" s="105"/>
      <c r="B178" s="61"/>
      <c r="C178" s="65"/>
      <c r="D178" s="5"/>
      <c r="E178" s="66"/>
      <c r="F178" s="67"/>
      <c r="G178" s="62"/>
      <c r="H178" s="68"/>
      <c r="I178" s="69"/>
      <c r="J178" s="63"/>
      <c r="K178" s="70"/>
      <c r="L178" s="71"/>
      <c r="M178" s="71"/>
      <c r="N178" s="72"/>
    </row>
    <row r="179" spans="1:14" ht="12.75" customHeight="1">
      <c r="A179" s="105"/>
      <c r="B179" s="61"/>
      <c r="C179" s="65"/>
      <c r="D179" s="5"/>
      <c r="E179" s="66"/>
      <c r="F179" s="67"/>
      <c r="G179" s="62"/>
      <c r="H179" s="68"/>
      <c r="I179" s="69"/>
      <c r="J179" s="63"/>
      <c r="K179" s="70"/>
      <c r="L179" s="71"/>
      <c r="M179" s="71"/>
      <c r="N179" s="72"/>
    </row>
    <row r="180" spans="1:14" ht="12.75" customHeight="1">
      <c r="A180" s="105"/>
      <c r="B180" s="61"/>
      <c r="C180" s="65"/>
      <c r="D180" s="5"/>
      <c r="E180" s="66"/>
      <c r="F180" s="67"/>
      <c r="G180" s="62"/>
      <c r="H180" s="68"/>
      <c r="I180" s="69"/>
      <c r="J180" s="63"/>
      <c r="K180" s="70"/>
      <c r="L180" s="71"/>
      <c r="M180" s="71"/>
      <c r="N180" s="72"/>
    </row>
    <row r="181" spans="1:14" ht="12.75" customHeight="1">
      <c r="A181" s="105"/>
      <c r="B181" s="61"/>
      <c r="C181" s="65"/>
      <c r="D181" s="5"/>
      <c r="E181" s="66"/>
      <c r="F181" s="67"/>
      <c r="G181" s="62"/>
      <c r="H181" s="68"/>
      <c r="I181" s="69"/>
      <c r="J181" s="63"/>
      <c r="K181" s="70"/>
      <c r="L181" s="71"/>
      <c r="M181" s="71"/>
      <c r="N181" s="72"/>
    </row>
    <row r="182" spans="1:14" ht="12.75" customHeight="1">
      <c r="A182" s="105"/>
      <c r="B182" s="61"/>
      <c r="C182" s="65"/>
      <c r="D182" s="5"/>
      <c r="E182" s="66"/>
      <c r="F182" s="67"/>
      <c r="G182" s="62"/>
      <c r="H182" s="68"/>
      <c r="I182" s="69"/>
      <c r="J182" s="63"/>
      <c r="K182" s="70"/>
      <c r="L182" s="71"/>
      <c r="M182" s="71"/>
      <c r="N182" s="72"/>
    </row>
    <row r="183" spans="1:14" ht="12.75" customHeight="1">
      <c r="A183" s="105"/>
      <c r="B183" s="61"/>
      <c r="C183" s="65"/>
      <c r="D183" s="5"/>
      <c r="E183" s="66"/>
      <c r="F183" s="67"/>
      <c r="G183" s="62"/>
      <c r="H183" s="68"/>
      <c r="I183" s="69"/>
      <c r="J183" s="63"/>
      <c r="K183" s="70"/>
      <c r="L183" s="71"/>
      <c r="M183" s="71"/>
      <c r="N183" s="72"/>
    </row>
    <row r="184" spans="1:14" ht="12.75" customHeight="1">
      <c r="A184" s="105"/>
      <c r="B184" s="61"/>
      <c r="C184" s="65"/>
      <c r="D184" s="5"/>
      <c r="E184" s="66"/>
      <c r="F184" s="67"/>
      <c r="G184" s="62"/>
      <c r="H184" s="68"/>
      <c r="I184" s="69"/>
      <c r="J184" s="63"/>
      <c r="K184" s="70"/>
      <c r="L184" s="71"/>
      <c r="M184" s="71"/>
      <c r="N184" s="72"/>
    </row>
    <row r="185" spans="1:14" ht="12.75" customHeight="1">
      <c r="A185" s="105"/>
      <c r="B185" s="61"/>
      <c r="C185" s="65"/>
      <c r="D185" s="5"/>
      <c r="E185" s="66"/>
      <c r="F185" s="67"/>
      <c r="G185" s="62"/>
      <c r="H185" s="68"/>
      <c r="I185" s="69"/>
      <c r="J185" s="63"/>
      <c r="K185" s="70"/>
      <c r="L185" s="71"/>
      <c r="M185" s="71"/>
      <c r="N185" s="72"/>
    </row>
    <row r="186" spans="1:14" ht="12.75" customHeight="1">
      <c r="A186" s="105"/>
      <c r="B186" s="61"/>
      <c r="C186" s="65"/>
      <c r="D186" s="5"/>
      <c r="E186" s="66"/>
      <c r="F186" s="67"/>
      <c r="G186" s="62"/>
      <c r="H186" s="68"/>
      <c r="I186" s="69"/>
      <c r="J186" s="63"/>
      <c r="K186" s="70"/>
      <c r="L186" s="71"/>
      <c r="M186" s="71"/>
      <c r="N186" s="72"/>
    </row>
    <row r="187" spans="1:14" ht="12.75" customHeight="1">
      <c r="A187" s="105"/>
      <c r="B187" s="61"/>
      <c r="C187" s="65"/>
      <c r="D187" s="5"/>
      <c r="E187" s="66"/>
      <c r="F187" s="67"/>
      <c r="G187" s="62"/>
      <c r="H187" s="68"/>
      <c r="I187" s="69"/>
      <c r="J187" s="63"/>
      <c r="K187" s="70"/>
      <c r="L187" s="71"/>
      <c r="M187" s="71"/>
      <c r="N187" s="72"/>
    </row>
    <row r="188" spans="1:14" ht="12.75" customHeight="1">
      <c r="A188" s="105"/>
      <c r="B188" s="61"/>
      <c r="C188" s="65"/>
      <c r="D188" s="5"/>
      <c r="E188" s="66"/>
      <c r="F188" s="67"/>
      <c r="G188" s="62"/>
      <c r="H188" s="68"/>
      <c r="I188" s="69"/>
      <c r="J188" s="63"/>
      <c r="K188" s="70"/>
      <c r="L188" s="71"/>
      <c r="M188" s="71"/>
      <c r="N188" s="72"/>
    </row>
    <row r="189" spans="1:14" ht="12.75" customHeight="1">
      <c r="A189" s="105"/>
      <c r="B189" s="61"/>
      <c r="C189" s="65"/>
      <c r="D189" s="5"/>
      <c r="E189" s="66"/>
      <c r="F189" s="67"/>
      <c r="G189" s="62"/>
      <c r="H189" s="68"/>
      <c r="I189" s="69"/>
      <c r="J189" s="63"/>
      <c r="K189" s="70"/>
      <c r="L189" s="71"/>
      <c r="M189" s="71"/>
      <c r="N189" s="72"/>
    </row>
    <row r="190" spans="1:14" ht="12.75" customHeight="1">
      <c r="A190" s="105"/>
      <c r="B190" s="61"/>
      <c r="C190" s="65"/>
      <c r="D190" s="5"/>
      <c r="E190" s="66"/>
      <c r="F190" s="67"/>
      <c r="G190" s="62"/>
      <c r="H190" s="68"/>
      <c r="I190" s="69"/>
      <c r="J190" s="63"/>
      <c r="K190" s="70"/>
      <c r="L190" s="71"/>
      <c r="M190" s="71"/>
      <c r="N190" s="72"/>
    </row>
    <row r="191" spans="1:14" ht="12.75" customHeight="1">
      <c r="A191" s="105"/>
      <c r="B191" s="61"/>
      <c r="C191" s="65"/>
      <c r="D191" s="5"/>
      <c r="E191" s="66"/>
      <c r="F191" s="67"/>
      <c r="G191" s="62"/>
      <c r="H191" s="68"/>
      <c r="I191" s="69"/>
      <c r="J191" s="63"/>
      <c r="K191" s="70"/>
      <c r="L191" s="71"/>
      <c r="M191" s="71"/>
      <c r="N191" s="72"/>
    </row>
    <row r="192" spans="1:14" ht="12.75" customHeight="1">
      <c r="A192" s="105"/>
      <c r="B192" s="61"/>
      <c r="C192" s="65"/>
      <c r="D192" s="5"/>
      <c r="E192" s="66"/>
      <c r="F192" s="67"/>
      <c r="G192" s="62"/>
      <c r="H192" s="68"/>
      <c r="I192" s="69"/>
      <c r="J192" s="63"/>
      <c r="K192" s="70"/>
      <c r="L192" s="71"/>
      <c r="M192" s="71"/>
      <c r="N192" s="72"/>
    </row>
    <row r="193" spans="1:14" ht="12.75" customHeight="1">
      <c r="A193" s="105"/>
      <c r="B193" s="61"/>
      <c r="C193" s="65"/>
      <c r="D193" s="5"/>
      <c r="E193" s="66"/>
      <c r="F193" s="67"/>
      <c r="G193" s="62"/>
      <c r="H193" s="68"/>
      <c r="I193" s="69"/>
      <c r="J193" s="63"/>
      <c r="K193" s="70"/>
      <c r="L193" s="71"/>
      <c r="M193" s="71"/>
      <c r="N193" s="72"/>
    </row>
    <row r="194" spans="1:14" ht="12.75" customHeight="1">
      <c r="A194" s="105"/>
      <c r="B194" s="61"/>
      <c r="C194" s="65"/>
      <c r="D194" s="5"/>
      <c r="E194" s="66"/>
      <c r="F194" s="67"/>
      <c r="G194" s="62"/>
      <c r="H194" s="68"/>
      <c r="I194" s="69"/>
      <c r="J194" s="63"/>
      <c r="K194" s="70"/>
      <c r="L194" s="71"/>
      <c r="M194" s="71"/>
      <c r="N194" s="72"/>
    </row>
    <row r="195" spans="1:14" ht="12.75" customHeight="1">
      <c r="A195" s="105"/>
      <c r="B195" s="61"/>
      <c r="C195" s="65"/>
      <c r="D195" s="5"/>
      <c r="E195" s="66"/>
      <c r="F195" s="67"/>
      <c r="G195" s="62"/>
      <c r="H195" s="68"/>
      <c r="I195" s="69"/>
      <c r="J195" s="63"/>
      <c r="K195" s="70"/>
      <c r="L195" s="71"/>
      <c r="M195" s="71"/>
      <c r="N195" s="72"/>
    </row>
    <row r="196" spans="1:14" ht="12.75" customHeight="1">
      <c r="A196" s="105"/>
      <c r="B196" s="61"/>
      <c r="C196" s="65"/>
      <c r="D196" s="5"/>
      <c r="E196" s="66"/>
      <c r="F196" s="67"/>
      <c r="G196" s="62"/>
      <c r="H196" s="68"/>
      <c r="I196" s="69"/>
      <c r="J196" s="63"/>
      <c r="K196" s="70"/>
      <c r="L196" s="71"/>
      <c r="M196" s="71"/>
      <c r="N196" s="72"/>
    </row>
    <row r="197" spans="1:14" ht="12.75" customHeight="1">
      <c r="A197" s="105"/>
      <c r="B197" s="61"/>
      <c r="C197" s="65"/>
      <c r="D197" s="5"/>
      <c r="E197" s="66"/>
      <c r="F197" s="67"/>
      <c r="G197" s="62"/>
      <c r="H197" s="68"/>
      <c r="I197" s="69"/>
      <c r="J197" s="63"/>
      <c r="K197" s="70"/>
      <c r="L197" s="71"/>
      <c r="M197" s="71"/>
      <c r="N197" s="72"/>
    </row>
    <row r="198" spans="1:14" ht="12.75" customHeight="1">
      <c r="A198" s="105"/>
      <c r="B198" s="61"/>
      <c r="C198" s="65"/>
      <c r="D198" s="5"/>
      <c r="E198" s="66"/>
      <c r="F198" s="67"/>
      <c r="G198" s="62"/>
      <c r="H198" s="68"/>
      <c r="I198" s="69"/>
      <c r="J198" s="63"/>
      <c r="K198" s="70"/>
      <c r="L198" s="71"/>
      <c r="M198" s="71"/>
      <c r="N198" s="72"/>
    </row>
    <row r="199" spans="1:14" ht="12.75" customHeight="1">
      <c r="A199" s="105"/>
      <c r="B199" s="61"/>
      <c r="C199" s="65"/>
      <c r="D199" s="5"/>
      <c r="E199" s="66"/>
      <c r="F199" s="67"/>
      <c r="G199" s="62"/>
      <c r="H199" s="68"/>
      <c r="I199" s="69"/>
      <c r="J199" s="63"/>
      <c r="K199" s="70"/>
      <c r="L199" s="71"/>
      <c r="M199" s="71"/>
      <c r="N199" s="72"/>
    </row>
    <row r="200" spans="1:14" ht="12.75" customHeight="1">
      <c r="A200" s="105"/>
      <c r="B200" s="61"/>
      <c r="C200" s="65"/>
      <c r="D200" s="5"/>
      <c r="E200" s="66"/>
      <c r="F200" s="67"/>
      <c r="G200" s="62"/>
      <c r="H200" s="68"/>
      <c r="I200" s="69"/>
      <c r="J200" s="63"/>
      <c r="K200" s="70"/>
      <c r="L200" s="71"/>
      <c r="M200" s="71"/>
      <c r="N200" s="72"/>
    </row>
    <row r="201" spans="1:14" ht="12.75" customHeight="1">
      <c r="A201" s="105"/>
      <c r="B201" s="61"/>
      <c r="C201" s="65"/>
      <c r="D201" s="5"/>
      <c r="E201" s="66"/>
      <c r="F201" s="67"/>
      <c r="G201" s="62"/>
      <c r="H201" s="68"/>
      <c r="I201" s="69"/>
      <c r="J201" s="63"/>
      <c r="K201" s="70"/>
      <c r="L201" s="71"/>
      <c r="M201" s="71"/>
      <c r="N201" s="72"/>
    </row>
    <row r="202" spans="1:14" ht="12.75" customHeight="1">
      <c r="A202" s="105"/>
      <c r="B202" s="61"/>
      <c r="C202" s="65"/>
      <c r="D202" s="5"/>
      <c r="E202" s="66"/>
      <c r="F202" s="67"/>
      <c r="G202" s="62"/>
      <c r="H202" s="68"/>
      <c r="I202" s="69"/>
      <c r="J202" s="63"/>
      <c r="K202" s="70"/>
      <c r="L202" s="71"/>
      <c r="M202" s="71"/>
      <c r="N202" s="72"/>
    </row>
    <row r="203" spans="1:14" ht="12.75" customHeight="1">
      <c r="A203" s="105"/>
      <c r="B203" s="61"/>
      <c r="C203" s="65"/>
      <c r="D203" s="5"/>
      <c r="E203" s="66"/>
      <c r="F203" s="67"/>
      <c r="G203" s="62"/>
      <c r="H203" s="68"/>
      <c r="I203" s="69"/>
      <c r="J203" s="63"/>
      <c r="K203" s="70"/>
      <c r="L203" s="71"/>
      <c r="M203" s="71"/>
      <c r="N203" s="72"/>
    </row>
    <row r="204" spans="1:14" ht="12.75" customHeight="1">
      <c r="A204" s="105"/>
      <c r="B204" s="61"/>
      <c r="C204" s="65"/>
      <c r="D204" s="5"/>
      <c r="E204" s="66"/>
      <c r="F204" s="67"/>
      <c r="G204" s="62"/>
      <c r="H204" s="68"/>
      <c r="I204" s="69"/>
      <c r="J204" s="63"/>
      <c r="K204" s="70"/>
      <c r="L204" s="71"/>
      <c r="M204" s="71"/>
      <c r="N204" s="72"/>
    </row>
    <row r="205" spans="1:14" ht="12.75" customHeight="1">
      <c r="A205" s="105"/>
      <c r="B205" s="61"/>
      <c r="C205" s="65"/>
      <c r="D205" s="5"/>
      <c r="E205" s="66"/>
      <c r="F205" s="67"/>
      <c r="G205" s="62"/>
      <c r="H205" s="68"/>
      <c r="I205" s="69"/>
      <c r="J205" s="63"/>
      <c r="K205" s="70"/>
      <c r="L205" s="71"/>
      <c r="M205" s="71"/>
      <c r="N205" s="72"/>
    </row>
    <row r="206" spans="1:14" ht="12.75" customHeight="1">
      <c r="A206" s="105"/>
      <c r="B206" s="61"/>
      <c r="C206" s="65"/>
      <c r="D206" s="5"/>
      <c r="E206" s="66"/>
      <c r="F206" s="67"/>
      <c r="G206" s="62"/>
      <c r="H206" s="68"/>
      <c r="I206" s="69"/>
      <c r="J206" s="63"/>
      <c r="K206" s="70"/>
      <c r="L206" s="71"/>
      <c r="M206" s="71"/>
      <c r="N206" s="72"/>
    </row>
    <row r="207" spans="1:14" ht="12.75" customHeight="1">
      <c r="A207" s="105"/>
      <c r="B207" s="61"/>
      <c r="C207" s="65"/>
      <c r="D207" s="5"/>
      <c r="E207" s="66"/>
      <c r="F207" s="67"/>
      <c r="G207" s="62"/>
      <c r="H207" s="68"/>
      <c r="I207" s="69"/>
      <c r="J207" s="63"/>
      <c r="K207" s="70"/>
      <c r="L207" s="71"/>
      <c r="M207" s="71"/>
      <c r="N207" s="72"/>
    </row>
    <row r="208" spans="1:14" ht="12.75" customHeight="1">
      <c r="A208" s="105"/>
      <c r="B208" s="61"/>
      <c r="C208" s="65"/>
      <c r="D208" s="5"/>
      <c r="E208" s="66"/>
      <c r="F208" s="67"/>
      <c r="G208" s="62"/>
      <c r="H208" s="68"/>
      <c r="I208" s="69"/>
      <c r="J208" s="63"/>
      <c r="K208" s="70"/>
      <c r="L208" s="71"/>
      <c r="M208" s="71"/>
      <c r="N208" s="72"/>
    </row>
    <row r="209" spans="1:14" ht="12.75" customHeight="1">
      <c r="A209" s="105"/>
      <c r="B209" s="61"/>
      <c r="C209" s="65"/>
      <c r="D209" s="5"/>
      <c r="E209" s="66"/>
      <c r="F209" s="67"/>
      <c r="G209" s="62"/>
      <c r="H209" s="68"/>
      <c r="I209" s="69"/>
      <c r="J209" s="63"/>
      <c r="K209" s="70"/>
      <c r="L209" s="71"/>
      <c r="M209" s="71"/>
      <c r="N209" s="72"/>
    </row>
    <row r="210" spans="1:14" ht="12.75" customHeight="1">
      <c r="A210" s="105"/>
      <c r="B210" s="61"/>
      <c r="C210" s="65"/>
      <c r="D210" s="5"/>
      <c r="E210" s="66"/>
      <c r="F210" s="67"/>
      <c r="G210" s="62"/>
      <c r="H210" s="68"/>
      <c r="I210" s="69"/>
      <c r="J210" s="63"/>
      <c r="K210" s="70"/>
      <c r="L210" s="71"/>
      <c r="M210" s="71"/>
      <c r="N210" s="72"/>
    </row>
    <row r="211" spans="1:14" ht="12.75" customHeight="1">
      <c r="A211" s="105"/>
      <c r="B211" s="61"/>
      <c r="C211" s="65"/>
      <c r="D211" s="5"/>
      <c r="E211" s="66"/>
      <c r="F211" s="67"/>
      <c r="G211" s="62"/>
      <c r="H211" s="68"/>
      <c r="I211" s="69"/>
      <c r="J211" s="63"/>
      <c r="K211" s="70"/>
      <c r="L211" s="71"/>
      <c r="M211" s="71"/>
      <c r="N211" s="72"/>
    </row>
    <row r="212" spans="1:14" ht="12.75" customHeight="1">
      <c r="A212" s="105"/>
      <c r="B212" s="61"/>
      <c r="C212" s="65"/>
      <c r="D212" s="5"/>
      <c r="E212" s="66"/>
      <c r="F212" s="67"/>
      <c r="G212" s="62"/>
      <c r="H212" s="68"/>
      <c r="I212" s="69"/>
      <c r="J212" s="63"/>
      <c r="K212" s="70"/>
      <c r="L212" s="71"/>
      <c r="M212" s="71"/>
      <c r="N212" s="72"/>
    </row>
    <row r="213" spans="1:14" ht="12.75" customHeight="1">
      <c r="A213" s="105"/>
      <c r="B213" s="61"/>
      <c r="C213" s="65"/>
      <c r="D213" s="5"/>
      <c r="E213" s="66"/>
      <c r="F213" s="67"/>
      <c r="G213" s="62"/>
      <c r="H213" s="68"/>
      <c r="I213" s="69"/>
      <c r="J213" s="63"/>
      <c r="K213" s="70"/>
      <c r="L213" s="71"/>
      <c r="M213" s="71"/>
      <c r="N213" s="72"/>
    </row>
    <row r="214" spans="1:14" ht="12.75" customHeight="1">
      <c r="A214" s="105"/>
      <c r="B214" s="61"/>
      <c r="C214" s="65"/>
      <c r="D214" s="5"/>
      <c r="E214" s="66"/>
      <c r="F214" s="67"/>
      <c r="G214" s="62"/>
      <c r="H214" s="68"/>
      <c r="I214" s="69"/>
      <c r="J214" s="63"/>
      <c r="K214" s="70"/>
      <c r="L214" s="71"/>
      <c r="M214" s="71"/>
      <c r="N214" s="72"/>
    </row>
    <row r="215" spans="1:14" ht="12.75" customHeight="1">
      <c r="A215" s="105"/>
      <c r="B215" s="61"/>
      <c r="C215" s="65"/>
      <c r="D215" s="5"/>
      <c r="E215" s="66"/>
      <c r="F215" s="67"/>
      <c r="G215" s="62"/>
      <c r="H215" s="68"/>
      <c r="I215" s="69"/>
      <c r="J215" s="63"/>
      <c r="K215" s="70"/>
      <c r="L215" s="71"/>
      <c r="M215" s="71"/>
      <c r="N215" s="72"/>
    </row>
    <row r="216" spans="1:14" ht="12.75" customHeight="1">
      <c r="A216" s="105"/>
      <c r="B216" s="61"/>
      <c r="C216" s="65"/>
      <c r="D216" s="5"/>
      <c r="E216" s="66"/>
      <c r="F216" s="67"/>
      <c r="G216" s="62"/>
      <c r="H216" s="68"/>
      <c r="I216" s="69"/>
      <c r="J216" s="63"/>
      <c r="K216" s="70"/>
      <c r="L216" s="71"/>
      <c r="M216" s="71"/>
      <c r="N216" s="72"/>
    </row>
    <row r="217" spans="1:14" ht="12.75" customHeight="1">
      <c r="A217" s="105"/>
      <c r="B217" s="61"/>
      <c r="C217" s="65"/>
      <c r="D217" s="5"/>
      <c r="E217" s="66"/>
      <c r="F217" s="67"/>
      <c r="G217" s="62"/>
      <c r="H217" s="68"/>
      <c r="I217" s="69"/>
      <c r="J217" s="63"/>
      <c r="K217" s="70"/>
      <c r="L217" s="71"/>
      <c r="M217" s="71"/>
      <c r="N217" s="72"/>
    </row>
    <row r="218" spans="1:14" ht="12.75" customHeight="1">
      <c r="A218" s="105"/>
      <c r="B218" s="61"/>
      <c r="C218" s="65"/>
      <c r="D218" s="5"/>
      <c r="E218" s="66"/>
      <c r="F218" s="67"/>
      <c r="G218" s="62"/>
      <c r="H218" s="68"/>
      <c r="I218" s="69"/>
      <c r="J218" s="63"/>
      <c r="K218" s="70"/>
      <c r="L218" s="71"/>
      <c r="M218" s="71"/>
      <c r="N218" s="72"/>
    </row>
    <row r="219" spans="1:14" ht="12.75" customHeight="1">
      <c r="A219" s="105"/>
      <c r="B219" s="61"/>
      <c r="C219" s="65"/>
      <c r="D219" s="5"/>
      <c r="E219" s="66"/>
      <c r="F219" s="67"/>
      <c r="G219" s="62"/>
      <c r="H219" s="68"/>
      <c r="I219" s="69"/>
      <c r="J219" s="63"/>
      <c r="K219" s="70"/>
      <c r="L219" s="71"/>
      <c r="M219" s="71"/>
      <c r="N219" s="72"/>
    </row>
    <row r="220" spans="1:14" ht="12.75" customHeight="1">
      <c r="A220" s="105"/>
      <c r="B220" s="61"/>
      <c r="C220" s="65"/>
      <c r="D220" s="5"/>
      <c r="E220" s="66"/>
      <c r="F220" s="67"/>
      <c r="G220" s="62"/>
      <c r="H220" s="68"/>
      <c r="I220" s="69"/>
      <c r="J220" s="63"/>
      <c r="K220" s="70"/>
      <c r="L220" s="71"/>
      <c r="M220" s="71"/>
      <c r="N220" s="72"/>
    </row>
    <row r="221" spans="1:14" ht="12.75" customHeight="1">
      <c r="A221" s="105"/>
      <c r="B221" s="61"/>
      <c r="C221" s="65"/>
      <c r="D221" s="5"/>
      <c r="E221" s="66"/>
      <c r="F221" s="67"/>
      <c r="G221" s="62"/>
      <c r="H221" s="68"/>
      <c r="I221" s="69"/>
      <c r="J221" s="63"/>
      <c r="K221" s="70"/>
      <c r="L221" s="71"/>
      <c r="M221" s="71"/>
      <c r="N221" s="72"/>
    </row>
    <row r="222" spans="1:14" ht="12.75" customHeight="1">
      <c r="A222" s="105"/>
      <c r="B222" s="61"/>
      <c r="C222" s="65"/>
      <c r="D222" s="5"/>
      <c r="E222" s="66"/>
      <c r="F222" s="67"/>
      <c r="G222" s="62"/>
      <c r="H222" s="68"/>
      <c r="I222" s="69"/>
      <c r="J222" s="63"/>
      <c r="K222" s="70"/>
      <c r="L222" s="71"/>
      <c r="M222" s="71"/>
      <c r="N222" s="72"/>
    </row>
    <row r="223" spans="1:14" ht="12.75" customHeight="1">
      <c r="A223" s="105"/>
      <c r="B223" s="61"/>
      <c r="C223" s="65"/>
      <c r="D223" s="5"/>
      <c r="E223" s="66"/>
      <c r="F223" s="67"/>
      <c r="G223" s="62"/>
      <c r="H223" s="68"/>
      <c r="I223" s="69"/>
      <c r="J223" s="63"/>
      <c r="K223" s="70"/>
      <c r="L223" s="71"/>
      <c r="M223" s="71"/>
      <c r="N223" s="72"/>
    </row>
    <row r="224" spans="1:14" ht="12.75" customHeight="1">
      <c r="A224" s="105"/>
      <c r="B224" s="61"/>
      <c r="C224" s="65"/>
      <c r="D224" s="5"/>
      <c r="E224" s="66"/>
      <c r="F224" s="67"/>
      <c r="G224" s="62"/>
      <c r="H224" s="68"/>
      <c r="I224" s="69"/>
      <c r="J224" s="63"/>
      <c r="K224" s="70"/>
      <c r="L224" s="71"/>
      <c r="M224" s="71"/>
      <c r="N224" s="72"/>
    </row>
    <row r="225" spans="1:14" ht="12.75" customHeight="1">
      <c r="A225" s="105"/>
      <c r="B225" s="61"/>
      <c r="C225" s="65"/>
      <c r="D225" s="5"/>
      <c r="E225" s="66"/>
      <c r="F225" s="67"/>
      <c r="G225" s="62"/>
      <c r="H225" s="68"/>
      <c r="I225" s="69"/>
      <c r="J225" s="63"/>
      <c r="K225" s="70"/>
      <c r="L225" s="71"/>
      <c r="M225" s="71"/>
      <c r="N225" s="72"/>
    </row>
    <row r="226" spans="1:14" ht="12.75" customHeight="1">
      <c r="A226" s="105"/>
      <c r="B226" s="61"/>
      <c r="C226" s="65"/>
      <c r="D226" s="5"/>
      <c r="E226" s="66"/>
      <c r="F226" s="67"/>
      <c r="G226" s="62"/>
      <c r="H226" s="68"/>
      <c r="I226" s="69"/>
      <c r="J226" s="63"/>
      <c r="K226" s="70"/>
      <c r="L226" s="71"/>
      <c r="M226" s="71"/>
      <c r="N226" s="72"/>
    </row>
    <row r="227" spans="1:14" ht="12.75" customHeight="1">
      <c r="A227" s="105"/>
      <c r="B227" s="61"/>
      <c r="C227" s="65"/>
      <c r="D227" s="5"/>
      <c r="E227" s="66"/>
      <c r="F227" s="67"/>
      <c r="G227" s="62"/>
      <c r="H227" s="68"/>
      <c r="I227" s="69"/>
      <c r="J227" s="63"/>
      <c r="K227" s="70"/>
      <c r="L227" s="71"/>
      <c r="M227" s="71"/>
      <c r="N227" s="72"/>
    </row>
    <row r="228" spans="1:14" ht="12.75" customHeight="1">
      <c r="A228" s="105"/>
      <c r="B228" s="61"/>
      <c r="C228" s="65"/>
      <c r="D228" s="5"/>
      <c r="E228" s="66"/>
      <c r="F228" s="67"/>
      <c r="G228" s="62"/>
      <c r="H228" s="68"/>
      <c r="I228" s="69"/>
      <c r="J228" s="63"/>
      <c r="K228" s="70"/>
      <c r="L228" s="71"/>
      <c r="M228" s="71"/>
      <c r="N228" s="72"/>
    </row>
    <row r="229" spans="1:14" ht="12.75" customHeight="1">
      <c r="A229" s="105"/>
      <c r="B229" s="61"/>
      <c r="C229" s="65"/>
      <c r="D229" s="5"/>
      <c r="E229" s="66"/>
      <c r="F229" s="67"/>
      <c r="G229" s="62"/>
      <c r="H229" s="68"/>
      <c r="I229" s="69"/>
      <c r="J229" s="63"/>
      <c r="K229" s="70"/>
      <c r="L229" s="71"/>
      <c r="M229" s="71"/>
      <c r="N229" s="72"/>
    </row>
    <row r="230" spans="1:14" ht="12.75" customHeight="1">
      <c r="A230" s="105"/>
      <c r="B230" s="61"/>
      <c r="C230" s="65"/>
      <c r="D230" s="5"/>
      <c r="E230" s="66"/>
      <c r="F230" s="67"/>
      <c r="G230" s="62"/>
      <c r="H230" s="68"/>
      <c r="I230" s="69"/>
      <c r="J230" s="63"/>
      <c r="K230" s="70"/>
      <c r="L230" s="71"/>
      <c r="M230" s="71"/>
      <c r="N230" s="72"/>
    </row>
    <row r="231" spans="1:14" ht="12.75" customHeight="1">
      <c r="A231" s="105"/>
      <c r="B231" s="61"/>
      <c r="C231" s="65"/>
      <c r="D231" s="5"/>
      <c r="E231" s="66"/>
      <c r="F231" s="67"/>
      <c r="G231" s="62"/>
      <c r="H231" s="68"/>
      <c r="I231" s="69"/>
      <c r="J231" s="63"/>
      <c r="K231" s="70"/>
      <c r="L231" s="71"/>
      <c r="M231" s="71"/>
      <c r="N231" s="72"/>
    </row>
    <row r="232" spans="1:14" ht="12.75" customHeight="1">
      <c r="A232" s="105"/>
      <c r="B232" s="61"/>
      <c r="C232" s="65"/>
      <c r="D232" s="5"/>
      <c r="E232" s="66"/>
      <c r="F232" s="67"/>
      <c r="G232" s="62"/>
      <c r="H232" s="68"/>
      <c r="I232" s="69"/>
      <c r="J232" s="63"/>
      <c r="K232" s="70"/>
      <c r="L232" s="71"/>
      <c r="M232" s="71"/>
      <c r="N232" s="72"/>
    </row>
    <row r="233" spans="1:14" ht="12.75" customHeight="1">
      <c r="A233" s="105"/>
      <c r="B233" s="61"/>
      <c r="C233" s="65"/>
      <c r="D233" s="5"/>
      <c r="E233" s="66"/>
      <c r="F233" s="67"/>
      <c r="G233" s="62"/>
      <c r="H233" s="68"/>
      <c r="I233" s="69"/>
      <c r="J233" s="63"/>
      <c r="K233" s="70"/>
      <c r="L233" s="71"/>
      <c r="M233" s="71"/>
      <c r="N233" s="72"/>
    </row>
    <row r="234" spans="1:14" ht="12.75" customHeight="1">
      <c r="A234" s="105"/>
      <c r="B234" s="61"/>
      <c r="C234" s="65"/>
      <c r="D234" s="5"/>
      <c r="E234" s="66"/>
      <c r="F234" s="67"/>
      <c r="G234" s="62"/>
      <c r="H234" s="68"/>
      <c r="I234" s="69"/>
      <c r="J234" s="63"/>
      <c r="K234" s="70"/>
      <c r="L234" s="71"/>
      <c r="M234" s="71"/>
      <c r="N234" s="72"/>
    </row>
    <row r="235" spans="1:14" ht="12.75" customHeight="1">
      <c r="A235" s="105"/>
      <c r="B235" s="61"/>
      <c r="C235" s="65"/>
      <c r="D235" s="5"/>
      <c r="E235" s="66"/>
      <c r="F235" s="67"/>
      <c r="G235" s="62"/>
      <c r="H235" s="68"/>
      <c r="I235" s="69"/>
      <c r="J235" s="63"/>
      <c r="K235" s="70"/>
      <c r="L235" s="71"/>
      <c r="M235" s="71"/>
      <c r="N235" s="72"/>
    </row>
    <row r="236" spans="1:14" ht="12.75" customHeight="1">
      <c r="A236" s="105"/>
      <c r="B236" s="61"/>
      <c r="C236" s="65"/>
      <c r="D236" s="5"/>
      <c r="E236" s="66"/>
      <c r="F236" s="67"/>
      <c r="G236" s="62"/>
      <c r="H236" s="68"/>
      <c r="I236" s="69"/>
      <c r="J236" s="63"/>
      <c r="K236" s="70"/>
      <c r="L236" s="71"/>
      <c r="M236" s="71"/>
      <c r="N236" s="72"/>
    </row>
    <row r="237" spans="1:14" ht="12.75" customHeight="1">
      <c r="A237" s="105"/>
      <c r="B237" s="61"/>
      <c r="C237" s="65"/>
      <c r="D237" s="5"/>
      <c r="E237" s="66"/>
      <c r="F237" s="67"/>
      <c r="G237" s="62"/>
      <c r="H237" s="68"/>
      <c r="I237" s="69"/>
      <c r="J237" s="63"/>
      <c r="K237" s="70"/>
      <c r="L237" s="71"/>
      <c r="M237" s="71"/>
      <c r="N237" s="72"/>
    </row>
    <row r="238" spans="1:14" ht="12.75" customHeight="1">
      <c r="A238" s="105"/>
      <c r="B238" s="61"/>
      <c r="C238" s="65"/>
      <c r="D238" s="5"/>
      <c r="E238" s="66"/>
      <c r="F238" s="67"/>
      <c r="G238" s="62"/>
      <c r="H238" s="68"/>
      <c r="I238" s="69"/>
      <c r="J238" s="63"/>
      <c r="K238" s="70"/>
      <c r="L238" s="71"/>
      <c r="M238" s="71"/>
      <c r="N238" s="72"/>
    </row>
    <row r="239" spans="1:14" ht="12.75" customHeight="1">
      <c r="A239" s="105"/>
      <c r="B239" s="61"/>
      <c r="C239" s="65"/>
      <c r="D239" s="5"/>
      <c r="E239" s="66"/>
      <c r="F239" s="67"/>
      <c r="G239" s="62"/>
      <c r="H239" s="68"/>
      <c r="I239" s="69"/>
      <c r="J239" s="63"/>
      <c r="K239" s="70"/>
      <c r="L239" s="71"/>
      <c r="M239" s="71"/>
      <c r="N239" s="72"/>
    </row>
    <row r="240" spans="1:14" ht="12.75" customHeight="1">
      <c r="A240" s="105"/>
      <c r="B240" s="61"/>
      <c r="C240" s="65"/>
      <c r="D240" s="5"/>
      <c r="E240" s="66"/>
      <c r="F240" s="67"/>
      <c r="G240" s="62"/>
      <c r="H240" s="68"/>
      <c r="I240" s="69"/>
      <c r="J240" s="63"/>
      <c r="K240" s="70"/>
      <c r="L240" s="71"/>
      <c r="M240" s="71"/>
      <c r="N240" s="72"/>
    </row>
    <row r="241" spans="1:14" ht="12.75" customHeight="1">
      <c r="A241" s="105"/>
      <c r="B241" s="61"/>
      <c r="C241" s="65"/>
      <c r="D241" s="5"/>
      <c r="E241" s="66"/>
      <c r="F241" s="67"/>
      <c r="G241" s="62"/>
      <c r="H241" s="68"/>
      <c r="I241" s="69"/>
      <c r="J241" s="63"/>
      <c r="K241" s="70"/>
      <c r="L241" s="71"/>
      <c r="M241" s="71"/>
      <c r="N241" s="72"/>
    </row>
    <row r="242" spans="1:14" ht="12.75" customHeight="1">
      <c r="A242" s="105"/>
      <c r="B242" s="61"/>
      <c r="C242" s="65"/>
      <c r="D242" s="5"/>
      <c r="E242" s="66"/>
      <c r="F242" s="67"/>
      <c r="G242" s="62"/>
      <c r="H242" s="68"/>
      <c r="I242" s="69"/>
      <c r="J242" s="63"/>
      <c r="K242" s="70"/>
      <c r="L242" s="71"/>
      <c r="M242" s="71"/>
      <c r="N242" s="72"/>
    </row>
    <row r="243" spans="1:14" ht="12.75" customHeight="1">
      <c r="A243" s="105"/>
      <c r="B243" s="61"/>
      <c r="C243" s="65"/>
      <c r="D243" s="5"/>
      <c r="E243" s="66"/>
      <c r="F243" s="67"/>
      <c r="G243" s="62"/>
      <c r="H243" s="68"/>
      <c r="I243" s="69"/>
      <c r="J243" s="63"/>
      <c r="K243" s="70"/>
      <c r="L243" s="71"/>
      <c r="M243" s="71"/>
      <c r="N243" s="72"/>
    </row>
    <row r="244" spans="1:14" ht="12.75" customHeight="1">
      <c r="A244" s="105"/>
      <c r="B244" s="61"/>
      <c r="C244" s="65"/>
      <c r="D244" s="5"/>
      <c r="E244" s="66"/>
      <c r="F244" s="67"/>
      <c r="G244" s="62"/>
      <c r="H244" s="68"/>
      <c r="I244" s="69"/>
      <c r="J244" s="63"/>
      <c r="K244" s="70"/>
      <c r="L244" s="71"/>
      <c r="M244" s="71"/>
      <c r="N244" s="72"/>
    </row>
    <row r="245" spans="1:14" ht="12.75" customHeight="1">
      <c r="A245" s="105"/>
      <c r="B245" s="61"/>
      <c r="C245" s="65"/>
      <c r="D245" s="5"/>
      <c r="E245" s="66"/>
      <c r="F245" s="67"/>
      <c r="G245" s="62"/>
      <c r="H245" s="68"/>
      <c r="I245" s="69"/>
      <c r="J245" s="63"/>
      <c r="K245" s="70"/>
      <c r="L245" s="71"/>
      <c r="M245" s="71"/>
      <c r="N245" s="72"/>
    </row>
    <row r="246" spans="1:14" ht="12.75" customHeight="1">
      <c r="A246" s="105"/>
      <c r="B246" s="61"/>
      <c r="C246" s="65"/>
      <c r="D246" s="5"/>
      <c r="E246" s="66"/>
      <c r="F246" s="67"/>
      <c r="G246" s="62"/>
      <c r="H246" s="68"/>
      <c r="I246" s="69"/>
      <c r="J246" s="63"/>
      <c r="K246" s="70"/>
      <c r="L246" s="71"/>
      <c r="M246" s="71"/>
      <c r="N246" s="72"/>
    </row>
    <row r="247" spans="1:14" ht="12.75" customHeight="1">
      <c r="A247" s="105"/>
      <c r="B247" s="61"/>
      <c r="C247" s="65"/>
      <c r="D247" s="5"/>
      <c r="E247" s="66"/>
      <c r="F247" s="67"/>
      <c r="G247" s="62"/>
      <c r="H247" s="68"/>
      <c r="I247" s="69"/>
      <c r="J247" s="63"/>
      <c r="K247" s="70"/>
      <c r="L247" s="71"/>
      <c r="M247" s="71"/>
      <c r="N247" s="72"/>
    </row>
    <row r="248" spans="1:14" ht="12.75" customHeight="1">
      <c r="A248" s="105"/>
      <c r="B248" s="61"/>
      <c r="C248" s="65"/>
      <c r="D248" s="5"/>
      <c r="E248" s="66"/>
      <c r="F248" s="67"/>
      <c r="G248" s="62"/>
      <c r="H248" s="68"/>
      <c r="I248" s="69"/>
      <c r="J248" s="63"/>
      <c r="K248" s="70"/>
      <c r="L248" s="71"/>
      <c r="M248" s="71"/>
      <c r="N248" s="72"/>
    </row>
    <row r="249" spans="1:14" ht="15">
      <c r="A249" s="105"/>
      <c r="B249" s="61"/>
      <c r="C249" s="65"/>
      <c r="D249" s="5"/>
      <c r="E249" s="66"/>
      <c r="F249" s="67"/>
      <c r="G249" s="62"/>
      <c r="H249" s="68"/>
      <c r="I249" s="69"/>
      <c r="J249" s="63"/>
      <c r="K249" s="70"/>
      <c r="L249" s="71"/>
      <c r="M249" s="71"/>
      <c r="N249" s="72"/>
    </row>
    <row r="250" spans="1:14" ht="15">
      <c r="A250" s="105"/>
      <c r="B250" s="61"/>
      <c r="C250" s="65"/>
      <c r="D250" s="5"/>
      <c r="E250" s="66"/>
      <c r="F250" s="67"/>
      <c r="G250" s="62"/>
      <c r="H250" s="68"/>
      <c r="I250" s="69"/>
      <c r="J250" s="63"/>
      <c r="K250" s="70"/>
      <c r="L250" s="71"/>
      <c r="M250" s="71"/>
      <c r="N250" s="72"/>
    </row>
    <row r="251" spans="1:14" ht="15">
      <c r="A251" s="105"/>
      <c r="B251" s="61"/>
      <c r="C251" s="65"/>
      <c r="D251" s="5"/>
      <c r="E251" s="66"/>
      <c r="F251" s="67"/>
      <c r="G251" s="62"/>
      <c r="H251" s="68"/>
      <c r="I251" s="69"/>
      <c r="J251" s="63"/>
      <c r="K251" s="70"/>
      <c r="L251" s="71"/>
      <c r="M251" s="71"/>
      <c r="N251" s="72"/>
    </row>
    <row r="252" spans="1:14" ht="15">
      <c r="A252" s="105"/>
      <c r="B252" s="61"/>
      <c r="C252" s="65"/>
      <c r="D252" s="5"/>
      <c r="E252" s="66"/>
      <c r="F252" s="67"/>
      <c r="G252" s="62"/>
      <c r="H252" s="68"/>
      <c r="I252" s="69"/>
      <c r="J252" s="63"/>
      <c r="K252" s="70"/>
      <c r="L252" s="71"/>
      <c r="M252" s="71"/>
      <c r="N252" s="72"/>
    </row>
    <row r="253" spans="1:14" ht="15">
      <c r="A253" s="105"/>
      <c r="B253" s="61"/>
      <c r="C253" s="65"/>
      <c r="D253" s="5"/>
      <c r="E253" s="66"/>
      <c r="F253" s="67"/>
      <c r="G253" s="62"/>
      <c r="H253" s="68"/>
      <c r="I253" s="69"/>
      <c r="J253" s="63"/>
      <c r="K253" s="70"/>
      <c r="L253" s="71"/>
      <c r="M253" s="71"/>
      <c r="N253" s="72"/>
    </row>
    <row r="254" spans="1:14" ht="15">
      <c r="A254" s="105"/>
      <c r="B254" s="61"/>
      <c r="C254" s="65"/>
      <c r="D254" s="5"/>
      <c r="E254" s="66"/>
      <c r="F254" s="67"/>
      <c r="G254" s="62"/>
      <c r="H254" s="68"/>
      <c r="I254" s="69"/>
      <c r="J254" s="63"/>
      <c r="K254" s="70"/>
      <c r="L254" s="71"/>
      <c r="M254" s="71"/>
      <c r="N254" s="72"/>
    </row>
    <row r="255" spans="1:14" ht="15">
      <c r="A255" s="105"/>
      <c r="B255" s="61"/>
      <c r="C255" s="65"/>
      <c r="D255" s="5"/>
      <c r="E255" s="66"/>
      <c r="F255" s="67"/>
      <c r="G255" s="62"/>
      <c r="H255" s="68"/>
      <c r="I255" s="69"/>
      <c r="J255" s="63"/>
      <c r="K255" s="70"/>
      <c r="L255" s="71"/>
      <c r="M255" s="71"/>
      <c r="N255" s="72"/>
    </row>
    <row r="256" spans="1:14" ht="15">
      <c r="A256" s="105"/>
      <c r="B256" s="61"/>
      <c r="C256" s="65"/>
      <c r="D256" s="5"/>
      <c r="E256" s="66"/>
      <c r="F256" s="67"/>
      <c r="G256" s="62"/>
      <c r="H256" s="68"/>
      <c r="I256" s="69"/>
      <c r="J256" s="63"/>
      <c r="K256" s="70"/>
      <c r="L256" s="71"/>
      <c r="M256" s="71"/>
      <c r="N256" s="72"/>
    </row>
    <row r="257" spans="1:14" ht="12.75" customHeight="1">
      <c r="A257" s="105"/>
      <c r="B257" s="61"/>
      <c r="C257" s="65"/>
      <c r="D257" s="5"/>
      <c r="E257" s="66"/>
      <c r="F257" s="67"/>
      <c r="G257" s="62"/>
      <c r="H257" s="68"/>
      <c r="I257" s="69"/>
      <c r="J257" s="63"/>
      <c r="K257" s="70"/>
      <c r="L257" s="71"/>
      <c r="M257" s="71"/>
      <c r="N257" s="72"/>
    </row>
    <row r="258" spans="1:14" ht="12.75" customHeight="1">
      <c r="A258" s="105"/>
      <c r="B258" s="61"/>
      <c r="C258" s="65"/>
      <c r="D258" s="5"/>
      <c r="E258" s="66"/>
      <c r="F258" s="67"/>
      <c r="G258" s="62"/>
      <c r="H258" s="68"/>
      <c r="I258" s="69"/>
      <c r="J258" s="63"/>
      <c r="K258" s="70"/>
      <c r="L258" s="71"/>
      <c r="M258" s="71"/>
      <c r="N258" s="72"/>
    </row>
    <row r="259" spans="1:14" ht="12.75" customHeight="1">
      <c r="A259" s="105"/>
      <c r="B259" s="61"/>
      <c r="C259" s="65"/>
      <c r="D259" s="5"/>
      <c r="E259" s="66"/>
      <c r="F259" s="67"/>
      <c r="G259" s="62"/>
      <c r="H259" s="68"/>
      <c r="I259" s="69"/>
      <c r="J259" s="63"/>
      <c r="K259" s="70"/>
      <c r="L259" s="71"/>
      <c r="M259" s="71"/>
      <c r="N259" s="72"/>
    </row>
    <row r="260" spans="1:14" ht="12.75" customHeight="1">
      <c r="A260" s="105"/>
      <c r="B260" s="61"/>
      <c r="C260" s="65"/>
      <c r="D260" s="5"/>
      <c r="E260" s="66"/>
      <c r="F260" s="67"/>
      <c r="G260" s="62"/>
      <c r="H260" s="68"/>
      <c r="I260" s="69"/>
      <c r="J260" s="63"/>
      <c r="K260" s="70"/>
      <c r="L260" s="71"/>
      <c r="M260" s="71"/>
      <c r="N260" s="72"/>
    </row>
    <row r="261" spans="1:14" ht="12.75" customHeight="1">
      <c r="A261" s="105"/>
      <c r="B261" s="61"/>
      <c r="C261" s="65"/>
      <c r="D261" s="5"/>
      <c r="E261" s="66"/>
      <c r="F261" s="67"/>
      <c r="G261" s="62"/>
      <c r="H261" s="68"/>
      <c r="I261" s="69"/>
      <c r="J261" s="63"/>
      <c r="K261" s="70"/>
      <c r="L261" s="71"/>
      <c r="M261" s="71"/>
      <c r="N261" s="72"/>
    </row>
    <row r="262" spans="1:14" ht="12.75" customHeight="1">
      <c r="A262" s="105"/>
      <c r="B262" s="61"/>
      <c r="C262" s="65"/>
      <c r="D262" s="5"/>
      <c r="E262" s="66"/>
      <c r="F262" s="67"/>
      <c r="G262" s="62"/>
      <c r="H262" s="68"/>
      <c r="I262" s="69"/>
      <c r="J262" s="63"/>
      <c r="K262" s="70"/>
      <c r="L262" s="71"/>
      <c r="M262" s="71"/>
      <c r="N262" s="72"/>
    </row>
    <row r="263" spans="1:14" ht="12.75" customHeight="1">
      <c r="A263" s="105"/>
      <c r="B263" s="61"/>
      <c r="C263" s="65"/>
      <c r="D263" s="5"/>
      <c r="E263" s="66"/>
      <c r="F263" s="67"/>
      <c r="G263" s="62"/>
      <c r="H263" s="68"/>
      <c r="I263" s="69"/>
      <c r="J263" s="63"/>
      <c r="K263" s="70"/>
      <c r="L263" s="71"/>
      <c r="M263" s="71"/>
      <c r="N263" s="72"/>
    </row>
    <row r="264" spans="1:14" ht="12.75" customHeight="1">
      <c r="A264" s="105"/>
      <c r="B264" s="61"/>
      <c r="C264" s="65"/>
      <c r="D264" s="5"/>
      <c r="E264" s="66"/>
      <c r="F264" s="67"/>
      <c r="G264" s="62"/>
      <c r="H264" s="68"/>
      <c r="I264" s="69"/>
      <c r="J264" s="63"/>
      <c r="K264" s="70"/>
      <c r="L264" s="71"/>
      <c r="M264" s="71"/>
      <c r="N264" s="72"/>
    </row>
    <row r="265" spans="1:14" ht="12.75" customHeight="1">
      <c r="A265" s="105"/>
      <c r="B265" s="61"/>
      <c r="C265" s="65"/>
      <c r="D265" s="5"/>
      <c r="E265" s="66"/>
      <c r="F265" s="67"/>
      <c r="G265" s="62"/>
      <c r="H265" s="68"/>
      <c r="I265" s="69"/>
      <c r="J265" s="63"/>
      <c r="K265" s="70"/>
      <c r="L265" s="71"/>
      <c r="M265" s="71"/>
      <c r="N265" s="72"/>
    </row>
    <row r="266" spans="1:14" ht="12.75" customHeight="1">
      <c r="A266" s="105"/>
      <c r="B266" s="61"/>
      <c r="C266" s="65"/>
      <c r="D266" s="5"/>
      <c r="E266" s="66"/>
      <c r="F266" s="67"/>
      <c r="G266" s="62"/>
      <c r="H266" s="68"/>
      <c r="I266" s="69"/>
      <c r="J266" s="63"/>
      <c r="K266" s="70"/>
      <c r="L266" s="71"/>
      <c r="M266" s="71"/>
      <c r="N266" s="72"/>
    </row>
    <row r="267" spans="1:14" ht="12.75" customHeight="1">
      <c r="A267" s="105"/>
      <c r="B267" s="61"/>
      <c r="C267" s="65"/>
      <c r="D267" s="5"/>
      <c r="E267" s="66"/>
      <c r="F267" s="67"/>
      <c r="G267" s="62"/>
      <c r="H267" s="68"/>
      <c r="I267" s="69"/>
      <c r="J267" s="63"/>
      <c r="K267" s="70"/>
      <c r="L267" s="71"/>
      <c r="M267" s="71"/>
      <c r="N267" s="72"/>
    </row>
    <row r="268" spans="1:14" ht="12.75" customHeight="1">
      <c r="A268" s="105"/>
      <c r="B268" s="61"/>
      <c r="C268" s="65"/>
      <c r="D268" s="5"/>
      <c r="E268" s="66"/>
      <c r="F268" s="67"/>
      <c r="G268" s="62"/>
      <c r="H268" s="68"/>
      <c r="I268" s="69"/>
      <c r="J268" s="63"/>
      <c r="K268" s="70"/>
      <c r="L268" s="71"/>
      <c r="M268" s="71"/>
      <c r="N268" s="72"/>
    </row>
    <row r="269" spans="1:14" ht="12.75" customHeight="1">
      <c r="A269" s="105"/>
      <c r="B269" s="61"/>
      <c r="C269" s="65"/>
      <c r="D269" s="5"/>
      <c r="E269" s="66"/>
      <c r="F269" s="67"/>
      <c r="G269" s="62"/>
      <c r="H269" s="68"/>
      <c r="I269" s="69"/>
      <c r="J269" s="63"/>
      <c r="K269" s="70"/>
      <c r="L269" s="71"/>
      <c r="M269" s="71"/>
      <c r="N269" s="72"/>
    </row>
    <row r="270" spans="1:14" ht="12.75" customHeight="1">
      <c r="A270" s="105"/>
      <c r="B270" s="61"/>
      <c r="C270" s="65"/>
      <c r="D270" s="5"/>
      <c r="E270" s="66"/>
      <c r="F270" s="67"/>
      <c r="G270" s="62"/>
      <c r="H270" s="68"/>
      <c r="I270" s="69"/>
      <c r="J270" s="63"/>
      <c r="K270" s="70"/>
      <c r="L270" s="71"/>
      <c r="M270" s="71"/>
      <c r="N270" s="72"/>
    </row>
    <row r="271" spans="1:14" ht="12.75" customHeight="1">
      <c r="A271" s="105"/>
      <c r="B271" s="61"/>
      <c r="C271" s="65"/>
      <c r="D271" s="5"/>
      <c r="E271" s="66"/>
      <c r="F271" s="67"/>
      <c r="G271" s="62"/>
      <c r="H271" s="68"/>
      <c r="I271" s="69"/>
      <c r="J271" s="63"/>
      <c r="K271" s="70"/>
      <c r="L271" s="71"/>
      <c r="M271" s="71"/>
      <c r="N271" s="72"/>
    </row>
    <row r="272" spans="1:14" ht="12.75" customHeight="1">
      <c r="A272" s="105"/>
      <c r="B272" s="61"/>
      <c r="C272" s="65"/>
      <c r="D272" s="5"/>
      <c r="E272" s="66"/>
      <c r="F272" s="67"/>
      <c r="G272" s="62"/>
      <c r="H272" s="68"/>
      <c r="I272" s="69"/>
      <c r="J272" s="63"/>
      <c r="K272" s="70"/>
      <c r="L272" s="71"/>
      <c r="M272" s="71"/>
      <c r="N272" s="72"/>
    </row>
    <row r="273" spans="1:14" ht="12.75" customHeight="1">
      <c r="A273" s="105"/>
      <c r="B273" s="61"/>
      <c r="C273" s="65"/>
      <c r="D273" s="5"/>
      <c r="E273" s="66"/>
      <c r="F273" s="67"/>
      <c r="G273" s="62"/>
      <c r="H273" s="68"/>
      <c r="I273" s="69"/>
      <c r="J273" s="63"/>
      <c r="K273" s="70"/>
      <c r="L273" s="71"/>
      <c r="M273" s="71"/>
      <c r="N273" s="72"/>
    </row>
    <row r="274" spans="1:14" ht="12.75" customHeight="1">
      <c r="A274" s="105"/>
      <c r="B274" s="61"/>
      <c r="C274" s="65"/>
      <c r="D274" s="5"/>
      <c r="E274" s="66"/>
      <c r="F274" s="67"/>
      <c r="G274" s="62"/>
      <c r="H274" s="68"/>
      <c r="I274" s="69"/>
      <c r="J274" s="63"/>
      <c r="K274" s="70"/>
      <c r="L274" s="71"/>
      <c r="M274" s="71"/>
      <c r="N274" s="72"/>
    </row>
    <row r="275" spans="1:14" ht="12.75" customHeight="1">
      <c r="A275" s="105"/>
      <c r="B275" s="61"/>
      <c r="C275" s="65"/>
      <c r="D275" s="5"/>
      <c r="E275" s="66"/>
      <c r="F275" s="67"/>
      <c r="G275" s="62"/>
      <c r="H275" s="68"/>
      <c r="I275" s="69"/>
      <c r="J275" s="63"/>
      <c r="K275" s="70"/>
      <c r="L275" s="71"/>
      <c r="M275" s="71"/>
      <c r="N275" s="72"/>
    </row>
    <row r="276" spans="1:14" ht="12.75" customHeight="1">
      <c r="A276" s="105"/>
      <c r="B276" s="61"/>
      <c r="C276" s="65"/>
      <c r="D276" s="5"/>
      <c r="E276" s="66"/>
      <c r="F276" s="67"/>
      <c r="G276" s="62"/>
      <c r="H276" s="68"/>
      <c r="I276" s="69"/>
      <c r="J276" s="63"/>
      <c r="K276" s="70"/>
      <c r="L276" s="71"/>
      <c r="M276" s="71"/>
      <c r="N276" s="72"/>
    </row>
    <row r="277" spans="1:14" ht="12.75" customHeight="1">
      <c r="A277" s="105"/>
      <c r="B277" s="61"/>
      <c r="C277" s="65"/>
      <c r="D277" s="5"/>
      <c r="E277" s="66"/>
      <c r="F277" s="67"/>
      <c r="G277" s="62"/>
      <c r="H277" s="68"/>
      <c r="I277" s="69"/>
      <c r="J277" s="63"/>
      <c r="K277" s="70"/>
      <c r="L277" s="71"/>
      <c r="M277" s="71"/>
      <c r="N277" s="72"/>
    </row>
    <row r="278" spans="1:14" ht="12.75" customHeight="1">
      <c r="A278" s="105"/>
      <c r="B278" s="61"/>
      <c r="C278" s="65"/>
      <c r="D278" s="5"/>
      <c r="E278" s="66"/>
      <c r="F278" s="67"/>
      <c r="G278" s="62"/>
      <c r="H278" s="68"/>
      <c r="I278" s="69"/>
      <c r="J278" s="63"/>
      <c r="K278" s="70"/>
      <c r="L278" s="71"/>
      <c r="M278" s="71"/>
      <c r="N278" s="72"/>
    </row>
    <row r="279" spans="1:14" ht="12.75" customHeight="1">
      <c r="A279" s="105"/>
      <c r="B279" s="61"/>
      <c r="C279" s="65"/>
      <c r="D279" s="5"/>
      <c r="E279" s="66"/>
      <c r="F279" s="67"/>
      <c r="G279" s="62"/>
      <c r="H279" s="68"/>
      <c r="I279" s="69"/>
      <c r="J279" s="63"/>
      <c r="K279" s="70"/>
      <c r="L279" s="71"/>
      <c r="M279" s="71"/>
      <c r="N279" s="72"/>
    </row>
    <row r="280" spans="1:14" ht="12.75" customHeight="1">
      <c r="A280" s="105"/>
      <c r="B280" s="61"/>
      <c r="C280" s="65"/>
      <c r="D280" s="5"/>
      <c r="E280" s="66"/>
      <c r="F280" s="67"/>
      <c r="G280" s="62"/>
      <c r="H280" s="68"/>
      <c r="I280" s="69"/>
      <c r="J280" s="63"/>
      <c r="K280" s="70"/>
      <c r="L280" s="71"/>
      <c r="M280" s="71"/>
      <c r="N280" s="72"/>
    </row>
    <row r="281" spans="1:14" ht="12.75" customHeight="1">
      <c r="A281" s="105"/>
      <c r="B281" s="61"/>
      <c r="C281" s="65"/>
      <c r="D281" s="5"/>
      <c r="E281" s="66"/>
      <c r="F281" s="67"/>
      <c r="G281" s="62"/>
      <c r="H281" s="68"/>
      <c r="I281" s="69"/>
      <c r="J281" s="63"/>
      <c r="K281" s="70"/>
      <c r="L281" s="71"/>
      <c r="M281" s="71"/>
      <c r="N281" s="72"/>
    </row>
    <row r="282" spans="1:14" ht="12.75" customHeight="1">
      <c r="A282" s="105"/>
      <c r="B282" s="61"/>
      <c r="C282" s="65"/>
      <c r="D282" s="5"/>
      <c r="E282" s="66"/>
      <c r="F282" s="67"/>
      <c r="G282" s="62"/>
      <c r="H282" s="68"/>
      <c r="I282" s="69"/>
      <c r="J282" s="63"/>
      <c r="K282" s="70"/>
      <c r="L282" s="71"/>
      <c r="M282" s="71"/>
      <c r="N282" s="72"/>
    </row>
    <row r="283" spans="1:14" ht="12.75" customHeight="1">
      <c r="A283" s="105"/>
      <c r="B283" s="61"/>
      <c r="C283" s="65"/>
      <c r="D283" s="5"/>
      <c r="E283" s="66"/>
      <c r="F283" s="67"/>
      <c r="G283" s="62"/>
      <c r="H283" s="68"/>
      <c r="I283" s="69"/>
      <c r="J283" s="63"/>
      <c r="K283" s="70"/>
      <c r="L283" s="71"/>
      <c r="M283" s="71"/>
      <c r="N283" s="72"/>
    </row>
    <row r="284" spans="1:14" ht="12.75" customHeight="1">
      <c r="A284" s="105"/>
      <c r="B284" s="61"/>
      <c r="C284" s="65"/>
      <c r="D284" s="5"/>
      <c r="E284" s="66"/>
      <c r="F284" s="67"/>
      <c r="G284" s="62"/>
      <c r="H284" s="68"/>
      <c r="I284" s="69"/>
      <c r="J284" s="63"/>
      <c r="K284" s="70"/>
      <c r="L284" s="71"/>
      <c r="M284" s="71"/>
      <c r="N284" s="72"/>
    </row>
    <row r="285" spans="1:14" ht="12.75" customHeight="1">
      <c r="A285" s="105"/>
      <c r="B285" s="61"/>
      <c r="C285" s="65"/>
      <c r="D285" s="5"/>
      <c r="E285" s="66"/>
      <c r="F285" s="67"/>
      <c r="G285" s="62"/>
      <c r="H285" s="68"/>
      <c r="I285" s="69"/>
      <c r="J285" s="63"/>
      <c r="K285" s="70"/>
      <c r="L285" s="71"/>
      <c r="M285" s="71"/>
      <c r="N285" s="72"/>
    </row>
    <row r="286" spans="1:14" ht="12.75" customHeight="1">
      <c r="A286" s="105"/>
      <c r="B286" s="61"/>
      <c r="C286" s="65"/>
      <c r="D286" s="5"/>
      <c r="E286" s="66"/>
      <c r="F286" s="67"/>
      <c r="G286" s="62"/>
      <c r="H286" s="68"/>
      <c r="I286" s="69"/>
      <c r="J286" s="63"/>
      <c r="K286" s="70"/>
      <c r="L286" s="71"/>
      <c r="M286" s="71"/>
      <c r="N286" s="72"/>
    </row>
    <row r="287" spans="1:14" ht="12.75" customHeight="1">
      <c r="A287" s="105"/>
      <c r="B287" s="61"/>
      <c r="C287" s="65"/>
      <c r="D287" s="5"/>
      <c r="E287" s="66"/>
      <c r="F287" s="67"/>
      <c r="G287" s="62"/>
      <c r="H287" s="68"/>
      <c r="I287" s="69"/>
      <c r="J287" s="63"/>
      <c r="K287" s="70"/>
      <c r="L287" s="71"/>
      <c r="M287" s="71"/>
      <c r="N287" s="72"/>
    </row>
    <row r="288" spans="1:14" ht="12.75" customHeight="1">
      <c r="A288" s="105"/>
      <c r="B288" s="61"/>
      <c r="C288" s="65"/>
      <c r="D288" s="5"/>
      <c r="E288" s="66"/>
      <c r="F288" s="67"/>
      <c r="G288" s="62"/>
      <c r="H288" s="68"/>
      <c r="I288" s="69"/>
      <c r="J288" s="63"/>
      <c r="K288" s="70"/>
      <c r="L288" s="71"/>
      <c r="M288" s="71"/>
      <c r="N288" s="72"/>
    </row>
    <row r="289" spans="1:14" ht="12.75" customHeight="1">
      <c r="A289" s="105"/>
      <c r="B289" s="61"/>
      <c r="C289" s="65"/>
      <c r="D289" s="5"/>
      <c r="E289" s="66"/>
      <c r="F289" s="67"/>
      <c r="G289" s="62"/>
      <c r="H289" s="68"/>
      <c r="I289" s="69"/>
      <c r="J289" s="63"/>
      <c r="K289" s="70"/>
      <c r="L289" s="71"/>
      <c r="M289" s="71"/>
      <c r="N289" s="72"/>
    </row>
    <row r="290" spans="1:14" ht="12.75" customHeight="1">
      <c r="A290" s="105"/>
      <c r="B290" s="61"/>
      <c r="C290" s="65"/>
      <c r="D290" s="5"/>
      <c r="E290" s="66"/>
      <c r="F290" s="67"/>
      <c r="G290" s="62"/>
      <c r="H290" s="68"/>
      <c r="I290" s="69"/>
      <c r="J290" s="63"/>
      <c r="K290" s="70"/>
      <c r="L290" s="71"/>
      <c r="M290" s="71"/>
      <c r="N290" s="72"/>
    </row>
    <row r="291" spans="1:14" ht="12.75" customHeight="1">
      <c r="A291" s="105"/>
      <c r="B291" s="61"/>
      <c r="C291" s="65"/>
      <c r="D291" s="5"/>
      <c r="E291" s="66"/>
      <c r="F291" s="67"/>
      <c r="G291" s="62"/>
      <c r="H291" s="68"/>
      <c r="I291" s="69"/>
      <c r="J291" s="63"/>
      <c r="K291" s="70"/>
      <c r="L291" s="71"/>
      <c r="M291" s="71"/>
      <c r="N291" s="72"/>
    </row>
    <row r="292" spans="1:14" ht="12.75" customHeight="1">
      <c r="A292" s="105"/>
      <c r="B292" s="61"/>
      <c r="C292" s="65"/>
      <c r="D292" s="5"/>
      <c r="E292" s="66"/>
      <c r="F292" s="67"/>
      <c r="G292" s="62"/>
      <c r="H292" s="68"/>
      <c r="I292" s="69"/>
      <c r="J292" s="63"/>
      <c r="K292" s="70"/>
      <c r="L292" s="71"/>
      <c r="M292" s="71"/>
      <c r="N292" s="72"/>
    </row>
    <row r="293" spans="1:14" ht="12.75" customHeight="1">
      <c r="A293" s="105"/>
      <c r="B293" s="61"/>
      <c r="C293" s="65"/>
      <c r="D293" s="5"/>
      <c r="E293" s="66"/>
      <c r="F293" s="67"/>
      <c r="G293" s="62"/>
      <c r="H293" s="68"/>
      <c r="I293" s="69"/>
      <c r="J293" s="63"/>
      <c r="K293" s="70"/>
      <c r="L293" s="71"/>
      <c r="M293" s="71"/>
      <c r="N293" s="72"/>
    </row>
    <row r="294" spans="1:14" ht="12.75" customHeight="1">
      <c r="A294" s="105"/>
      <c r="B294" s="61"/>
      <c r="C294" s="65"/>
      <c r="D294" s="5"/>
      <c r="E294" s="66"/>
      <c r="F294" s="67"/>
      <c r="G294" s="62"/>
      <c r="H294" s="68"/>
      <c r="I294" s="69"/>
      <c r="J294" s="63"/>
      <c r="K294" s="70"/>
      <c r="L294" s="71"/>
      <c r="M294" s="71"/>
      <c r="N294" s="72"/>
    </row>
    <row r="295" spans="1:14" ht="12.75" customHeight="1">
      <c r="A295" s="105"/>
      <c r="B295" s="61"/>
      <c r="C295" s="65"/>
      <c r="D295" s="5"/>
      <c r="E295" s="66"/>
      <c r="F295" s="67"/>
      <c r="G295" s="62"/>
      <c r="H295" s="68"/>
      <c r="I295" s="69"/>
      <c r="J295" s="63"/>
      <c r="K295" s="70"/>
      <c r="L295" s="71"/>
      <c r="M295" s="71"/>
      <c r="N295" s="72"/>
    </row>
    <row r="296" spans="1:14" ht="12.75" customHeight="1">
      <c r="A296" s="105"/>
      <c r="B296" s="61"/>
      <c r="C296" s="65"/>
      <c r="D296" s="5"/>
      <c r="E296" s="66"/>
      <c r="F296" s="67"/>
      <c r="G296" s="62"/>
      <c r="H296" s="68"/>
      <c r="I296" s="69"/>
      <c r="J296" s="63"/>
      <c r="K296" s="70"/>
      <c r="L296" s="71"/>
      <c r="M296" s="71"/>
      <c r="N296" s="72"/>
    </row>
    <row r="297" spans="1:14" ht="12.75" customHeight="1">
      <c r="A297" s="105"/>
      <c r="B297" s="61"/>
      <c r="C297" s="65"/>
      <c r="D297" s="5"/>
      <c r="E297" s="66"/>
      <c r="F297" s="67"/>
      <c r="G297" s="62"/>
      <c r="H297" s="68"/>
      <c r="I297" s="69"/>
      <c r="J297" s="63"/>
      <c r="K297" s="70"/>
      <c r="L297" s="71"/>
      <c r="M297" s="71"/>
      <c r="N297" s="72"/>
    </row>
    <row r="298" spans="1:14" ht="12.75" customHeight="1">
      <c r="A298" s="105"/>
      <c r="B298" s="61"/>
      <c r="C298" s="65"/>
      <c r="D298" s="5"/>
      <c r="E298" s="66"/>
      <c r="F298" s="67"/>
      <c r="G298" s="62"/>
      <c r="H298" s="68"/>
      <c r="I298" s="69"/>
      <c r="J298" s="63"/>
      <c r="K298" s="70"/>
      <c r="L298" s="71"/>
      <c r="M298" s="71"/>
      <c r="N298" s="72"/>
    </row>
    <row r="299" spans="1:14" ht="12.75" customHeight="1">
      <c r="A299" s="105"/>
      <c r="B299" s="61"/>
      <c r="C299" s="65"/>
      <c r="D299" s="5"/>
      <c r="E299" s="66"/>
      <c r="F299" s="67"/>
      <c r="G299" s="62"/>
      <c r="H299" s="68"/>
      <c r="I299" s="69"/>
      <c r="J299" s="63"/>
      <c r="K299" s="70"/>
      <c r="L299" s="71"/>
      <c r="M299" s="71"/>
      <c r="N299" s="72"/>
    </row>
    <row r="300" spans="1:14" ht="12.75" customHeight="1">
      <c r="A300" s="105"/>
      <c r="B300" s="61"/>
      <c r="C300" s="65"/>
      <c r="D300" s="5"/>
      <c r="E300" s="66"/>
      <c r="F300" s="67"/>
      <c r="G300" s="62"/>
      <c r="H300" s="68"/>
      <c r="I300" s="69"/>
      <c r="J300" s="63"/>
      <c r="K300" s="70"/>
      <c r="L300" s="71"/>
      <c r="M300" s="71"/>
      <c r="N300" s="72"/>
    </row>
    <row r="301" spans="1:14" ht="12.75" customHeight="1">
      <c r="A301" s="105"/>
      <c r="B301" s="61"/>
      <c r="C301" s="65"/>
      <c r="D301" s="5"/>
      <c r="E301" s="66"/>
      <c r="F301" s="67"/>
      <c r="G301" s="62"/>
      <c r="H301" s="68"/>
      <c r="I301" s="69"/>
      <c r="J301" s="63"/>
      <c r="K301" s="70"/>
      <c r="L301" s="71"/>
      <c r="M301" s="71"/>
      <c r="N301" s="72"/>
    </row>
    <row r="302" spans="1:14" ht="12.75" customHeight="1">
      <c r="A302" s="105"/>
      <c r="B302" s="61"/>
      <c r="C302" s="65"/>
      <c r="D302" s="5"/>
      <c r="E302" s="66"/>
      <c r="F302" s="67"/>
      <c r="G302" s="62"/>
      <c r="H302" s="68"/>
      <c r="I302" s="69"/>
      <c r="J302" s="63"/>
      <c r="K302" s="70"/>
      <c r="L302" s="71"/>
      <c r="M302" s="71"/>
      <c r="N302" s="72"/>
    </row>
    <row r="303" spans="1:14" ht="12.75" customHeight="1">
      <c r="A303" s="105"/>
      <c r="B303" s="61"/>
      <c r="C303" s="65"/>
      <c r="D303" s="5"/>
      <c r="E303" s="66"/>
      <c r="F303" s="67"/>
      <c r="G303" s="62"/>
      <c r="H303" s="68"/>
      <c r="I303" s="69"/>
      <c r="J303" s="63"/>
      <c r="K303" s="70"/>
      <c r="L303" s="71"/>
      <c r="M303" s="71"/>
      <c r="N303" s="72"/>
    </row>
    <row r="304" spans="1:14" ht="12.75" customHeight="1">
      <c r="A304" s="105"/>
      <c r="B304" s="61"/>
      <c r="C304" s="65"/>
      <c r="D304" s="5"/>
      <c r="E304" s="66"/>
      <c r="F304" s="67"/>
      <c r="G304" s="62"/>
      <c r="H304" s="68"/>
      <c r="I304" s="69"/>
      <c r="J304" s="63"/>
      <c r="K304" s="70"/>
      <c r="L304" s="71"/>
      <c r="M304" s="71"/>
      <c r="N304" s="72"/>
    </row>
    <row r="305" spans="1:14" ht="12.75" customHeight="1">
      <c r="A305" s="105"/>
      <c r="B305" s="61"/>
      <c r="C305" s="65"/>
      <c r="D305" s="5"/>
      <c r="E305" s="66"/>
      <c r="F305" s="67"/>
      <c r="G305" s="62"/>
      <c r="H305" s="68"/>
      <c r="I305" s="69"/>
      <c r="J305" s="63"/>
      <c r="K305" s="70"/>
      <c r="L305" s="71"/>
      <c r="M305" s="71"/>
      <c r="N305" s="72"/>
    </row>
    <row r="306" spans="1:14" ht="12.75" customHeight="1">
      <c r="A306" s="105"/>
      <c r="B306" s="61"/>
      <c r="C306" s="65"/>
      <c r="D306" s="5"/>
      <c r="E306" s="66"/>
      <c r="F306" s="67"/>
      <c r="G306" s="62"/>
      <c r="H306" s="68"/>
      <c r="I306" s="69"/>
      <c r="J306" s="63"/>
      <c r="K306" s="70"/>
      <c r="L306" s="71"/>
      <c r="M306" s="71"/>
      <c r="N306" s="72"/>
    </row>
    <row r="307" spans="1:14" ht="12.75" customHeight="1">
      <c r="A307" s="105"/>
      <c r="B307" s="61"/>
      <c r="C307" s="65"/>
      <c r="D307" s="5"/>
      <c r="E307" s="66"/>
      <c r="F307" s="67"/>
      <c r="G307" s="62"/>
      <c r="H307" s="68"/>
      <c r="I307" s="69"/>
      <c r="J307" s="63"/>
      <c r="K307" s="70"/>
      <c r="L307" s="71"/>
      <c r="M307" s="71"/>
      <c r="N307" s="72"/>
    </row>
    <row r="308" spans="1:14" ht="12.75" customHeight="1">
      <c r="A308" s="105"/>
      <c r="B308" s="61"/>
      <c r="C308" s="65"/>
      <c r="D308" s="5"/>
      <c r="E308" s="66"/>
      <c r="F308" s="67"/>
      <c r="G308" s="62"/>
      <c r="H308" s="68"/>
      <c r="I308" s="69"/>
      <c r="J308" s="63"/>
      <c r="K308" s="70"/>
      <c r="L308" s="71"/>
      <c r="M308" s="71"/>
      <c r="N308" s="72"/>
    </row>
    <row r="309" spans="1:14" ht="12.75" customHeight="1">
      <c r="A309" s="105"/>
      <c r="B309" s="61"/>
      <c r="C309" s="65"/>
      <c r="D309" s="5"/>
      <c r="E309" s="66"/>
      <c r="F309" s="67"/>
      <c r="G309" s="62"/>
      <c r="H309" s="68"/>
      <c r="I309" s="69"/>
      <c r="J309" s="63"/>
      <c r="K309" s="70"/>
      <c r="L309" s="71"/>
      <c r="M309" s="71"/>
      <c r="N309" s="72"/>
    </row>
    <row r="310" spans="1:14" ht="12.75" customHeight="1">
      <c r="A310" s="105"/>
      <c r="B310" s="61"/>
      <c r="C310" s="65"/>
      <c r="D310" s="5"/>
      <c r="E310" s="66"/>
      <c r="F310" s="67"/>
      <c r="G310" s="62"/>
      <c r="H310" s="68"/>
      <c r="I310" s="69"/>
      <c r="J310" s="63"/>
      <c r="K310" s="70"/>
      <c r="L310" s="71"/>
      <c r="M310" s="71"/>
      <c r="N310" s="72"/>
    </row>
    <row r="311" spans="1:14" ht="12.75" customHeight="1">
      <c r="A311" s="105"/>
      <c r="B311" s="61"/>
      <c r="C311" s="65"/>
      <c r="D311" s="5"/>
      <c r="E311" s="66"/>
      <c r="F311" s="67"/>
      <c r="G311" s="62"/>
      <c r="H311" s="68"/>
      <c r="I311" s="69"/>
      <c r="J311" s="63"/>
      <c r="K311" s="70"/>
      <c r="L311" s="71"/>
      <c r="M311" s="71"/>
      <c r="N311" s="72"/>
    </row>
    <row r="312" spans="1:14" ht="12.75" customHeight="1">
      <c r="A312" s="105"/>
      <c r="B312" s="61"/>
      <c r="C312" s="65"/>
      <c r="D312" s="5"/>
      <c r="E312" s="66"/>
      <c r="F312" s="67"/>
      <c r="G312" s="62"/>
      <c r="H312" s="68"/>
      <c r="I312" s="69"/>
      <c r="J312" s="63"/>
      <c r="K312" s="70"/>
      <c r="L312" s="71"/>
      <c r="M312" s="71"/>
      <c r="N312" s="72"/>
    </row>
    <row r="313" spans="1:14" ht="12.75" customHeight="1">
      <c r="A313" s="105"/>
      <c r="B313" s="61"/>
      <c r="C313" s="65"/>
      <c r="D313" s="5"/>
      <c r="E313" s="66"/>
      <c r="F313" s="67"/>
      <c r="G313" s="62"/>
      <c r="H313" s="68"/>
      <c r="I313" s="69"/>
      <c r="J313" s="63"/>
      <c r="K313" s="70"/>
      <c r="L313" s="71"/>
      <c r="M313" s="71"/>
      <c r="N313" s="72"/>
    </row>
    <row r="314" spans="1:14" ht="12.75" customHeight="1">
      <c r="A314" s="105"/>
      <c r="B314" s="61"/>
      <c r="C314" s="65"/>
      <c r="D314" s="5"/>
      <c r="E314" s="66"/>
      <c r="F314" s="67"/>
      <c r="G314" s="62"/>
      <c r="H314" s="68"/>
      <c r="I314" s="69"/>
      <c r="J314" s="63"/>
      <c r="K314" s="70"/>
      <c r="L314" s="71"/>
      <c r="M314" s="71"/>
      <c r="N314" s="72"/>
    </row>
    <row r="315" spans="1:14" ht="12.75" customHeight="1">
      <c r="A315" s="105"/>
      <c r="B315" s="61"/>
      <c r="C315" s="65"/>
      <c r="D315" s="5"/>
      <c r="E315" s="66"/>
      <c r="F315" s="67"/>
      <c r="G315" s="62"/>
      <c r="H315" s="68"/>
      <c r="I315" s="69"/>
      <c r="J315" s="63"/>
      <c r="K315" s="70"/>
      <c r="L315" s="71"/>
      <c r="M315" s="71"/>
      <c r="N315" s="72"/>
    </row>
    <row r="316" spans="1:14" ht="12.75" customHeight="1">
      <c r="A316" s="105"/>
      <c r="B316" s="61"/>
      <c r="C316" s="65"/>
      <c r="D316" s="5"/>
      <c r="E316" s="66"/>
      <c r="F316" s="67"/>
      <c r="G316" s="62"/>
      <c r="H316" s="68"/>
      <c r="I316" s="69"/>
      <c r="J316" s="63"/>
      <c r="K316" s="70"/>
      <c r="L316" s="71"/>
      <c r="M316" s="71"/>
      <c r="N316" s="72"/>
    </row>
    <row r="317" spans="1:14" ht="12.75" customHeight="1">
      <c r="A317" s="105"/>
      <c r="B317" s="61"/>
      <c r="C317" s="65"/>
      <c r="D317" s="5"/>
      <c r="E317" s="66"/>
      <c r="F317" s="67"/>
      <c r="G317" s="62"/>
      <c r="H317" s="68"/>
      <c r="I317" s="69"/>
      <c r="J317" s="63"/>
      <c r="K317" s="70"/>
      <c r="L317" s="71"/>
      <c r="M317" s="71"/>
      <c r="N317" s="72"/>
    </row>
    <row r="318" spans="1:14" ht="12.75" customHeight="1">
      <c r="A318" s="105"/>
      <c r="B318" s="61"/>
      <c r="C318" s="65"/>
      <c r="D318" s="5"/>
      <c r="E318" s="66"/>
      <c r="F318" s="67"/>
      <c r="G318" s="62"/>
      <c r="H318" s="68"/>
      <c r="I318" s="69"/>
      <c r="J318" s="63"/>
      <c r="K318" s="70"/>
      <c r="L318" s="71"/>
      <c r="M318" s="71"/>
      <c r="N318" s="72"/>
    </row>
    <row r="319" spans="1:14" ht="12.75" customHeight="1">
      <c r="A319" s="105"/>
      <c r="B319" s="61"/>
      <c r="C319" s="65"/>
      <c r="D319" s="5"/>
      <c r="E319" s="66"/>
      <c r="F319" s="67"/>
      <c r="G319" s="62"/>
      <c r="H319" s="68"/>
      <c r="I319" s="69"/>
      <c r="J319" s="63"/>
      <c r="K319" s="70"/>
      <c r="L319" s="71"/>
      <c r="M319" s="71"/>
      <c r="N319" s="72"/>
    </row>
    <row r="320" spans="1:14" ht="12.75" customHeight="1">
      <c r="A320" s="105"/>
      <c r="B320" s="61"/>
      <c r="C320" s="65"/>
      <c r="D320" s="5"/>
      <c r="E320" s="66"/>
      <c r="F320" s="67"/>
      <c r="G320" s="62"/>
      <c r="H320" s="68"/>
      <c r="I320" s="69"/>
      <c r="J320" s="63"/>
      <c r="K320" s="70"/>
      <c r="L320" s="71"/>
      <c r="M320" s="71"/>
      <c r="N320" s="72"/>
    </row>
    <row r="321" spans="1:14" ht="12.75" customHeight="1">
      <c r="A321" s="105"/>
      <c r="B321" s="61"/>
      <c r="C321" s="65"/>
      <c r="D321" s="5"/>
      <c r="E321" s="66"/>
      <c r="F321" s="67"/>
      <c r="G321" s="62"/>
      <c r="H321" s="68"/>
      <c r="I321" s="69"/>
      <c r="J321" s="63"/>
      <c r="K321" s="70"/>
      <c r="L321" s="71"/>
      <c r="M321" s="71"/>
      <c r="N321" s="72"/>
    </row>
    <row r="322" spans="1:14" ht="12.75" customHeight="1">
      <c r="A322" s="105"/>
      <c r="B322" s="61"/>
      <c r="C322" s="65"/>
      <c r="D322" s="5"/>
      <c r="E322" s="66"/>
      <c r="F322" s="67"/>
      <c r="G322" s="62"/>
      <c r="H322" s="68"/>
      <c r="I322" s="69"/>
      <c r="J322" s="63"/>
      <c r="K322" s="70"/>
      <c r="L322" s="71"/>
      <c r="M322" s="71"/>
      <c r="N322" s="72"/>
    </row>
    <row r="323" spans="1:14" ht="12.75" customHeight="1">
      <c r="A323" s="105"/>
      <c r="B323" s="61"/>
      <c r="C323" s="65"/>
      <c r="D323" s="5"/>
      <c r="E323" s="66"/>
      <c r="F323" s="67"/>
      <c r="G323" s="62"/>
      <c r="H323" s="68"/>
      <c r="I323" s="69"/>
      <c r="J323" s="63"/>
      <c r="K323" s="70"/>
      <c r="L323" s="71"/>
      <c r="M323" s="71"/>
      <c r="N323" s="72"/>
    </row>
    <row r="324" spans="1:14" ht="12.75" customHeight="1">
      <c r="A324" s="105"/>
      <c r="B324" s="61"/>
      <c r="C324" s="65"/>
      <c r="D324" s="5"/>
      <c r="E324" s="66"/>
      <c r="F324" s="67"/>
      <c r="G324" s="62"/>
      <c r="H324" s="68"/>
      <c r="I324" s="69"/>
      <c r="J324" s="63"/>
      <c r="K324" s="70"/>
      <c r="L324" s="71"/>
      <c r="M324" s="71"/>
      <c r="N324" s="72"/>
    </row>
    <row r="325" spans="1:14" ht="12.75" customHeight="1">
      <c r="A325" s="105"/>
      <c r="B325" s="61"/>
      <c r="C325" s="65"/>
      <c r="D325" s="5"/>
      <c r="E325" s="66"/>
      <c r="F325" s="67"/>
      <c r="G325" s="62"/>
      <c r="H325" s="68"/>
      <c r="I325" s="69"/>
      <c r="J325" s="63"/>
      <c r="K325" s="70"/>
      <c r="L325" s="71"/>
      <c r="M325" s="71"/>
      <c r="N325" s="72"/>
    </row>
    <row r="326" spans="1:14" ht="12.75" customHeight="1">
      <c r="A326" s="105"/>
      <c r="B326" s="61"/>
      <c r="C326" s="65"/>
      <c r="D326" s="5"/>
      <c r="E326" s="66"/>
      <c r="F326" s="67"/>
      <c r="G326" s="62"/>
      <c r="H326" s="68"/>
      <c r="I326" s="69"/>
      <c r="J326" s="63"/>
      <c r="K326" s="70"/>
      <c r="L326" s="71"/>
      <c r="M326" s="71"/>
      <c r="N326" s="72"/>
    </row>
    <row r="327" spans="1:14" ht="12.75" customHeight="1">
      <c r="A327" s="105"/>
      <c r="B327" s="61"/>
      <c r="C327" s="65"/>
      <c r="D327" s="5"/>
      <c r="E327" s="66"/>
      <c r="F327" s="67"/>
      <c r="G327" s="62"/>
      <c r="H327" s="68"/>
      <c r="I327" s="69"/>
      <c r="J327" s="63"/>
      <c r="K327" s="70"/>
      <c r="L327" s="71"/>
      <c r="M327" s="71"/>
      <c r="N327" s="72"/>
    </row>
    <row r="328" spans="1:14" ht="12.75" customHeight="1">
      <c r="A328" s="105"/>
      <c r="B328" s="61"/>
      <c r="C328" s="65"/>
      <c r="D328" s="5"/>
      <c r="E328" s="66"/>
      <c r="F328" s="67"/>
      <c r="G328" s="62"/>
      <c r="H328" s="68"/>
      <c r="I328" s="69"/>
      <c r="J328" s="63"/>
      <c r="K328" s="70"/>
      <c r="L328" s="71"/>
      <c r="M328" s="71"/>
      <c r="N328" s="72"/>
    </row>
    <row r="329" spans="1:14" ht="12.75" customHeight="1">
      <c r="A329" s="105"/>
      <c r="B329" s="61"/>
      <c r="C329" s="65"/>
      <c r="D329" s="5"/>
      <c r="E329" s="66"/>
      <c r="F329" s="67"/>
      <c r="G329" s="62"/>
      <c r="H329" s="68"/>
      <c r="I329" s="69"/>
      <c r="J329" s="63"/>
      <c r="K329" s="70"/>
      <c r="L329" s="71"/>
      <c r="M329" s="71"/>
      <c r="N329" s="72"/>
    </row>
    <row r="330" spans="1:14" ht="12.75" customHeight="1">
      <c r="A330" s="105"/>
      <c r="B330" s="61"/>
      <c r="C330" s="65"/>
      <c r="D330" s="5"/>
      <c r="E330" s="66"/>
      <c r="F330" s="67"/>
      <c r="G330" s="62"/>
      <c r="H330" s="68"/>
      <c r="I330" s="69"/>
      <c r="J330" s="63"/>
      <c r="K330" s="70"/>
      <c r="L330" s="71"/>
      <c r="M330" s="71"/>
      <c r="N330" s="72"/>
    </row>
    <row r="331" spans="1:14" ht="12.75" customHeight="1">
      <c r="A331" s="105"/>
      <c r="B331" s="61"/>
      <c r="C331" s="65"/>
      <c r="D331" s="5"/>
      <c r="E331" s="66"/>
      <c r="F331" s="67"/>
      <c r="G331" s="62"/>
      <c r="H331" s="68"/>
      <c r="I331" s="69"/>
      <c r="J331" s="63"/>
      <c r="K331" s="70"/>
      <c r="L331" s="71"/>
      <c r="M331" s="71"/>
      <c r="N331" s="72"/>
    </row>
    <row r="332" spans="1:14" ht="12.75" customHeight="1">
      <c r="A332" s="105"/>
      <c r="B332" s="61"/>
      <c r="C332" s="65"/>
      <c r="D332" s="5"/>
      <c r="E332" s="66"/>
      <c r="F332" s="67"/>
      <c r="G332" s="62"/>
      <c r="H332" s="68"/>
      <c r="I332" s="69"/>
      <c r="J332" s="63"/>
      <c r="K332" s="70"/>
      <c r="L332" s="71"/>
      <c r="M332" s="71"/>
      <c r="N332" s="72"/>
    </row>
    <row r="333" spans="1:14" ht="12.75" customHeight="1">
      <c r="A333" s="105"/>
      <c r="B333" s="61"/>
      <c r="C333" s="65"/>
      <c r="D333" s="5"/>
      <c r="E333" s="66"/>
      <c r="F333" s="67"/>
      <c r="G333" s="62"/>
      <c r="H333" s="68"/>
      <c r="I333" s="69"/>
      <c r="J333" s="63"/>
      <c r="K333" s="70"/>
      <c r="L333" s="71"/>
      <c r="M333" s="71"/>
      <c r="N333" s="72"/>
    </row>
    <row r="334" spans="1:14" ht="12.75" customHeight="1">
      <c r="A334" s="105"/>
      <c r="B334" s="61"/>
      <c r="C334" s="65"/>
      <c r="D334" s="5"/>
      <c r="E334" s="66"/>
      <c r="F334" s="67"/>
      <c r="G334" s="62"/>
      <c r="H334" s="68"/>
      <c r="I334" s="69"/>
      <c r="J334" s="63"/>
      <c r="K334" s="70"/>
      <c r="L334" s="71"/>
      <c r="M334" s="71"/>
      <c r="N334" s="72"/>
    </row>
    <row r="335" spans="1:14" ht="12.75" customHeight="1">
      <c r="A335" s="105"/>
      <c r="B335" s="61"/>
      <c r="C335" s="65"/>
      <c r="D335" s="5"/>
      <c r="E335" s="66"/>
      <c r="F335" s="67"/>
      <c r="G335" s="62"/>
      <c r="H335" s="68"/>
      <c r="I335" s="69"/>
      <c r="J335" s="63"/>
      <c r="K335" s="70"/>
      <c r="L335" s="71"/>
      <c r="M335" s="71"/>
      <c r="N335" s="72"/>
    </row>
    <row r="336" spans="1:14" ht="12.75" customHeight="1">
      <c r="A336" s="105"/>
      <c r="B336" s="61"/>
      <c r="C336" s="65"/>
      <c r="D336" s="5"/>
      <c r="E336" s="66"/>
      <c r="F336" s="67"/>
      <c r="G336" s="62"/>
      <c r="H336" s="68"/>
      <c r="I336" s="69"/>
      <c r="J336" s="63"/>
      <c r="K336" s="70"/>
      <c r="L336" s="71"/>
      <c r="M336" s="71"/>
      <c r="N336" s="72"/>
    </row>
    <row r="337" spans="1:14" ht="12.75" customHeight="1">
      <c r="A337" s="105"/>
      <c r="B337" s="61"/>
      <c r="C337" s="65"/>
      <c r="D337" s="5"/>
      <c r="E337" s="66"/>
      <c r="F337" s="67"/>
      <c r="G337" s="62"/>
      <c r="H337" s="68"/>
      <c r="I337" s="69"/>
      <c r="J337" s="63"/>
      <c r="K337" s="70"/>
      <c r="L337" s="71"/>
      <c r="M337" s="71"/>
      <c r="N337" s="72"/>
    </row>
    <row r="338" spans="1:14" ht="12.75" customHeight="1">
      <c r="A338" s="105"/>
      <c r="B338" s="61"/>
      <c r="C338" s="65"/>
      <c r="D338" s="5"/>
      <c r="E338" s="66"/>
      <c r="F338" s="67"/>
      <c r="G338" s="62"/>
      <c r="H338" s="68"/>
      <c r="I338" s="69"/>
      <c r="J338" s="63"/>
      <c r="K338" s="70"/>
      <c r="L338" s="71"/>
      <c r="M338" s="71"/>
      <c r="N338" s="72"/>
    </row>
    <row r="339" spans="1:14" ht="12.75" customHeight="1">
      <c r="A339" s="105"/>
      <c r="B339" s="61"/>
      <c r="C339" s="65"/>
      <c r="D339" s="5"/>
      <c r="E339" s="66"/>
      <c r="F339" s="67"/>
      <c r="G339" s="62"/>
      <c r="H339" s="68"/>
      <c r="I339" s="69"/>
      <c r="J339" s="63"/>
      <c r="K339" s="70"/>
      <c r="L339" s="71"/>
      <c r="M339" s="71"/>
      <c r="N339" s="72"/>
    </row>
    <row r="340" spans="1:14" ht="12.75" customHeight="1">
      <c r="A340" s="105"/>
      <c r="B340" s="61"/>
      <c r="C340" s="65"/>
      <c r="D340" s="5"/>
      <c r="E340" s="66"/>
      <c r="F340" s="67"/>
      <c r="G340" s="62"/>
      <c r="H340" s="68"/>
      <c r="I340" s="69"/>
      <c r="J340" s="63"/>
      <c r="K340" s="70"/>
      <c r="L340" s="71"/>
      <c r="M340" s="71"/>
      <c r="N340" s="72"/>
    </row>
    <row r="341" spans="1:14" ht="12.75" customHeight="1">
      <c r="A341" s="105"/>
      <c r="B341" s="61"/>
      <c r="C341" s="65"/>
      <c r="D341" s="5"/>
      <c r="E341" s="66"/>
      <c r="F341" s="67"/>
      <c r="G341" s="62"/>
      <c r="H341" s="68"/>
      <c r="I341" s="69"/>
      <c r="J341" s="63"/>
      <c r="K341" s="70"/>
      <c r="L341" s="71"/>
      <c r="M341" s="71"/>
      <c r="N341" s="72"/>
    </row>
    <row r="342" spans="1:14" ht="12.75" customHeight="1">
      <c r="A342" s="105"/>
      <c r="B342" s="61"/>
      <c r="C342" s="65"/>
      <c r="D342" s="5"/>
      <c r="E342" s="66"/>
      <c r="F342" s="67"/>
      <c r="G342" s="62"/>
      <c r="H342" s="68"/>
      <c r="I342" s="69"/>
      <c r="J342" s="63"/>
      <c r="K342" s="70"/>
      <c r="L342" s="71"/>
      <c r="M342" s="71"/>
      <c r="N342" s="72"/>
    </row>
    <row r="343" spans="1:14" ht="12.75" customHeight="1">
      <c r="A343" s="105"/>
      <c r="B343" s="61"/>
      <c r="C343" s="65"/>
      <c r="D343" s="5"/>
      <c r="E343" s="66"/>
      <c r="F343" s="67"/>
      <c r="G343" s="62"/>
      <c r="H343" s="68"/>
      <c r="I343" s="69"/>
      <c r="J343" s="63"/>
      <c r="K343" s="70"/>
      <c r="L343" s="71"/>
      <c r="M343" s="71"/>
      <c r="N343" s="72"/>
    </row>
    <row r="344" spans="1:14" ht="12.75" customHeight="1">
      <c r="A344" s="105"/>
      <c r="B344" s="61"/>
      <c r="C344" s="65"/>
      <c r="D344" s="5"/>
      <c r="E344" s="66"/>
      <c r="F344" s="67"/>
      <c r="G344" s="62"/>
      <c r="H344" s="68"/>
      <c r="I344" s="69"/>
      <c r="J344" s="63"/>
      <c r="K344" s="70"/>
      <c r="L344" s="71"/>
      <c r="M344" s="71"/>
      <c r="N344" s="72"/>
    </row>
    <row r="345" spans="1:14" ht="12.75" customHeight="1">
      <c r="A345" s="105"/>
      <c r="B345" s="61"/>
      <c r="C345" s="65"/>
      <c r="D345" s="5"/>
      <c r="E345" s="66"/>
      <c r="F345" s="67"/>
      <c r="G345" s="62"/>
      <c r="H345" s="68"/>
      <c r="I345" s="69"/>
      <c r="J345" s="63"/>
      <c r="K345" s="70"/>
      <c r="L345" s="71"/>
      <c r="M345" s="71"/>
      <c r="N345" s="72"/>
    </row>
    <row r="346" spans="1:14" ht="12.75" customHeight="1">
      <c r="A346" s="105"/>
      <c r="B346" s="61"/>
      <c r="C346" s="65"/>
      <c r="D346" s="5"/>
      <c r="E346" s="66"/>
      <c r="F346" s="67"/>
      <c r="G346" s="62"/>
      <c r="H346" s="68"/>
      <c r="I346" s="69"/>
      <c r="J346" s="63"/>
      <c r="K346" s="70"/>
      <c r="L346" s="71"/>
      <c r="M346" s="71"/>
      <c r="N346" s="72"/>
    </row>
    <row r="347" spans="1:14" ht="12.75" customHeight="1">
      <c r="A347" s="105"/>
      <c r="B347" s="61"/>
      <c r="C347" s="65"/>
      <c r="D347" s="5"/>
      <c r="E347" s="66"/>
      <c r="F347" s="67"/>
      <c r="G347" s="62"/>
      <c r="H347" s="68"/>
      <c r="I347" s="69"/>
      <c r="J347" s="63"/>
      <c r="K347" s="70"/>
      <c r="L347" s="71"/>
      <c r="M347" s="71"/>
      <c r="N347" s="72"/>
    </row>
    <row r="348" spans="1:14" ht="12.75" customHeight="1">
      <c r="A348" s="105"/>
      <c r="B348" s="61"/>
      <c r="C348" s="65"/>
      <c r="D348" s="5"/>
      <c r="E348" s="66"/>
      <c r="F348" s="67"/>
      <c r="G348" s="62"/>
      <c r="H348" s="68"/>
      <c r="I348" s="69"/>
      <c r="J348" s="63"/>
      <c r="K348" s="70"/>
      <c r="L348" s="71"/>
      <c r="M348" s="71"/>
      <c r="N348" s="72"/>
    </row>
    <row r="349" spans="1:14" ht="12.75" customHeight="1">
      <c r="A349" s="105"/>
      <c r="B349" s="61"/>
      <c r="C349" s="65"/>
      <c r="D349" s="5"/>
      <c r="E349" s="66"/>
      <c r="F349" s="67"/>
      <c r="G349" s="62"/>
      <c r="H349" s="68"/>
      <c r="I349" s="69"/>
      <c r="J349" s="63"/>
      <c r="K349" s="70"/>
      <c r="L349" s="71"/>
      <c r="M349" s="71"/>
      <c r="N349" s="72"/>
    </row>
    <row r="350" spans="1:14" ht="12.75" customHeight="1">
      <c r="A350" s="105"/>
      <c r="B350" s="61"/>
      <c r="C350" s="65"/>
      <c r="D350" s="5"/>
      <c r="E350" s="66"/>
      <c r="F350" s="67"/>
      <c r="G350" s="62"/>
      <c r="H350" s="68"/>
      <c r="I350" s="69"/>
      <c r="J350" s="63"/>
      <c r="K350" s="70"/>
      <c r="L350" s="71"/>
      <c r="M350" s="71"/>
      <c r="N350" s="72"/>
    </row>
    <row r="351" spans="1:14" ht="12.75" customHeight="1">
      <c r="A351" s="105"/>
      <c r="B351" s="61"/>
      <c r="C351" s="65"/>
      <c r="D351" s="5"/>
      <c r="E351" s="66"/>
      <c r="F351" s="67"/>
      <c r="G351" s="62"/>
      <c r="H351" s="68"/>
      <c r="I351" s="69"/>
      <c r="J351" s="63"/>
      <c r="K351" s="70"/>
      <c r="L351" s="71"/>
      <c r="M351" s="71"/>
      <c r="N351" s="72"/>
    </row>
    <row r="352" spans="1:14" ht="12.75" customHeight="1">
      <c r="A352" s="105"/>
      <c r="B352" s="61"/>
      <c r="C352" s="65"/>
      <c r="D352" s="5"/>
      <c r="E352" s="66"/>
      <c r="F352" s="67"/>
      <c r="G352" s="62"/>
      <c r="H352" s="68"/>
      <c r="I352" s="69"/>
      <c r="J352" s="63"/>
      <c r="K352" s="70"/>
      <c r="L352" s="71"/>
      <c r="M352" s="71"/>
      <c r="N352" s="72"/>
    </row>
    <row r="353" spans="1:14" ht="12.75" customHeight="1">
      <c r="A353" s="105"/>
      <c r="B353" s="61"/>
      <c r="C353" s="65"/>
      <c r="D353" s="5"/>
      <c r="E353" s="66"/>
      <c r="F353" s="67"/>
      <c r="G353" s="62"/>
      <c r="H353" s="68"/>
      <c r="I353" s="69"/>
      <c r="J353" s="63"/>
      <c r="K353" s="70"/>
      <c r="L353" s="71"/>
      <c r="M353" s="71"/>
      <c r="N353" s="72"/>
    </row>
    <row r="354" spans="1:14" ht="12.75" customHeight="1">
      <c r="A354" s="105"/>
      <c r="B354" s="61"/>
      <c r="C354" s="65"/>
      <c r="D354" s="5"/>
      <c r="E354" s="66"/>
      <c r="F354" s="67"/>
      <c r="G354" s="62"/>
      <c r="H354" s="68"/>
      <c r="I354" s="69"/>
      <c r="J354" s="63"/>
      <c r="K354" s="70"/>
      <c r="L354" s="71"/>
      <c r="M354" s="71"/>
      <c r="N354" s="72"/>
    </row>
    <row r="355" spans="1:14" ht="12.75" customHeight="1">
      <c r="A355" s="105"/>
      <c r="B355" s="61"/>
      <c r="C355" s="65"/>
      <c r="D355" s="5"/>
      <c r="E355" s="66"/>
      <c r="F355" s="67"/>
      <c r="G355" s="62"/>
      <c r="H355" s="68"/>
      <c r="I355" s="69"/>
      <c r="J355" s="63"/>
      <c r="K355" s="70"/>
      <c r="L355" s="71"/>
      <c r="M355" s="71"/>
      <c r="N355" s="72"/>
    </row>
    <row r="356" spans="1:14" ht="12.75" customHeight="1">
      <c r="A356" s="105"/>
      <c r="B356" s="61"/>
      <c r="C356" s="65"/>
      <c r="D356" s="5"/>
      <c r="E356" s="66"/>
      <c r="F356" s="67"/>
      <c r="G356" s="62"/>
      <c r="H356" s="68"/>
      <c r="I356" s="69"/>
      <c r="J356" s="63"/>
      <c r="K356" s="70"/>
      <c r="L356" s="71"/>
      <c r="M356" s="71"/>
      <c r="N356" s="72"/>
    </row>
    <row r="357" spans="1:14" ht="12.75" customHeight="1">
      <c r="A357" s="105"/>
      <c r="B357" s="61"/>
      <c r="C357" s="65"/>
      <c r="D357" s="5"/>
      <c r="E357" s="66"/>
      <c r="F357" s="67"/>
      <c r="G357" s="62"/>
      <c r="H357" s="68"/>
      <c r="I357" s="69"/>
      <c r="J357" s="63"/>
      <c r="K357" s="70"/>
      <c r="L357" s="71"/>
      <c r="M357" s="71"/>
      <c r="N357" s="72"/>
    </row>
    <row r="358" spans="1:14" ht="12.75" customHeight="1">
      <c r="A358" s="105"/>
      <c r="B358" s="61"/>
      <c r="C358" s="65"/>
      <c r="D358" s="5"/>
      <c r="E358" s="66"/>
      <c r="F358" s="67"/>
      <c r="G358" s="62"/>
      <c r="H358" s="68"/>
      <c r="I358" s="69"/>
      <c r="J358" s="63"/>
      <c r="K358" s="70"/>
      <c r="L358" s="71"/>
      <c r="M358" s="71"/>
      <c r="N358" s="72"/>
    </row>
    <row r="359" spans="1:14" ht="12.75" customHeight="1">
      <c r="A359" s="105"/>
      <c r="B359" s="61"/>
      <c r="C359" s="65"/>
      <c r="D359" s="5"/>
      <c r="E359" s="66"/>
      <c r="F359" s="67"/>
      <c r="G359" s="62"/>
      <c r="H359" s="68"/>
      <c r="I359" s="69"/>
      <c r="J359" s="63"/>
      <c r="K359" s="70"/>
      <c r="L359" s="71"/>
      <c r="M359" s="71"/>
      <c r="N359" s="72"/>
    </row>
    <row r="360" spans="1:14" ht="12.75" customHeight="1">
      <c r="A360" s="105"/>
      <c r="B360" s="61"/>
      <c r="C360" s="65"/>
      <c r="D360" s="5"/>
      <c r="E360" s="66"/>
      <c r="F360" s="67"/>
      <c r="G360" s="62"/>
      <c r="H360" s="68"/>
      <c r="I360" s="69"/>
      <c r="J360" s="63"/>
      <c r="K360" s="70"/>
      <c r="L360" s="71"/>
      <c r="M360" s="71"/>
      <c r="N360" s="72"/>
    </row>
    <row r="361" spans="1:14" ht="12.75" customHeight="1">
      <c r="A361" s="105"/>
      <c r="B361" s="61"/>
      <c r="C361" s="65"/>
      <c r="D361" s="5"/>
      <c r="E361" s="66"/>
      <c r="F361" s="67"/>
      <c r="G361" s="62"/>
      <c r="H361" s="68"/>
      <c r="I361" s="69"/>
      <c r="J361" s="63"/>
      <c r="K361" s="70"/>
      <c r="L361" s="71"/>
      <c r="M361" s="71"/>
      <c r="N361" s="72"/>
    </row>
    <row r="362" spans="1:14" ht="12.75" customHeight="1">
      <c r="A362" s="105"/>
      <c r="B362" s="61"/>
      <c r="C362" s="65"/>
      <c r="D362" s="5"/>
      <c r="E362" s="66"/>
      <c r="F362" s="67"/>
      <c r="G362" s="62"/>
      <c r="H362" s="68"/>
      <c r="I362" s="69"/>
      <c r="J362" s="63"/>
      <c r="K362" s="70"/>
      <c r="L362" s="71"/>
      <c r="M362" s="71"/>
      <c r="N362" s="72"/>
    </row>
    <row r="363" spans="1:14" ht="12.75" customHeight="1">
      <c r="A363" s="105"/>
      <c r="B363" s="61"/>
      <c r="C363" s="65"/>
      <c r="D363" s="5"/>
      <c r="E363" s="66"/>
      <c r="F363" s="67"/>
      <c r="G363" s="62"/>
      <c r="H363" s="68"/>
      <c r="I363" s="69"/>
      <c r="J363" s="63"/>
      <c r="K363" s="70"/>
      <c r="L363" s="71"/>
      <c r="M363" s="71"/>
      <c r="N363" s="72"/>
    </row>
    <row r="364" spans="1:14" ht="12.75" customHeight="1">
      <c r="A364" s="105"/>
      <c r="B364" s="61"/>
      <c r="C364" s="65"/>
      <c r="D364" s="5"/>
      <c r="E364" s="66"/>
      <c r="F364" s="67"/>
      <c r="G364" s="62"/>
      <c r="H364" s="68"/>
      <c r="I364" s="69"/>
      <c r="J364" s="63"/>
      <c r="K364" s="70"/>
      <c r="L364" s="71"/>
      <c r="M364" s="71"/>
      <c r="N364" s="72"/>
    </row>
    <row r="365" spans="1:14" ht="12.75" customHeight="1">
      <c r="A365" s="105"/>
      <c r="B365" s="61"/>
      <c r="C365" s="65"/>
      <c r="D365" s="5"/>
      <c r="E365" s="66"/>
      <c r="F365" s="67"/>
      <c r="G365" s="62"/>
      <c r="H365" s="68"/>
      <c r="I365" s="69"/>
      <c r="J365" s="63"/>
      <c r="K365" s="70"/>
      <c r="L365" s="71"/>
      <c r="M365" s="71"/>
      <c r="N365" s="72"/>
    </row>
    <row r="366" spans="1:14" ht="12.75" customHeight="1">
      <c r="A366" s="105"/>
      <c r="B366" s="61"/>
      <c r="C366" s="65"/>
      <c r="D366" s="5"/>
      <c r="E366" s="66"/>
      <c r="F366" s="67"/>
      <c r="G366" s="62"/>
      <c r="H366" s="68"/>
      <c r="I366" s="69"/>
      <c r="J366" s="63"/>
      <c r="K366" s="70"/>
      <c r="L366" s="71"/>
      <c r="M366" s="71"/>
      <c r="N366" s="72"/>
    </row>
    <row r="367" spans="1:14" ht="12.75" customHeight="1">
      <c r="A367" s="105"/>
      <c r="B367" s="61"/>
      <c r="C367" s="65"/>
      <c r="D367" s="5"/>
      <c r="E367" s="66"/>
      <c r="F367" s="67"/>
      <c r="G367" s="62"/>
      <c r="H367" s="68"/>
      <c r="I367" s="69"/>
      <c r="J367" s="63"/>
      <c r="K367" s="70"/>
      <c r="L367" s="71"/>
      <c r="M367" s="71"/>
      <c r="N367" s="72"/>
    </row>
    <row r="368" spans="1:14" ht="12.75" customHeight="1">
      <c r="A368" s="105"/>
      <c r="B368" s="61"/>
      <c r="C368" s="65"/>
      <c r="D368" s="5"/>
      <c r="E368" s="66"/>
      <c r="F368" s="67"/>
      <c r="G368" s="62"/>
      <c r="H368" s="68"/>
      <c r="I368" s="69"/>
      <c r="J368" s="63"/>
      <c r="K368" s="70"/>
      <c r="L368" s="71"/>
      <c r="M368" s="71"/>
      <c r="N368" s="72"/>
    </row>
    <row r="369" spans="1:14" ht="12.75" customHeight="1">
      <c r="A369" s="105"/>
      <c r="B369" s="61"/>
      <c r="C369" s="65"/>
      <c r="D369" s="5"/>
      <c r="E369" s="66"/>
      <c r="F369" s="67"/>
      <c r="G369" s="62"/>
      <c r="H369" s="68"/>
      <c r="I369" s="69"/>
      <c r="J369" s="63"/>
      <c r="K369" s="70"/>
      <c r="L369" s="71"/>
      <c r="M369" s="71"/>
      <c r="N369" s="72"/>
    </row>
    <row r="370" spans="1:14" ht="12.75" customHeight="1">
      <c r="A370" s="105"/>
      <c r="B370" s="61"/>
      <c r="C370" s="65"/>
      <c r="D370" s="5"/>
      <c r="E370" s="66"/>
      <c r="F370" s="67"/>
      <c r="G370" s="62"/>
      <c r="H370" s="68"/>
      <c r="I370" s="69"/>
      <c r="J370" s="63"/>
      <c r="K370" s="70"/>
      <c r="L370" s="71"/>
      <c r="M370" s="71"/>
      <c r="N370" s="72"/>
    </row>
    <row r="371" spans="1:14" ht="12.75" customHeight="1">
      <c r="A371" s="105"/>
      <c r="B371" s="61"/>
      <c r="C371" s="65"/>
      <c r="D371" s="5"/>
      <c r="E371" s="66"/>
      <c r="F371" s="67"/>
      <c r="G371" s="62"/>
      <c r="H371" s="68"/>
      <c r="I371" s="69"/>
      <c r="J371" s="63"/>
      <c r="K371" s="70"/>
      <c r="L371" s="71"/>
      <c r="M371" s="71"/>
      <c r="N371" s="72"/>
    </row>
    <row r="372" spans="1:14" ht="12.75" customHeight="1">
      <c r="A372" s="105"/>
      <c r="B372" s="61"/>
      <c r="C372" s="65"/>
      <c r="D372" s="5"/>
      <c r="E372" s="66"/>
      <c r="F372" s="67"/>
      <c r="G372" s="62"/>
      <c r="H372" s="68"/>
      <c r="I372" s="69"/>
      <c r="J372" s="63"/>
      <c r="K372" s="70"/>
      <c r="L372" s="71"/>
      <c r="M372" s="71"/>
      <c r="N372" s="72"/>
    </row>
    <row r="373" spans="1:14" ht="12.75" customHeight="1">
      <c r="A373" s="105"/>
      <c r="B373" s="61"/>
      <c r="C373" s="65"/>
      <c r="D373" s="5"/>
      <c r="E373" s="66"/>
      <c r="F373" s="67"/>
      <c r="G373" s="62"/>
      <c r="H373" s="68"/>
      <c r="I373" s="69"/>
      <c r="J373" s="63"/>
      <c r="K373" s="70"/>
      <c r="L373" s="71"/>
      <c r="M373" s="71"/>
      <c r="N373" s="72"/>
    </row>
    <row r="374" spans="1:14" ht="12.75" customHeight="1">
      <c r="A374" s="105"/>
      <c r="B374" s="61"/>
      <c r="C374" s="65"/>
      <c r="D374" s="5"/>
      <c r="E374" s="66"/>
      <c r="F374" s="67"/>
      <c r="G374" s="62"/>
      <c r="H374" s="68"/>
      <c r="I374" s="69"/>
      <c r="J374" s="63"/>
      <c r="K374" s="70"/>
      <c r="L374" s="71"/>
      <c r="M374" s="71"/>
      <c r="N374" s="72"/>
    </row>
    <row r="375" spans="1:14" ht="12.75" customHeight="1">
      <c r="A375" s="105"/>
      <c r="B375" s="61"/>
      <c r="C375" s="65"/>
      <c r="D375" s="5"/>
      <c r="E375" s="66"/>
      <c r="F375" s="67"/>
      <c r="G375" s="62"/>
      <c r="H375" s="68"/>
      <c r="I375" s="69"/>
      <c r="J375" s="63"/>
      <c r="K375" s="70"/>
      <c r="L375" s="71"/>
      <c r="M375" s="71"/>
      <c r="N375" s="72"/>
    </row>
    <row r="376" spans="1:14" ht="12.75" customHeight="1">
      <c r="A376" s="105"/>
      <c r="B376" s="61"/>
      <c r="C376" s="65"/>
      <c r="D376" s="5"/>
      <c r="E376" s="66"/>
      <c r="F376" s="67"/>
      <c r="G376" s="62"/>
      <c r="H376" s="68"/>
      <c r="I376" s="69"/>
      <c r="J376" s="63"/>
      <c r="K376" s="70"/>
      <c r="L376" s="71"/>
      <c r="M376" s="71"/>
      <c r="N376" s="72"/>
    </row>
    <row r="377" spans="1:14" ht="12.75" customHeight="1">
      <c r="A377" s="105"/>
      <c r="B377" s="61"/>
      <c r="C377" s="65"/>
      <c r="D377" s="5"/>
      <c r="E377" s="66"/>
      <c r="F377" s="67"/>
      <c r="G377" s="62"/>
      <c r="H377" s="68"/>
      <c r="I377" s="69"/>
      <c r="J377" s="63"/>
      <c r="K377" s="70"/>
      <c r="L377" s="71"/>
      <c r="M377" s="71"/>
      <c r="N377" s="72"/>
    </row>
    <row r="378" spans="1:14" ht="12.75" customHeight="1">
      <c r="A378" s="105"/>
      <c r="B378" s="61"/>
      <c r="C378" s="65"/>
      <c r="D378" s="5"/>
      <c r="E378" s="66"/>
      <c r="F378" s="67"/>
      <c r="G378" s="62"/>
      <c r="H378" s="68"/>
      <c r="I378" s="69"/>
      <c r="J378" s="63"/>
      <c r="K378" s="70"/>
      <c r="L378" s="71"/>
      <c r="M378" s="71"/>
      <c r="N378" s="72"/>
    </row>
    <row r="379" spans="1:14" ht="12.75" customHeight="1">
      <c r="A379" s="105"/>
      <c r="B379" s="61"/>
      <c r="C379" s="65"/>
      <c r="D379" s="5"/>
      <c r="E379" s="66"/>
      <c r="F379" s="67"/>
      <c r="G379" s="62"/>
      <c r="H379" s="68"/>
      <c r="I379" s="69"/>
      <c r="J379" s="63"/>
      <c r="K379" s="70"/>
      <c r="L379" s="71"/>
      <c r="M379" s="71"/>
      <c r="N379" s="72"/>
    </row>
    <row r="380" spans="1:14" ht="12.75" customHeight="1">
      <c r="A380" s="105"/>
      <c r="B380" s="61"/>
      <c r="C380" s="65"/>
      <c r="D380" s="5"/>
      <c r="E380" s="66"/>
      <c r="F380" s="67"/>
      <c r="G380" s="62"/>
      <c r="H380" s="68"/>
      <c r="I380" s="69"/>
      <c r="J380" s="63"/>
      <c r="K380" s="70"/>
      <c r="L380" s="71"/>
      <c r="M380" s="71"/>
      <c r="N380" s="72"/>
    </row>
    <row r="381" spans="1:14" ht="12.75" customHeight="1">
      <c r="A381" s="105"/>
      <c r="B381" s="61"/>
      <c r="C381" s="65"/>
      <c r="D381" s="5"/>
      <c r="E381" s="66"/>
      <c r="F381" s="67"/>
      <c r="G381" s="62"/>
      <c r="H381" s="68"/>
      <c r="I381" s="69"/>
      <c r="J381" s="63"/>
      <c r="K381" s="70"/>
      <c r="L381" s="71"/>
      <c r="M381" s="71"/>
      <c r="N381" s="72"/>
    </row>
    <row r="382" spans="1:14" ht="12.75" customHeight="1">
      <c r="A382" s="105"/>
      <c r="B382" s="61"/>
      <c r="C382" s="65"/>
      <c r="D382" s="5"/>
      <c r="E382" s="66"/>
      <c r="F382" s="67"/>
      <c r="G382" s="62"/>
      <c r="H382" s="68"/>
      <c r="I382" s="69"/>
      <c r="J382" s="63"/>
      <c r="K382" s="70"/>
      <c r="L382" s="71"/>
      <c r="M382" s="71"/>
      <c r="N382" s="72"/>
    </row>
    <row r="383" spans="1:14" ht="12.75" customHeight="1">
      <c r="A383" s="105"/>
      <c r="B383" s="61"/>
      <c r="C383" s="65"/>
      <c r="D383" s="5"/>
      <c r="E383" s="66"/>
      <c r="F383" s="67"/>
      <c r="G383" s="62"/>
      <c r="H383" s="68"/>
      <c r="I383" s="69"/>
      <c r="J383" s="63"/>
      <c r="K383" s="70"/>
      <c r="L383" s="71"/>
      <c r="M383" s="71"/>
      <c r="N383" s="72"/>
    </row>
    <row r="384" spans="1:14" ht="12.75" customHeight="1">
      <c r="A384" s="105"/>
      <c r="B384" s="61"/>
      <c r="C384" s="65"/>
      <c r="D384" s="5"/>
      <c r="E384" s="66"/>
      <c r="F384" s="67"/>
      <c r="G384" s="62"/>
      <c r="H384" s="68"/>
      <c r="I384" s="69"/>
      <c r="J384" s="63"/>
      <c r="K384" s="70"/>
      <c r="L384" s="71"/>
      <c r="M384" s="71"/>
      <c r="N384" s="72"/>
    </row>
    <row r="385" spans="1:14" ht="12.75" customHeight="1">
      <c r="A385" s="105"/>
      <c r="B385" s="61"/>
      <c r="C385" s="65"/>
      <c r="D385" s="5"/>
      <c r="E385" s="66"/>
      <c r="F385" s="67"/>
      <c r="G385" s="62"/>
      <c r="H385" s="68"/>
      <c r="I385" s="69"/>
      <c r="J385" s="63"/>
      <c r="K385" s="70"/>
      <c r="L385" s="71"/>
      <c r="M385" s="71"/>
      <c r="N385" s="72"/>
    </row>
    <row r="386" spans="1:14" ht="12.75" customHeight="1">
      <c r="A386" s="105"/>
      <c r="B386" s="61"/>
      <c r="C386" s="65"/>
      <c r="D386" s="5"/>
      <c r="E386" s="66"/>
      <c r="F386" s="67"/>
      <c r="G386" s="62"/>
      <c r="H386" s="68"/>
      <c r="I386" s="69"/>
      <c r="J386" s="63"/>
      <c r="K386" s="70"/>
      <c r="L386" s="71"/>
      <c r="M386" s="71"/>
      <c r="N386" s="72"/>
    </row>
    <row r="387" spans="1:14" ht="12.75" customHeight="1">
      <c r="A387" s="105"/>
      <c r="B387" s="61"/>
      <c r="C387" s="65"/>
      <c r="D387" s="5"/>
      <c r="E387" s="66"/>
      <c r="F387" s="67"/>
      <c r="G387" s="62"/>
      <c r="H387" s="68"/>
      <c r="I387" s="69"/>
      <c r="J387" s="63"/>
      <c r="K387" s="70"/>
      <c r="L387" s="71"/>
      <c r="M387" s="71"/>
      <c r="N387" s="72"/>
    </row>
    <row r="388" spans="1:14" ht="12.75" customHeight="1">
      <c r="A388" s="105"/>
      <c r="B388" s="61"/>
      <c r="C388" s="65"/>
      <c r="D388" s="5"/>
      <c r="E388" s="66"/>
      <c r="F388" s="67"/>
      <c r="G388" s="62"/>
      <c r="H388" s="68"/>
      <c r="I388" s="69"/>
      <c r="J388" s="63"/>
      <c r="K388" s="70"/>
      <c r="L388" s="71"/>
      <c r="M388" s="71"/>
      <c r="N388" s="72"/>
    </row>
    <row r="389" spans="1:14" ht="12.75" customHeight="1">
      <c r="A389" s="105"/>
      <c r="B389" s="61"/>
      <c r="C389" s="65"/>
      <c r="D389" s="5"/>
      <c r="E389" s="66"/>
      <c r="F389" s="67"/>
      <c r="G389" s="62"/>
      <c r="H389" s="68"/>
      <c r="I389" s="69"/>
      <c r="J389" s="63"/>
      <c r="K389" s="70"/>
      <c r="L389" s="71"/>
      <c r="M389" s="71"/>
      <c r="N389" s="72"/>
    </row>
    <row r="390" spans="1:14" ht="12.75" customHeight="1">
      <c r="A390" s="105"/>
      <c r="B390" s="61"/>
      <c r="C390" s="65"/>
      <c r="D390" s="5"/>
      <c r="E390" s="66"/>
      <c r="F390" s="67"/>
      <c r="G390" s="62"/>
      <c r="H390" s="68"/>
      <c r="I390" s="69"/>
      <c r="J390" s="63"/>
      <c r="K390" s="70"/>
      <c r="L390" s="71"/>
      <c r="M390" s="71"/>
      <c r="N390" s="72"/>
    </row>
    <row r="391" spans="1:14" ht="12.75" customHeight="1">
      <c r="A391" s="105"/>
      <c r="B391" s="61"/>
      <c r="C391" s="65"/>
      <c r="D391" s="5"/>
      <c r="E391" s="66"/>
      <c r="F391" s="67"/>
      <c r="G391" s="62"/>
      <c r="H391" s="68"/>
      <c r="I391" s="69"/>
      <c r="J391" s="63"/>
      <c r="K391" s="70"/>
      <c r="L391" s="71"/>
      <c r="M391" s="71"/>
      <c r="N391" s="72"/>
    </row>
    <row r="392" spans="1:14" ht="12.75" customHeight="1">
      <c r="A392" s="105"/>
      <c r="B392" s="61"/>
      <c r="C392" s="65"/>
      <c r="D392" s="5"/>
      <c r="E392" s="66"/>
      <c r="F392" s="67"/>
      <c r="G392" s="62"/>
      <c r="H392" s="68"/>
      <c r="I392" s="69"/>
      <c r="J392" s="63"/>
      <c r="K392" s="70"/>
      <c r="L392" s="71"/>
      <c r="M392" s="71"/>
      <c r="N392" s="72"/>
    </row>
    <row r="393" spans="1:14" ht="12.75" customHeight="1">
      <c r="A393" s="105"/>
      <c r="B393" s="61"/>
      <c r="C393" s="65"/>
      <c r="D393" s="5"/>
      <c r="E393" s="66"/>
      <c r="F393" s="67"/>
      <c r="G393" s="62"/>
      <c r="H393" s="68"/>
      <c r="I393" s="69"/>
      <c r="J393" s="63"/>
      <c r="K393" s="70"/>
      <c r="L393" s="71"/>
      <c r="M393" s="71"/>
      <c r="N393" s="72"/>
    </row>
    <row r="394" spans="1:14" ht="12.75" customHeight="1">
      <c r="A394" s="105"/>
      <c r="B394" s="61"/>
      <c r="C394" s="65"/>
      <c r="D394" s="5"/>
      <c r="E394" s="66"/>
      <c r="F394" s="67"/>
      <c r="G394" s="62"/>
      <c r="H394" s="68"/>
      <c r="I394" s="69"/>
      <c r="J394" s="63"/>
      <c r="K394" s="70"/>
      <c r="L394" s="71"/>
      <c r="M394" s="71"/>
      <c r="N394" s="72"/>
    </row>
    <row r="395" spans="1:14" ht="12.75" customHeight="1">
      <c r="A395" s="105"/>
      <c r="B395" s="61"/>
      <c r="C395" s="65"/>
      <c r="D395" s="5"/>
      <c r="E395" s="66"/>
      <c r="F395" s="67"/>
      <c r="G395" s="62"/>
      <c r="H395" s="68"/>
      <c r="I395" s="69"/>
      <c r="J395" s="63"/>
      <c r="K395" s="70"/>
      <c r="L395" s="71"/>
      <c r="M395" s="71"/>
      <c r="N395" s="72"/>
    </row>
    <row r="396" spans="1:14" ht="12.75" customHeight="1">
      <c r="A396" s="105"/>
      <c r="B396" s="61"/>
      <c r="C396" s="65"/>
      <c r="D396" s="5"/>
      <c r="E396" s="66"/>
      <c r="F396" s="67"/>
      <c r="G396" s="62"/>
      <c r="H396" s="68"/>
      <c r="I396" s="69"/>
      <c r="J396" s="63"/>
      <c r="K396" s="70"/>
      <c r="L396" s="71"/>
      <c r="M396" s="71"/>
      <c r="N396" s="72"/>
    </row>
    <row r="397" spans="1:14" ht="12.75" customHeight="1">
      <c r="A397" s="105"/>
      <c r="B397" s="61"/>
      <c r="C397" s="65"/>
      <c r="D397" s="5"/>
      <c r="E397" s="66"/>
      <c r="F397" s="67"/>
      <c r="G397" s="62"/>
      <c r="H397" s="68"/>
      <c r="I397" s="69"/>
      <c r="J397" s="63"/>
      <c r="K397" s="70"/>
      <c r="L397" s="71"/>
      <c r="M397" s="71"/>
      <c r="N397" s="72"/>
    </row>
    <row r="398" spans="1:14" ht="12.75" customHeight="1">
      <c r="A398" s="105"/>
      <c r="B398" s="61"/>
      <c r="C398" s="65"/>
      <c r="D398" s="5"/>
      <c r="E398" s="66"/>
      <c r="F398" s="67"/>
      <c r="G398" s="62"/>
      <c r="H398" s="68"/>
      <c r="I398" s="69"/>
      <c r="J398" s="63"/>
      <c r="K398" s="70"/>
      <c r="L398" s="71"/>
      <c r="M398" s="71"/>
      <c r="N398" s="72"/>
    </row>
    <row r="399" spans="1:14" ht="12.75" customHeight="1">
      <c r="A399" s="105"/>
      <c r="B399" s="61"/>
      <c r="C399" s="65"/>
      <c r="D399" s="5"/>
      <c r="E399" s="66"/>
      <c r="F399" s="67"/>
      <c r="G399" s="62"/>
      <c r="H399" s="68"/>
      <c r="I399" s="69"/>
      <c r="J399" s="63"/>
      <c r="K399" s="70"/>
      <c r="L399" s="71"/>
      <c r="M399" s="71"/>
      <c r="N399" s="72"/>
    </row>
    <row r="400" spans="1:14" ht="12.75" customHeight="1">
      <c r="A400" s="105"/>
      <c r="B400" s="61"/>
      <c r="C400" s="65"/>
      <c r="D400" s="5"/>
      <c r="E400" s="66"/>
      <c r="F400" s="67"/>
      <c r="G400" s="62"/>
      <c r="H400" s="68"/>
      <c r="I400" s="69"/>
      <c r="J400" s="63"/>
      <c r="K400" s="70"/>
      <c r="L400" s="71"/>
      <c r="M400" s="71"/>
      <c r="N400" s="72"/>
    </row>
    <row r="401" spans="1:14" ht="12.75" customHeight="1">
      <c r="A401" s="105"/>
      <c r="B401" s="61"/>
      <c r="C401" s="65"/>
      <c r="D401" s="5"/>
      <c r="E401" s="66"/>
      <c r="F401" s="67"/>
      <c r="G401" s="62"/>
      <c r="H401" s="68"/>
      <c r="I401" s="69"/>
      <c r="J401" s="63"/>
      <c r="K401" s="70"/>
      <c r="L401" s="71"/>
      <c r="M401" s="71"/>
      <c r="N401" s="72"/>
    </row>
    <row r="402" spans="1:14" ht="12.75" customHeight="1">
      <c r="A402" s="105"/>
      <c r="B402" s="61"/>
      <c r="C402" s="65"/>
      <c r="D402" s="5"/>
      <c r="E402" s="66"/>
      <c r="F402" s="67"/>
      <c r="G402" s="62"/>
      <c r="H402" s="68"/>
      <c r="I402" s="69"/>
      <c r="J402" s="63"/>
      <c r="K402" s="70"/>
      <c r="L402" s="71"/>
      <c r="M402" s="71"/>
      <c r="N402" s="72"/>
    </row>
    <row r="403" spans="1:14" ht="12.75" customHeight="1">
      <c r="A403" s="105"/>
      <c r="B403" s="61"/>
      <c r="C403" s="65"/>
      <c r="D403" s="5"/>
      <c r="E403" s="66"/>
      <c r="F403" s="67"/>
      <c r="G403" s="62"/>
      <c r="H403" s="68"/>
      <c r="I403" s="69"/>
      <c r="J403" s="63"/>
      <c r="K403" s="70"/>
      <c r="L403" s="71"/>
      <c r="M403" s="71"/>
      <c r="N403" s="72"/>
    </row>
    <row r="404" spans="1:14" ht="12.75" customHeight="1">
      <c r="A404" s="105"/>
      <c r="B404" s="61"/>
      <c r="C404" s="65"/>
      <c r="D404" s="5"/>
      <c r="E404" s="66"/>
      <c r="F404" s="67"/>
      <c r="G404" s="62"/>
      <c r="H404" s="68"/>
      <c r="I404" s="69"/>
      <c r="J404" s="63"/>
      <c r="K404" s="70"/>
      <c r="L404" s="71"/>
      <c r="M404" s="71"/>
      <c r="N404" s="72"/>
    </row>
    <row r="405" spans="1:14" ht="12.75" customHeight="1">
      <c r="A405" s="105"/>
      <c r="B405" s="61"/>
      <c r="C405" s="65"/>
      <c r="D405" s="5"/>
      <c r="E405" s="66"/>
      <c r="F405" s="67"/>
      <c r="G405" s="62"/>
      <c r="H405" s="68"/>
      <c r="I405" s="69"/>
      <c r="J405" s="63"/>
      <c r="K405" s="70"/>
      <c r="L405" s="71"/>
      <c r="M405" s="71"/>
      <c r="N405" s="72"/>
    </row>
    <row r="406" spans="1:14" ht="12.75" customHeight="1">
      <c r="A406" s="105"/>
      <c r="B406" s="61"/>
      <c r="C406" s="65"/>
      <c r="D406" s="5"/>
      <c r="E406" s="66"/>
      <c r="F406" s="67"/>
      <c r="G406" s="62"/>
      <c r="H406" s="68"/>
      <c r="I406" s="69"/>
      <c r="J406" s="63"/>
      <c r="K406" s="70"/>
      <c r="L406" s="71"/>
      <c r="M406" s="71"/>
      <c r="N406" s="72"/>
    </row>
    <row r="407" spans="1:14" ht="12.75" customHeight="1">
      <c r="A407" s="105"/>
      <c r="B407" s="61"/>
      <c r="C407" s="65"/>
      <c r="D407" s="5"/>
      <c r="E407" s="66"/>
      <c r="F407" s="67"/>
      <c r="G407" s="62"/>
      <c r="H407" s="68"/>
      <c r="I407" s="69"/>
      <c r="J407" s="63"/>
      <c r="K407" s="70"/>
      <c r="L407" s="71"/>
      <c r="M407" s="71"/>
      <c r="N407" s="72"/>
    </row>
    <row r="408" spans="1:14" ht="12.75" customHeight="1">
      <c r="A408" s="105"/>
      <c r="B408" s="61"/>
      <c r="C408" s="65"/>
      <c r="D408" s="5"/>
      <c r="E408" s="66"/>
      <c r="F408" s="67"/>
      <c r="G408" s="62"/>
      <c r="H408" s="68"/>
      <c r="I408" s="69"/>
      <c r="J408" s="63"/>
      <c r="K408" s="70"/>
      <c r="L408" s="71"/>
      <c r="M408" s="71"/>
      <c r="N408" s="72"/>
    </row>
    <row r="409" spans="1:14" ht="12.75" customHeight="1">
      <c r="A409" s="105"/>
      <c r="B409" s="61"/>
      <c r="C409" s="65"/>
      <c r="D409" s="5"/>
      <c r="E409" s="66"/>
      <c r="F409" s="67"/>
      <c r="G409" s="62"/>
      <c r="H409" s="68"/>
      <c r="I409" s="69"/>
      <c r="J409" s="63"/>
      <c r="K409" s="70"/>
      <c r="L409" s="71"/>
      <c r="M409" s="71"/>
      <c r="N409" s="72"/>
    </row>
    <row r="410" spans="1:14" ht="12.75" customHeight="1">
      <c r="A410" s="105"/>
      <c r="B410" s="61"/>
      <c r="C410" s="65"/>
      <c r="D410" s="5"/>
      <c r="E410" s="66"/>
      <c r="F410" s="67"/>
      <c r="G410" s="62"/>
      <c r="H410" s="68"/>
      <c r="I410" s="69"/>
      <c r="J410" s="63"/>
      <c r="K410" s="70"/>
      <c r="L410" s="71"/>
      <c r="M410" s="71"/>
      <c r="N410" s="72"/>
    </row>
    <row r="411" spans="1:14" ht="12.75" customHeight="1">
      <c r="A411" s="105"/>
      <c r="B411" s="61"/>
      <c r="C411" s="65"/>
      <c r="D411" s="5"/>
      <c r="E411" s="66"/>
      <c r="F411" s="67"/>
      <c r="G411" s="62"/>
      <c r="H411" s="68"/>
      <c r="I411" s="69"/>
      <c r="J411" s="63"/>
      <c r="K411" s="70"/>
      <c r="L411" s="71"/>
      <c r="M411" s="71"/>
      <c r="N411" s="72"/>
    </row>
    <row r="412" spans="1:14" ht="12.75" customHeight="1">
      <c r="A412" s="105"/>
      <c r="B412" s="61"/>
      <c r="C412" s="65"/>
      <c r="D412" s="5"/>
      <c r="E412" s="66"/>
      <c r="F412" s="67"/>
      <c r="G412" s="62"/>
      <c r="H412" s="68"/>
      <c r="I412" s="69"/>
      <c r="J412" s="63"/>
      <c r="K412" s="70"/>
      <c r="L412" s="71"/>
      <c r="M412" s="71"/>
      <c r="N412" s="72"/>
    </row>
    <row r="413" spans="1:14" ht="12.75" customHeight="1">
      <c r="A413" s="105"/>
      <c r="B413" s="61"/>
      <c r="C413" s="65"/>
      <c r="D413" s="5"/>
      <c r="E413" s="66"/>
      <c r="F413" s="67"/>
      <c r="G413" s="62"/>
      <c r="H413" s="68"/>
      <c r="I413" s="69"/>
      <c r="J413" s="63"/>
      <c r="K413" s="70"/>
      <c r="L413" s="71"/>
      <c r="M413" s="71"/>
      <c r="N413" s="72"/>
    </row>
    <row r="414" spans="1:14" ht="12.75" customHeight="1">
      <c r="A414" s="105"/>
      <c r="B414" s="61"/>
      <c r="C414" s="65"/>
      <c r="D414" s="5"/>
      <c r="E414" s="66"/>
      <c r="F414" s="67"/>
      <c r="G414" s="62"/>
      <c r="H414" s="68"/>
      <c r="I414" s="69"/>
      <c r="J414" s="63"/>
      <c r="K414" s="70"/>
      <c r="L414" s="71"/>
      <c r="M414" s="71"/>
      <c r="N414" s="72"/>
    </row>
    <row r="415" spans="1:14" ht="12.75" customHeight="1">
      <c r="A415" s="105"/>
      <c r="B415" s="61"/>
      <c r="C415" s="65"/>
      <c r="D415" s="5"/>
      <c r="E415" s="66"/>
      <c r="F415" s="67"/>
      <c r="G415" s="62"/>
      <c r="H415" s="68"/>
      <c r="I415" s="69"/>
      <c r="J415" s="63"/>
      <c r="K415" s="70"/>
      <c r="L415" s="71"/>
      <c r="M415" s="71"/>
      <c r="N415" s="72"/>
    </row>
    <row r="416" spans="1:14" ht="12.75" customHeight="1">
      <c r="A416" s="105"/>
      <c r="B416" s="61"/>
      <c r="C416" s="65"/>
      <c r="D416" s="5"/>
      <c r="E416" s="66"/>
      <c r="F416" s="67"/>
      <c r="G416" s="62"/>
      <c r="H416" s="68"/>
      <c r="I416" s="69"/>
      <c r="J416" s="63"/>
      <c r="K416" s="70"/>
      <c r="L416" s="71"/>
      <c r="M416" s="71"/>
      <c r="N416" s="72"/>
    </row>
    <row r="417" spans="1:14" ht="12.75" customHeight="1">
      <c r="A417" s="105"/>
      <c r="B417" s="61"/>
      <c r="C417" s="65"/>
      <c r="D417" s="5"/>
      <c r="E417" s="66"/>
      <c r="F417" s="67"/>
      <c r="G417" s="62"/>
      <c r="H417" s="68"/>
      <c r="I417" s="69"/>
      <c r="J417" s="63"/>
      <c r="K417" s="70"/>
      <c r="L417" s="71"/>
      <c r="M417" s="71"/>
      <c r="N417" s="72"/>
    </row>
    <row r="418" spans="1:14" ht="12.75" customHeight="1">
      <c r="A418" s="105"/>
      <c r="B418" s="61"/>
      <c r="C418" s="65"/>
      <c r="D418" s="5"/>
      <c r="E418" s="66"/>
      <c r="F418" s="67"/>
      <c r="G418" s="62"/>
      <c r="H418" s="68"/>
      <c r="I418" s="69"/>
      <c r="J418" s="63"/>
      <c r="K418" s="70"/>
      <c r="L418" s="71"/>
      <c r="M418" s="71"/>
      <c r="N418" s="72"/>
    </row>
    <row r="419" spans="1:14" ht="12.75" customHeight="1">
      <c r="A419" s="105"/>
      <c r="B419" s="61"/>
      <c r="C419" s="65"/>
      <c r="D419" s="5"/>
      <c r="E419" s="66"/>
      <c r="F419" s="67"/>
      <c r="G419" s="62"/>
      <c r="H419" s="68"/>
      <c r="I419" s="69"/>
      <c r="J419" s="63"/>
      <c r="K419" s="70"/>
      <c r="L419" s="71"/>
      <c r="M419" s="71"/>
      <c r="N419" s="72"/>
    </row>
    <row r="420" spans="1:14" ht="12.75" customHeight="1">
      <c r="A420" s="105"/>
      <c r="B420" s="61"/>
      <c r="C420" s="65"/>
      <c r="D420" s="5"/>
      <c r="E420" s="66"/>
      <c r="F420" s="67"/>
      <c r="G420" s="62"/>
      <c r="H420" s="68"/>
      <c r="I420" s="69"/>
      <c r="J420" s="63"/>
      <c r="K420" s="70"/>
      <c r="L420" s="71"/>
      <c r="M420" s="71"/>
      <c r="N420" s="72"/>
    </row>
    <row r="421" spans="1:14" ht="12.75" customHeight="1">
      <c r="A421" s="105"/>
      <c r="B421" s="61"/>
      <c r="C421" s="65"/>
      <c r="D421" s="5"/>
      <c r="E421" s="66"/>
      <c r="F421" s="67"/>
      <c r="G421" s="62"/>
      <c r="H421" s="68"/>
      <c r="I421" s="69"/>
      <c r="J421" s="63"/>
      <c r="K421" s="70"/>
      <c r="L421" s="71"/>
      <c r="M421" s="71"/>
      <c r="N421" s="72"/>
    </row>
    <row r="422" spans="1:14" ht="12.75" customHeight="1">
      <c r="A422" s="105"/>
      <c r="B422" s="61"/>
      <c r="C422" s="65"/>
      <c r="D422" s="5"/>
      <c r="E422" s="66"/>
      <c r="F422" s="67"/>
      <c r="G422" s="62"/>
      <c r="H422" s="68"/>
      <c r="I422" s="69"/>
      <c r="J422" s="63"/>
      <c r="K422" s="70"/>
      <c r="L422" s="71"/>
      <c r="M422" s="71"/>
      <c r="N422" s="72"/>
    </row>
    <row r="423" spans="1:14" ht="12.75" customHeight="1">
      <c r="A423" s="105"/>
      <c r="B423" s="61"/>
      <c r="C423" s="65"/>
      <c r="D423" s="5"/>
      <c r="E423" s="66"/>
      <c r="F423" s="67"/>
      <c r="G423" s="62"/>
      <c r="H423" s="68"/>
      <c r="I423" s="69"/>
      <c r="J423" s="63"/>
      <c r="K423" s="70"/>
      <c r="L423" s="71"/>
      <c r="M423" s="71"/>
      <c r="N423" s="72"/>
    </row>
    <row r="424" spans="1:14" ht="12.75" customHeight="1">
      <c r="A424" s="105"/>
      <c r="B424" s="61"/>
      <c r="C424" s="65"/>
      <c r="D424" s="5"/>
      <c r="E424" s="66"/>
      <c r="F424" s="67"/>
      <c r="G424" s="62"/>
      <c r="H424" s="68"/>
      <c r="I424" s="69"/>
      <c r="J424" s="63"/>
      <c r="K424" s="70"/>
      <c r="L424" s="71"/>
      <c r="M424" s="71"/>
      <c r="N424" s="72"/>
    </row>
    <row r="425" spans="1:14" ht="12.75" customHeight="1">
      <c r="A425" s="105"/>
      <c r="B425" s="61"/>
      <c r="C425" s="65"/>
      <c r="D425" s="5"/>
      <c r="E425" s="66"/>
      <c r="F425" s="67"/>
      <c r="G425" s="62"/>
      <c r="H425" s="68"/>
      <c r="I425" s="69"/>
      <c r="J425" s="63"/>
      <c r="K425" s="70"/>
      <c r="L425" s="71"/>
      <c r="M425" s="71"/>
      <c r="N425" s="72"/>
    </row>
    <row r="426" spans="1:14" ht="12.75" customHeight="1">
      <c r="A426" s="105"/>
      <c r="B426" s="61"/>
      <c r="C426" s="65"/>
      <c r="D426" s="5"/>
      <c r="E426" s="66"/>
      <c r="F426" s="67"/>
      <c r="G426" s="62"/>
      <c r="H426" s="68"/>
      <c r="I426" s="69"/>
      <c r="J426" s="63"/>
      <c r="K426" s="70"/>
      <c r="L426" s="71"/>
      <c r="M426" s="71"/>
      <c r="N426" s="72"/>
    </row>
    <row r="427" spans="1:14" ht="12.75" customHeight="1">
      <c r="A427" s="105"/>
      <c r="B427" s="61"/>
      <c r="C427" s="65"/>
      <c r="D427" s="5"/>
      <c r="E427" s="66"/>
      <c r="F427" s="67"/>
      <c r="G427" s="62"/>
      <c r="H427" s="68"/>
      <c r="I427" s="69"/>
      <c r="J427" s="63"/>
      <c r="K427" s="70"/>
      <c r="L427" s="71"/>
      <c r="M427" s="71"/>
      <c r="N427" s="72"/>
    </row>
    <row r="428" spans="1:14" ht="12.75" customHeight="1">
      <c r="A428" s="105"/>
      <c r="B428" s="61"/>
      <c r="C428" s="65"/>
      <c r="D428" s="5"/>
      <c r="E428" s="66"/>
      <c r="F428" s="67"/>
      <c r="G428" s="62"/>
      <c r="H428" s="68"/>
      <c r="I428" s="69"/>
      <c r="J428" s="63"/>
      <c r="K428" s="70"/>
      <c r="L428" s="71"/>
      <c r="M428" s="71"/>
      <c r="N428" s="72"/>
    </row>
    <row r="429" spans="1:14" ht="12.75" customHeight="1">
      <c r="A429" s="105"/>
      <c r="B429" s="61"/>
      <c r="C429" s="65"/>
      <c r="D429" s="5"/>
      <c r="E429" s="66"/>
      <c r="F429" s="67"/>
      <c r="G429" s="62"/>
      <c r="H429" s="68"/>
      <c r="I429" s="69"/>
      <c r="J429" s="63"/>
      <c r="K429" s="70"/>
      <c r="L429" s="71"/>
      <c r="M429" s="71"/>
      <c r="N429" s="72"/>
    </row>
    <row r="430" spans="1:14" ht="12.75" customHeight="1">
      <c r="A430" s="105"/>
      <c r="B430" s="61"/>
      <c r="C430" s="65"/>
      <c r="D430" s="5"/>
      <c r="E430" s="66"/>
      <c r="F430" s="67"/>
      <c r="G430" s="62"/>
      <c r="H430" s="68"/>
      <c r="I430" s="69"/>
      <c r="J430" s="63"/>
      <c r="K430" s="70"/>
      <c r="L430" s="71"/>
      <c r="M430" s="71"/>
      <c r="N430" s="72"/>
    </row>
    <row r="431" spans="1:14" ht="12.75" customHeight="1">
      <c r="A431" s="105"/>
      <c r="B431" s="61"/>
      <c r="C431" s="65"/>
      <c r="D431" s="5"/>
      <c r="E431" s="66"/>
      <c r="F431" s="67"/>
      <c r="G431" s="62"/>
      <c r="H431" s="68"/>
      <c r="I431" s="69"/>
      <c r="J431" s="63"/>
      <c r="K431" s="70"/>
      <c r="L431" s="71"/>
      <c r="M431" s="71"/>
      <c r="N431" s="72"/>
    </row>
    <row r="432" spans="1:14" ht="12.75" customHeight="1">
      <c r="A432" s="105"/>
      <c r="B432" s="61"/>
      <c r="C432" s="65"/>
      <c r="D432" s="5"/>
      <c r="E432" s="66"/>
      <c r="F432" s="67"/>
      <c r="G432" s="62"/>
      <c r="H432" s="68"/>
      <c r="I432" s="69"/>
      <c r="J432" s="63"/>
      <c r="K432" s="70"/>
      <c r="L432" s="71"/>
      <c r="M432" s="71"/>
      <c r="N432" s="72"/>
    </row>
    <row r="433" spans="1:14" ht="12.75" customHeight="1">
      <c r="A433" s="105"/>
      <c r="B433" s="61"/>
      <c r="C433" s="65"/>
      <c r="D433" s="5"/>
      <c r="E433" s="66"/>
      <c r="F433" s="67"/>
      <c r="G433" s="62"/>
      <c r="H433" s="68"/>
      <c r="I433" s="69"/>
      <c r="J433" s="63"/>
      <c r="K433" s="70"/>
      <c r="L433" s="71"/>
      <c r="M433" s="71"/>
      <c r="N433" s="72"/>
    </row>
    <row r="434" spans="1:14" ht="12.75" customHeight="1">
      <c r="A434" s="105"/>
      <c r="B434" s="61"/>
      <c r="C434" s="65"/>
      <c r="D434" s="5"/>
      <c r="E434" s="66"/>
      <c r="F434" s="67"/>
      <c r="G434" s="62"/>
      <c r="H434" s="68"/>
      <c r="I434" s="69"/>
      <c r="J434" s="63"/>
      <c r="K434" s="70"/>
      <c r="L434" s="71"/>
      <c r="M434" s="71"/>
      <c r="N434" s="72"/>
    </row>
    <row r="435" spans="1:14" ht="12.75" customHeight="1">
      <c r="A435" s="105"/>
      <c r="B435" s="61"/>
      <c r="C435" s="65"/>
      <c r="D435" s="5"/>
      <c r="E435" s="66"/>
      <c r="F435" s="67"/>
      <c r="G435" s="62"/>
      <c r="H435" s="68"/>
      <c r="I435" s="69"/>
      <c r="J435" s="63"/>
      <c r="K435" s="70"/>
      <c r="L435" s="71"/>
      <c r="M435" s="71"/>
      <c r="N435" s="72"/>
    </row>
    <row r="436" spans="1:14" ht="12.75" customHeight="1">
      <c r="A436" s="105"/>
      <c r="B436" s="61"/>
      <c r="C436" s="65"/>
      <c r="D436" s="5"/>
      <c r="E436" s="66"/>
      <c r="F436" s="67"/>
      <c r="G436" s="62"/>
      <c r="H436" s="68"/>
      <c r="I436" s="69"/>
      <c r="J436" s="63"/>
      <c r="K436" s="70"/>
      <c r="L436" s="71"/>
      <c r="M436" s="71"/>
      <c r="N436" s="72"/>
    </row>
    <row r="437" spans="1:14" ht="12.75" customHeight="1">
      <c r="A437" s="105"/>
      <c r="B437" s="61"/>
      <c r="C437" s="65"/>
      <c r="D437" s="5"/>
      <c r="E437" s="66"/>
      <c r="F437" s="67"/>
      <c r="G437" s="62"/>
      <c r="H437" s="68"/>
      <c r="I437" s="69"/>
      <c r="J437" s="63"/>
      <c r="K437" s="70"/>
      <c r="L437" s="71"/>
      <c r="M437" s="71"/>
      <c r="N437" s="72"/>
    </row>
    <row r="438" spans="1:14" ht="12.75" customHeight="1">
      <c r="A438" s="105"/>
      <c r="B438" s="61"/>
      <c r="C438" s="65"/>
      <c r="D438" s="5"/>
      <c r="E438" s="66"/>
      <c r="F438" s="67"/>
      <c r="G438" s="62"/>
      <c r="H438" s="68"/>
      <c r="I438" s="69"/>
      <c r="J438" s="63"/>
      <c r="K438" s="70"/>
      <c r="L438" s="71"/>
      <c r="M438" s="71"/>
      <c r="N438" s="72"/>
    </row>
    <row r="439" spans="1:14" ht="12.75" customHeight="1">
      <c r="A439" s="105"/>
      <c r="B439" s="61"/>
      <c r="C439" s="65"/>
      <c r="D439" s="5"/>
      <c r="E439" s="66"/>
      <c r="F439" s="67"/>
      <c r="G439" s="62"/>
      <c r="H439" s="68"/>
      <c r="I439" s="69"/>
      <c r="J439" s="63"/>
      <c r="K439" s="70"/>
      <c r="L439" s="71"/>
      <c r="M439" s="71"/>
      <c r="N439" s="72"/>
    </row>
    <row r="440" spans="1:14" ht="12.75" customHeight="1">
      <c r="A440" s="105"/>
      <c r="B440" s="61"/>
      <c r="C440" s="65"/>
      <c r="D440" s="5"/>
      <c r="E440" s="66"/>
      <c r="F440" s="67"/>
      <c r="G440" s="62"/>
      <c r="H440" s="68"/>
      <c r="I440" s="69"/>
      <c r="J440" s="63"/>
      <c r="K440" s="70"/>
      <c r="L440" s="71"/>
      <c r="M440" s="71"/>
      <c r="N440" s="72"/>
    </row>
    <row r="441" spans="1:14" ht="12.75" customHeight="1">
      <c r="A441" s="105"/>
      <c r="B441" s="61"/>
      <c r="C441" s="65"/>
      <c r="D441" s="5"/>
      <c r="E441" s="66"/>
      <c r="F441" s="67"/>
      <c r="G441" s="62"/>
      <c r="H441" s="68"/>
      <c r="I441" s="69"/>
      <c r="J441" s="63"/>
      <c r="K441" s="70"/>
      <c r="L441" s="71"/>
      <c r="M441" s="71"/>
      <c r="N441" s="72"/>
    </row>
    <row r="442" spans="1:14" ht="12.75" customHeight="1">
      <c r="A442" s="105"/>
      <c r="B442" s="61"/>
      <c r="C442" s="65"/>
      <c r="D442" s="5"/>
      <c r="E442" s="66"/>
      <c r="F442" s="67"/>
      <c r="G442" s="62"/>
      <c r="H442" s="68"/>
      <c r="I442" s="69"/>
      <c r="J442" s="63"/>
      <c r="K442" s="70"/>
      <c r="L442" s="71"/>
      <c r="M442" s="71"/>
      <c r="N442" s="72"/>
    </row>
    <row r="443" spans="1:14" ht="12.75" customHeight="1">
      <c r="A443" s="105"/>
      <c r="B443" s="61"/>
      <c r="C443" s="65"/>
      <c r="D443" s="5"/>
      <c r="E443" s="66"/>
      <c r="F443" s="67"/>
      <c r="G443" s="62"/>
      <c r="H443" s="68"/>
      <c r="I443" s="69"/>
      <c r="J443" s="63"/>
      <c r="K443" s="70"/>
      <c r="L443" s="71"/>
      <c r="M443" s="71"/>
      <c r="N443" s="72"/>
    </row>
    <row r="444" spans="1:14" ht="12.75" customHeight="1">
      <c r="A444" s="105"/>
      <c r="B444" s="61"/>
      <c r="C444" s="65"/>
      <c r="D444" s="5"/>
      <c r="E444" s="66"/>
      <c r="F444" s="67"/>
      <c r="G444" s="62"/>
      <c r="H444" s="68"/>
      <c r="I444" s="69"/>
      <c r="J444" s="63"/>
      <c r="K444" s="70"/>
      <c r="L444" s="71"/>
      <c r="M444" s="71"/>
      <c r="N444" s="72"/>
    </row>
    <row r="445" spans="1:14" ht="12.75" customHeight="1">
      <c r="A445" s="105"/>
      <c r="B445" s="61"/>
      <c r="C445" s="65"/>
      <c r="D445" s="5"/>
      <c r="E445" s="66"/>
      <c r="F445" s="67"/>
      <c r="G445" s="62"/>
      <c r="H445" s="68"/>
      <c r="I445" s="69"/>
      <c r="J445" s="63"/>
      <c r="K445" s="70"/>
      <c r="L445" s="71"/>
      <c r="M445" s="71"/>
      <c r="N445" s="72"/>
    </row>
    <row r="446" spans="1:14" ht="12.75" customHeight="1">
      <c r="A446" s="105"/>
      <c r="B446" s="61"/>
      <c r="C446" s="65"/>
      <c r="D446" s="5"/>
      <c r="E446" s="66"/>
      <c r="F446" s="67"/>
      <c r="G446" s="62"/>
      <c r="H446" s="68"/>
      <c r="I446" s="69"/>
      <c r="J446" s="63"/>
      <c r="K446" s="70"/>
      <c r="L446" s="71"/>
      <c r="M446" s="71"/>
      <c r="N446" s="72"/>
    </row>
    <row r="447" spans="1:14" ht="12.75" customHeight="1">
      <c r="A447" s="105"/>
      <c r="B447" s="61"/>
      <c r="C447" s="65"/>
      <c r="D447" s="5"/>
      <c r="E447" s="66"/>
      <c r="F447" s="67"/>
      <c r="G447" s="62"/>
      <c r="H447" s="68"/>
      <c r="I447" s="69"/>
      <c r="J447" s="63"/>
      <c r="K447" s="70"/>
      <c r="L447" s="71"/>
      <c r="M447" s="71"/>
      <c r="N447" s="72"/>
    </row>
    <row r="448" spans="1:14" ht="12.75" customHeight="1">
      <c r="A448" s="105"/>
      <c r="B448" s="61"/>
      <c r="C448" s="65"/>
      <c r="D448" s="5"/>
      <c r="E448" s="66"/>
      <c r="F448" s="67"/>
      <c r="G448" s="62"/>
      <c r="H448" s="68"/>
      <c r="I448" s="69"/>
      <c r="J448" s="63"/>
      <c r="K448" s="70"/>
      <c r="L448" s="71"/>
      <c r="M448" s="71"/>
      <c r="N448" s="72"/>
    </row>
    <row r="449" spans="1:14" ht="12.75" customHeight="1">
      <c r="A449" s="105"/>
      <c r="B449" s="61"/>
      <c r="C449" s="65"/>
      <c r="D449" s="5"/>
      <c r="E449" s="66"/>
      <c r="F449" s="67"/>
      <c r="G449" s="62"/>
      <c r="H449" s="68"/>
      <c r="I449" s="69"/>
      <c r="J449" s="63"/>
      <c r="K449" s="70"/>
      <c r="L449" s="71"/>
      <c r="M449" s="71"/>
      <c r="N449" s="72"/>
    </row>
    <row r="450" spans="1:14" ht="12.75" customHeight="1">
      <c r="A450" s="105"/>
      <c r="B450" s="61"/>
      <c r="C450" s="65"/>
      <c r="D450" s="5"/>
      <c r="E450" s="66"/>
      <c r="F450" s="67"/>
      <c r="G450" s="62"/>
      <c r="H450" s="68"/>
      <c r="I450" s="69"/>
      <c r="J450" s="63"/>
      <c r="K450" s="70"/>
      <c r="L450" s="71"/>
      <c r="M450" s="71"/>
      <c r="N450" s="72"/>
    </row>
    <row r="451" spans="1:14" ht="12.75" customHeight="1">
      <c r="A451" s="105"/>
      <c r="B451" s="61"/>
      <c r="C451" s="65"/>
      <c r="D451" s="5"/>
      <c r="E451" s="66"/>
      <c r="F451" s="67"/>
      <c r="G451" s="62"/>
      <c r="H451" s="68"/>
      <c r="I451" s="69"/>
      <c r="J451" s="63"/>
      <c r="K451" s="70"/>
      <c r="L451" s="71"/>
      <c r="M451" s="71"/>
      <c r="N451" s="72"/>
    </row>
    <row r="452" spans="1:14" ht="12.75" customHeight="1">
      <c r="A452" s="105"/>
      <c r="B452" s="61"/>
      <c r="C452" s="65"/>
      <c r="D452" s="5"/>
      <c r="E452" s="66"/>
      <c r="F452" s="67"/>
      <c r="G452" s="62"/>
      <c r="H452" s="68"/>
      <c r="I452" s="69"/>
      <c r="J452" s="63"/>
      <c r="K452" s="70"/>
      <c r="L452" s="71"/>
      <c r="M452" s="71"/>
      <c r="N452" s="72"/>
    </row>
    <row r="453" spans="1:14" ht="12.75" customHeight="1">
      <c r="A453" s="105"/>
      <c r="B453" s="61"/>
      <c r="C453" s="65"/>
      <c r="D453" s="5"/>
      <c r="E453" s="66"/>
      <c r="F453" s="67"/>
      <c r="G453" s="62"/>
      <c r="H453" s="68"/>
      <c r="I453" s="69"/>
      <c r="J453" s="63"/>
      <c r="K453" s="70"/>
      <c r="L453" s="71"/>
      <c r="M453" s="71"/>
      <c r="N453" s="72"/>
    </row>
    <row r="454" spans="1:14" ht="12.75" customHeight="1">
      <c r="A454" s="105"/>
      <c r="B454" s="61"/>
      <c r="C454" s="65"/>
      <c r="D454" s="5"/>
      <c r="E454" s="66"/>
      <c r="F454" s="67"/>
      <c r="G454" s="62"/>
      <c r="H454" s="68"/>
      <c r="I454" s="69"/>
      <c r="J454" s="63"/>
      <c r="K454" s="70"/>
      <c r="L454" s="71"/>
      <c r="M454" s="71"/>
      <c r="N454" s="72"/>
    </row>
    <row r="455" spans="1:14" ht="12.75" customHeight="1">
      <c r="A455" s="105"/>
      <c r="B455" s="61"/>
      <c r="C455" s="65"/>
      <c r="D455" s="5"/>
      <c r="E455" s="66"/>
      <c r="F455" s="67"/>
      <c r="G455" s="62"/>
      <c r="H455" s="68"/>
      <c r="I455" s="69"/>
      <c r="J455" s="63"/>
      <c r="K455" s="70"/>
      <c r="L455" s="71"/>
      <c r="M455" s="71"/>
      <c r="N455" s="72"/>
    </row>
    <row r="456" spans="1:14" ht="12.75" customHeight="1">
      <c r="A456" s="105"/>
      <c r="B456" s="61"/>
      <c r="C456" s="65"/>
      <c r="D456" s="5"/>
      <c r="E456" s="66"/>
      <c r="F456" s="67"/>
      <c r="G456" s="62"/>
      <c r="H456" s="68"/>
      <c r="I456" s="69"/>
      <c r="J456" s="63"/>
      <c r="K456" s="70"/>
      <c r="L456" s="71"/>
      <c r="M456" s="71"/>
      <c r="N456" s="72"/>
    </row>
    <row r="457" spans="1:14" ht="12.75" customHeight="1">
      <c r="A457" s="105"/>
      <c r="B457" s="61"/>
      <c r="C457" s="65"/>
      <c r="D457" s="5"/>
      <c r="E457" s="66"/>
      <c r="F457" s="67"/>
      <c r="G457" s="62"/>
      <c r="H457" s="68"/>
      <c r="I457" s="69"/>
      <c r="J457" s="63"/>
      <c r="K457" s="70"/>
      <c r="L457" s="71"/>
      <c r="M457" s="71"/>
      <c r="N457" s="72"/>
    </row>
    <row r="458" spans="1:14" ht="12.75" customHeight="1">
      <c r="A458" s="105"/>
      <c r="B458" s="61"/>
      <c r="C458" s="65"/>
      <c r="D458" s="5"/>
      <c r="E458" s="66"/>
      <c r="F458" s="67"/>
      <c r="G458" s="62"/>
      <c r="H458" s="68"/>
      <c r="I458" s="69"/>
      <c r="J458" s="63"/>
      <c r="K458" s="70"/>
      <c r="L458" s="71"/>
      <c r="M458" s="71"/>
      <c r="N458" s="72"/>
    </row>
    <row r="459" spans="1:14" ht="12.75" customHeight="1">
      <c r="A459" s="105"/>
      <c r="B459" s="61"/>
      <c r="C459" s="65"/>
      <c r="D459" s="5"/>
      <c r="E459" s="66"/>
      <c r="F459" s="67"/>
      <c r="G459" s="62"/>
      <c r="H459" s="68"/>
      <c r="I459" s="69"/>
      <c r="J459" s="63"/>
      <c r="K459" s="70"/>
      <c r="L459" s="71"/>
      <c r="M459" s="71"/>
      <c r="N459" s="72"/>
    </row>
    <row r="460" spans="1:14" ht="12.75" customHeight="1">
      <c r="A460" s="105"/>
      <c r="B460" s="61"/>
      <c r="C460" s="65"/>
      <c r="D460" s="5"/>
      <c r="E460" s="66"/>
      <c r="F460" s="67"/>
      <c r="G460" s="62"/>
      <c r="H460" s="68"/>
      <c r="I460" s="69"/>
      <c r="J460" s="63"/>
      <c r="K460" s="70"/>
      <c r="L460" s="71"/>
      <c r="M460" s="71"/>
      <c r="N460" s="72"/>
    </row>
    <row r="461" spans="1:14" ht="12.75" customHeight="1">
      <c r="A461" s="105"/>
      <c r="B461" s="61"/>
      <c r="C461" s="65"/>
      <c r="D461" s="5"/>
      <c r="E461" s="66"/>
      <c r="F461" s="67"/>
      <c r="G461" s="62"/>
      <c r="H461" s="68"/>
      <c r="I461" s="69"/>
      <c r="J461" s="63"/>
      <c r="K461" s="70"/>
      <c r="L461" s="71"/>
      <c r="M461" s="71"/>
      <c r="N461" s="72"/>
    </row>
    <row r="462" spans="1:14" ht="12.75" customHeight="1">
      <c r="A462" s="105"/>
      <c r="B462" s="61"/>
      <c r="C462" s="65"/>
      <c r="D462" s="5"/>
      <c r="E462" s="66"/>
      <c r="F462" s="67"/>
      <c r="G462" s="62"/>
      <c r="H462" s="68"/>
      <c r="I462" s="69"/>
      <c r="J462" s="63"/>
      <c r="K462" s="70"/>
      <c r="L462" s="71"/>
      <c r="M462" s="71"/>
      <c r="N462" s="72"/>
    </row>
    <row r="463" spans="1:14" ht="12.75" customHeight="1">
      <c r="A463" s="105"/>
      <c r="B463" s="61"/>
      <c r="C463" s="65"/>
      <c r="D463" s="5"/>
      <c r="E463" s="66"/>
      <c r="F463" s="67"/>
      <c r="G463" s="62"/>
      <c r="H463" s="68"/>
      <c r="I463" s="69"/>
      <c r="J463" s="63"/>
      <c r="K463" s="70"/>
      <c r="L463" s="71"/>
      <c r="M463" s="71"/>
      <c r="N463" s="72"/>
    </row>
    <row r="464" spans="1:14" ht="12.75" customHeight="1">
      <c r="A464" s="105"/>
      <c r="B464" s="61"/>
      <c r="C464" s="65"/>
      <c r="D464" s="5"/>
      <c r="E464" s="66"/>
      <c r="F464" s="67"/>
      <c r="G464" s="62"/>
      <c r="H464" s="68"/>
      <c r="I464" s="69"/>
      <c r="J464" s="63"/>
      <c r="K464" s="70"/>
      <c r="L464" s="71"/>
      <c r="M464" s="71"/>
      <c r="N464" s="72"/>
    </row>
    <row r="465" spans="1:14" ht="12.75" customHeight="1">
      <c r="A465" s="105"/>
      <c r="B465" s="61"/>
      <c r="C465" s="65"/>
      <c r="D465" s="5"/>
      <c r="E465" s="66"/>
      <c r="F465" s="67"/>
      <c r="G465" s="62"/>
      <c r="H465" s="68"/>
      <c r="I465" s="69"/>
      <c r="J465" s="63"/>
      <c r="K465" s="70"/>
      <c r="L465" s="71"/>
      <c r="M465" s="71"/>
      <c r="N465" s="72"/>
    </row>
    <row r="466" spans="1:14" ht="12.75" customHeight="1">
      <c r="A466" s="105"/>
      <c r="B466" s="61"/>
      <c r="C466" s="65"/>
      <c r="D466" s="5"/>
      <c r="E466" s="66"/>
      <c r="F466" s="67"/>
      <c r="G466" s="62"/>
      <c r="H466" s="68"/>
      <c r="I466" s="69"/>
      <c r="J466" s="63"/>
      <c r="K466" s="70"/>
      <c r="L466" s="71"/>
      <c r="M466" s="71"/>
      <c r="N466" s="72"/>
    </row>
    <row r="467" spans="1:14" ht="12.75" customHeight="1">
      <c r="A467" s="105"/>
      <c r="B467" s="61"/>
      <c r="C467" s="65"/>
      <c r="D467" s="5"/>
      <c r="E467" s="66"/>
      <c r="F467" s="67"/>
      <c r="G467" s="62"/>
      <c r="H467" s="68"/>
      <c r="I467" s="69"/>
      <c r="J467" s="63"/>
      <c r="K467" s="70"/>
      <c r="L467" s="71"/>
      <c r="M467" s="71"/>
      <c r="N467" s="72"/>
    </row>
    <row r="468" spans="1:14" ht="12.75" customHeight="1">
      <c r="A468" s="105"/>
      <c r="B468" s="61"/>
      <c r="C468" s="65"/>
      <c r="D468" s="5"/>
      <c r="E468" s="66"/>
      <c r="F468" s="67"/>
      <c r="G468" s="62"/>
      <c r="H468" s="68"/>
      <c r="I468" s="69"/>
      <c r="J468" s="63"/>
      <c r="K468" s="70"/>
      <c r="L468" s="71"/>
      <c r="M468" s="71"/>
      <c r="N468" s="72"/>
    </row>
    <row r="469" spans="1:14" ht="12.75" customHeight="1">
      <c r="A469" s="105"/>
      <c r="B469" s="61"/>
      <c r="C469" s="65"/>
      <c r="D469" s="5"/>
      <c r="E469" s="66"/>
      <c r="F469" s="67"/>
      <c r="G469" s="62"/>
      <c r="H469" s="68"/>
      <c r="I469" s="69"/>
      <c r="J469" s="63"/>
      <c r="K469" s="70"/>
      <c r="L469" s="71"/>
      <c r="M469" s="71"/>
      <c r="N469" s="72"/>
    </row>
    <row r="470" spans="1:14" ht="12.75" customHeight="1">
      <c r="A470" s="105"/>
      <c r="B470" s="61"/>
      <c r="C470" s="65"/>
      <c r="D470" s="5"/>
      <c r="E470" s="66"/>
      <c r="F470" s="67"/>
      <c r="G470" s="62"/>
      <c r="H470" s="68"/>
      <c r="I470" s="69"/>
      <c r="J470" s="63"/>
      <c r="K470" s="70"/>
      <c r="L470" s="71"/>
      <c r="M470" s="71"/>
      <c r="N470" s="72"/>
    </row>
    <row r="471" spans="1:14" ht="12.75" customHeight="1">
      <c r="A471" s="105"/>
      <c r="B471" s="61"/>
      <c r="C471" s="65"/>
      <c r="D471" s="5"/>
      <c r="E471" s="66"/>
      <c r="F471" s="67"/>
      <c r="G471" s="62"/>
      <c r="H471" s="68"/>
      <c r="I471" s="69"/>
      <c r="J471" s="63"/>
      <c r="K471" s="70"/>
      <c r="L471" s="71"/>
      <c r="M471" s="71"/>
      <c r="N471" s="72"/>
    </row>
    <row r="472" spans="1:14" ht="12.75" customHeight="1">
      <c r="A472" s="105"/>
      <c r="B472" s="61"/>
      <c r="C472" s="65"/>
      <c r="D472" s="5"/>
      <c r="E472" s="66"/>
      <c r="F472" s="67"/>
      <c r="G472" s="62"/>
      <c r="H472" s="68"/>
      <c r="I472" s="69"/>
      <c r="J472" s="63"/>
      <c r="K472" s="70"/>
      <c r="L472" s="71"/>
      <c r="M472" s="71"/>
      <c r="N472" s="72"/>
    </row>
    <row r="473" spans="1:14" ht="12.75" customHeight="1">
      <c r="A473" s="105"/>
      <c r="B473" s="61"/>
      <c r="C473" s="65"/>
      <c r="D473" s="5"/>
      <c r="E473" s="66"/>
      <c r="F473" s="67"/>
      <c r="G473" s="62"/>
      <c r="H473" s="68"/>
      <c r="I473" s="69"/>
      <c r="J473" s="63"/>
      <c r="K473" s="70"/>
      <c r="L473" s="71"/>
      <c r="M473" s="71"/>
      <c r="N473" s="72"/>
    </row>
    <row r="474" spans="1:14" ht="12.75" customHeight="1">
      <c r="A474" s="105"/>
      <c r="B474" s="61"/>
      <c r="C474" s="65"/>
      <c r="D474" s="5"/>
      <c r="E474" s="66"/>
      <c r="F474" s="67"/>
      <c r="G474" s="62"/>
      <c r="H474" s="68"/>
      <c r="I474" s="69"/>
      <c r="J474" s="63"/>
      <c r="K474" s="70"/>
      <c r="L474" s="71"/>
      <c r="M474" s="71"/>
      <c r="N474" s="72"/>
    </row>
    <row r="475" spans="1:14" ht="12.75" customHeight="1">
      <c r="A475" s="105"/>
      <c r="B475" s="61"/>
      <c r="C475" s="65"/>
      <c r="D475" s="5"/>
      <c r="E475" s="66"/>
      <c r="F475" s="67"/>
      <c r="G475" s="62"/>
      <c r="H475" s="68"/>
      <c r="I475" s="69"/>
      <c r="J475" s="63"/>
      <c r="K475" s="70"/>
      <c r="L475" s="71"/>
      <c r="M475" s="71"/>
      <c r="N475" s="72"/>
    </row>
    <row r="476" spans="1:14" ht="12.75" customHeight="1">
      <c r="A476" s="105"/>
      <c r="B476" s="61"/>
      <c r="C476" s="65"/>
      <c r="D476" s="5"/>
      <c r="E476" s="66"/>
      <c r="F476" s="67"/>
      <c r="G476" s="62"/>
      <c r="H476" s="68"/>
      <c r="I476" s="69"/>
      <c r="J476" s="63"/>
      <c r="K476" s="70"/>
      <c r="L476" s="71"/>
      <c r="M476" s="71"/>
      <c r="N476" s="72"/>
    </row>
    <row r="477" spans="1:14" ht="12.75" customHeight="1">
      <c r="A477" s="105"/>
      <c r="B477" s="61"/>
      <c r="C477" s="65"/>
      <c r="D477" s="5"/>
      <c r="E477" s="66"/>
      <c r="F477" s="67"/>
      <c r="G477" s="62"/>
      <c r="H477" s="68"/>
      <c r="I477" s="69"/>
      <c r="J477" s="63"/>
      <c r="K477" s="70"/>
      <c r="L477" s="71"/>
      <c r="M477" s="71"/>
      <c r="N477" s="72"/>
    </row>
    <row r="478" spans="1:14" ht="12.75" customHeight="1">
      <c r="A478" s="105"/>
      <c r="B478" s="61"/>
      <c r="C478" s="65"/>
      <c r="D478" s="5"/>
      <c r="E478" s="66"/>
      <c r="F478" s="67"/>
      <c r="G478" s="62"/>
      <c r="H478" s="68"/>
      <c r="I478" s="69"/>
      <c r="J478" s="63"/>
      <c r="K478" s="70"/>
      <c r="L478" s="71"/>
      <c r="M478" s="71"/>
      <c r="N478" s="72"/>
    </row>
    <row r="479" spans="1:14" ht="12.75" customHeight="1">
      <c r="A479" s="105"/>
      <c r="B479" s="61"/>
      <c r="C479" s="65"/>
      <c r="D479" s="5"/>
      <c r="E479" s="66"/>
      <c r="F479" s="67"/>
      <c r="G479" s="62"/>
      <c r="H479" s="68"/>
      <c r="I479" s="69"/>
      <c r="J479" s="63"/>
      <c r="K479" s="70"/>
      <c r="L479" s="71"/>
      <c r="M479" s="71"/>
      <c r="N479" s="72"/>
    </row>
    <row r="480" spans="1:14" ht="12.75" customHeight="1">
      <c r="A480" s="105"/>
      <c r="B480" s="61"/>
      <c r="C480" s="65"/>
      <c r="D480" s="5"/>
      <c r="E480" s="66"/>
      <c r="F480" s="67"/>
      <c r="G480" s="62"/>
      <c r="H480" s="68"/>
      <c r="I480" s="69"/>
      <c r="J480" s="63"/>
      <c r="K480" s="70"/>
      <c r="L480" s="71"/>
      <c r="M480" s="71"/>
      <c r="N480" s="72"/>
    </row>
    <row r="481" spans="1:14" ht="12.75" customHeight="1">
      <c r="A481" s="105"/>
      <c r="B481" s="61"/>
      <c r="C481" s="65"/>
      <c r="D481" s="5"/>
      <c r="E481" s="66"/>
      <c r="F481" s="67"/>
      <c r="G481" s="62"/>
      <c r="H481" s="68"/>
      <c r="I481" s="69"/>
      <c r="J481" s="63"/>
      <c r="K481" s="70"/>
      <c r="L481" s="71"/>
      <c r="M481" s="71"/>
      <c r="N481" s="72"/>
    </row>
    <row r="482" spans="1:14" ht="12.75" customHeight="1">
      <c r="A482" s="105"/>
      <c r="B482" s="61"/>
      <c r="C482" s="65"/>
      <c r="D482" s="5"/>
      <c r="E482" s="66"/>
      <c r="F482" s="67"/>
      <c r="G482" s="62"/>
      <c r="H482" s="68"/>
      <c r="I482" s="69"/>
      <c r="J482" s="63"/>
      <c r="K482" s="70"/>
      <c r="L482" s="71"/>
      <c r="M482" s="71"/>
      <c r="N482" s="72"/>
    </row>
    <row r="483" spans="1:14" ht="12.75" customHeight="1">
      <c r="A483" s="105"/>
      <c r="B483" s="61"/>
      <c r="C483" s="65"/>
      <c r="D483" s="5"/>
      <c r="E483" s="66"/>
      <c r="F483" s="67"/>
      <c r="G483" s="62"/>
      <c r="H483" s="68"/>
      <c r="I483" s="69"/>
      <c r="J483" s="63"/>
      <c r="K483" s="70"/>
      <c r="L483" s="71"/>
      <c r="M483" s="71"/>
      <c r="N483" s="72"/>
    </row>
    <row r="484" spans="1:14" ht="12.75" customHeight="1">
      <c r="A484" s="105"/>
      <c r="B484" s="61"/>
      <c r="C484" s="65"/>
      <c r="D484" s="5"/>
      <c r="E484" s="66"/>
      <c r="F484" s="67"/>
      <c r="G484" s="62"/>
      <c r="H484" s="68"/>
      <c r="I484" s="69"/>
      <c r="J484" s="63"/>
      <c r="K484" s="70"/>
      <c r="L484" s="71"/>
      <c r="M484" s="71"/>
      <c r="N484" s="72"/>
    </row>
    <row r="485" spans="1:14" ht="12.75" customHeight="1">
      <c r="A485" s="105"/>
      <c r="B485" s="61"/>
      <c r="C485" s="65"/>
      <c r="D485" s="5"/>
      <c r="E485" s="66"/>
      <c r="F485" s="67"/>
      <c r="G485" s="62"/>
      <c r="H485" s="68"/>
      <c r="I485" s="69"/>
      <c r="J485" s="63"/>
      <c r="K485" s="70"/>
      <c r="L485" s="71"/>
      <c r="M485" s="71"/>
      <c r="N485" s="72"/>
    </row>
    <row r="486" spans="1:14" ht="12.75" customHeight="1">
      <c r="A486" s="105"/>
      <c r="B486" s="61"/>
      <c r="C486" s="65"/>
      <c r="D486" s="5"/>
      <c r="E486" s="66"/>
      <c r="F486" s="67"/>
      <c r="G486" s="62"/>
      <c r="H486" s="68"/>
      <c r="I486" s="69"/>
      <c r="J486" s="63"/>
      <c r="K486" s="70"/>
      <c r="L486" s="71"/>
      <c r="M486" s="71"/>
      <c r="N486" s="72"/>
    </row>
    <row r="487" spans="1:14" ht="12.75" customHeight="1">
      <c r="A487" s="105"/>
      <c r="B487" s="61"/>
      <c r="C487" s="65"/>
      <c r="D487" s="5"/>
      <c r="E487" s="66"/>
      <c r="F487" s="67"/>
      <c r="G487" s="62"/>
      <c r="H487" s="68"/>
      <c r="I487" s="69"/>
      <c r="J487" s="63"/>
      <c r="K487" s="70"/>
      <c r="L487" s="71"/>
      <c r="M487" s="71"/>
      <c r="N487" s="72"/>
    </row>
    <row r="488" spans="1:14" ht="12.75" customHeight="1">
      <c r="A488" s="105"/>
      <c r="B488" s="61"/>
      <c r="C488" s="65"/>
      <c r="D488" s="5"/>
      <c r="E488" s="66"/>
      <c r="F488" s="67"/>
      <c r="G488" s="62"/>
      <c r="H488" s="68"/>
      <c r="I488" s="69"/>
      <c r="J488" s="63"/>
      <c r="K488" s="70"/>
      <c r="L488" s="71"/>
      <c r="M488" s="71"/>
      <c r="N488" s="72"/>
    </row>
    <row r="489" spans="1:14" ht="12.75" customHeight="1">
      <c r="A489" s="105"/>
      <c r="B489" s="61"/>
      <c r="C489" s="65"/>
      <c r="D489" s="5"/>
      <c r="E489" s="66"/>
      <c r="F489" s="67"/>
      <c r="G489" s="62"/>
      <c r="H489" s="68"/>
      <c r="I489" s="69"/>
      <c r="J489" s="63"/>
      <c r="K489" s="70"/>
      <c r="L489" s="71"/>
      <c r="M489" s="71"/>
      <c r="N489" s="72"/>
    </row>
    <row r="490" spans="1:14" ht="12.75" customHeight="1">
      <c r="A490" s="105"/>
      <c r="B490" s="61"/>
      <c r="C490" s="65"/>
      <c r="D490" s="5"/>
      <c r="E490" s="66"/>
      <c r="F490" s="67"/>
      <c r="G490" s="62"/>
      <c r="H490" s="68"/>
      <c r="I490" s="69"/>
      <c r="J490" s="63"/>
      <c r="K490" s="70"/>
      <c r="L490" s="71"/>
      <c r="M490" s="71"/>
      <c r="N490" s="72"/>
    </row>
    <row r="491" spans="1:14" ht="12.75" customHeight="1">
      <c r="A491" s="105"/>
      <c r="B491" s="61"/>
      <c r="C491" s="65"/>
      <c r="D491" s="5"/>
      <c r="E491" s="66"/>
      <c r="F491" s="67"/>
      <c r="G491" s="62"/>
      <c r="H491" s="68"/>
      <c r="I491" s="69"/>
      <c r="J491" s="63"/>
      <c r="K491" s="70"/>
      <c r="L491" s="71"/>
      <c r="M491" s="71"/>
      <c r="N491" s="72"/>
    </row>
    <row r="492" spans="1:14" ht="12.75" customHeight="1">
      <c r="A492" s="105"/>
      <c r="B492" s="61"/>
      <c r="C492" s="65"/>
      <c r="D492" s="5"/>
      <c r="E492" s="66"/>
      <c r="F492" s="67"/>
      <c r="G492" s="62"/>
      <c r="H492" s="68"/>
      <c r="I492" s="69"/>
      <c r="J492" s="63"/>
      <c r="K492" s="70"/>
      <c r="L492" s="71"/>
      <c r="M492" s="71"/>
      <c r="N492" s="72"/>
    </row>
    <row r="493" spans="1:14" ht="12.75" customHeight="1">
      <c r="A493" s="105"/>
      <c r="B493" s="61"/>
      <c r="C493" s="65"/>
      <c r="D493" s="5"/>
      <c r="E493" s="66"/>
      <c r="F493" s="67"/>
      <c r="G493" s="62"/>
      <c r="H493" s="68"/>
      <c r="I493" s="69"/>
      <c r="J493" s="63"/>
      <c r="K493" s="70"/>
      <c r="L493" s="71"/>
      <c r="M493" s="71"/>
      <c r="N493" s="72"/>
    </row>
    <row r="494" spans="1:14" ht="12.75" customHeight="1">
      <c r="A494" s="105"/>
      <c r="B494" s="61"/>
      <c r="C494" s="65"/>
      <c r="D494" s="5"/>
      <c r="E494" s="66"/>
      <c r="F494" s="67"/>
      <c r="G494" s="62"/>
      <c r="H494" s="68"/>
      <c r="I494" s="69"/>
      <c r="J494" s="63"/>
      <c r="K494" s="70"/>
      <c r="L494" s="71"/>
      <c r="M494" s="71"/>
      <c r="N494" s="72"/>
    </row>
    <row r="495" spans="1:14" ht="12.75" customHeight="1">
      <c r="A495" s="105"/>
      <c r="B495" s="61"/>
      <c r="C495" s="65"/>
      <c r="D495" s="5"/>
      <c r="E495" s="66"/>
      <c r="F495" s="67"/>
      <c r="G495" s="62"/>
      <c r="H495" s="68"/>
      <c r="I495" s="69"/>
      <c r="J495" s="63"/>
      <c r="K495" s="70"/>
      <c r="L495" s="71"/>
      <c r="M495" s="71"/>
      <c r="N495" s="72"/>
    </row>
    <row r="496" spans="1:14" ht="12.75" customHeight="1">
      <c r="A496" s="105"/>
      <c r="B496" s="61"/>
      <c r="C496" s="65"/>
      <c r="D496" s="5"/>
      <c r="E496" s="66"/>
      <c r="F496" s="67"/>
      <c r="G496" s="62"/>
      <c r="H496" s="68"/>
      <c r="I496" s="69"/>
      <c r="J496" s="63"/>
      <c r="K496" s="70"/>
      <c r="L496" s="71"/>
      <c r="M496" s="71"/>
      <c r="N496" s="72"/>
    </row>
    <row r="497" spans="1:14" ht="12.75" customHeight="1">
      <c r="A497" s="105"/>
      <c r="B497" s="61"/>
      <c r="C497" s="65"/>
      <c r="D497" s="5"/>
      <c r="E497" s="66"/>
      <c r="F497" s="67"/>
      <c r="G497" s="62"/>
      <c r="H497" s="68"/>
      <c r="I497" s="69"/>
      <c r="J497" s="63"/>
      <c r="K497" s="70"/>
      <c r="L497" s="71"/>
      <c r="M497" s="71"/>
      <c r="N497" s="72"/>
    </row>
    <row r="498" spans="1:14" ht="12.75" customHeight="1">
      <c r="A498" s="105"/>
      <c r="B498" s="61"/>
      <c r="C498" s="65"/>
      <c r="D498" s="5"/>
      <c r="E498" s="66"/>
      <c r="F498" s="67"/>
      <c r="G498" s="62"/>
      <c r="H498" s="68"/>
      <c r="I498" s="69"/>
      <c r="J498" s="63"/>
      <c r="K498" s="70"/>
      <c r="L498" s="71"/>
      <c r="M498" s="71"/>
      <c r="N498" s="72"/>
    </row>
    <row r="499" spans="1:14" ht="12.75" customHeight="1">
      <c r="A499" s="105"/>
      <c r="B499" s="61"/>
      <c r="C499" s="65"/>
      <c r="D499" s="5"/>
      <c r="E499" s="66"/>
      <c r="F499" s="67"/>
      <c r="G499" s="62"/>
      <c r="H499" s="68"/>
      <c r="I499" s="69"/>
      <c r="J499" s="63"/>
      <c r="K499" s="70"/>
      <c r="L499" s="71"/>
      <c r="M499" s="71"/>
      <c r="N499" s="72"/>
    </row>
    <row r="500" spans="1:14" ht="12.75" customHeight="1">
      <c r="A500" s="105"/>
      <c r="B500" s="61"/>
      <c r="C500" s="65"/>
      <c r="D500" s="5"/>
      <c r="E500" s="66"/>
      <c r="F500" s="67"/>
      <c r="G500" s="62"/>
      <c r="H500" s="68"/>
      <c r="I500" s="69"/>
      <c r="J500" s="63"/>
      <c r="K500" s="70"/>
      <c r="L500" s="71"/>
      <c r="M500" s="71"/>
      <c r="N500" s="72"/>
    </row>
    <row r="501" spans="1:14" ht="12.75" customHeight="1">
      <c r="A501" s="147"/>
      <c r="B501" s="4"/>
      <c r="C501" s="4"/>
      <c r="E501" s="4"/>
      <c r="F501" s="4"/>
      <c r="G501" s="4"/>
      <c r="H501" s="4"/>
      <c r="I501" s="4"/>
      <c r="J501" s="4"/>
      <c r="K501" s="4"/>
      <c r="L501" s="4"/>
      <c r="M501" s="140"/>
      <c r="N501" s="4"/>
    </row>
    <row r="502" spans="1:14" ht="12.75" customHeight="1">
      <c r="A502" s="147"/>
      <c r="B502" s="4"/>
      <c r="C502" s="4"/>
      <c r="E502" s="4"/>
      <c r="F502" s="4"/>
      <c r="G502" s="4"/>
      <c r="H502" s="4"/>
      <c r="I502" s="4"/>
      <c r="J502" s="4"/>
      <c r="K502" s="4"/>
      <c r="L502" s="4"/>
      <c r="M502" s="140"/>
      <c r="N502" s="4"/>
    </row>
    <row r="503" spans="1:14" ht="12.75" customHeight="1">
      <c r="A503" s="147"/>
      <c r="B503" s="4"/>
      <c r="C503" s="4"/>
      <c r="E503" s="4"/>
      <c r="F503" s="4"/>
      <c r="G503" s="4"/>
      <c r="H503" s="4"/>
      <c r="I503" s="4"/>
      <c r="J503" s="4"/>
      <c r="K503" s="4"/>
      <c r="L503" s="4"/>
      <c r="M503" s="140"/>
      <c r="N503" s="4"/>
    </row>
    <row r="504" spans="1:14" ht="12.75" customHeight="1">
      <c r="A504" s="147"/>
      <c r="B504" s="4"/>
      <c r="C504" s="4"/>
      <c r="E504" s="4"/>
      <c r="F504" s="4"/>
      <c r="G504" s="4"/>
      <c r="H504" s="4"/>
      <c r="I504" s="4"/>
      <c r="J504" s="4"/>
      <c r="K504" s="4"/>
      <c r="L504" s="4"/>
      <c r="M504" s="140"/>
      <c r="N504" s="4"/>
    </row>
    <row r="505" spans="1:14" ht="12.75" customHeight="1">
      <c r="A505" s="147"/>
      <c r="B505" s="4"/>
      <c r="C505" s="4"/>
      <c r="E505" s="4"/>
      <c r="F505" s="4"/>
      <c r="G505" s="4"/>
      <c r="H505" s="4"/>
      <c r="I505" s="4"/>
      <c r="J505" s="4"/>
      <c r="K505" s="4"/>
      <c r="L505" s="4"/>
      <c r="M505" s="140"/>
      <c r="N505" s="4"/>
    </row>
    <row r="506" spans="1:14" ht="12.75" customHeight="1">
      <c r="A506" s="147"/>
      <c r="B506" s="4"/>
      <c r="C506" s="4"/>
      <c r="E506" s="4"/>
      <c r="F506" s="4"/>
      <c r="G506" s="4"/>
      <c r="H506" s="4"/>
      <c r="I506" s="4"/>
      <c r="J506" s="4"/>
      <c r="K506" s="4"/>
      <c r="L506" s="4"/>
      <c r="M506" s="140"/>
      <c r="N506" s="4"/>
    </row>
    <row r="507" spans="1:14" ht="12.75" customHeight="1">
      <c r="A507" s="147"/>
      <c r="B507" s="4"/>
      <c r="C507" s="4"/>
      <c r="E507" s="4"/>
      <c r="F507" s="4"/>
      <c r="G507" s="4"/>
      <c r="H507" s="4"/>
      <c r="I507" s="4"/>
      <c r="J507" s="4"/>
      <c r="K507" s="4"/>
      <c r="L507" s="4"/>
      <c r="M507" s="140"/>
      <c r="N507" s="4"/>
    </row>
    <row r="508" spans="1:14" ht="12.75" customHeight="1">
      <c r="A508" s="147"/>
      <c r="B508" s="4"/>
      <c r="C508" s="4"/>
      <c r="E508" s="4"/>
      <c r="F508" s="4"/>
      <c r="G508" s="4"/>
      <c r="H508" s="4"/>
      <c r="I508" s="4"/>
      <c r="J508" s="4"/>
      <c r="K508" s="4"/>
      <c r="L508" s="4"/>
      <c r="M508" s="140"/>
      <c r="N508" s="4"/>
    </row>
  </sheetData>
  <sheetProtection sheet="1" objects="1" scenarios="1"/>
  <conditionalFormatting sqref="B151:B500">
    <cfRule type="expression" dxfId="3" priority="2">
      <formula>G151=""</formula>
    </cfRule>
  </conditionalFormatting>
  <conditionalFormatting sqref="G151:H500">
    <cfRule type="expression" dxfId="2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151:B500">
      <formula1>OBJET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508"/>
  <sheetViews>
    <sheetView workbookViewId="0">
      <selection activeCell="C13" sqref="C13"/>
    </sheetView>
  </sheetViews>
  <sheetFormatPr baseColWidth="10" defaultColWidth="10.85546875" defaultRowHeight="12.75" customHeight="1"/>
  <cols>
    <col min="1" max="1" width="13.28515625" style="154" bestFit="1" customWidth="1"/>
    <col min="2" max="2" width="19.140625" style="73" bestFit="1" customWidth="1"/>
    <col min="3" max="3" width="5" style="74" customWidth="1"/>
    <col min="4" max="4" width="11.42578125" style="4" customWidth="1"/>
    <col min="5" max="5" width="16.85546875" style="34" bestFit="1" customWidth="1"/>
    <col min="6" max="6" width="10.85546875" style="20"/>
    <col min="7" max="7" width="7.85546875" style="21" customWidth="1"/>
    <col min="8" max="8" width="7.85546875" style="135" customWidth="1"/>
    <col min="9" max="9" width="13" style="168" bestFit="1" customWidth="1"/>
    <col min="10" max="10" width="11.42578125" style="25" customWidth="1"/>
    <col min="11" max="11" width="17.42578125" style="24" bestFit="1" customWidth="1"/>
    <col min="12" max="12" width="13.7109375" style="24" bestFit="1" customWidth="1"/>
    <col min="13" max="16384" width="10.85546875" style="4"/>
  </cols>
  <sheetData>
    <row r="1" spans="1:14" ht="19.5" thickBot="1">
      <c r="A1" s="153"/>
      <c r="B1" s="17"/>
      <c r="C1" s="18"/>
      <c r="E1" s="19"/>
      <c r="K1" s="26"/>
    </row>
    <row r="2" spans="1:14" ht="29.25" thickBot="1">
      <c r="B2" s="17"/>
      <c r="C2" s="27"/>
      <c r="D2" s="28"/>
      <c r="E2" s="29"/>
      <c r="F2" s="29"/>
      <c r="G2" s="29"/>
      <c r="H2" s="136"/>
      <c r="K2" s="26"/>
      <c r="M2" s="297" t="s">
        <v>250</v>
      </c>
      <c r="N2" s="298"/>
    </row>
    <row r="3" spans="1:14" ht="28.5">
      <c r="B3" s="17"/>
      <c r="C3" s="18"/>
      <c r="D3" s="31"/>
      <c r="E3" s="29"/>
      <c r="F3" s="29"/>
      <c r="G3" s="29"/>
      <c r="H3" s="136"/>
      <c r="J3" s="32"/>
      <c r="K3" s="33"/>
    </row>
    <row r="4" spans="1:14" ht="15.75" thickBot="1">
      <c r="B4" s="17"/>
      <c r="C4" s="18"/>
      <c r="K4" s="26"/>
    </row>
    <row r="5" spans="1:14" ht="15.75" thickBot="1">
      <c r="B5" s="17"/>
      <c r="C5" s="18"/>
      <c r="G5" s="276" t="s">
        <v>273</v>
      </c>
      <c r="K5" s="26"/>
    </row>
    <row r="6" spans="1:14" ht="21.75" thickBot="1">
      <c r="B6" s="35"/>
      <c r="C6" s="18"/>
      <c r="G6" s="275"/>
      <c r="H6" s="276" t="s">
        <v>279</v>
      </c>
      <c r="J6" s="32"/>
      <c r="K6" s="26"/>
      <c r="L6" s="36"/>
    </row>
    <row r="7" spans="1:14" ht="16.5" thickBot="1">
      <c r="B7" s="17"/>
      <c r="C7" s="18"/>
      <c r="F7" s="34"/>
      <c r="G7" s="261">
        <f ca="1">COUNTIF(G13:G150,1)</f>
        <v>0</v>
      </c>
      <c r="H7" s="274">
        <f ca="1">COUNTIF($L$13:$L$200,"à renouveler")</f>
        <v>3</v>
      </c>
      <c r="J7" s="20"/>
      <c r="K7" s="22"/>
      <c r="L7" s="38"/>
    </row>
    <row r="8" spans="1:14" ht="15" customHeight="1">
      <c r="B8" s="17"/>
      <c r="C8" s="18"/>
      <c r="E8" s="39"/>
      <c r="G8" s="101"/>
      <c r="H8" s="137"/>
      <c r="J8" s="102"/>
      <c r="K8" s="103"/>
      <c r="L8" s="41"/>
    </row>
    <row r="9" spans="1:14" ht="15" customHeight="1">
      <c r="B9" s="17"/>
      <c r="C9" s="18"/>
      <c r="E9" s="39"/>
      <c r="G9" s="101"/>
      <c r="H9" s="137"/>
      <c r="J9" s="42"/>
      <c r="K9" s="103"/>
      <c r="L9" s="41"/>
    </row>
    <row r="10" spans="1:14" ht="15.75">
      <c r="B10" s="17"/>
      <c r="C10" s="18"/>
      <c r="E10" s="44"/>
      <c r="F10" s="45"/>
      <c r="G10" s="46"/>
      <c r="H10" s="138"/>
      <c r="J10" s="32"/>
      <c r="K10" s="49"/>
    </row>
    <row r="11" spans="1:14" ht="15.75">
      <c r="B11" s="17"/>
      <c r="C11" s="18"/>
      <c r="E11" s="44"/>
      <c r="F11" s="45"/>
      <c r="G11" s="47"/>
      <c r="H11" s="138"/>
      <c r="J11" s="50"/>
      <c r="K11" s="49"/>
    </row>
    <row r="12" spans="1:14" s="59" customFormat="1" ht="12.75" customHeight="1">
      <c r="A12" s="155" t="s">
        <v>235</v>
      </c>
      <c r="B12" s="51" t="s">
        <v>0</v>
      </c>
      <c r="C12" s="51" t="s">
        <v>236</v>
      </c>
      <c r="D12" s="52" t="s">
        <v>237</v>
      </c>
      <c r="E12" s="51" t="s">
        <v>238</v>
      </c>
      <c r="F12" s="53" t="s">
        <v>239</v>
      </c>
      <c r="G12" s="53" t="s">
        <v>240</v>
      </c>
      <c r="H12" s="54" t="s">
        <v>241</v>
      </c>
      <c r="I12" s="169" t="s">
        <v>242</v>
      </c>
      <c r="J12" s="57" t="s">
        <v>244</v>
      </c>
      <c r="K12" s="58" t="s">
        <v>246</v>
      </c>
      <c r="L12" s="58" t="s">
        <v>247</v>
      </c>
    </row>
    <row r="13" spans="1:14" ht="12.75" customHeight="1">
      <c r="A13" s="184" t="str">
        <f t="shared" ref="A13:A38" ca="1" si="0">IF(ROW(A1)&gt;COUNTIF(colk,$M$2),"",INDEX(cola,SUMPRODUCT(LARGE((colk=$M$2)*ROW(colk)-12,ROW($A1)))))</f>
        <v>dec15</v>
      </c>
      <c r="B13" s="185" t="str">
        <f t="shared" ref="B13:B38" ca="1" si="1">IF(ROW(B1)&gt;COUNTIF(colk,$M$2),"",INDEX(colb,SUMPRODUCT(LARGE((colk=$M$2)*ROW(colk)-12,ROW($A1)))))</f>
        <v>boite gm</v>
      </c>
      <c r="C13" s="185" t="str">
        <f t="shared" ref="C13:C38" ca="1" si="2">IF(ROW(C1)&gt;COUNTIF(colk,$M$2),"",INDEX(colc,SUMPRODUCT(LARGE((colk=$M$2)*ROW(colk)-12,ROW($A1)))))</f>
        <v>no</v>
      </c>
      <c r="D13" s="185" t="str">
        <f t="shared" ref="D13:D38" ca="1" si="3">IF(ROW(D1)&gt;COUNTIF(colk,$M$2),"",INDEX(cold,SUMPRODUCT(LARGE((colk=$M$2)*ROW(colk)-12,ROW($A1)))))</f>
        <v>noyer</v>
      </c>
      <c r="E13" s="185" t="str">
        <f t="shared" ref="E13:E37" ca="1" si="4">IF(ROW(E1)&gt;COUNTIF(colk,$M$2),"",INDEX(cole,SUMPRODUCT(LARGE((colk=$M$2)*ROW(colk)-12,ROW($A1)))))</f>
        <v>bois coti-moutouchi</v>
      </c>
      <c r="F13" s="185">
        <f t="shared" ref="F13:F38" ca="1" si="5">IF(ROW(F1)&gt;COUNTIF(colk,$M$2),"",INDEX(colf,SUMPRODUCT(LARGE((colk=$M$2)*ROW(colk)-12,ROW($A1)))))</f>
        <v>15084</v>
      </c>
      <c r="G13" s="185">
        <f t="shared" ref="G13:G38" ca="1" si="6">IF(ROW(G1)&gt;COUNTIF(colk,$M$2),"",INDEX(colg,SUMPRODUCT(LARGE((colk=$M$2)*ROW(colk)-12,ROW($A1)))))</f>
        <v>0</v>
      </c>
      <c r="H13" s="181">
        <f t="shared" ref="H13:H38" ca="1" si="7">IF(ROW(H1)&gt;COUNTIF(colk,$M$2),"",INDEX(colh,SUMPRODUCT(LARGE((colk=$M$2)*ROW(colk)-12,ROW($A1)))))</f>
        <v>40</v>
      </c>
      <c r="I13" s="186" t="str">
        <f t="shared" ref="I13:I38" ca="1" si="8">IF(ROW(I1)&gt;COUNTIF(colk,$M$2),"",INDEX(coli,SUMPRODUCT(LARGE((colk=$M$2)*ROW(colk)-12,ROW($A1)))))</f>
        <v>dec 15</v>
      </c>
      <c r="J13" s="185" t="str">
        <f t="shared" ref="J13:J38" ca="1" si="9">IF(ROW(J1)&gt;COUNTIF(colk,$M$2),"",INDEX(colk,SUMPRODUCT(LARGE((colk=$M$2)*ROW(colk)-12,ROW($A1)))))</f>
        <v>particulier</v>
      </c>
      <c r="K13" s="185" t="str">
        <f t="shared" ref="K13:K38" ca="1" si="10">IF(ROW(K1)&gt;COUNTIF(colk,$M$2),"",INDEX(colm,SUMPRODUCT(LARGE((colk=$M$2)*ROW(colk)-12,ROW($A1)))))</f>
        <v>anna</v>
      </c>
      <c r="L13" s="185" t="str">
        <f t="shared" ref="L13:L38" ca="1" si="11">IF(ROW(L1)&gt;COUNTIF(colk,$M$2),"",INDEX(coln,SUMPRODUCT(LARGE((colk=$M$2)*ROW(colk)-12,ROW($A1)))))</f>
        <v>à renouveler</v>
      </c>
    </row>
    <row r="14" spans="1:14" ht="12.75" customHeight="1">
      <c r="A14" s="184" t="str">
        <f t="shared" ca="1" si="0"/>
        <v>dec15</v>
      </c>
      <c r="B14" s="185" t="str">
        <f t="shared" ca="1" si="1"/>
        <v>vase gm</v>
      </c>
      <c r="C14" s="185" t="str">
        <f t="shared" ca="1" si="2"/>
        <v>if</v>
      </c>
      <c r="D14" s="185" t="str">
        <f t="shared" ca="1" si="3"/>
        <v>if</v>
      </c>
      <c r="E14" s="185" t="str">
        <f t="shared" ca="1" si="4"/>
        <v>bouton moutouchi</v>
      </c>
      <c r="F14" s="185">
        <f t="shared" ca="1" si="5"/>
        <v>15085</v>
      </c>
      <c r="G14" s="185">
        <f t="shared" ca="1" si="6"/>
        <v>0</v>
      </c>
      <c r="H14" s="181">
        <f t="shared" ca="1" si="7"/>
        <v>60</v>
      </c>
      <c r="I14" s="186" t="str">
        <f t="shared" ca="1" si="8"/>
        <v>dec 15</v>
      </c>
      <c r="J14" s="185" t="str">
        <f t="shared" ca="1" si="9"/>
        <v>particulier</v>
      </c>
      <c r="K14" s="185" t="str">
        <f t="shared" ca="1" si="10"/>
        <v>michèle</v>
      </c>
      <c r="L14" s="185" t="str">
        <f t="shared" ca="1" si="11"/>
        <v>à renouveler</v>
      </c>
    </row>
    <row r="15" spans="1:14" ht="15" customHeight="1">
      <c r="A15" s="184" t="str">
        <f t="shared" ca="1" si="0"/>
        <v>dec15</v>
      </c>
      <c r="B15" s="185" t="str">
        <f t="shared" ca="1" si="1"/>
        <v>pot à crayons mm</v>
      </c>
      <c r="C15" s="185" t="str">
        <f t="shared" ca="1" si="2"/>
        <v>or</v>
      </c>
      <c r="D15" s="185" t="str">
        <f t="shared" ca="1" si="3"/>
        <v>orme</v>
      </c>
      <c r="E15" s="185" t="str">
        <f t="shared" ca="1" si="4"/>
        <v>gigogne /4</v>
      </c>
      <c r="F15" s="185" t="str">
        <f t="shared" ca="1" si="5"/>
        <v>15028-31</v>
      </c>
      <c r="G15" s="185">
        <f t="shared" ca="1" si="6"/>
        <v>0</v>
      </c>
      <c r="H15" s="181">
        <f t="shared" ca="1" si="7"/>
        <v>25</v>
      </c>
      <c r="I15" s="186" t="str">
        <f t="shared" ca="1" si="8"/>
        <v>dec 15</v>
      </c>
      <c r="J15" s="185" t="str">
        <f t="shared" ca="1" si="9"/>
        <v>particulier</v>
      </c>
      <c r="K15" s="185" t="str">
        <f t="shared" ca="1" si="10"/>
        <v>jeantho</v>
      </c>
      <c r="L15" s="185" t="str">
        <f t="shared" ca="1" si="11"/>
        <v>à renouveler</v>
      </c>
    </row>
    <row r="16" spans="1:14" ht="12.75" customHeight="1">
      <c r="A16" s="184" t="str">
        <f t="shared" ca="1" si="0"/>
        <v/>
      </c>
      <c r="B16" s="185" t="str">
        <f t="shared" ca="1" si="1"/>
        <v/>
      </c>
      <c r="C16" s="185" t="str">
        <f t="shared" ca="1" si="2"/>
        <v/>
      </c>
      <c r="D16" s="185" t="str">
        <f t="shared" ca="1" si="3"/>
        <v/>
      </c>
      <c r="E16" s="185" t="str">
        <f t="shared" ca="1" si="4"/>
        <v/>
      </c>
      <c r="F16" s="185" t="str">
        <f t="shared" ca="1" si="5"/>
        <v/>
      </c>
      <c r="G16" s="185" t="str">
        <f t="shared" ca="1" si="6"/>
        <v/>
      </c>
      <c r="H16" s="181" t="str">
        <f t="shared" ca="1" si="7"/>
        <v/>
      </c>
      <c r="I16" s="186" t="str">
        <f t="shared" ca="1" si="8"/>
        <v/>
      </c>
      <c r="J16" s="185" t="str">
        <f t="shared" ca="1" si="9"/>
        <v/>
      </c>
      <c r="K16" s="185" t="str">
        <f t="shared" ca="1" si="10"/>
        <v/>
      </c>
      <c r="L16" s="185" t="str">
        <f t="shared" ca="1" si="11"/>
        <v/>
      </c>
    </row>
    <row r="17" spans="1:12" ht="12.75" customHeight="1">
      <c r="A17" s="184" t="str">
        <f t="shared" ca="1" si="0"/>
        <v/>
      </c>
      <c r="B17" s="185" t="str">
        <f t="shared" ca="1" si="1"/>
        <v/>
      </c>
      <c r="C17" s="185" t="str">
        <f t="shared" ca="1" si="2"/>
        <v/>
      </c>
      <c r="D17" s="185" t="str">
        <f t="shared" ca="1" si="3"/>
        <v/>
      </c>
      <c r="E17" s="185" t="str">
        <f t="shared" ca="1" si="4"/>
        <v/>
      </c>
      <c r="F17" s="185" t="str">
        <f t="shared" ca="1" si="5"/>
        <v/>
      </c>
      <c r="G17" s="185" t="str">
        <f t="shared" ca="1" si="6"/>
        <v/>
      </c>
      <c r="H17" s="181" t="str">
        <f t="shared" ca="1" si="7"/>
        <v/>
      </c>
      <c r="I17" s="186" t="str">
        <f t="shared" ca="1" si="8"/>
        <v/>
      </c>
      <c r="J17" s="185" t="str">
        <f t="shared" ca="1" si="9"/>
        <v/>
      </c>
      <c r="K17" s="185" t="str">
        <f t="shared" ca="1" si="10"/>
        <v/>
      </c>
      <c r="L17" s="185" t="str">
        <f t="shared" ca="1" si="11"/>
        <v/>
      </c>
    </row>
    <row r="18" spans="1:12" ht="12.75" customHeight="1">
      <c r="A18" s="184" t="str">
        <f t="shared" ca="1" si="0"/>
        <v/>
      </c>
      <c r="B18" s="185" t="str">
        <f t="shared" ca="1" si="1"/>
        <v/>
      </c>
      <c r="C18" s="185" t="str">
        <f t="shared" ca="1" si="2"/>
        <v/>
      </c>
      <c r="D18" s="185" t="str">
        <f t="shared" ca="1" si="3"/>
        <v/>
      </c>
      <c r="E18" s="185" t="str">
        <f t="shared" ca="1" si="4"/>
        <v/>
      </c>
      <c r="F18" s="185" t="str">
        <f t="shared" ca="1" si="5"/>
        <v/>
      </c>
      <c r="G18" s="185" t="str">
        <f ca="1">IF(ROW(G5)&gt;COUNTIF(colk,$M$2),"",INDEX(colg,SUMPRODUCT(LARGE((colk=$M$2)*ROW(colk)-12,ROW($A6)))))</f>
        <v/>
      </c>
      <c r="H18" s="181" t="str">
        <f t="shared" ca="1" si="7"/>
        <v/>
      </c>
      <c r="I18" s="186" t="str">
        <f t="shared" ca="1" si="8"/>
        <v/>
      </c>
      <c r="J18" s="185" t="str">
        <f t="shared" ca="1" si="9"/>
        <v/>
      </c>
      <c r="K18" s="185" t="str">
        <f t="shared" ca="1" si="10"/>
        <v/>
      </c>
      <c r="L18" s="185" t="str">
        <f t="shared" ca="1" si="11"/>
        <v/>
      </c>
    </row>
    <row r="19" spans="1:12" ht="12.75" customHeight="1">
      <c r="A19" s="184" t="str">
        <f t="shared" ca="1" si="0"/>
        <v/>
      </c>
      <c r="B19" s="185" t="str">
        <f t="shared" ca="1" si="1"/>
        <v/>
      </c>
      <c r="C19" s="185" t="str">
        <f t="shared" ca="1" si="2"/>
        <v/>
      </c>
      <c r="D19" s="185" t="str">
        <f t="shared" ca="1" si="3"/>
        <v/>
      </c>
      <c r="E19" s="185" t="str">
        <f t="shared" ca="1" si="4"/>
        <v/>
      </c>
      <c r="F19" s="185" t="str">
        <f t="shared" ca="1" si="5"/>
        <v/>
      </c>
      <c r="G19" s="185" t="str">
        <f t="shared" ca="1" si="6"/>
        <v/>
      </c>
      <c r="H19" s="181" t="str">
        <f t="shared" ca="1" si="7"/>
        <v/>
      </c>
      <c r="I19" s="186" t="str">
        <f t="shared" ca="1" si="8"/>
        <v/>
      </c>
      <c r="J19" s="185" t="str">
        <f t="shared" ca="1" si="9"/>
        <v/>
      </c>
      <c r="K19" s="185" t="str">
        <f t="shared" ca="1" si="10"/>
        <v/>
      </c>
      <c r="L19" s="185" t="str">
        <f t="shared" ca="1" si="11"/>
        <v/>
      </c>
    </row>
    <row r="20" spans="1:12" ht="12.75" customHeight="1">
      <c r="A20" s="184" t="str">
        <f t="shared" ca="1" si="0"/>
        <v/>
      </c>
      <c r="B20" s="185" t="str">
        <f t="shared" ca="1" si="1"/>
        <v/>
      </c>
      <c r="C20" s="185" t="str">
        <f t="shared" ca="1" si="2"/>
        <v/>
      </c>
      <c r="D20" s="185" t="str">
        <f t="shared" ca="1" si="3"/>
        <v/>
      </c>
      <c r="E20" s="185" t="str">
        <f t="shared" ca="1" si="4"/>
        <v/>
      </c>
      <c r="F20" s="185" t="str">
        <f t="shared" ca="1" si="5"/>
        <v/>
      </c>
      <c r="G20" s="185" t="str">
        <f t="shared" ca="1" si="6"/>
        <v/>
      </c>
      <c r="H20" s="181" t="str">
        <f t="shared" ca="1" si="7"/>
        <v/>
      </c>
      <c r="I20" s="186" t="str">
        <f t="shared" ca="1" si="8"/>
        <v/>
      </c>
      <c r="J20" s="185" t="str">
        <f t="shared" ca="1" si="9"/>
        <v/>
      </c>
      <c r="K20" s="185" t="str">
        <f t="shared" ca="1" si="10"/>
        <v/>
      </c>
      <c r="L20" s="185" t="str">
        <f t="shared" ca="1" si="11"/>
        <v/>
      </c>
    </row>
    <row r="21" spans="1:12" ht="12.75" customHeight="1">
      <c r="A21" s="184" t="str">
        <f t="shared" ca="1" si="0"/>
        <v/>
      </c>
      <c r="B21" s="185" t="str">
        <f t="shared" ca="1" si="1"/>
        <v/>
      </c>
      <c r="C21" s="185" t="str">
        <f t="shared" ca="1" si="2"/>
        <v/>
      </c>
      <c r="D21" s="185" t="str">
        <f t="shared" ca="1" si="3"/>
        <v/>
      </c>
      <c r="E21" s="185" t="str">
        <f t="shared" ca="1" si="4"/>
        <v/>
      </c>
      <c r="F21" s="185" t="str">
        <f t="shared" ca="1" si="5"/>
        <v/>
      </c>
      <c r="G21" s="185" t="str">
        <f t="shared" ca="1" si="6"/>
        <v/>
      </c>
      <c r="H21" s="181" t="str">
        <f t="shared" ca="1" si="7"/>
        <v/>
      </c>
      <c r="I21" s="186" t="str">
        <f t="shared" ca="1" si="8"/>
        <v/>
      </c>
      <c r="J21" s="185" t="str">
        <f t="shared" ca="1" si="9"/>
        <v/>
      </c>
      <c r="K21" s="185" t="str">
        <f t="shared" ca="1" si="10"/>
        <v/>
      </c>
      <c r="L21" s="185" t="str">
        <f t="shared" ca="1" si="11"/>
        <v/>
      </c>
    </row>
    <row r="22" spans="1:12" ht="12.75" customHeight="1">
      <c r="A22" s="184" t="str">
        <f t="shared" ca="1" si="0"/>
        <v/>
      </c>
      <c r="B22" s="185" t="str">
        <f t="shared" ca="1" si="1"/>
        <v/>
      </c>
      <c r="C22" s="185" t="str">
        <f t="shared" ca="1" si="2"/>
        <v/>
      </c>
      <c r="D22" s="185" t="str">
        <f t="shared" ca="1" si="3"/>
        <v/>
      </c>
      <c r="E22" s="185" t="str">
        <f t="shared" ca="1" si="4"/>
        <v/>
      </c>
      <c r="F22" s="185" t="str">
        <f t="shared" ca="1" si="5"/>
        <v/>
      </c>
      <c r="G22" s="185" t="str">
        <f t="shared" ca="1" si="6"/>
        <v/>
      </c>
      <c r="H22" s="181" t="str">
        <f t="shared" ca="1" si="7"/>
        <v/>
      </c>
      <c r="I22" s="186" t="str">
        <f t="shared" ca="1" si="8"/>
        <v/>
      </c>
      <c r="J22" s="185" t="str">
        <f t="shared" ca="1" si="9"/>
        <v/>
      </c>
      <c r="K22" s="185" t="str">
        <f t="shared" ca="1" si="10"/>
        <v/>
      </c>
      <c r="L22" s="185" t="str">
        <f t="shared" ca="1" si="11"/>
        <v/>
      </c>
    </row>
    <row r="23" spans="1:12" ht="12.75" customHeight="1">
      <c r="A23" s="184" t="str">
        <f t="shared" ca="1" si="0"/>
        <v/>
      </c>
      <c r="B23" s="185" t="str">
        <f t="shared" ca="1" si="1"/>
        <v/>
      </c>
      <c r="C23" s="185" t="str">
        <f t="shared" ca="1" si="2"/>
        <v/>
      </c>
      <c r="D23" s="185" t="str">
        <f t="shared" ca="1" si="3"/>
        <v/>
      </c>
      <c r="E23" s="185" t="str">
        <f t="shared" ca="1" si="4"/>
        <v/>
      </c>
      <c r="F23" s="185" t="str">
        <f t="shared" ca="1" si="5"/>
        <v/>
      </c>
      <c r="G23" s="185" t="str">
        <f t="shared" ca="1" si="6"/>
        <v/>
      </c>
      <c r="H23" s="181" t="str">
        <f t="shared" ca="1" si="7"/>
        <v/>
      </c>
      <c r="I23" s="186" t="str">
        <f t="shared" ca="1" si="8"/>
        <v/>
      </c>
      <c r="J23" s="185" t="str">
        <f t="shared" ca="1" si="9"/>
        <v/>
      </c>
      <c r="K23" s="185" t="str">
        <f t="shared" ca="1" si="10"/>
        <v/>
      </c>
      <c r="L23" s="185" t="str">
        <f t="shared" ca="1" si="11"/>
        <v/>
      </c>
    </row>
    <row r="24" spans="1:12" ht="12.75" customHeight="1">
      <c r="A24" s="184" t="str">
        <f t="shared" ca="1" si="0"/>
        <v/>
      </c>
      <c r="B24" s="185" t="str">
        <f t="shared" ca="1" si="1"/>
        <v/>
      </c>
      <c r="C24" s="185" t="str">
        <f t="shared" ca="1" si="2"/>
        <v/>
      </c>
      <c r="D24" s="185" t="str">
        <f t="shared" ca="1" si="3"/>
        <v/>
      </c>
      <c r="E24" s="185" t="str">
        <f t="shared" ca="1" si="4"/>
        <v/>
      </c>
      <c r="F24" s="185" t="str">
        <f t="shared" ca="1" si="5"/>
        <v/>
      </c>
      <c r="G24" s="185" t="str">
        <f t="shared" ca="1" si="6"/>
        <v/>
      </c>
      <c r="H24" s="181" t="str">
        <f t="shared" ca="1" si="7"/>
        <v/>
      </c>
      <c r="I24" s="186" t="str">
        <f t="shared" ca="1" si="8"/>
        <v/>
      </c>
      <c r="J24" s="185" t="str">
        <f t="shared" ca="1" si="9"/>
        <v/>
      </c>
      <c r="K24" s="185" t="str">
        <f t="shared" ca="1" si="10"/>
        <v/>
      </c>
      <c r="L24" s="185" t="str">
        <f t="shared" ca="1" si="11"/>
        <v/>
      </c>
    </row>
    <row r="25" spans="1:12" ht="12.75" customHeight="1">
      <c r="A25" s="184" t="str">
        <f t="shared" ca="1" si="0"/>
        <v/>
      </c>
      <c r="B25" s="185" t="str">
        <f t="shared" ca="1" si="1"/>
        <v/>
      </c>
      <c r="C25" s="185" t="str">
        <f t="shared" ca="1" si="2"/>
        <v/>
      </c>
      <c r="D25" s="185" t="str">
        <f t="shared" ca="1" si="3"/>
        <v/>
      </c>
      <c r="E25" s="185" t="str">
        <f t="shared" ca="1" si="4"/>
        <v/>
      </c>
      <c r="F25" s="185" t="str">
        <f t="shared" ca="1" si="5"/>
        <v/>
      </c>
      <c r="G25" s="185" t="str">
        <f t="shared" ca="1" si="6"/>
        <v/>
      </c>
      <c r="H25" s="181" t="str">
        <f t="shared" ca="1" si="7"/>
        <v/>
      </c>
      <c r="I25" s="186" t="str">
        <f t="shared" ca="1" si="8"/>
        <v/>
      </c>
      <c r="J25" s="185" t="str">
        <f t="shared" ca="1" si="9"/>
        <v/>
      </c>
      <c r="K25" s="185" t="str">
        <f t="shared" ca="1" si="10"/>
        <v/>
      </c>
      <c r="L25" s="185" t="str">
        <f t="shared" ca="1" si="11"/>
        <v/>
      </c>
    </row>
    <row r="26" spans="1:12" ht="12.75" customHeight="1">
      <c r="A26" s="184" t="str">
        <f t="shared" ca="1" si="0"/>
        <v/>
      </c>
      <c r="B26" s="185" t="str">
        <f t="shared" ca="1" si="1"/>
        <v/>
      </c>
      <c r="C26" s="185" t="str">
        <f t="shared" ca="1" si="2"/>
        <v/>
      </c>
      <c r="D26" s="185" t="str">
        <f t="shared" ca="1" si="3"/>
        <v/>
      </c>
      <c r="E26" s="185" t="str">
        <f t="shared" ca="1" si="4"/>
        <v/>
      </c>
      <c r="F26" s="185" t="str">
        <f t="shared" ca="1" si="5"/>
        <v/>
      </c>
      <c r="G26" s="185" t="str">
        <f t="shared" ca="1" si="6"/>
        <v/>
      </c>
      <c r="H26" s="181" t="str">
        <f t="shared" ca="1" si="7"/>
        <v/>
      </c>
      <c r="I26" s="186" t="str">
        <f t="shared" ca="1" si="8"/>
        <v/>
      </c>
      <c r="J26" s="185" t="str">
        <f t="shared" ca="1" si="9"/>
        <v/>
      </c>
      <c r="K26" s="185" t="str">
        <f t="shared" ca="1" si="10"/>
        <v/>
      </c>
      <c r="L26" s="185" t="str">
        <f t="shared" ca="1" si="11"/>
        <v/>
      </c>
    </row>
    <row r="27" spans="1:12" ht="12.75" customHeight="1">
      <c r="A27" s="184" t="str">
        <f t="shared" ca="1" si="0"/>
        <v/>
      </c>
      <c r="B27" s="185" t="str">
        <f t="shared" ca="1" si="1"/>
        <v/>
      </c>
      <c r="C27" s="185" t="str">
        <f t="shared" ca="1" si="2"/>
        <v/>
      </c>
      <c r="D27" s="185" t="str">
        <f t="shared" ca="1" si="3"/>
        <v/>
      </c>
      <c r="E27" s="185" t="str">
        <f t="shared" ca="1" si="4"/>
        <v/>
      </c>
      <c r="F27" s="185" t="str">
        <f t="shared" ca="1" si="5"/>
        <v/>
      </c>
      <c r="G27" s="185" t="str">
        <f t="shared" ca="1" si="6"/>
        <v/>
      </c>
      <c r="H27" s="181" t="str">
        <f t="shared" ca="1" si="7"/>
        <v/>
      </c>
      <c r="I27" s="186" t="str">
        <f t="shared" ca="1" si="8"/>
        <v/>
      </c>
      <c r="J27" s="185" t="str">
        <f t="shared" ca="1" si="9"/>
        <v/>
      </c>
      <c r="K27" s="185" t="str">
        <f t="shared" ca="1" si="10"/>
        <v/>
      </c>
      <c r="L27" s="185" t="str">
        <f t="shared" ca="1" si="11"/>
        <v/>
      </c>
    </row>
    <row r="28" spans="1:12" ht="12.75" customHeight="1">
      <c r="A28" s="184" t="str">
        <f t="shared" ca="1" si="0"/>
        <v/>
      </c>
      <c r="B28" s="185" t="str">
        <f t="shared" ca="1" si="1"/>
        <v/>
      </c>
      <c r="C28" s="185" t="str">
        <f t="shared" ca="1" si="2"/>
        <v/>
      </c>
      <c r="D28" s="185" t="str">
        <f t="shared" ca="1" si="3"/>
        <v/>
      </c>
      <c r="E28" s="185" t="str">
        <f t="shared" ca="1" si="4"/>
        <v/>
      </c>
      <c r="F28" s="185" t="str">
        <f t="shared" ca="1" si="5"/>
        <v/>
      </c>
      <c r="G28" s="185" t="str">
        <f t="shared" ca="1" si="6"/>
        <v/>
      </c>
      <c r="H28" s="181" t="str">
        <f t="shared" ca="1" si="7"/>
        <v/>
      </c>
      <c r="I28" s="186" t="str">
        <f t="shared" ca="1" si="8"/>
        <v/>
      </c>
      <c r="J28" s="185" t="str">
        <f t="shared" ca="1" si="9"/>
        <v/>
      </c>
      <c r="K28" s="185" t="str">
        <f t="shared" ca="1" si="10"/>
        <v/>
      </c>
      <c r="L28" s="185" t="str">
        <f t="shared" ca="1" si="11"/>
        <v/>
      </c>
    </row>
    <row r="29" spans="1:12" ht="12.75" customHeight="1">
      <c r="A29" s="184" t="str">
        <f t="shared" ca="1" si="0"/>
        <v/>
      </c>
      <c r="B29" s="185" t="str">
        <f t="shared" ca="1" si="1"/>
        <v/>
      </c>
      <c r="C29" s="185" t="str">
        <f t="shared" ca="1" si="2"/>
        <v/>
      </c>
      <c r="D29" s="185" t="str">
        <f t="shared" ca="1" si="3"/>
        <v/>
      </c>
      <c r="E29" s="185" t="str">
        <f t="shared" ca="1" si="4"/>
        <v/>
      </c>
      <c r="F29" s="185" t="str">
        <f t="shared" ca="1" si="5"/>
        <v/>
      </c>
      <c r="G29" s="185" t="str">
        <f t="shared" ca="1" si="6"/>
        <v/>
      </c>
      <c r="H29" s="181" t="str">
        <f t="shared" ca="1" si="7"/>
        <v/>
      </c>
      <c r="I29" s="186" t="str">
        <f t="shared" ca="1" si="8"/>
        <v/>
      </c>
      <c r="J29" s="185" t="str">
        <f t="shared" ca="1" si="9"/>
        <v/>
      </c>
      <c r="K29" s="185" t="str">
        <f t="shared" ca="1" si="10"/>
        <v/>
      </c>
      <c r="L29" s="185" t="str">
        <f t="shared" ca="1" si="11"/>
        <v/>
      </c>
    </row>
    <row r="30" spans="1:12" ht="12.75" customHeight="1">
      <c r="A30" s="184" t="str">
        <f t="shared" ca="1" si="0"/>
        <v/>
      </c>
      <c r="B30" s="185" t="str">
        <f t="shared" ca="1" si="1"/>
        <v/>
      </c>
      <c r="C30" s="185" t="str">
        <f t="shared" ca="1" si="2"/>
        <v/>
      </c>
      <c r="D30" s="185" t="str">
        <f t="shared" ca="1" si="3"/>
        <v/>
      </c>
      <c r="E30" s="185" t="str">
        <f t="shared" ca="1" si="4"/>
        <v/>
      </c>
      <c r="F30" s="185" t="str">
        <f t="shared" ca="1" si="5"/>
        <v/>
      </c>
      <c r="G30" s="185" t="str">
        <f t="shared" ca="1" si="6"/>
        <v/>
      </c>
      <c r="H30" s="181" t="str">
        <f t="shared" ca="1" si="7"/>
        <v/>
      </c>
      <c r="I30" s="186" t="str">
        <f t="shared" ca="1" si="8"/>
        <v/>
      </c>
      <c r="J30" s="185" t="str">
        <f t="shared" ca="1" si="9"/>
        <v/>
      </c>
      <c r="K30" s="185" t="str">
        <f t="shared" ca="1" si="10"/>
        <v/>
      </c>
      <c r="L30" s="185" t="str">
        <f t="shared" ca="1" si="11"/>
        <v/>
      </c>
    </row>
    <row r="31" spans="1:12" ht="12.75" customHeight="1">
      <c r="A31" s="184" t="str">
        <f t="shared" ca="1" si="0"/>
        <v/>
      </c>
      <c r="B31" s="185" t="str">
        <f t="shared" ca="1" si="1"/>
        <v/>
      </c>
      <c r="C31" s="185" t="str">
        <f t="shared" ca="1" si="2"/>
        <v/>
      </c>
      <c r="D31" s="185" t="str">
        <f t="shared" ca="1" si="3"/>
        <v/>
      </c>
      <c r="E31" s="185" t="str">
        <f t="shared" ca="1" si="4"/>
        <v/>
      </c>
      <c r="F31" s="185" t="str">
        <f t="shared" ca="1" si="5"/>
        <v/>
      </c>
      <c r="G31" s="185" t="str">
        <f t="shared" ca="1" si="6"/>
        <v/>
      </c>
      <c r="H31" s="181" t="str">
        <f t="shared" ca="1" si="7"/>
        <v/>
      </c>
      <c r="I31" s="186" t="str">
        <f t="shared" ca="1" si="8"/>
        <v/>
      </c>
      <c r="J31" s="185" t="str">
        <f t="shared" ca="1" si="9"/>
        <v/>
      </c>
      <c r="K31" s="185" t="str">
        <f t="shared" ca="1" si="10"/>
        <v/>
      </c>
      <c r="L31" s="185" t="str">
        <f t="shared" ca="1" si="11"/>
        <v/>
      </c>
    </row>
    <row r="32" spans="1:12" ht="12.75" customHeight="1">
      <c r="A32" s="184" t="str">
        <f t="shared" ca="1" si="0"/>
        <v/>
      </c>
      <c r="B32" s="185" t="str">
        <f t="shared" ca="1" si="1"/>
        <v/>
      </c>
      <c r="C32" s="185" t="str">
        <f t="shared" ca="1" si="2"/>
        <v/>
      </c>
      <c r="D32" s="185" t="str">
        <f t="shared" ca="1" si="3"/>
        <v/>
      </c>
      <c r="E32" s="185" t="str">
        <f t="shared" ca="1" si="4"/>
        <v/>
      </c>
      <c r="F32" s="185" t="str">
        <f t="shared" ca="1" si="5"/>
        <v/>
      </c>
      <c r="G32" s="185" t="str">
        <f t="shared" ca="1" si="6"/>
        <v/>
      </c>
      <c r="H32" s="181" t="str">
        <f t="shared" ca="1" si="7"/>
        <v/>
      </c>
      <c r="I32" s="186" t="str">
        <f t="shared" ca="1" si="8"/>
        <v/>
      </c>
      <c r="J32" s="185" t="str">
        <f t="shared" ca="1" si="9"/>
        <v/>
      </c>
      <c r="K32" s="185" t="str">
        <f t="shared" ca="1" si="10"/>
        <v/>
      </c>
      <c r="L32" s="185" t="str">
        <f t="shared" ca="1" si="11"/>
        <v/>
      </c>
    </row>
    <row r="33" spans="1:12" ht="12.75" customHeight="1">
      <c r="A33" s="184" t="str">
        <f t="shared" ca="1" si="0"/>
        <v/>
      </c>
      <c r="B33" s="185" t="str">
        <f t="shared" ca="1" si="1"/>
        <v/>
      </c>
      <c r="C33" s="185" t="str">
        <f t="shared" ca="1" si="2"/>
        <v/>
      </c>
      <c r="D33" s="185" t="str">
        <f t="shared" ca="1" si="3"/>
        <v/>
      </c>
      <c r="E33" s="185" t="str">
        <f t="shared" ca="1" si="4"/>
        <v/>
      </c>
      <c r="F33" s="185" t="str">
        <f t="shared" ca="1" si="5"/>
        <v/>
      </c>
      <c r="G33" s="185" t="str">
        <f t="shared" ca="1" si="6"/>
        <v/>
      </c>
      <c r="H33" s="181" t="str">
        <f t="shared" ca="1" si="7"/>
        <v/>
      </c>
      <c r="I33" s="186" t="str">
        <f t="shared" ca="1" si="8"/>
        <v/>
      </c>
      <c r="J33" s="185" t="str">
        <f t="shared" ca="1" si="9"/>
        <v/>
      </c>
      <c r="K33" s="185" t="str">
        <f t="shared" ca="1" si="10"/>
        <v/>
      </c>
      <c r="L33" s="185" t="str">
        <f t="shared" ca="1" si="11"/>
        <v/>
      </c>
    </row>
    <row r="34" spans="1:12" ht="12.75" customHeight="1">
      <c r="A34" s="184" t="str">
        <f t="shared" ca="1" si="0"/>
        <v/>
      </c>
      <c r="B34" s="185" t="str">
        <f t="shared" ca="1" si="1"/>
        <v/>
      </c>
      <c r="C34" s="185" t="str">
        <f t="shared" ca="1" si="2"/>
        <v/>
      </c>
      <c r="D34" s="185" t="str">
        <f t="shared" ca="1" si="3"/>
        <v/>
      </c>
      <c r="E34" s="185" t="str">
        <f t="shared" ca="1" si="4"/>
        <v/>
      </c>
      <c r="F34" s="185" t="str">
        <f t="shared" ca="1" si="5"/>
        <v/>
      </c>
      <c r="G34" s="185" t="str">
        <f t="shared" ca="1" si="6"/>
        <v/>
      </c>
      <c r="H34" s="181" t="str">
        <f t="shared" ca="1" si="7"/>
        <v/>
      </c>
      <c r="I34" s="186" t="str">
        <f t="shared" ca="1" si="8"/>
        <v/>
      </c>
      <c r="J34" s="185" t="str">
        <f t="shared" ca="1" si="9"/>
        <v/>
      </c>
      <c r="K34" s="185" t="str">
        <f t="shared" ca="1" si="10"/>
        <v/>
      </c>
      <c r="L34" s="185" t="str">
        <f t="shared" ca="1" si="11"/>
        <v/>
      </c>
    </row>
    <row r="35" spans="1:12" ht="12.75" customHeight="1">
      <c r="A35" s="184" t="str">
        <f t="shared" ca="1" si="0"/>
        <v/>
      </c>
      <c r="B35" s="185" t="str">
        <f t="shared" ca="1" si="1"/>
        <v/>
      </c>
      <c r="C35" s="185" t="str">
        <f t="shared" ca="1" si="2"/>
        <v/>
      </c>
      <c r="D35" s="185" t="str">
        <f t="shared" ca="1" si="3"/>
        <v/>
      </c>
      <c r="E35" s="185" t="str">
        <f t="shared" ca="1" si="4"/>
        <v/>
      </c>
      <c r="F35" s="185" t="str">
        <f t="shared" ca="1" si="5"/>
        <v/>
      </c>
      <c r="G35" s="185" t="str">
        <f t="shared" ca="1" si="6"/>
        <v/>
      </c>
      <c r="H35" s="181" t="str">
        <f t="shared" ca="1" si="7"/>
        <v/>
      </c>
      <c r="I35" s="186" t="str">
        <f t="shared" ca="1" si="8"/>
        <v/>
      </c>
      <c r="J35" s="185" t="str">
        <f t="shared" ca="1" si="9"/>
        <v/>
      </c>
      <c r="K35" s="185" t="str">
        <f t="shared" ca="1" si="10"/>
        <v/>
      </c>
      <c r="L35" s="185" t="str">
        <f t="shared" ca="1" si="11"/>
        <v/>
      </c>
    </row>
    <row r="36" spans="1:12" ht="12.75" customHeight="1">
      <c r="A36" s="184" t="str">
        <f t="shared" ca="1" si="0"/>
        <v/>
      </c>
      <c r="B36" s="185" t="str">
        <f t="shared" ca="1" si="1"/>
        <v/>
      </c>
      <c r="C36" s="185" t="str">
        <f t="shared" ca="1" si="2"/>
        <v/>
      </c>
      <c r="D36" s="185" t="str">
        <f t="shared" ca="1" si="3"/>
        <v/>
      </c>
      <c r="E36" s="185" t="str">
        <f t="shared" ca="1" si="4"/>
        <v/>
      </c>
      <c r="F36" s="185" t="str">
        <f t="shared" ca="1" si="5"/>
        <v/>
      </c>
      <c r="G36" s="185" t="str">
        <f t="shared" ca="1" si="6"/>
        <v/>
      </c>
      <c r="H36" s="181" t="str">
        <f t="shared" ca="1" si="7"/>
        <v/>
      </c>
      <c r="I36" s="186" t="str">
        <f t="shared" ca="1" si="8"/>
        <v/>
      </c>
      <c r="J36" s="185" t="str">
        <f t="shared" ca="1" si="9"/>
        <v/>
      </c>
      <c r="K36" s="185" t="str">
        <f t="shared" ca="1" si="10"/>
        <v/>
      </c>
      <c r="L36" s="185" t="str">
        <f t="shared" ca="1" si="11"/>
        <v/>
      </c>
    </row>
    <row r="37" spans="1:12" ht="12.75" customHeight="1">
      <c r="A37" s="184" t="str">
        <f t="shared" ca="1" si="0"/>
        <v/>
      </c>
      <c r="B37" s="185" t="str">
        <f t="shared" ca="1" si="1"/>
        <v/>
      </c>
      <c r="C37" s="185" t="str">
        <f t="shared" ca="1" si="2"/>
        <v/>
      </c>
      <c r="D37" s="185" t="str">
        <f t="shared" ca="1" si="3"/>
        <v/>
      </c>
      <c r="E37" s="185" t="str">
        <f t="shared" ca="1" si="4"/>
        <v/>
      </c>
      <c r="F37" s="185" t="str">
        <f t="shared" ca="1" si="5"/>
        <v/>
      </c>
      <c r="G37" s="185" t="str">
        <f t="shared" ca="1" si="6"/>
        <v/>
      </c>
      <c r="H37" s="181" t="str">
        <f t="shared" ca="1" si="7"/>
        <v/>
      </c>
      <c r="I37" s="186" t="str">
        <f t="shared" ca="1" si="8"/>
        <v/>
      </c>
      <c r="J37" s="185" t="str">
        <f t="shared" ca="1" si="9"/>
        <v/>
      </c>
      <c r="K37" s="185" t="str">
        <f t="shared" ca="1" si="10"/>
        <v/>
      </c>
      <c r="L37" s="185" t="str">
        <f t="shared" ca="1" si="11"/>
        <v/>
      </c>
    </row>
    <row r="38" spans="1:12" ht="12.75" customHeight="1">
      <c r="A38" s="184" t="str">
        <f t="shared" ca="1" si="0"/>
        <v/>
      </c>
      <c r="B38" s="185" t="str">
        <f t="shared" ca="1" si="1"/>
        <v/>
      </c>
      <c r="C38" s="185" t="str">
        <f t="shared" ca="1" si="2"/>
        <v/>
      </c>
      <c r="D38" s="185" t="str">
        <f t="shared" ca="1" si="3"/>
        <v/>
      </c>
      <c r="E38" s="185" t="str">
        <f ca="1">IF(ROW(E26)&gt;COUNTIF(colk,$M$2),"",INDEX(co+colelb,SUMPRODUCT(LARGE((colk=$M$2)*ROW(colk)-12,ROW($A26)))))</f>
        <v/>
      </c>
      <c r="F38" s="185" t="str">
        <f t="shared" ca="1" si="5"/>
        <v/>
      </c>
      <c r="G38" s="185" t="str">
        <f t="shared" ca="1" si="6"/>
        <v/>
      </c>
      <c r="H38" s="181" t="str">
        <f t="shared" ca="1" si="7"/>
        <v/>
      </c>
      <c r="I38" s="186" t="str">
        <f t="shared" ca="1" si="8"/>
        <v/>
      </c>
      <c r="J38" s="185" t="str">
        <f t="shared" ca="1" si="9"/>
        <v/>
      </c>
      <c r="K38" s="185" t="str">
        <f t="shared" ca="1" si="10"/>
        <v/>
      </c>
      <c r="L38" s="185" t="str">
        <f t="shared" ca="1" si="11"/>
        <v/>
      </c>
    </row>
    <row r="39" spans="1:12" ht="12.75" customHeight="1">
      <c r="A39" s="184"/>
      <c r="B39" s="187"/>
      <c r="C39" s="188"/>
      <c r="D39" s="189" t="str">
        <f>IF(C39="","",VLOOKUP(C39,[2]tableaux!$D$5:E$65,2,FALSE))</f>
        <v/>
      </c>
      <c r="E39" s="189"/>
      <c r="F39" s="190"/>
      <c r="G39" s="191"/>
      <c r="H39" s="68" t="str">
        <f>IF(B39="","",VLOOKUP(B39,[2]tableaux!$A$4:$B$511,2,FALSE))</f>
        <v/>
      </c>
      <c r="I39" s="192"/>
      <c r="J39" s="193"/>
      <c r="K39" s="71" t="str">
        <f t="shared" ref="K39:K102" si="12">IF(AND(G39="",J39&lt;&gt;"gie"),H39,"")</f>
        <v/>
      </c>
      <c r="L39" s="72">
        <f t="shared" ref="L39:L77" si="13">IF(G39="",F39,"")</f>
        <v>0</v>
      </c>
    </row>
    <row r="40" spans="1:12" ht="12.75" customHeight="1">
      <c r="A40" s="184"/>
      <c r="B40" s="187"/>
      <c r="C40" s="188"/>
      <c r="D40" s="189" t="str">
        <f>IF(C40="","",VLOOKUP(C40,[2]tableaux!$D$5:E$65,2,FALSE))</f>
        <v/>
      </c>
      <c r="E40" s="189"/>
      <c r="F40" s="190"/>
      <c r="G40" s="191"/>
      <c r="H40" s="68" t="str">
        <f>IF(B40="","",VLOOKUP(B40,[2]tableaux!$A$4:$B$511,2,FALSE))</f>
        <v/>
      </c>
      <c r="I40" s="192"/>
      <c r="J40" s="193"/>
      <c r="K40" s="71" t="str">
        <f t="shared" si="12"/>
        <v/>
      </c>
      <c r="L40" s="72">
        <f t="shared" si="13"/>
        <v>0</v>
      </c>
    </row>
    <row r="41" spans="1:12" ht="12.75" customHeight="1">
      <c r="A41" s="184"/>
      <c r="B41" s="187"/>
      <c r="C41" s="188"/>
      <c r="D41" s="189" t="str">
        <f>IF(C41="","",VLOOKUP(C41,[2]tableaux!$D$5:E$65,2,FALSE))</f>
        <v/>
      </c>
      <c r="E41" s="189"/>
      <c r="F41" s="190"/>
      <c r="G41" s="191"/>
      <c r="H41" s="68" t="str">
        <f>IF(B41="","",VLOOKUP(B41,[2]tableaux!$A$4:$B$511,2,FALSE))</f>
        <v/>
      </c>
      <c r="I41" s="192"/>
      <c r="J41" s="193"/>
      <c r="K41" s="71" t="str">
        <f t="shared" si="12"/>
        <v/>
      </c>
      <c r="L41" s="72">
        <f t="shared" si="13"/>
        <v>0</v>
      </c>
    </row>
    <row r="42" spans="1:12" ht="12.75" customHeight="1">
      <c r="A42" s="184"/>
      <c r="B42" s="187"/>
      <c r="C42" s="188"/>
      <c r="D42" s="189" t="str">
        <f>IF(C42="","",VLOOKUP(C42,[2]tableaux!$D$5:E$65,2,FALSE))</f>
        <v/>
      </c>
      <c r="E42" s="189"/>
      <c r="F42" s="190"/>
      <c r="G42" s="191"/>
      <c r="H42" s="68" t="str">
        <f>IF(B42="","",VLOOKUP(B42,[2]tableaux!$A$4:$B$511,2,FALSE))</f>
        <v/>
      </c>
      <c r="I42" s="192"/>
      <c r="J42" s="193"/>
      <c r="K42" s="71" t="str">
        <f t="shared" si="12"/>
        <v/>
      </c>
      <c r="L42" s="72">
        <f t="shared" si="13"/>
        <v>0</v>
      </c>
    </row>
    <row r="43" spans="1:12" ht="12.75" customHeight="1">
      <c r="A43" s="184"/>
      <c r="B43" s="187"/>
      <c r="C43" s="188"/>
      <c r="D43" s="189" t="str">
        <f>IF(C43="","",VLOOKUP(C43,[2]tableaux!$D$5:E$65,2,FALSE))</f>
        <v/>
      </c>
      <c r="E43" s="189"/>
      <c r="F43" s="190"/>
      <c r="G43" s="191"/>
      <c r="H43" s="68" t="str">
        <f>IF(B43="","",VLOOKUP(B43,[2]tableaux!$A$4:$B$511,2,FALSE))</f>
        <v/>
      </c>
      <c r="I43" s="192"/>
      <c r="J43" s="193"/>
      <c r="K43" s="71" t="str">
        <f t="shared" si="12"/>
        <v/>
      </c>
      <c r="L43" s="72">
        <f t="shared" si="13"/>
        <v>0</v>
      </c>
    </row>
    <row r="44" spans="1:12" ht="12.75" customHeight="1">
      <c r="A44" s="184"/>
      <c r="B44" s="187"/>
      <c r="C44" s="188"/>
      <c r="D44" s="189" t="str">
        <f>IF(C44="","",VLOOKUP(C44,[2]tableaux!$D$5:E$65,2,FALSE))</f>
        <v/>
      </c>
      <c r="E44" s="189"/>
      <c r="F44" s="190"/>
      <c r="G44" s="191"/>
      <c r="H44" s="68" t="str">
        <f>IF(B44="","",VLOOKUP(B44,[2]tableaux!$A$4:$B$511,2,FALSE))</f>
        <v/>
      </c>
      <c r="I44" s="192"/>
      <c r="J44" s="193"/>
      <c r="K44" s="71" t="str">
        <f t="shared" si="12"/>
        <v/>
      </c>
      <c r="L44" s="72">
        <f t="shared" si="13"/>
        <v>0</v>
      </c>
    </row>
    <row r="45" spans="1:12" ht="12.75" customHeight="1">
      <c r="A45" s="184"/>
      <c r="B45" s="187"/>
      <c r="C45" s="188"/>
      <c r="D45" s="189" t="str">
        <f>IF(C45="","",VLOOKUP(C45,[2]tableaux!$D$5:E$65,2,FALSE))</f>
        <v/>
      </c>
      <c r="E45" s="189"/>
      <c r="F45" s="190"/>
      <c r="G45" s="191"/>
      <c r="H45" s="68" t="str">
        <f>IF(B45="","",VLOOKUP(B45,[2]tableaux!$A$4:$B$511,2,FALSE))</f>
        <v/>
      </c>
      <c r="I45" s="192"/>
      <c r="J45" s="193"/>
      <c r="K45" s="71" t="str">
        <f t="shared" si="12"/>
        <v/>
      </c>
      <c r="L45" s="72">
        <f t="shared" si="13"/>
        <v>0</v>
      </c>
    </row>
    <row r="46" spans="1:12" ht="12.75" customHeight="1">
      <c r="A46" s="184"/>
      <c r="B46" s="187"/>
      <c r="C46" s="188"/>
      <c r="D46" s="189" t="str">
        <f>IF(C46="","",VLOOKUP(C46,[2]tableaux!$D$5:E$65,2,FALSE))</f>
        <v/>
      </c>
      <c r="E46" s="189"/>
      <c r="F46" s="190"/>
      <c r="G46" s="191"/>
      <c r="H46" s="68" t="str">
        <f>IF(B46="","",VLOOKUP(B46,[2]tableaux!$A$4:$B$511,2,FALSE))</f>
        <v/>
      </c>
      <c r="I46" s="192"/>
      <c r="J46" s="193"/>
      <c r="K46" s="71" t="str">
        <f t="shared" si="12"/>
        <v/>
      </c>
      <c r="L46" s="72">
        <f t="shared" si="13"/>
        <v>0</v>
      </c>
    </row>
    <row r="47" spans="1:12" ht="12.75" customHeight="1">
      <c r="A47" s="184"/>
      <c r="B47" s="187"/>
      <c r="C47" s="188"/>
      <c r="D47" s="189" t="str">
        <f>IF(C47="","",VLOOKUP(C47,[2]tableaux!$D$5:E$65,2,FALSE))</f>
        <v/>
      </c>
      <c r="E47" s="189"/>
      <c r="F47" s="190"/>
      <c r="G47" s="191"/>
      <c r="H47" s="68" t="str">
        <f>IF(B47="","",VLOOKUP(B47,[2]tableaux!$A$4:$B$511,2,FALSE))</f>
        <v/>
      </c>
      <c r="I47" s="192"/>
      <c r="J47" s="193"/>
      <c r="K47" s="71" t="str">
        <f t="shared" si="12"/>
        <v/>
      </c>
      <c r="L47" s="72">
        <f t="shared" si="13"/>
        <v>0</v>
      </c>
    </row>
    <row r="48" spans="1:12" ht="12.75" customHeight="1">
      <c r="A48" s="184"/>
      <c r="B48" s="187"/>
      <c r="C48" s="188"/>
      <c r="D48" s="189" t="str">
        <f>IF(C48="","",VLOOKUP(C48,[2]tableaux!$D$5:E$65,2,FALSE))</f>
        <v/>
      </c>
      <c r="E48" s="189"/>
      <c r="F48" s="190"/>
      <c r="G48" s="191"/>
      <c r="H48" s="68" t="str">
        <f>IF(B48="","",VLOOKUP(B48,[2]tableaux!$A$4:$B$511,2,FALSE))</f>
        <v/>
      </c>
      <c r="I48" s="192"/>
      <c r="J48" s="193"/>
      <c r="K48" s="71" t="str">
        <f t="shared" si="12"/>
        <v/>
      </c>
      <c r="L48" s="72">
        <f t="shared" si="13"/>
        <v>0</v>
      </c>
    </row>
    <row r="49" spans="1:12" ht="12.75" customHeight="1">
      <c r="A49" s="184"/>
      <c r="B49" s="187"/>
      <c r="C49" s="188"/>
      <c r="D49" s="189" t="str">
        <f>IF(C49="","",VLOOKUP(C49,[2]tableaux!$D$5:E$65,2,FALSE))</f>
        <v/>
      </c>
      <c r="E49" s="189"/>
      <c r="F49" s="190"/>
      <c r="G49" s="191"/>
      <c r="H49" s="68" t="str">
        <f>IF(B49="","",VLOOKUP(B49,[2]tableaux!$A$4:$B$511,2,FALSE))</f>
        <v/>
      </c>
      <c r="I49" s="192"/>
      <c r="J49" s="193"/>
      <c r="K49" s="71" t="str">
        <f t="shared" si="12"/>
        <v/>
      </c>
      <c r="L49" s="72">
        <f t="shared" si="13"/>
        <v>0</v>
      </c>
    </row>
    <row r="50" spans="1:12" ht="12.75" customHeight="1">
      <c r="A50" s="184"/>
      <c r="B50" s="187"/>
      <c r="C50" s="188"/>
      <c r="D50" s="189" t="str">
        <f>IF(C50="","",VLOOKUP(C50,[2]tableaux!$D$5:E$65,2,FALSE))</f>
        <v/>
      </c>
      <c r="E50" s="189"/>
      <c r="F50" s="190"/>
      <c r="G50" s="191"/>
      <c r="H50" s="68" t="str">
        <f>IF(B50="","",VLOOKUP(B50,[2]tableaux!$A$4:$B$511,2,FALSE))</f>
        <v/>
      </c>
      <c r="I50" s="192"/>
      <c r="J50" s="193"/>
      <c r="K50" s="71" t="str">
        <f t="shared" si="12"/>
        <v/>
      </c>
      <c r="L50" s="72">
        <f t="shared" si="13"/>
        <v>0</v>
      </c>
    </row>
    <row r="51" spans="1:12" ht="12.75" customHeight="1">
      <c r="A51" s="184"/>
      <c r="B51" s="187"/>
      <c r="C51" s="188"/>
      <c r="D51" s="189" t="str">
        <f>IF(C51="","",VLOOKUP(C51,[2]tableaux!$D$5:E$65,2,FALSE))</f>
        <v/>
      </c>
      <c r="E51" s="189"/>
      <c r="F51" s="190"/>
      <c r="G51" s="191"/>
      <c r="H51" s="68" t="str">
        <f>IF(B51="","",VLOOKUP(B51,[2]tableaux!$A$4:$B$511,2,FALSE))</f>
        <v/>
      </c>
      <c r="I51" s="192"/>
      <c r="J51" s="193"/>
      <c r="K51" s="71" t="str">
        <f t="shared" si="12"/>
        <v/>
      </c>
      <c r="L51" s="72">
        <f t="shared" si="13"/>
        <v>0</v>
      </c>
    </row>
    <row r="52" spans="1:12" ht="12.75" customHeight="1">
      <c r="A52" s="184"/>
      <c r="B52" s="187"/>
      <c r="C52" s="188"/>
      <c r="D52" s="189" t="str">
        <f>IF(C52="","",VLOOKUP(C52,[2]tableaux!$D$5:E$65,2,FALSE))</f>
        <v/>
      </c>
      <c r="E52" s="189"/>
      <c r="F52" s="190"/>
      <c r="G52" s="191"/>
      <c r="H52" s="68" t="str">
        <f>IF(B52="","",VLOOKUP(B52,[2]tableaux!$A$4:$B$511,2,FALSE))</f>
        <v/>
      </c>
      <c r="I52" s="192"/>
      <c r="J52" s="193"/>
      <c r="K52" s="71" t="str">
        <f t="shared" si="12"/>
        <v/>
      </c>
      <c r="L52" s="72">
        <f t="shared" si="13"/>
        <v>0</v>
      </c>
    </row>
    <row r="53" spans="1:12" ht="12.75" customHeight="1">
      <c r="A53" s="184"/>
      <c r="B53" s="187"/>
      <c r="C53" s="188"/>
      <c r="D53" s="189" t="str">
        <f>IF(C53="","",VLOOKUP(C53,[2]tableaux!$D$5:E$65,2,FALSE))</f>
        <v/>
      </c>
      <c r="E53" s="189"/>
      <c r="F53" s="190"/>
      <c r="G53" s="191"/>
      <c r="H53" s="68" t="str">
        <f>IF(B53="","",VLOOKUP(B53,[2]tableaux!$A$4:$B$511,2,FALSE))</f>
        <v/>
      </c>
      <c r="I53" s="192"/>
      <c r="J53" s="193"/>
      <c r="K53" s="71" t="str">
        <f t="shared" si="12"/>
        <v/>
      </c>
      <c r="L53" s="72">
        <f t="shared" si="13"/>
        <v>0</v>
      </c>
    </row>
    <row r="54" spans="1:12" ht="12.75" customHeight="1">
      <c r="A54" s="184"/>
      <c r="B54" s="187"/>
      <c r="C54" s="188"/>
      <c r="D54" s="189" t="str">
        <f>IF(C54="","",VLOOKUP(C54,[2]tableaux!$D$5:E$65,2,FALSE))</f>
        <v/>
      </c>
      <c r="E54" s="189"/>
      <c r="F54" s="190"/>
      <c r="G54" s="191"/>
      <c r="H54" s="68" t="str">
        <f>IF(B54="","",VLOOKUP(B54,[2]tableaux!$A$4:$B$511,2,FALSE))</f>
        <v/>
      </c>
      <c r="I54" s="192"/>
      <c r="J54" s="193"/>
      <c r="K54" s="71" t="str">
        <f t="shared" si="12"/>
        <v/>
      </c>
      <c r="L54" s="72">
        <f t="shared" si="13"/>
        <v>0</v>
      </c>
    </row>
    <row r="55" spans="1:12" ht="12.75" customHeight="1">
      <c r="A55" s="184"/>
      <c r="B55" s="187"/>
      <c r="C55" s="188"/>
      <c r="D55" s="189" t="str">
        <f>IF(C55="","",VLOOKUP(C55,[2]tableaux!$D$5:E$65,2,FALSE))</f>
        <v/>
      </c>
      <c r="E55" s="189"/>
      <c r="F55" s="190"/>
      <c r="G55" s="191"/>
      <c r="H55" s="68" t="str">
        <f>IF(B55="","",VLOOKUP(B55,[2]tableaux!$A$4:$B$511,2,FALSE))</f>
        <v/>
      </c>
      <c r="I55" s="192"/>
      <c r="J55" s="193"/>
      <c r="K55" s="71" t="str">
        <f t="shared" si="12"/>
        <v/>
      </c>
      <c r="L55" s="72">
        <f t="shared" si="13"/>
        <v>0</v>
      </c>
    </row>
    <row r="56" spans="1:12" ht="12.75" customHeight="1">
      <c r="A56" s="184"/>
      <c r="B56" s="187"/>
      <c r="C56" s="188"/>
      <c r="D56" s="189" t="str">
        <f>IF(C56="","",VLOOKUP(C56,[2]tableaux!$D$5:E$65,2,FALSE))</f>
        <v/>
      </c>
      <c r="E56" s="189"/>
      <c r="F56" s="190"/>
      <c r="G56" s="191"/>
      <c r="H56" s="68" t="str">
        <f>IF(B56="","",VLOOKUP(B56,[2]tableaux!$A$4:$B$511,2,FALSE))</f>
        <v/>
      </c>
      <c r="I56" s="192"/>
      <c r="J56" s="193"/>
      <c r="K56" s="71" t="str">
        <f t="shared" si="12"/>
        <v/>
      </c>
      <c r="L56" s="72">
        <f t="shared" si="13"/>
        <v>0</v>
      </c>
    </row>
    <row r="57" spans="1:12" ht="12.75" customHeight="1">
      <c r="A57" s="184"/>
      <c r="B57" s="187"/>
      <c r="C57" s="188"/>
      <c r="D57" s="189" t="str">
        <f>IF(C57="","",VLOOKUP(C57,[2]tableaux!$D$5:E$65,2,FALSE))</f>
        <v/>
      </c>
      <c r="E57" s="189"/>
      <c r="F57" s="190"/>
      <c r="G57" s="191"/>
      <c r="H57" s="68" t="str">
        <f>IF(B57="","",VLOOKUP(B57,[2]tableaux!$A$4:$B$511,2,FALSE))</f>
        <v/>
      </c>
      <c r="I57" s="192"/>
      <c r="J57" s="193"/>
      <c r="K57" s="71" t="str">
        <f t="shared" si="12"/>
        <v/>
      </c>
      <c r="L57" s="72">
        <f t="shared" si="13"/>
        <v>0</v>
      </c>
    </row>
    <row r="58" spans="1:12" ht="12.75" customHeight="1">
      <c r="A58" s="184"/>
      <c r="B58" s="187"/>
      <c r="C58" s="188"/>
      <c r="D58" s="189" t="str">
        <f>IF(C58="","",VLOOKUP(C58,[2]tableaux!$D$5:E$65,2,FALSE))</f>
        <v/>
      </c>
      <c r="E58" s="189"/>
      <c r="F58" s="190"/>
      <c r="G58" s="191"/>
      <c r="H58" s="68" t="str">
        <f>IF(B58="","",VLOOKUP(B58,[2]tableaux!$A$4:$B$511,2,FALSE))</f>
        <v/>
      </c>
      <c r="I58" s="192"/>
      <c r="J58" s="193"/>
      <c r="K58" s="71" t="str">
        <f t="shared" si="12"/>
        <v/>
      </c>
      <c r="L58" s="72">
        <f t="shared" si="13"/>
        <v>0</v>
      </c>
    </row>
    <row r="59" spans="1:12" ht="12.75" customHeight="1">
      <c r="A59" s="184"/>
      <c r="B59" s="187"/>
      <c r="C59" s="188"/>
      <c r="D59" s="189" t="str">
        <f>IF(C59="","",VLOOKUP(C59,[2]tableaux!$D$5:E$65,2,FALSE))</f>
        <v/>
      </c>
      <c r="E59" s="189"/>
      <c r="F59" s="190"/>
      <c r="G59" s="191"/>
      <c r="H59" s="68" t="str">
        <f>IF(B59="","",VLOOKUP(B59,[2]tableaux!$A$4:$B$511,2,FALSE))</f>
        <v/>
      </c>
      <c r="I59" s="192"/>
      <c r="J59" s="193"/>
      <c r="K59" s="71" t="str">
        <f t="shared" si="12"/>
        <v/>
      </c>
      <c r="L59" s="72">
        <f t="shared" si="13"/>
        <v>0</v>
      </c>
    </row>
    <row r="60" spans="1:12" ht="12.75" customHeight="1">
      <c r="A60" s="184"/>
      <c r="B60" s="187"/>
      <c r="C60" s="188"/>
      <c r="D60" s="189" t="str">
        <f>IF(C60="","",VLOOKUP(C60,[2]tableaux!$D$5:E$65,2,FALSE))</f>
        <v/>
      </c>
      <c r="E60" s="189"/>
      <c r="F60" s="190"/>
      <c r="G60" s="191"/>
      <c r="H60" s="68" t="str">
        <f>IF(B60="","",VLOOKUP(B60,[2]tableaux!$A$4:$B$511,2,FALSE))</f>
        <v/>
      </c>
      <c r="I60" s="192"/>
      <c r="J60" s="193"/>
      <c r="K60" s="71" t="str">
        <f t="shared" si="12"/>
        <v/>
      </c>
      <c r="L60" s="72">
        <f t="shared" si="13"/>
        <v>0</v>
      </c>
    </row>
    <row r="61" spans="1:12" ht="12.75" customHeight="1">
      <c r="A61" s="184"/>
      <c r="B61" s="187"/>
      <c r="C61" s="188"/>
      <c r="D61" s="189" t="str">
        <f>IF(C61="","",VLOOKUP(C61,[2]tableaux!$D$5:E$65,2,FALSE))</f>
        <v/>
      </c>
      <c r="E61" s="189"/>
      <c r="F61" s="190"/>
      <c r="G61" s="191"/>
      <c r="H61" s="68" t="str">
        <f>IF(B61="","",VLOOKUP(B61,[2]tableaux!$A$4:$B$511,2,FALSE))</f>
        <v/>
      </c>
      <c r="I61" s="192"/>
      <c r="J61" s="193"/>
      <c r="K61" s="71" t="str">
        <f t="shared" si="12"/>
        <v/>
      </c>
      <c r="L61" s="72">
        <f t="shared" si="13"/>
        <v>0</v>
      </c>
    </row>
    <row r="62" spans="1:12" ht="12.75" customHeight="1">
      <c r="A62" s="156"/>
      <c r="B62" s="61"/>
      <c r="C62" s="65"/>
      <c r="D62" s="5" t="str">
        <f>IF(C62="","",VLOOKUP(C62,[2]tableaux!$D$5:E$65,2,FALSE))</f>
        <v/>
      </c>
      <c r="E62" s="66"/>
      <c r="F62" s="67"/>
      <c r="G62" s="62"/>
      <c r="H62" s="68" t="str">
        <f>IF(B62="","",VLOOKUP(B62,[2]tableaux!$A$4:$B$511,2,FALSE))</f>
        <v/>
      </c>
      <c r="I62" s="170"/>
      <c r="J62" s="70"/>
      <c r="K62" s="71" t="str">
        <f t="shared" si="12"/>
        <v/>
      </c>
      <c r="L62" s="72">
        <f t="shared" si="13"/>
        <v>0</v>
      </c>
    </row>
    <row r="63" spans="1:12" ht="12.75" customHeight="1">
      <c r="A63" s="156"/>
      <c r="B63" s="61"/>
      <c r="C63" s="65"/>
      <c r="D63" s="5" t="str">
        <f>IF(C63="","",VLOOKUP(C63,[2]tableaux!$D$5:E$65,2,FALSE))</f>
        <v/>
      </c>
      <c r="E63" s="66"/>
      <c r="F63" s="67"/>
      <c r="G63" s="62"/>
      <c r="H63" s="68" t="str">
        <f>IF(B63="","",VLOOKUP(B63,[2]tableaux!$A$4:$B$511,2,FALSE))</f>
        <v/>
      </c>
      <c r="I63" s="170"/>
      <c r="J63" s="70"/>
      <c r="K63" s="71" t="str">
        <f t="shared" si="12"/>
        <v/>
      </c>
      <c r="L63" s="72">
        <f t="shared" si="13"/>
        <v>0</v>
      </c>
    </row>
    <row r="64" spans="1:12" ht="12.75" customHeight="1">
      <c r="A64" s="156"/>
      <c r="B64" s="61"/>
      <c r="C64" s="65"/>
      <c r="D64" s="5" t="str">
        <f>IF(C64="","",VLOOKUP(C64,[2]tableaux!$D$5:E$65,2,FALSE))</f>
        <v/>
      </c>
      <c r="E64" s="66"/>
      <c r="F64" s="67"/>
      <c r="G64" s="62"/>
      <c r="H64" s="68" t="str">
        <f>IF(B64="","",VLOOKUP(B64,[2]tableaux!$A$4:$B$511,2,FALSE))</f>
        <v/>
      </c>
      <c r="I64" s="170"/>
      <c r="J64" s="70"/>
      <c r="K64" s="71" t="str">
        <f t="shared" si="12"/>
        <v/>
      </c>
      <c r="L64" s="72">
        <f t="shared" si="13"/>
        <v>0</v>
      </c>
    </row>
    <row r="65" spans="1:12" ht="12.75" customHeight="1">
      <c r="A65" s="156"/>
      <c r="B65" s="61"/>
      <c r="C65" s="65"/>
      <c r="D65" s="5" t="str">
        <f>IF(C65="","",VLOOKUP(C65,[2]tableaux!$D$5:E$65,2,FALSE))</f>
        <v/>
      </c>
      <c r="E65" s="66"/>
      <c r="F65" s="67"/>
      <c r="G65" s="62"/>
      <c r="H65" s="68" t="str">
        <f>IF(B65="","",VLOOKUP(B65,[2]tableaux!$A$4:$B$511,2,FALSE))</f>
        <v/>
      </c>
      <c r="I65" s="170"/>
      <c r="J65" s="70"/>
      <c r="K65" s="71" t="str">
        <f t="shared" si="12"/>
        <v/>
      </c>
      <c r="L65" s="72">
        <f t="shared" si="13"/>
        <v>0</v>
      </c>
    </row>
    <row r="66" spans="1:12" ht="12.75" customHeight="1">
      <c r="A66" s="156"/>
      <c r="B66" s="61"/>
      <c r="C66" s="65"/>
      <c r="D66" s="5" t="str">
        <f>IF(C66="","",VLOOKUP(C66,[2]tableaux!$D$5:E$65,2,FALSE))</f>
        <v/>
      </c>
      <c r="E66" s="66"/>
      <c r="F66" s="67"/>
      <c r="G66" s="62"/>
      <c r="H66" s="68" t="str">
        <f>IF(B66="","",VLOOKUP(B66,[2]tableaux!$A$4:$B$511,2,FALSE))</f>
        <v/>
      </c>
      <c r="I66" s="170"/>
      <c r="J66" s="70"/>
      <c r="K66" s="71" t="str">
        <f t="shared" si="12"/>
        <v/>
      </c>
      <c r="L66" s="72">
        <f t="shared" si="13"/>
        <v>0</v>
      </c>
    </row>
    <row r="67" spans="1:12" ht="12.75" customHeight="1">
      <c r="A67" s="156"/>
      <c r="B67" s="61"/>
      <c r="C67" s="65"/>
      <c r="D67" s="5" t="str">
        <f>IF(C67="","",VLOOKUP(C67,[2]tableaux!$D$5:E$65,2,FALSE))</f>
        <v/>
      </c>
      <c r="E67" s="66"/>
      <c r="F67" s="67"/>
      <c r="G67" s="62"/>
      <c r="H67" s="68" t="str">
        <f>IF(B67="","",VLOOKUP(B67,[2]tableaux!$A$4:$B$511,2,FALSE))</f>
        <v/>
      </c>
      <c r="I67" s="170"/>
      <c r="J67" s="70"/>
      <c r="K67" s="71" t="str">
        <f t="shared" si="12"/>
        <v/>
      </c>
      <c r="L67" s="72">
        <f t="shared" si="13"/>
        <v>0</v>
      </c>
    </row>
    <row r="68" spans="1:12" ht="12.75" customHeight="1">
      <c r="A68" s="156"/>
      <c r="B68" s="61"/>
      <c r="C68" s="65"/>
      <c r="D68" s="5" t="str">
        <f>IF(C68="","",VLOOKUP(C68,[2]tableaux!$D$5:E$65,2,FALSE))</f>
        <v/>
      </c>
      <c r="E68" s="66"/>
      <c r="F68" s="67"/>
      <c r="G68" s="62"/>
      <c r="H68" s="68" t="str">
        <f>IF(B68="","",VLOOKUP(B68,[2]tableaux!$A$4:$B$511,2,FALSE))</f>
        <v/>
      </c>
      <c r="I68" s="170"/>
      <c r="J68" s="70"/>
      <c r="K68" s="71" t="str">
        <f t="shared" si="12"/>
        <v/>
      </c>
      <c r="L68" s="72">
        <f t="shared" si="13"/>
        <v>0</v>
      </c>
    </row>
    <row r="69" spans="1:12" ht="12.75" customHeight="1">
      <c r="A69" s="156"/>
      <c r="B69" s="61"/>
      <c r="C69" s="65"/>
      <c r="D69" s="5" t="str">
        <f>IF(C69="","",VLOOKUP(C69,[2]tableaux!$D$5:E$65,2,FALSE))</f>
        <v/>
      </c>
      <c r="E69" s="66"/>
      <c r="F69" s="67"/>
      <c r="G69" s="62"/>
      <c r="H69" s="68" t="str">
        <f>IF(B69="","",VLOOKUP(B69,[2]tableaux!$A$4:$B$511,2,FALSE))</f>
        <v/>
      </c>
      <c r="I69" s="170"/>
      <c r="J69" s="70"/>
      <c r="K69" s="71" t="str">
        <f t="shared" si="12"/>
        <v/>
      </c>
      <c r="L69" s="72">
        <f t="shared" si="13"/>
        <v>0</v>
      </c>
    </row>
    <row r="70" spans="1:12" ht="12.75" customHeight="1">
      <c r="A70" s="156"/>
      <c r="B70" s="61"/>
      <c r="C70" s="65"/>
      <c r="D70" s="5" t="str">
        <f>IF(C70="","",VLOOKUP(C70,[2]tableaux!$D$5:E$65,2,FALSE))</f>
        <v/>
      </c>
      <c r="E70" s="66"/>
      <c r="F70" s="67"/>
      <c r="G70" s="62"/>
      <c r="H70" s="68" t="str">
        <f>IF(B70="","",VLOOKUP(B70,[2]tableaux!$A$4:$B$511,2,FALSE))</f>
        <v/>
      </c>
      <c r="I70" s="170"/>
      <c r="J70" s="70"/>
      <c r="K70" s="71" t="str">
        <f t="shared" si="12"/>
        <v/>
      </c>
      <c r="L70" s="72">
        <f t="shared" si="13"/>
        <v>0</v>
      </c>
    </row>
    <row r="71" spans="1:12" ht="12.75" customHeight="1">
      <c r="A71" s="156"/>
      <c r="B71" s="61"/>
      <c r="C71" s="65"/>
      <c r="D71" s="5" t="str">
        <f>IF(C71="","",VLOOKUP(C71,[2]tableaux!$D$5:E$65,2,FALSE))</f>
        <v/>
      </c>
      <c r="E71" s="66"/>
      <c r="F71" s="67"/>
      <c r="G71" s="62"/>
      <c r="H71" s="68" t="str">
        <f>IF(B71="","",VLOOKUP(B71,[2]tableaux!$A$4:$B$511,2,FALSE))</f>
        <v/>
      </c>
      <c r="I71" s="170"/>
      <c r="J71" s="70"/>
      <c r="K71" s="71" t="str">
        <f t="shared" si="12"/>
        <v/>
      </c>
      <c r="L71" s="72">
        <f t="shared" si="13"/>
        <v>0</v>
      </c>
    </row>
    <row r="72" spans="1:12" ht="12.75" customHeight="1">
      <c r="A72" s="156"/>
      <c r="B72" s="61"/>
      <c r="C72" s="65"/>
      <c r="D72" s="5" t="str">
        <f>IF(C72="","",VLOOKUP(C72,[2]tableaux!$D$5:E$65,2,FALSE))</f>
        <v/>
      </c>
      <c r="E72" s="66"/>
      <c r="F72" s="67"/>
      <c r="G72" s="62"/>
      <c r="H72" s="68" t="str">
        <f>IF(B72="","",VLOOKUP(B72,[2]tableaux!$A$4:$B$511,2,FALSE))</f>
        <v/>
      </c>
      <c r="I72" s="170"/>
      <c r="J72" s="70"/>
      <c r="K72" s="71" t="str">
        <f t="shared" si="12"/>
        <v/>
      </c>
      <c r="L72" s="72">
        <f t="shared" si="13"/>
        <v>0</v>
      </c>
    </row>
    <row r="73" spans="1:12" ht="12.75" customHeight="1">
      <c r="A73" s="156"/>
      <c r="B73" s="61"/>
      <c r="C73" s="65"/>
      <c r="D73" s="5" t="str">
        <f>IF(C73="","",VLOOKUP(C73,[2]tableaux!$D$5:E$65,2,FALSE))</f>
        <v/>
      </c>
      <c r="E73" s="66"/>
      <c r="F73" s="67"/>
      <c r="G73" s="62"/>
      <c r="H73" s="68" t="str">
        <f>IF(B73="","",VLOOKUP(B73,[2]tableaux!$A$4:$B$511,2,FALSE))</f>
        <v/>
      </c>
      <c r="I73" s="170"/>
      <c r="J73" s="70"/>
      <c r="K73" s="71" t="str">
        <f t="shared" si="12"/>
        <v/>
      </c>
      <c r="L73" s="72">
        <f t="shared" si="13"/>
        <v>0</v>
      </c>
    </row>
    <row r="74" spans="1:12" ht="12.75" customHeight="1">
      <c r="A74" s="156"/>
      <c r="B74" s="61"/>
      <c r="C74" s="65"/>
      <c r="D74" s="5" t="str">
        <f>IF(C74="","",VLOOKUP(C74,[2]tableaux!$D$5:E$65,2,FALSE))</f>
        <v/>
      </c>
      <c r="E74" s="66"/>
      <c r="F74" s="67"/>
      <c r="G74" s="62"/>
      <c r="H74" s="68" t="str">
        <f>IF(B74="","",VLOOKUP(B74,[2]tableaux!$A$4:$B$511,2,FALSE))</f>
        <v/>
      </c>
      <c r="I74" s="170"/>
      <c r="J74" s="70"/>
      <c r="K74" s="71" t="str">
        <f t="shared" si="12"/>
        <v/>
      </c>
      <c r="L74" s="72">
        <f t="shared" si="13"/>
        <v>0</v>
      </c>
    </row>
    <row r="75" spans="1:12" ht="12.75" customHeight="1">
      <c r="A75" s="156"/>
      <c r="B75" s="61"/>
      <c r="C75" s="65"/>
      <c r="D75" s="5" t="str">
        <f>IF(C75="","",VLOOKUP(C75,[2]tableaux!$D$5:E$65,2,FALSE))</f>
        <v/>
      </c>
      <c r="E75" s="66"/>
      <c r="F75" s="67"/>
      <c r="G75" s="62"/>
      <c r="H75" s="68" t="str">
        <f>IF(B75="","",VLOOKUP(B75,[2]tableaux!$A$4:$B$511,2,FALSE))</f>
        <v/>
      </c>
      <c r="I75" s="170"/>
      <c r="J75" s="70"/>
      <c r="K75" s="71" t="str">
        <f t="shared" si="12"/>
        <v/>
      </c>
      <c r="L75" s="72">
        <f t="shared" si="13"/>
        <v>0</v>
      </c>
    </row>
    <row r="76" spans="1:12" ht="12.75" customHeight="1">
      <c r="A76" s="156"/>
      <c r="B76" s="61"/>
      <c r="C76" s="65"/>
      <c r="D76" s="5" t="str">
        <f>IF(C76="","",VLOOKUP(C76,[2]tableaux!$D$5:E$65,2,FALSE))</f>
        <v/>
      </c>
      <c r="E76" s="66"/>
      <c r="F76" s="67"/>
      <c r="G76" s="62"/>
      <c r="H76" s="68" t="str">
        <f>IF(B76="","",VLOOKUP(B76,[2]tableaux!$A$4:$B$511,2,FALSE))</f>
        <v/>
      </c>
      <c r="I76" s="170"/>
      <c r="J76" s="70"/>
      <c r="K76" s="71" t="str">
        <f t="shared" si="12"/>
        <v/>
      </c>
      <c r="L76" s="72">
        <f t="shared" si="13"/>
        <v>0</v>
      </c>
    </row>
    <row r="77" spans="1:12" ht="12.75" customHeight="1">
      <c r="A77" s="156"/>
      <c r="B77" s="61"/>
      <c r="C77" s="65"/>
      <c r="D77" s="5" t="str">
        <f>IF(C77="","",VLOOKUP(C77,[2]tableaux!$D$5:E$65,2,FALSE))</f>
        <v/>
      </c>
      <c r="E77" s="66"/>
      <c r="F77" s="67"/>
      <c r="G77" s="62"/>
      <c r="H77" s="68" t="str">
        <f>IF(B77="","",VLOOKUP(B77,[2]tableaux!$A$4:$B$511,2,FALSE))</f>
        <v/>
      </c>
      <c r="I77" s="170"/>
      <c r="J77" s="70"/>
      <c r="K77" s="71" t="str">
        <f t="shared" si="12"/>
        <v/>
      </c>
      <c r="L77" s="72">
        <f t="shared" si="13"/>
        <v>0</v>
      </c>
    </row>
    <row r="78" spans="1:12" ht="12.75" customHeight="1">
      <c r="A78" s="156"/>
      <c r="B78" s="61"/>
      <c r="C78" s="65"/>
      <c r="D78" s="5" t="str">
        <f>IF(C78="","",VLOOKUP(C78,[2]tableaux!$D$5:E$65,2,FALSE))</f>
        <v/>
      </c>
      <c r="E78" s="66"/>
      <c r="F78" s="67"/>
      <c r="G78" s="62"/>
      <c r="H78" s="68" t="str">
        <f>IF(B78="","",VLOOKUP(B78,[2]tableaux!$A$4:$B$511,2,FALSE))</f>
        <v/>
      </c>
      <c r="I78" s="170"/>
      <c r="J78" s="70"/>
      <c r="K78" s="71" t="str">
        <f t="shared" si="12"/>
        <v/>
      </c>
      <c r="L78" s="72">
        <f t="shared" ref="L78:L141" si="14">IF(G78="",F78,"")</f>
        <v>0</v>
      </c>
    </row>
    <row r="79" spans="1:12" ht="12.75" customHeight="1">
      <c r="A79" s="156"/>
      <c r="B79" s="61"/>
      <c r="C79" s="65"/>
      <c r="D79" s="5" t="str">
        <f>IF(C79="","",VLOOKUP(C79,[2]tableaux!$D$5:E$65,2,FALSE))</f>
        <v/>
      </c>
      <c r="E79" s="66"/>
      <c r="F79" s="67"/>
      <c r="G79" s="62"/>
      <c r="H79" s="68" t="str">
        <f>IF(B79="","",VLOOKUP(B79,[2]tableaux!$A$4:$B$511,2,FALSE))</f>
        <v/>
      </c>
      <c r="I79" s="170"/>
      <c r="J79" s="70"/>
      <c r="K79" s="71" t="str">
        <f t="shared" si="12"/>
        <v/>
      </c>
      <c r="L79" s="72">
        <f t="shared" si="14"/>
        <v>0</v>
      </c>
    </row>
    <row r="80" spans="1:12" ht="12.75" customHeight="1">
      <c r="A80" s="156"/>
      <c r="B80" s="61"/>
      <c r="C80" s="65"/>
      <c r="D80" s="5" t="str">
        <f>IF(C80="","",VLOOKUP(C80,[2]tableaux!$D$5:E$65,2,FALSE))</f>
        <v/>
      </c>
      <c r="E80" s="66"/>
      <c r="F80" s="67"/>
      <c r="G80" s="62"/>
      <c r="H80" s="68" t="str">
        <f>IF(B80="","",VLOOKUP(B80,[2]tableaux!$A$4:$B$511,2,FALSE))</f>
        <v/>
      </c>
      <c r="I80" s="170"/>
      <c r="J80" s="70"/>
      <c r="K80" s="71" t="str">
        <f t="shared" si="12"/>
        <v/>
      </c>
      <c r="L80" s="72">
        <f t="shared" si="14"/>
        <v>0</v>
      </c>
    </row>
    <row r="81" spans="1:12" ht="12.75" customHeight="1">
      <c r="A81" s="156"/>
      <c r="B81" s="61"/>
      <c r="C81" s="65"/>
      <c r="D81" s="5" t="str">
        <f>IF(C81="","",VLOOKUP(C81,[2]tableaux!$D$5:E$65,2,FALSE))</f>
        <v/>
      </c>
      <c r="E81" s="66"/>
      <c r="F81" s="67"/>
      <c r="G81" s="62"/>
      <c r="H81" s="68" t="str">
        <f>IF(B81="","",VLOOKUP(B81,[2]tableaux!$A$4:$B$511,2,FALSE))</f>
        <v/>
      </c>
      <c r="I81" s="170"/>
      <c r="J81" s="70"/>
      <c r="K81" s="71" t="str">
        <f t="shared" si="12"/>
        <v/>
      </c>
      <c r="L81" s="72">
        <f t="shared" si="14"/>
        <v>0</v>
      </c>
    </row>
    <row r="82" spans="1:12" ht="12.75" customHeight="1">
      <c r="A82" s="156"/>
      <c r="B82" s="61"/>
      <c r="C82" s="65"/>
      <c r="D82" s="5" t="str">
        <f>IF(C82="","",VLOOKUP(C82,[2]tableaux!$D$5:E$65,2,FALSE))</f>
        <v/>
      </c>
      <c r="E82" s="66"/>
      <c r="F82" s="67"/>
      <c r="G82" s="62"/>
      <c r="H82" s="68" t="str">
        <f>IF(B82="","",VLOOKUP(B82,[2]tableaux!$A$4:$B$511,2,FALSE))</f>
        <v/>
      </c>
      <c r="I82" s="170"/>
      <c r="J82" s="70"/>
      <c r="K82" s="71" t="str">
        <f t="shared" si="12"/>
        <v/>
      </c>
      <c r="L82" s="72">
        <f t="shared" si="14"/>
        <v>0</v>
      </c>
    </row>
    <row r="83" spans="1:12" ht="12.75" customHeight="1">
      <c r="A83" s="156"/>
      <c r="B83" s="61"/>
      <c r="C83" s="65"/>
      <c r="D83" s="5" t="str">
        <f>IF(C83="","",VLOOKUP(C83,[2]tableaux!$D$5:E$65,2,FALSE))</f>
        <v/>
      </c>
      <c r="E83" s="66"/>
      <c r="F83" s="67"/>
      <c r="G83" s="62"/>
      <c r="H83" s="68" t="str">
        <f>IF(B83="","",VLOOKUP(B83,[2]tableaux!$A$4:$B$511,2,FALSE))</f>
        <v/>
      </c>
      <c r="I83" s="170"/>
      <c r="J83" s="70"/>
      <c r="K83" s="71" t="str">
        <f t="shared" si="12"/>
        <v/>
      </c>
      <c r="L83" s="72">
        <f t="shared" si="14"/>
        <v>0</v>
      </c>
    </row>
    <row r="84" spans="1:12" ht="12.75" customHeight="1">
      <c r="A84" s="156"/>
      <c r="B84" s="61"/>
      <c r="C84" s="65"/>
      <c r="D84" s="5" t="str">
        <f>IF(C84="","",VLOOKUP(C84,[2]tableaux!$D$5:E$65,2,FALSE))</f>
        <v/>
      </c>
      <c r="E84" s="66"/>
      <c r="F84" s="67"/>
      <c r="G84" s="62"/>
      <c r="H84" s="68" t="str">
        <f>IF(B84="","",VLOOKUP(B84,[2]tableaux!$A$4:$B$511,2,FALSE))</f>
        <v/>
      </c>
      <c r="I84" s="170"/>
      <c r="J84" s="70"/>
      <c r="K84" s="71" t="str">
        <f t="shared" si="12"/>
        <v/>
      </c>
      <c r="L84" s="72">
        <f t="shared" si="14"/>
        <v>0</v>
      </c>
    </row>
    <row r="85" spans="1:12" ht="12.75" customHeight="1">
      <c r="A85" s="156"/>
      <c r="B85" s="61"/>
      <c r="C85" s="65"/>
      <c r="D85" s="5" t="str">
        <f>IF(C85="","",VLOOKUP(C85,[2]tableaux!$D$5:E$65,2,FALSE))</f>
        <v/>
      </c>
      <c r="E85" s="66"/>
      <c r="F85" s="67"/>
      <c r="G85" s="62"/>
      <c r="H85" s="68" t="str">
        <f>IF(B85="","",VLOOKUP(B85,[2]tableaux!$A$4:$B$511,2,FALSE))</f>
        <v/>
      </c>
      <c r="I85" s="170"/>
      <c r="J85" s="70"/>
      <c r="K85" s="71" t="str">
        <f t="shared" si="12"/>
        <v/>
      </c>
      <c r="L85" s="72">
        <f t="shared" si="14"/>
        <v>0</v>
      </c>
    </row>
    <row r="86" spans="1:12" ht="12.75" customHeight="1">
      <c r="A86" s="156"/>
      <c r="B86" s="61"/>
      <c r="C86" s="65"/>
      <c r="D86" s="5" t="str">
        <f>IF(C86="","",VLOOKUP(C86,[2]tableaux!$D$5:E$65,2,FALSE))</f>
        <v/>
      </c>
      <c r="E86" s="66"/>
      <c r="F86" s="67"/>
      <c r="G86" s="62"/>
      <c r="H86" s="68" t="str">
        <f>IF(B86="","",VLOOKUP(B86,[2]tableaux!$A$4:$B$511,2,FALSE))</f>
        <v/>
      </c>
      <c r="I86" s="170"/>
      <c r="J86" s="70"/>
      <c r="K86" s="71" t="str">
        <f t="shared" si="12"/>
        <v/>
      </c>
      <c r="L86" s="72">
        <f t="shared" si="14"/>
        <v>0</v>
      </c>
    </row>
    <row r="87" spans="1:12" ht="12.75" customHeight="1">
      <c r="A87" s="156"/>
      <c r="B87" s="61"/>
      <c r="C87" s="65"/>
      <c r="D87" s="5" t="str">
        <f>IF(C87="","",VLOOKUP(C87,[2]tableaux!$D$5:E$65,2,FALSE))</f>
        <v/>
      </c>
      <c r="E87" s="66"/>
      <c r="F87" s="67"/>
      <c r="G87" s="62"/>
      <c r="H87" s="68" t="str">
        <f>IF(B87="","",VLOOKUP(B87,[2]tableaux!$A$4:$B$511,2,FALSE))</f>
        <v/>
      </c>
      <c r="I87" s="170"/>
      <c r="J87" s="70"/>
      <c r="K87" s="71" t="str">
        <f t="shared" si="12"/>
        <v/>
      </c>
      <c r="L87" s="72">
        <f t="shared" si="14"/>
        <v>0</v>
      </c>
    </row>
    <row r="88" spans="1:12" ht="12.75" customHeight="1">
      <c r="A88" s="156"/>
      <c r="B88" s="61"/>
      <c r="C88" s="65"/>
      <c r="D88" s="5" t="str">
        <f>IF(C88="","",VLOOKUP(C88,[2]tableaux!$D$5:E$65,2,FALSE))</f>
        <v/>
      </c>
      <c r="E88" s="66"/>
      <c r="F88" s="67"/>
      <c r="G88" s="62"/>
      <c r="H88" s="68" t="str">
        <f>IF(B88="","",VLOOKUP(B88,[2]tableaux!$A$4:$B$511,2,FALSE))</f>
        <v/>
      </c>
      <c r="I88" s="170"/>
      <c r="J88" s="70"/>
      <c r="K88" s="71" t="str">
        <f t="shared" si="12"/>
        <v/>
      </c>
      <c r="L88" s="72">
        <f t="shared" si="14"/>
        <v>0</v>
      </c>
    </row>
    <row r="89" spans="1:12" ht="12.75" customHeight="1">
      <c r="A89" s="156"/>
      <c r="B89" s="61"/>
      <c r="C89" s="65"/>
      <c r="D89" s="5" t="str">
        <f>IF(C89="","",VLOOKUP(C89,[2]tableaux!$D$5:E$65,2,FALSE))</f>
        <v/>
      </c>
      <c r="E89" s="66"/>
      <c r="F89" s="67"/>
      <c r="G89" s="62"/>
      <c r="H89" s="68" t="str">
        <f>IF(B89="","",VLOOKUP(B89,[2]tableaux!$A$4:$B$511,2,FALSE))</f>
        <v/>
      </c>
      <c r="I89" s="170"/>
      <c r="J89" s="70"/>
      <c r="K89" s="71" t="str">
        <f t="shared" si="12"/>
        <v/>
      </c>
      <c r="L89" s="72">
        <f t="shared" si="14"/>
        <v>0</v>
      </c>
    </row>
    <row r="90" spans="1:12" ht="12.75" customHeight="1">
      <c r="A90" s="156"/>
      <c r="B90" s="61"/>
      <c r="C90" s="65"/>
      <c r="D90" s="5" t="str">
        <f>IF(C90="","",VLOOKUP(C90,[2]tableaux!$D$5:E$65,2,FALSE))</f>
        <v/>
      </c>
      <c r="E90" s="66"/>
      <c r="F90" s="67"/>
      <c r="G90" s="62"/>
      <c r="H90" s="68" t="str">
        <f>IF(B90="","",VLOOKUP(B90,[2]tableaux!$A$4:$B$511,2,FALSE))</f>
        <v/>
      </c>
      <c r="I90" s="170"/>
      <c r="J90" s="70"/>
      <c r="K90" s="71" t="str">
        <f t="shared" si="12"/>
        <v/>
      </c>
      <c r="L90" s="72">
        <f t="shared" si="14"/>
        <v>0</v>
      </c>
    </row>
    <row r="91" spans="1:12" ht="12.75" customHeight="1">
      <c r="A91" s="156"/>
      <c r="B91" s="61"/>
      <c r="C91" s="65"/>
      <c r="D91" s="5" t="str">
        <f>IF(C91="","",VLOOKUP(C91,[2]tableaux!$D$5:E$65,2,FALSE))</f>
        <v/>
      </c>
      <c r="E91" s="66"/>
      <c r="F91" s="67"/>
      <c r="G91" s="62"/>
      <c r="H91" s="68" t="str">
        <f>IF(B91="","",VLOOKUP(B91,[2]tableaux!$A$4:$B$511,2,FALSE))</f>
        <v/>
      </c>
      <c r="I91" s="170"/>
      <c r="J91" s="70"/>
      <c r="K91" s="71" t="str">
        <f t="shared" si="12"/>
        <v/>
      </c>
      <c r="L91" s="72">
        <f t="shared" si="14"/>
        <v>0</v>
      </c>
    </row>
    <row r="92" spans="1:12" ht="12.75" customHeight="1">
      <c r="A92" s="156"/>
      <c r="B92" s="61"/>
      <c r="C92" s="65"/>
      <c r="D92" s="5" t="str">
        <f>IF(C92="","",VLOOKUP(C92,[2]tableaux!$D$5:E$65,2,FALSE))</f>
        <v/>
      </c>
      <c r="E92" s="66"/>
      <c r="F92" s="67"/>
      <c r="G92" s="62"/>
      <c r="H92" s="68" t="str">
        <f>IF(B92="","",VLOOKUP(B92,[2]tableaux!$A$4:$B$511,2,FALSE))</f>
        <v/>
      </c>
      <c r="I92" s="170"/>
      <c r="J92" s="70"/>
      <c r="K92" s="71" t="str">
        <f t="shared" si="12"/>
        <v/>
      </c>
      <c r="L92" s="72">
        <f t="shared" si="14"/>
        <v>0</v>
      </c>
    </row>
    <row r="93" spans="1:12" ht="12.75" customHeight="1">
      <c r="A93" s="156"/>
      <c r="B93" s="61"/>
      <c r="C93" s="65"/>
      <c r="D93" s="5" t="str">
        <f>IF(C93="","",VLOOKUP(C93,[2]tableaux!$D$5:E$65,2,FALSE))</f>
        <v/>
      </c>
      <c r="E93" s="66"/>
      <c r="F93" s="67"/>
      <c r="G93" s="62"/>
      <c r="H93" s="68" t="str">
        <f>IF(B93="","",VLOOKUP(B93,[2]tableaux!$A$4:$B$511,2,FALSE))</f>
        <v/>
      </c>
      <c r="I93" s="170"/>
      <c r="J93" s="70"/>
      <c r="K93" s="71" t="str">
        <f t="shared" si="12"/>
        <v/>
      </c>
      <c r="L93" s="72">
        <f t="shared" si="14"/>
        <v>0</v>
      </c>
    </row>
    <row r="94" spans="1:12" ht="12.75" customHeight="1">
      <c r="A94" s="156"/>
      <c r="B94" s="61"/>
      <c r="C94" s="65"/>
      <c r="D94" s="5" t="str">
        <f>IF(C94="","",VLOOKUP(C94,[2]tableaux!$D$5:E$65,2,FALSE))</f>
        <v/>
      </c>
      <c r="E94" s="66"/>
      <c r="F94" s="67"/>
      <c r="G94" s="62"/>
      <c r="H94" s="68" t="str">
        <f>IF(B94="","",VLOOKUP(B94,[2]tableaux!$A$4:$B$511,2,FALSE))</f>
        <v/>
      </c>
      <c r="I94" s="170"/>
      <c r="J94" s="70"/>
      <c r="K94" s="71" t="str">
        <f t="shared" si="12"/>
        <v/>
      </c>
      <c r="L94" s="72">
        <f t="shared" si="14"/>
        <v>0</v>
      </c>
    </row>
    <row r="95" spans="1:12" ht="12.75" customHeight="1">
      <c r="A95" s="156"/>
      <c r="B95" s="61"/>
      <c r="C95" s="65"/>
      <c r="D95" s="5" t="str">
        <f>IF(C95="","",VLOOKUP(C95,[2]tableaux!$D$5:E$65,2,FALSE))</f>
        <v/>
      </c>
      <c r="E95" s="66"/>
      <c r="F95" s="67"/>
      <c r="G95" s="62"/>
      <c r="H95" s="68" t="str">
        <f>IF(B95="","",VLOOKUP(B95,[2]tableaux!$A$4:$B$511,2,FALSE))</f>
        <v/>
      </c>
      <c r="I95" s="170"/>
      <c r="J95" s="70"/>
      <c r="K95" s="71" t="str">
        <f t="shared" si="12"/>
        <v/>
      </c>
      <c r="L95" s="72">
        <f t="shared" si="14"/>
        <v>0</v>
      </c>
    </row>
    <row r="96" spans="1:12" ht="12.75" customHeight="1">
      <c r="A96" s="156"/>
      <c r="B96" s="61"/>
      <c r="C96" s="65"/>
      <c r="D96" s="5" t="str">
        <f>IF(C96="","",VLOOKUP(C96,[2]tableaux!$D$5:E$65,2,FALSE))</f>
        <v/>
      </c>
      <c r="E96" s="66"/>
      <c r="F96" s="67"/>
      <c r="G96" s="62"/>
      <c r="H96" s="68" t="str">
        <f>IF(B96="","",VLOOKUP(B96,[2]tableaux!$A$4:$B$511,2,FALSE))</f>
        <v/>
      </c>
      <c r="I96" s="170"/>
      <c r="J96" s="70"/>
      <c r="K96" s="71" t="str">
        <f t="shared" si="12"/>
        <v/>
      </c>
      <c r="L96" s="72">
        <f t="shared" si="14"/>
        <v>0</v>
      </c>
    </row>
    <row r="97" spans="1:12" ht="12.75" customHeight="1">
      <c r="A97" s="156"/>
      <c r="B97" s="61"/>
      <c r="C97" s="65"/>
      <c r="D97" s="5" t="str">
        <f>IF(C97="","",VLOOKUP(C97,[2]tableaux!$D$5:E$65,2,FALSE))</f>
        <v/>
      </c>
      <c r="E97" s="66"/>
      <c r="F97" s="67"/>
      <c r="G97" s="62"/>
      <c r="H97" s="68" t="str">
        <f>IF(B97="","",VLOOKUP(B97,[2]tableaux!$A$4:$B$511,2,FALSE))</f>
        <v/>
      </c>
      <c r="I97" s="170"/>
      <c r="J97" s="70"/>
      <c r="K97" s="71" t="str">
        <f t="shared" si="12"/>
        <v/>
      </c>
      <c r="L97" s="72">
        <f t="shared" si="14"/>
        <v>0</v>
      </c>
    </row>
    <row r="98" spans="1:12" ht="12.75" customHeight="1">
      <c r="A98" s="156"/>
      <c r="B98" s="61"/>
      <c r="C98" s="65"/>
      <c r="D98" s="5" t="str">
        <f>IF(C98="","",VLOOKUP(C98,[2]tableaux!$D$5:E$65,2,FALSE))</f>
        <v/>
      </c>
      <c r="E98" s="66"/>
      <c r="F98" s="67"/>
      <c r="G98" s="62"/>
      <c r="H98" s="68" t="str">
        <f>IF(B98="","",VLOOKUP(B98,[2]tableaux!$A$4:$B$511,2,FALSE))</f>
        <v/>
      </c>
      <c r="I98" s="170"/>
      <c r="J98" s="70"/>
      <c r="K98" s="71" t="str">
        <f t="shared" si="12"/>
        <v/>
      </c>
      <c r="L98" s="72">
        <f t="shared" si="14"/>
        <v>0</v>
      </c>
    </row>
    <row r="99" spans="1:12" ht="12.75" customHeight="1">
      <c r="A99" s="156"/>
      <c r="B99" s="61"/>
      <c r="C99" s="65"/>
      <c r="D99" s="5" t="str">
        <f>IF(C99="","",VLOOKUP(C99,[2]tableaux!$D$5:E$65,2,FALSE))</f>
        <v/>
      </c>
      <c r="E99" s="66"/>
      <c r="F99" s="67"/>
      <c r="G99" s="62"/>
      <c r="H99" s="68" t="str">
        <f>IF(B99="","",VLOOKUP(B99,[2]tableaux!$A$4:$B$511,2,FALSE))</f>
        <v/>
      </c>
      <c r="I99" s="170"/>
      <c r="J99" s="70"/>
      <c r="K99" s="71" t="str">
        <f t="shared" si="12"/>
        <v/>
      </c>
      <c r="L99" s="72">
        <f t="shared" si="14"/>
        <v>0</v>
      </c>
    </row>
    <row r="100" spans="1:12" ht="12.75" customHeight="1">
      <c r="A100" s="156"/>
      <c r="B100" s="61"/>
      <c r="C100" s="65"/>
      <c r="D100" s="5" t="str">
        <f>IF(C100="","",VLOOKUP(C100,[2]tableaux!$D$5:E$65,2,FALSE))</f>
        <v/>
      </c>
      <c r="E100" s="66"/>
      <c r="F100" s="67"/>
      <c r="G100" s="62"/>
      <c r="H100" s="68" t="str">
        <f>IF(B100="","",VLOOKUP(B100,[2]tableaux!$A$4:$B$511,2,FALSE))</f>
        <v/>
      </c>
      <c r="I100" s="170"/>
      <c r="J100" s="70"/>
      <c r="K100" s="71" t="str">
        <f t="shared" si="12"/>
        <v/>
      </c>
      <c r="L100" s="72">
        <f t="shared" si="14"/>
        <v>0</v>
      </c>
    </row>
    <row r="101" spans="1:12" ht="12.75" customHeight="1">
      <c r="A101" s="156"/>
      <c r="B101" s="61"/>
      <c r="C101" s="65"/>
      <c r="D101" s="5" t="str">
        <f>IF(C101="","",VLOOKUP(C101,[2]tableaux!$D$5:E$65,2,FALSE))</f>
        <v/>
      </c>
      <c r="E101" s="66"/>
      <c r="F101" s="67"/>
      <c r="G101" s="62"/>
      <c r="H101" s="68" t="str">
        <f>IF(B101="","",VLOOKUP(B101,[2]tableaux!$A$4:$B$511,2,FALSE))</f>
        <v/>
      </c>
      <c r="I101" s="170"/>
      <c r="J101" s="70"/>
      <c r="K101" s="71" t="str">
        <f t="shared" si="12"/>
        <v/>
      </c>
      <c r="L101" s="72">
        <f t="shared" si="14"/>
        <v>0</v>
      </c>
    </row>
    <row r="102" spans="1:12" ht="12.75" customHeight="1">
      <c r="A102" s="156"/>
      <c r="B102" s="61"/>
      <c r="C102" s="65"/>
      <c r="D102" s="5" t="str">
        <f>IF(C102="","",VLOOKUP(C102,[2]tableaux!$D$5:E$65,2,FALSE))</f>
        <v/>
      </c>
      <c r="E102" s="66"/>
      <c r="F102" s="67"/>
      <c r="G102" s="62"/>
      <c r="H102" s="68" t="str">
        <f>IF(B102="","",VLOOKUP(B102,[2]tableaux!$A$4:$B$511,2,FALSE))</f>
        <v/>
      </c>
      <c r="I102" s="170"/>
      <c r="J102" s="70"/>
      <c r="K102" s="71" t="str">
        <f t="shared" si="12"/>
        <v/>
      </c>
      <c r="L102" s="72">
        <f t="shared" si="14"/>
        <v>0</v>
      </c>
    </row>
    <row r="103" spans="1:12" ht="12.75" customHeight="1">
      <c r="A103" s="156"/>
      <c r="B103" s="61"/>
      <c r="C103" s="65"/>
      <c r="D103" s="5" t="str">
        <f>IF(C103="","",VLOOKUP(C103,[2]tableaux!$D$5:E$65,2,FALSE))</f>
        <v/>
      </c>
      <c r="E103" s="66"/>
      <c r="F103" s="67"/>
      <c r="G103" s="62"/>
      <c r="H103" s="68" t="str">
        <f>IF(B103="","",VLOOKUP(B103,[2]tableaux!$A$4:$B$511,2,FALSE))</f>
        <v/>
      </c>
      <c r="I103" s="170"/>
      <c r="J103" s="70"/>
      <c r="K103" s="71" t="str">
        <f t="shared" ref="K103:K166" si="15">IF(AND(G103="",J103&lt;&gt;"gie"),H103,"")</f>
        <v/>
      </c>
      <c r="L103" s="72">
        <f t="shared" si="14"/>
        <v>0</v>
      </c>
    </row>
    <row r="104" spans="1:12" ht="12.75" customHeight="1">
      <c r="A104" s="156"/>
      <c r="B104" s="61"/>
      <c r="C104" s="65"/>
      <c r="D104" s="5" t="str">
        <f>IF(C104="","",VLOOKUP(C104,[2]tableaux!$D$5:E$65,2,FALSE))</f>
        <v/>
      </c>
      <c r="E104" s="66"/>
      <c r="F104" s="67"/>
      <c r="G104" s="62"/>
      <c r="H104" s="68" t="str">
        <f>IF(B104="","",VLOOKUP(B104,[2]tableaux!$A$4:$B$511,2,FALSE))</f>
        <v/>
      </c>
      <c r="I104" s="170"/>
      <c r="J104" s="70"/>
      <c r="K104" s="71" t="str">
        <f t="shared" si="15"/>
        <v/>
      </c>
      <c r="L104" s="72">
        <f t="shared" si="14"/>
        <v>0</v>
      </c>
    </row>
    <row r="105" spans="1:12" ht="12.75" customHeight="1">
      <c r="A105" s="156"/>
      <c r="B105" s="61"/>
      <c r="C105" s="65"/>
      <c r="D105" s="5" t="str">
        <f>IF(C105="","",VLOOKUP(C105,[2]tableaux!$D$5:E$65,2,FALSE))</f>
        <v/>
      </c>
      <c r="E105" s="66"/>
      <c r="F105" s="67"/>
      <c r="G105" s="62"/>
      <c r="H105" s="68" t="str">
        <f>IF(B105="","",VLOOKUP(B105,[2]tableaux!$A$4:$B$511,2,FALSE))</f>
        <v/>
      </c>
      <c r="I105" s="170"/>
      <c r="J105" s="70"/>
      <c r="K105" s="71" t="str">
        <f t="shared" si="15"/>
        <v/>
      </c>
      <c r="L105" s="72">
        <f t="shared" si="14"/>
        <v>0</v>
      </c>
    </row>
    <row r="106" spans="1:12" ht="12.75" customHeight="1">
      <c r="A106" s="156"/>
      <c r="B106" s="61"/>
      <c r="C106" s="65"/>
      <c r="D106" s="5" t="str">
        <f>IF(C106="","",VLOOKUP(C106,[2]tableaux!$D$5:E$65,2,FALSE))</f>
        <v/>
      </c>
      <c r="E106" s="66"/>
      <c r="F106" s="67"/>
      <c r="G106" s="62"/>
      <c r="H106" s="68" t="str">
        <f>IF(B106="","",VLOOKUP(B106,[2]tableaux!$A$4:$B$511,2,FALSE))</f>
        <v/>
      </c>
      <c r="I106" s="170"/>
      <c r="J106" s="70"/>
      <c r="K106" s="71" t="str">
        <f t="shared" si="15"/>
        <v/>
      </c>
      <c r="L106" s="72">
        <f t="shared" si="14"/>
        <v>0</v>
      </c>
    </row>
    <row r="107" spans="1:12" ht="12.75" customHeight="1">
      <c r="A107" s="156"/>
      <c r="B107" s="61"/>
      <c r="C107" s="65"/>
      <c r="D107" s="5" t="str">
        <f>IF(C107="","",VLOOKUP(C107,[2]tableaux!$D$5:E$65,2,FALSE))</f>
        <v/>
      </c>
      <c r="E107" s="66"/>
      <c r="F107" s="67"/>
      <c r="G107" s="62"/>
      <c r="H107" s="68" t="str">
        <f>IF(B107="","",VLOOKUP(B107,[2]tableaux!$A$4:$B$511,2,FALSE))</f>
        <v/>
      </c>
      <c r="I107" s="170"/>
      <c r="J107" s="70"/>
      <c r="K107" s="71" t="str">
        <f t="shared" si="15"/>
        <v/>
      </c>
      <c r="L107" s="72">
        <f t="shared" si="14"/>
        <v>0</v>
      </c>
    </row>
    <row r="108" spans="1:12" ht="12.75" customHeight="1">
      <c r="A108" s="156"/>
      <c r="B108" s="61"/>
      <c r="C108" s="65"/>
      <c r="D108" s="5" t="str">
        <f>IF(C108="","",VLOOKUP(C108,[2]tableaux!$D$5:E$65,2,FALSE))</f>
        <v/>
      </c>
      <c r="E108" s="66"/>
      <c r="F108" s="67"/>
      <c r="G108" s="62"/>
      <c r="H108" s="68" t="str">
        <f>IF(B108="","",VLOOKUP(B108,[2]tableaux!$A$4:$B$511,2,FALSE))</f>
        <v/>
      </c>
      <c r="I108" s="170"/>
      <c r="J108" s="70"/>
      <c r="K108" s="71" t="str">
        <f t="shared" si="15"/>
        <v/>
      </c>
      <c r="L108" s="72">
        <f t="shared" si="14"/>
        <v>0</v>
      </c>
    </row>
    <row r="109" spans="1:12" ht="12.75" customHeight="1">
      <c r="A109" s="156"/>
      <c r="B109" s="61"/>
      <c r="C109" s="65"/>
      <c r="D109" s="5" t="str">
        <f>IF(C109="","",VLOOKUP(C109,[2]tableaux!$D$5:E$65,2,FALSE))</f>
        <v/>
      </c>
      <c r="E109" s="66"/>
      <c r="F109" s="67"/>
      <c r="G109" s="62"/>
      <c r="H109" s="68" t="str">
        <f>IF(B109="","",VLOOKUP(B109,[2]tableaux!$A$4:$B$511,2,FALSE))</f>
        <v/>
      </c>
      <c r="I109" s="170"/>
      <c r="J109" s="70"/>
      <c r="K109" s="71" t="str">
        <f t="shared" si="15"/>
        <v/>
      </c>
      <c r="L109" s="72">
        <f t="shared" si="14"/>
        <v>0</v>
      </c>
    </row>
    <row r="110" spans="1:12" ht="12.75" customHeight="1">
      <c r="A110" s="156"/>
      <c r="B110" s="61"/>
      <c r="C110" s="65"/>
      <c r="D110" s="5" t="str">
        <f>IF(C110="","",VLOOKUP(C110,[2]tableaux!$D$5:E$65,2,FALSE))</f>
        <v/>
      </c>
      <c r="E110" s="66"/>
      <c r="F110" s="67"/>
      <c r="G110" s="62"/>
      <c r="H110" s="68" t="str">
        <f>IF(B110="","",VLOOKUP(B110,[2]tableaux!$A$4:$B$511,2,FALSE))</f>
        <v/>
      </c>
      <c r="I110" s="170"/>
      <c r="J110" s="70"/>
      <c r="K110" s="71" t="str">
        <f t="shared" si="15"/>
        <v/>
      </c>
      <c r="L110" s="72">
        <f t="shared" si="14"/>
        <v>0</v>
      </c>
    </row>
    <row r="111" spans="1:12" ht="12.75" customHeight="1">
      <c r="A111" s="156"/>
      <c r="B111" s="61"/>
      <c r="C111" s="65"/>
      <c r="D111" s="5" t="str">
        <f>IF(C111="","",VLOOKUP(C111,[2]tableaux!$D$5:E$65,2,FALSE))</f>
        <v/>
      </c>
      <c r="E111" s="66"/>
      <c r="F111" s="67"/>
      <c r="G111" s="62"/>
      <c r="H111" s="68" t="str">
        <f>IF(B111="","",VLOOKUP(B111,[2]tableaux!$A$4:$B$511,2,FALSE))</f>
        <v/>
      </c>
      <c r="I111" s="170"/>
      <c r="J111" s="70"/>
      <c r="K111" s="71" t="str">
        <f t="shared" si="15"/>
        <v/>
      </c>
      <c r="L111" s="72">
        <f t="shared" si="14"/>
        <v>0</v>
      </c>
    </row>
    <row r="112" spans="1:12" ht="12.75" customHeight="1">
      <c r="A112" s="156"/>
      <c r="B112" s="61"/>
      <c r="C112" s="65"/>
      <c r="D112" s="5" t="str">
        <f>IF(C112="","",VLOOKUP(C112,[2]tableaux!$D$5:E$65,2,FALSE))</f>
        <v/>
      </c>
      <c r="E112" s="66"/>
      <c r="F112" s="67"/>
      <c r="G112" s="62"/>
      <c r="H112" s="68" t="str">
        <f>IF(B112="","",VLOOKUP(B112,[2]tableaux!$A$4:$B$511,2,FALSE))</f>
        <v/>
      </c>
      <c r="I112" s="170"/>
      <c r="J112" s="70"/>
      <c r="K112" s="71" t="str">
        <f t="shared" si="15"/>
        <v/>
      </c>
      <c r="L112" s="72">
        <f t="shared" si="14"/>
        <v>0</v>
      </c>
    </row>
    <row r="113" spans="1:12" ht="12.75" customHeight="1">
      <c r="A113" s="156"/>
      <c r="B113" s="61"/>
      <c r="C113" s="65"/>
      <c r="D113" s="5" t="str">
        <f>IF(C113="","",VLOOKUP(C113,[2]tableaux!$D$5:E$65,2,FALSE))</f>
        <v/>
      </c>
      <c r="E113" s="66"/>
      <c r="F113" s="67"/>
      <c r="G113" s="62"/>
      <c r="H113" s="68" t="str">
        <f>IF(B113="","",VLOOKUP(B113,[2]tableaux!$A$4:$B$511,2,FALSE))</f>
        <v/>
      </c>
      <c r="I113" s="170"/>
      <c r="J113" s="70"/>
      <c r="K113" s="71" t="str">
        <f t="shared" si="15"/>
        <v/>
      </c>
      <c r="L113" s="72">
        <f t="shared" si="14"/>
        <v>0</v>
      </c>
    </row>
    <row r="114" spans="1:12" ht="12.75" customHeight="1">
      <c r="A114" s="156"/>
      <c r="B114" s="61"/>
      <c r="C114" s="65"/>
      <c r="D114" s="5" t="str">
        <f>IF(C114="","",VLOOKUP(C114,[2]tableaux!$D$5:E$65,2,FALSE))</f>
        <v/>
      </c>
      <c r="E114" s="66"/>
      <c r="F114" s="67"/>
      <c r="G114" s="62"/>
      <c r="H114" s="68" t="str">
        <f>IF(B114="","",VLOOKUP(B114,[2]tableaux!$A$4:$B$511,2,FALSE))</f>
        <v/>
      </c>
      <c r="I114" s="170"/>
      <c r="J114" s="70"/>
      <c r="K114" s="71" t="str">
        <f t="shared" si="15"/>
        <v/>
      </c>
      <c r="L114" s="72">
        <f t="shared" si="14"/>
        <v>0</v>
      </c>
    </row>
    <row r="115" spans="1:12" ht="12.75" customHeight="1">
      <c r="A115" s="156"/>
      <c r="B115" s="61"/>
      <c r="C115" s="65"/>
      <c r="D115" s="5" t="str">
        <f>IF(C115="","",VLOOKUP(C115,[2]tableaux!$D$5:E$65,2,FALSE))</f>
        <v/>
      </c>
      <c r="E115" s="66"/>
      <c r="F115" s="67"/>
      <c r="G115" s="62"/>
      <c r="H115" s="68" t="str">
        <f>IF(B115="","",VLOOKUP(B115,[2]tableaux!$A$4:$B$511,2,FALSE))</f>
        <v/>
      </c>
      <c r="I115" s="170"/>
      <c r="J115" s="70"/>
      <c r="K115" s="71" t="str">
        <f t="shared" si="15"/>
        <v/>
      </c>
      <c r="L115" s="72">
        <f t="shared" si="14"/>
        <v>0</v>
      </c>
    </row>
    <row r="116" spans="1:12" ht="12.75" customHeight="1">
      <c r="A116" s="156"/>
      <c r="B116" s="61"/>
      <c r="C116" s="65"/>
      <c r="D116" s="5" t="str">
        <f>IF(C116="","",VLOOKUP(C116,[2]tableaux!$D$5:E$65,2,FALSE))</f>
        <v/>
      </c>
      <c r="E116" s="66"/>
      <c r="F116" s="67"/>
      <c r="G116" s="62"/>
      <c r="H116" s="68" t="str">
        <f>IF(B116="","",VLOOKUP(B116,[2]tableaux!$A$4:$B$511,2,FALSE))</f>
        <v/>
      </c>
      <c r="I116" s="170"/>
      <c r="J116" s="70"/>
      <c r="K116" s="71" t="str">
        <f t="shared" si="15"/>
        <v/>
      </c>
      <c r="L116" s="72">
        <f t="shared" si="14"/>
        <v>0</v>
      </c>
    </row>
    <row r="117" spans="1:12" ht="12.75" customHeight="1">
      <c r="A117" s="156"/>
      <c r="B117" s="61"/>
      <c r="C117" s="65"/>
      <c r="D117" s="5" t="str">
        <f>IF(C117="","",VLOOKUP(C117,[2]tableaux!$D$5:E$65,2,FALSE))</f>
        <v/>
      </c>
      <c r="E117" s="66"/>
      <c r="F117" s="67"/>
      <c r="G117" s="62"/>
      <c r="H117" s="68" t="str">
        <f>IF(B117="","",VLOOKUP(B117,[2]tableaux!$A$4:$B$511,2,FALSE))</f>
        <v/>
      </c>
      <c r="I117" s="170"/>
      <c r="J117" s="70"/>
      <c r="K117" s="71" t="str">
        <f t="shared" si="15"/>
        <v/>
      </c>
      <c r="L117" s="72">
        <f t="shared" si="14"/>
        <v>0</v>
      </c>
    </row>
    <row r="118" spans="1:12" ht="12.75" customHeight="1">
      <c r="A118" s="156"/>
      <c r="B118" s="61"/>
      <c r="C118" s="65"/>
      <c r="D118" s="5" t="str">
        <f>IF(C118="","",VLOOKUP(C118,[2]tableaux!$D$5:E$65,2,FALSE))</f>
        <v/>
      </c>
      <c r="E118" s="66"/>
      <c r="F118" s="67"/>
      <c r="G118" s="62"/>
      <c r="H118" s="68" t="str">
        <f>IF(B118="","",VLOOKUP(B118,[2]tableaux!$A$4:$B$511,2,FALSE))</f>
        <v/>
      </c>
      <c r="I118" s="170"/>
      <c r="J118" s="70"/>
      <c r="K118" s="71" t="str">
        <f t="shared" si="15"/>
        <v/>
      </c>
      <c r="L118" s="72">
        <f t="shared" si="14"/>
        <v>0</v>
      </c>
    </row>
    <row r="119" spans="1:12" ht="12.75" customHeight="1">
      <c r="A119" s="156"/>
      <c r="B119" s="61"/>
      <c r="C119" s="65"/>
      <c r="D119" s="5" t="str">
        <f>IF(C119="","",VLOOKUP(C119,[2]tableaux!$D$5:E$65,2,FALSE))</f>
        <v/>
      </c>
      <c r="E119" s="66"/>
      <c r="F119" s="67"/>
      <c r="G119" s="62"/>
      <c r="H119" s="68" t="str">
        <f>IF(B119="","",VLOOKUP(B119,[2]tableaux!$A$4:$B$511,2,FALSE))</f>
        <v/>
      </c>
      <c r="I119" s="170"/>
      <c r="J119" s="70"/>
      <c r="K119" s="71" t="str">
        <f t="shared" si="15"/>
        <v/>
      </c>
      <c r="L119" s="72">
        <f t="shared" si="14"/>
        <v>0</v>
      </c>
    </row>
    <row r="120" spans="1:12" ht="12.75" customHeight="1">
      <c r="A120" s="156"/>
      <c r="B120" s="61"/>
      <c r="C120" s="65"/>
      <c r="D120" s="5" t="str">
        <f>IF(C120="","",VLOOKUP(C120,[2]tableaux!$D$5:E$65,2,FALSE))</f>
        <v/>
      </c>
      <c r="E120" s="66"/>
      <c r="F120" s="67"/>
      <c r="G120" s="62"/>
      <c r="H120" s="68" t="str">
        <f>IF(B120="","",VLOOKUP(B120,[2]tableaux!$A$4:$B$511,2,FALSE))</f>
        <v/>
      </c>
      <c r="I120" s="170"/>
      <c r="J120" s="70"/>
      <c r="K120" s="71" t="str">
        <f t="shared" si="15"/>
        <v/>
      </c>
      <c r="L120" s="72">
        <f t="shared" si="14"/>
        <v>0</v>
      </c>
    </row>
    <row r="121" spans="1:12" ht="12.75" customHeight="1">
      <c r="A121" s="156"/>
      <c r="B121" s="61"/>
      <c r="C121" s="65"/>
      <c r="D121" s="5" t="str">
        <f>IF(C121="","",VLOOKUP(C121,[2]tableaux!$D$5:E$65,2,FALSE))</f>
        <v/>
      </c>
      <c r="E121" s="66"/>
      <c r="F121" s="67"/>
      <c r="G121" s="62"/>
      <c r="H121" s="68" t="str">
        <f>IF(B121="","",VLOOKUP(B121,[2]tableaux!$A$4:$B$511,2,FALSE))</f>
        <v/>
      </c>
      <c r="I121" s="170"/>
      <c r="J121" s="70"/>
      <c r="K121" s="71" t="str">
        <f t="shared" si="15"/>
        <v/>
      </c>
      <c r="L121" s="72">
        <f t="shared" si="14"/>
        <v>0</v>
      </c>
    </row>
    <row r="122" spans="1:12" ht="12.75" customHeight="1">
      <c r="A122" s="156"/>
      <c r="B122" s="61"/>
      <c r="C122" s="65"/>
      <c r="D122" s="5" t="str">
        <f>IF(C122="","",VLOOKUP(C122,[2]tableaux!$D$5:E$65,2,FALSE))</f>
        <v/>
      </c>
      <c r="E122" s="66"/>
      <c r="F122" s="67"/>
      <c r="G122" s="62"/>
      <c r="H122" s="68" t="str">
        <f>IF(B122="","",VLOOKUP(B122,[2]tableaux!$A$4:$B$511,2,FALSE))</f>
        <v/>
      </c>
      <c r="I122" s="170"/>
      <c r="J122" s="70"/>
      <c r="K122" s="71" t="str">
        <f t="shared" si="15"/>
        <v/>
      </c>
      <c r="L122" s="72">
        <f t="shared" si="14"/>
        <v>0</v>
      </c>
    </row>
    <row r="123" spans="1:12" ht="12.75" customHeight="1">
      <c r="A123" s="156"/>
      <c r="B123" s="61"/>
      <c r="C123" s="65"/>
      <c r="D123" s="5" t="str">
        <f>IF(C123="","",VLOOKUP(C123,[2]tableaux!$D$5:E$65,2,FALSE))</f>
        <v/>
      </c>
      <c r="E123" s="66"/>
      <c r="F123" s="67"/>
      <c r="G123" s="62"/>
      <c r="H123" s="68" t="str">
        <f>IF(B123="","",VLOOKUP(B123,[2]tableaux!$A$4:$B$511,2,FALSE))</f>
        <v/>
      </c>
      <c r="I123" s="170"/>
      <c r="J123" s="70"/>
      <c r="K123" s="71" t="str">
        <f t="shared" si="15"/>
        <v/>
      </c>
      <c r="L123" s="72">
        <f t="shared" si="14"/>
        <v>0</v>
      </c>
    </row>
    <row r="124" spans="1:12" ht="12.75" customHeight="1">
      <c r="A124" s="156"/>
      <c r="B124" s="61"/>
      <c r="C124" s="65"/>
      <c r="D124" s="5" t="str">
        <f>IF(C124="","",VLOOKUP(C124,[2]tableaux!$D$5:E$65,2,FALSE))</f>
        <v/>
      </c>
      <c r="E124" s="66"/>
      <c r="F124" s="67"/>
      <c r="G124" s="62"/>
      <c r="H124" s="68" t="str">
        <f>IF(B124="","",VLOOKUP(B124,[2]tableaux!$A$4:$B$511,2,FALSE))</f>
        <v/>
      </c>
      <c r="I124" s="170"/>
      <c r="J124" s="70"/>
      <c r="K124" s="71" t="str">
        <f t="shared" si="15"/>
        <v/>
      </c>
      <c r="L124" s="72">
        <f t="shared" si="14"/>
        <v>0</v>
      </c>
    </row>
    <row r="125" spans="1:12" ht="12.75" customHeight="1">
      <c r="A125" s="156"/>
      <c r="B125" s="61"/>
      <c r="C125" s="65"/>
      <c r="D125" s="5" t="str">
        <f>IF(C125="","",VLOOKUP(C125,[2]tableaux!$D$5:E$65,2,FALSE))</f>
        <v/>
      </c>
      <c r="E125" s="66"/>
      <c r="F125" s="67"/>
      <c r="G125" s="62"/>
      <c r="H125" s="68" t="str">
        <f>IF(B125="","",VLOOKUP(B125,[2]tableaux!$A$4:$B$511,2,FALSE))</f>
        <v/>
      </c>
      <c r="I125" s="170"/>
      <c r="J125" s="70"/>
      <c r="K125" s="71" t="str">
        <f t="shared" si="15"/>
        <v/>
      </c>
      <c r="L125" s="72">
        <f t="shared" si="14"/>
        <v>0</v>
      </c>
    </row>
    <row r="126" spans="1:12" ht="12.75" customHeight="1">
      <c r="A126" s="156"/>
      <c r="B126" s="61"/>
      <c r="C126" s="65"/>
      <c r="D126" s="5" t="str">
        <f>IF(C126="","",VLOOKUP(C126,[2]tableaux!$D$5:E$65,2,FALSE))</f>
        <v/>
      </c>
      <c r="E126" s="66"/>
      <c r="F126" s="67"/>
      <c r="G126" s="62"/>
      <c r="H126" s="68" t="str">
        <f>IF(B126="","",VLOOKUP(B126,[2]tableaux!$A$4:$B$511,2,FALSE))</f>
        <v/>
      </c>
      <c r="I126" s="170"/>
      <c r="J126" s="70"/>
      <c r="K126" s="71" t="str">
        <f t="shared" si="15"/>
        <v/>
      </c>
      <c r="L126" s="72">
        <f t="shared" si="14"/>
        <v>0</v>
      </c>
    </row>
    <row r="127" spans="1:12" ht="12.75" customHeight="1">
      <c r="A127" s="156"/>
      <c r="B127" s="61"/>
      <c r="C127" s="65"/>
      <c r="D127" s="5" t="str">
        <f>IF(C127="","",VLOOKUP(C127,[2]tableaux!$D$5:E$65,2,FALSE))</f>
        <v/>
      </c>
      <c r="E127" s="66"/>
      <c r="F127" s="67"/>
      <c r="G127" s="62"/>
      <c r="H127" s="68" t="str">
        <f>IF(B127="","",VLOOKUP(B127,[2]tableaux!$A$4:$B$511,2,FALSE))</f>
        <v/>
      </c>
      <c r="I127" s="170"/>
      <c r="J127" s="70"/>
      <c r="K127" s="71" t="str">
        <f t="shared" si="15"/>
        <v/>
      </c>
      <c r="L127" s="72">
        <f t="shared" si="14"/>
        <v>0</v>
      </c>
    </row>
    <row r="128" spans="1:12" ht="12.75" customHeight="1">
      <c r="A128" s="156"/>
      <c r="B128" s="61"/>
      <c r="C128" s="65"/>
      <c r="D128" s="5" t="str">
        <f>IF(C128="","",VLOOKUP(C128,[2]tableaux!$D$5:E$65,2,FALSE))</f>
        <v/>
      </c>
      <c r="E128" s="66"/>
      <c r="F128" s="67"/>
      <c r="G128" s="62"/>
      <c r="H128" s="68" t="str">
        <f>IF(B128="","",VLOOKUP(B128,[2]tableaux!$A$4:$B$511,2,FALSE))</f>
        <v/>
      </c>
      <c r="I128" s="170"/>
      <c r="J128" s="70"/>
      <c r="K128" s="71" t="str">
        <f t="shared" si="15"/>
        <v/>
      </c>
      <c r="L128" s="72">
        <f t="shared" si="14"/>
        <v>0</v>
      </c>
    </row>
    <row r="129" spans="1:12" ht="12.75" customHeight="1">
      <c r="A129" s="156"/>
      <c r="B129" s="61"/>
      <c r="C129" s="65"/>
      <c r="D129" s="5" t="str">
        <f>IF(C129="","",VLOOKUP(C129,[2]tableaux!$D$5:E$65,2,FALSE))</f>
        <v/>
      </c>
      <c r="E129" s="66"/>
      <c r="F129" s="67"/>
      <c r="G129" s="62"/>
      <c r="H129" s="68" t="str">
        <f>IF(B129="","",VLOOKUP(B129,[2]tableaux!$A$4:$B$511,2,FALSE))</f>
        <v/>
      </c>
      <c r="I129" s="170"/>
      <c r="J129" s="70"/>
      <c r="K129" s="71" t="str">
        <f t="shared" si="15"/>
        <v/>
      </c>
      <c r="L129" s="72">
        <f t="shared" si="14"/>
        <v>0</v>
      </c>
    </row>
    <row r="130" spans="1:12" ht="12.75" customHeight="1">
      <c r="A130" s="156"/>
      <c r="B130" s="61"/>
      <c r="C130" s="65"/>
      <c r="D130" s="5" t="str">
        <f>IF(C130="","",VLOOKUP(C130,[2]tableaux!$D$5:E$65,2,FALSE))</f>
        <v/>
      </c>
      <c r="E130" s="66"/>
      <c r="F130" s="67"/>
      <c r="G130" s="62"/>
      <c r="H130" s="68" t="str">
        <f>IF(B130="","",VLOOKUP(B130,[2]tableaux!$A$4:$B$511,2,FALSE))</f>
        <v/>
      </c>
      <c r="I130" s="170"/>
      <c r="J130" s="70"/>
      <c r="K130" s="71" t="str">
        <f t="shared" si="15"/>
        <v/>
      </c>
      <c r="L130" s="72">
        <f t="shared" si="14"/>
        <v>0</v>
      </c>
    </row>
    <row r="131" spans="1:12" ht="12.75" customHeight="1">
      <c r="A131" s="156"/>
      <c r="B131" s="61"/>
      <c r="C131" s="65"/>
      <c r="D131" s="5" t="str">
        <f>IF(C131="","",VLOOKUP(C131,[2]tableaux!$D$5:E$65,2,FALSE))</f>
        <v/>
      </c>
      <c r="E131" s="66"/>
      <c r="F131" s="67"/>
      <c r="G131" s="62"/>
      <c r="H131" s="68" t="str">
        <f>IF(B131="","",VLOOKUP(B131,[2]tableaux!$A$4:$B$511,2,FALSE))</f>
        <v/>
      </c>
      <c r="I131" s="170"/>
      <c r="J131" s="70"/>
      <c r="K131" s="71" t="str">
        <f t="shared" si="15"/>
        <v/>
      </c>
      <c r="L131" s="72">
        <f t="shared" si="14"/>
        <v>0</v>
      </c>
    </row>
    <row r="132" spans="1:12" ht="12.75" customHeight="1">
      <c r="A132" s="156"/>
      <c r="B132" s="61"/>
      <c r="C132" s="65"/>
      <c r="D132" s="5" t="str">
        <f>IF(C132="","",VLOOKUP(C132,[2]tableaux!$D$5:E$65,2,FALSE))</f>
        <v/>
      </c>
      <c r="E132" s="66"/>
      <c r="F132" s="67"/>
      <c r="G132" s="62"/>
      <c r="H132" s="68" t="str">
        <f>IF(B132="","",VLOOKUP(B132,[2]tableaux!$A$4:$B$511,2,FALSE))</f>
        <v/>
      </c>
      <c r="I132" s="170"/>
      <c r="J132" s="70"/>
      <c r="K132" s="71" t="str">
        <f t="shared" si="15"/>
        <v/>
      </c>
      <c r="L132" s="72">
        <f t="shared" si="14"/>
        <v>0</v>
      </c>
    </row>
    <row r="133" spans="1:12" ht="12.75" customHeight="1">
      <c r="A133" s="156"/>
      <c r="B133" s="61"/>
      <c r="C133" s="65"/>
      <c r="D133" s="5" t="str">
        <f>IF(C133="","",VLOOKUP(C133,[2]tableaux!$D$5:E$65,2,FALSE))</f>
        <v/>
      </c>
      <c r="E133" s="66"/>
      <c r="F133" s="67"/>
      <c r="G133" s="62"/>
      <c r="H133" s="68" t="str">
        <f>IF(B133="","",VLOOKUP(B133,[2]tableaux!$A$4:$B$511,2,FALSE))</f>
        <v/>
      </c>
      <c r="I133" s="170"/>
      <c r="J133" s="70"/>
      <c r="K133" s="71" t="str">
        <f t="shared" si="15"/>
        <v/>
      </c>
      <c r="L133" s="72">
        <f t="shared" si="14"/>
        <v>0</v>
      </c>
    </row>
    <row r="134" spans="1:12" ht="12.75" customHeight="1">
      <c r="A134" s="156"/>
      <c r="B134" s="61"/>
      <c r="C134" s="65"/>
      <c r="D134" s="5" t="str">
        <f>IF(C134="","",VLOOKUP(C134,[2]tableaux!$D$5:E$65,2,FALSE))</f>
        <v/>
      </c>
      <c r="E134" s="66"/>
      <c r="F134" s="67"/>
      <c r="G134" s="62"/>
      <c r="H134" s="68" t="str">
        <f>IF(B134="","",VLOOKUP(B134,[2]tableaux!$A$4:$B$511,2,FALSE))</f>
        <v/>
      </c>
      <c r="I134" s="170"/>
      <c r="J134" s="70"/>
      <c r="K134" s="71" t="str">
        <f t="shared" si="15"/>
        <v/>
      </c>
      <c r="L134" s="72">
        <f t="shared" si="14"/>
        <v>0</v>
      </c>
    </row>
    <row r="135" spans="1:12" ht="12.75" customHeight="1">
      <c r="A135" s="156"/>
      <c r="B135" s="61"/>
      <c r="C135" s="65"/>
      <c r="D135" s="5" t="str">
        <f>IF(C135="","",VLOOKUP(C135,[2]tableaux!$D$5:E$65,2,FALSE))</f>
        <v/>
      </c>
      <c r="E135" s="66"/>
      <c r="F135" s="67"/>
      <c r="G135" s="62"/>
      <c r="H135" s="68" t="str">
        <f>IF(B135="","",VLOOKUP(B135,[2]tableaux!$A$4:$B$511,2,FALSE))</f>
        <v/>
      </c>
      <c r="I135" s="170"/>
      <c r="J135" s="70"/>
      <c r="K135" s="71" t="str">
        <f t="shared" si="15"/>
        <v/>
      </c>
      <c r="L135" s="72">
        <f t="shared" si="14"/>
        <v>0</v>
      </c>
    </row>
    <row r="136" spans="1:12" ht="12.75" customHeight="1">
      <c r="A136" s="156"/>
      <c r="B136" s="61"/>
      <c r="C136" s="65"/>
      <c r="D136" s="5" t="str">
        <f>IF(C136="","",VLOOKUP(C136,[2]tableaux!$D$5:E$65,2,FALSE))</f>
        <v/>
      </c>
      <c r="E136" s="66"/>
      <c r="F136" s="67"/>
      <c r="G136" s="62"/>
      <c r="H136" s="68" t="str">
        <f>IF(B136="","",VLOOKUP(B136,[2]tableaux!$A$4:$B$511,2,FALSE))</f>
        <v/>
      </c>
      <c r="I136" s="170"/>
      <c r="J136" s="70"/>
      <c r="K136" s="71" t="str">
        <f t="shared" si="15"/>
        <v/>
      </c>
      <c r="L136" s="72">
        <f t="shared" si="14"/>
        <v>0</v>
      </c>
    </row>
    <row r="137" spans="1:12" ht="12.75" customHeight="1">
      <c r="A137" s="156"/>
      <c r="B137" s="61"/>
      <c r="C137" s="65"/>
      <c r="D137" s="5" t="str">
        <f>IF(C137="","",VLOOKUP(C137,[2]tableaux!$D$5:E$65,2,FALSE))</f>
        <v/>
      </c>
      <c r="E137" s="66"/>
      <c r="F137" s="67"/>
      <c r="G137" s="62"/>
      <c r="H137" s="68" t="str">
        <f>IF(B137="","",VLOOKUP(B137,[2]tableaux!$A$4:$B$511,2,FALSE))</f>
        <v/>
      </c>
      <c r="I137" s="170"/>
      <c r="J137" s="70"/>
      <c r="K137" s="71" t="str">
        <f t="shared" si="15"/>
        <v/>
      </c>
      <c r="L137" s="72">
        <f t="shared" si="14"/>
        <v>0</v>
      </c>
    </row>
    <row r="138" spans="1:12" ht="12.75" customHeight="1">
      <c r="A138" s="156"/>
      <c r="B138" s="61"/>
      <c r="C138" s="65"/>
      <c r="D138" s="5" t="str">
        <f>IF(C138="","",VLOOKUP(C138,[2]tableaux!$D$5:E$65,2,FALSE))</f>
        <v/>
      </c>
      <c r="E138" s="66"/>
      <c r="F138" s="67"/>
      <c r="G138" s="62"/>
      <c r="H138" s="68" t="str">
        <f>IF(B138="","",VLOOKUP(B138,[2]tableaux!$A$4:$B$511,2,FALSE))</f>
        <v/>
      </c>
      <c r="I138" s="170"/>
      <c r="J138" s="70"/>
      <c r="K138" s="71" t="str">
        <f t="shared" si="15"/>
        <v/>
      </c>
      <c r="L138" s="72">
        <f t="shared" si="14"/>
        <v>0</v>
      </c>
    </row>
    <row r="139" spans="1:12" ht="12.75" customHeight="1">
      <c r="A139" s="156"/>
      <c r="B139" s="61"/>
      <c r="C139" s="65"/>
      <c r="D139" s="5" t="str">
        <f>IF(C139="","",VLOOKUP(C139,[2]tableaux!$D$5:E$65,2,FALSE))</f>
        <v/>
      </c>
      <c r="E139" s="66"/>
      <c r="F139" s="67"/>
      <c r="G139" s="62"/>
      <c r="H139" s="68" t="str">
        <f>IF(B139="","",VLOOKUP(B139,[2]tableaux!$A$4:$B$511,2,FALSE))</f>
        <v/>
      </c>
      <c r="I139" s="170"/>
      <c r="J139" s="70"/>
      <c r="K139" s="71" t="str">
        <f t="shared" si="15"/>
        <v/>
      </c>
      <c r="L139" s="72">
        <f t="shared" si="14"/>
        <v>0</v>
      </c>
    </row>
    <row r="140" spans="1:12" ht="12.75" customHeight="1">
      <c r="A140" s="156"/>
      <c r="B140" s="61"/>
      <c r="C140" s="65"/>
      <c r="D140" s="5" t="str">
        <f>IF(C140="","",VLOOKUP(C140,[2]tableaux!$D$5:E$65,2,FALSE))</f>
        <v/>
      </c>
      <c r="E140" s="66"/>
      <c r="F140" s="67"/>
      <c r="G140" s="62"/>
      <c r="H140" s="68" t="str">
        <f>IF(B140="","",VLOOKUP(B140,[2]tableaux!$A$4:$B$511,2,FALSE))</f>
        <v/>
      </c>
      <c r="I140" s="170"/>
      <c r="J140" s="70"/>
      <c r="K140" s="71" t="str">
        <f t="shared" si="15"/>
        <v/>
      </c>
      <c r="L140" s="72">
        <f t="shared" si="14"/>
        <v>0</v>
      </c>
    </row>
    <row r="141" spans="1:12" ht="12.75" customHeight="1">
      <c r="A141" s="156"/>
      <c r="B141" s="61"/>
      <c r="C141" s="65"/>
      <c r="D141" s="5" t="str">
        <f>IF(C141="","",VLOOKUP(C141,[2]tableaux!$D$5:E$65,2,FALSE))</f>
        <v/>
      </c>
      <c r="E141" s="66"/>
      <c r="F141" s="67"/>
      <c r="G141" s="62"/>
      <c r="H141" s="68" t="str">
        <f>IF(B141="","",VLOOKUP(B141,[2]tableaux!$A$4:$B$511,2,FALSE))</f>
        <v/>
      </c>
      <c r="I141" s="170"/>
      <c r="J141" s="70"/>
      <c r="K141" s="71" t="str">
        <f t="shared" si="15"/>
        <v/>
      </c>
      <c r="L141" s="72">
        <f t="shared" si="14"/>
        <v>0</v>
      </c>
    </row>
    <row r="142" spans="1:12" ht="12.75" customHeight="1">
      <c r="A142" s="156"/>
      <c r="B142" s="61"/>
      <c r="C142" s="65"/>
      <c r="D142" s="5" t="str">
        <f>IF(C142="","",VLOOKUP(C142,[2]tableaux!$D$5:E$65,2,FALSE))</f>
        <v/>
      </c>
      <c r="E142" s="66"/>
      <c r="F142" s="67"/>
      <c r="G142" s="62"/>
      <c r="H142" s="68" t="str">
        <f>IF(B142="","",VLOOKUP(B142,[2]tableaux!$A$4:$B$511,2,FALSE))</f>
        <v/>
      </c>
      <c r="I142" s="170"/>
      <c r="J142" s="70"/>
      <c r="K142" s="71" t="str">
        <f t="shared" si="15"/>
        <v/>
      </c>
      <c r="L142" s="72">
        <f t="shared" ref="L142:L205" si="16">IF(G142="",F142,"")</f>
        <v>0</v>
      </c>
    </row>
    <row r="143" spans="1:12" ht="12.75" customHeight="1">
      <c r="A143" s="156"/>
      <c r="B143" s="61"/>
      <c r="C143" s="65"/>
      <c r="D143" s="5" t="str">
        <f>IF(C143="","",VLOOKUP(C143,[2]tableaux!$D$5:E$65,2,FALSE))</f>
        <v/>
      </c>
      <c r="E143" s="66"/>
      <c r="F143" s="67"/>
      <c r="G143" s="62"/>
      <c r="H143" s="68" t="str">
        <f>IF(B143="","",VLOOKUP(B143,[2]tableaux!$A$4:$B$511,2,FALSE))</f>
        <v/>
      </c>
      <c r="I143" s="170"/>
      <c r="J143" s="70"/>
      <c r="K143" s="71" t="str">
        <f t="shared" si="15"/>
        <v/>
      </c>
      <c r="L143" s="72">
        <f t="shared" si="16"/>
        <v>0</v>
      </c>
    </row>
    <row r="144" spans="1:12" ht="12.75" customHeight="1">
      <c r="A144" s="156"/>
      <c r="B144" s="61"/>
      <c r="C144" s="65"/>
      <c r="D144" s="5" t="str">
        <f>IF(C144="","",VLOOKUP(C144,[2]tableaux!$D$5:E$65,2,FALSE))</f>
        <v/>
      </c>
      <c r="E144" s="66"/>
      <c r="F144" s="67"/>
      <c r="G144" s="62"/>
      <c r="H144" s="68" t="str">
        <f>IF(B144="","",VLOOKUP(B144,[2]tableaux!$A$4:$B$511,2,FALSE))</f>
        <v/>
      </c>
      <c r="I144" s="170"/>
      <c r="J144" s="70"/>
      <c r="K144" s="71" t="str">
        <f t="shared" si="15"/>
        <v/>
      </c>
      <c r="L144" s="72">
        <f t="shared" si="16"/>
        <v>0</v>
      </c>
    </row>
    <row r="145" spans="1:12" ht="12.75" customHeight="1">
      <c r="A145" s="156"/>
      <c r="B145" s="61"/>
      <c r="C145" s="65"/>
      <c r="D145" s="5" t="str">
        <f>IF(C145="","",VLOOKUP(C145,[2]tableaux!$D$5:E$65,2,FALSE))</f>
        <v/>
      </c>
      <c r="E145" s="66"/>
      <c r="F145" s="67"/>
      <c r="G145" s="62"/>
      <c r="H145" s="68" t="str">
        <f>IF(B145="","",VLOOKUP(B145,[2]tableaux!$A$4:$B$511,2,FALSE))</f>
        <v/>
      </c>
      <c r="I145" s="170"/>
      <c r="J145" s="70"/>
      <c r="K145" s="71" t="str">
        <f t="shared" si="15"/>
        <v/>
      </c>
      <c r="L145" s="72">
        <f t="shared" si="16"/>
        <v>0</v>
      </c>
    </row>
    <row r="146" spans="1:12" ht="12.75" customHeight="1">
      <c r="A146" s="156"/>
      <c r="B146" s="61"/>
      <c r="C146" s="65"/>
      <c r="D146" s="5" t="str">
        <f>IF(C146="","",VLOOKUP(C146,[2]tableaux!$D$5:E$65,2,FALSE))</f>
        <v/>
      </c>
      <c r="E146" s="66"/>
      <c r="F146" s="67"/>
      <c r="G146" s="62"/>
      <c r="H146" s="68" t="str">
        <f>IF(B146="","",VLOOKUP(B146,[2]tableaux!$A$4:$B$511,2,FALSE))</f>
        <v/>
      </c>
      <c r="I146" s="170"/>
      <c r="J146" s="70"/>
      <c r="K146" s="71" t="str">
        <f t="shared" si="15"/>
        <v/>
      </c>
      <c r="L146" s="72">
        <f t="shared" si="16"/>
        <v>0</v>
      </c>
    </row>
    <row r="147" spans="1:12" ht="12.75" customHeight="1">
      <c r="A147" s="156"/>
      <c r="B147" s="61"/>
      <c r="C147" s="65"/>
      <c r="D147" s="5" t="str">
        <f>IF(C147="","",VLOOKUP(C147,[2]tableaux!$D$5:E$65,2,FALSE))</f>
        <v/>
      </c>
      <c r="E147" s="66"/>
      <c r="F147" s="67"/>
      <c r="G147" s="62"/>
      <c r="H147" s="68" t="str">
        <f>IF(B147="","",VLOOKUP(B147,[2]tableaux!$A$4:$B$511,2,FALSE))</f>
        <v/>
      </c>
      <c r="I147" s="170"/>
      <c r="J147" s="70"/>
      <c r="K147" s="71" t="str">
        <f t="shared" si="15"/>
        <v/>
      </c>
      <c r="L147" s="72">
        <f t="shared" si="16"/>
        <v>0</v>
      </c>
    </row>
    <row r="148" spans="1:12" ht="12.75" customHeight="1">
      <c r="A148" s="156"/>
      <c r="B148" s="61"/>
      <c r="C148" s="65"/>
      <c r="D148" s="5" t="str">
        <f>IF(C148="","",VLOOKUP(C148,[2]tableaux!$D$5:E$65,2,FALSE))</f>
        <v/>
      </c>
      <c r="E148" s="66"/>
      <c r="F148" s="67"/>
      <c r="G148" s="62"/>
      <c r="H148" s="68" t="str">
        <f>IF(B148="","",VLOOKUP(B148,[2]tableaux!$A$4:$B$511,2,FALSE))</f>
        <v/>
      </c>
      <c r="I148" s="170"/>
      <c r="J148" s="70"/>
      <c r="K148" s="71" t="str">
        <f t="shared" si="15"/>
        <v/>
      </c>
      <c r="L148" s="72">
        <f t="shared" si="16"/>
        <v>0</v>
      </c>
    </row>
    <row r="149" spans="1:12" ht="12.75" customHeight="1">
      <c r="A149" s="156"/>
      <c r="B149" s="61"/>
      <c r="C149" s="65"/>
      <c r="D149" s="5" t="str">
        <f>IF(C149="","",VLOOKUP(C149,[2]tableaux!$D$5:E$65,2,FALSE))</f>
        <v/>
      </c>
      <c r="E149" s="66"/>
      <c r="F149" s="67"/>
      <c r="G149" s="62"/>
      <c r="H149" s="68" t="str">
        <f>IF(B149="","",VLOOKUP(B149,[2]tableaux!$A$4:$B$511,2,FALSE))</f>
        <v/>
      </c>
      <c r="I149" s="170"/>
      <c r="J149" s="70"/>
      <c r="K149" s="71" t="str">
        <f t="shared" si="15"/>
        <v/>
      </c>
      <c r="L149" s="72">
        <f t="shared" si="16"/>
        <v>0</v>
      </c>
    </row>
    <row r="150" spans="1:12" ht="12.75" customHeight="1">
      <c r="A150" s="156"/>
      <c r="B150" s="61"/>
      <c r="C150" s="65"/>
      <c r="D150" s="5" t="str">
        <f>IF(C150="","",VLOOKUP(C150,[2]tableaux!$D$5:E$65,2,FALSE))</f>
        <v/>
      </c>
      <c r="E150" s="66"/>
      <c r="F150" s="67"/>
      <c r="G150" s="62"/>
      <c r="H150" s="68" t="str">
        <f>IF(B150="","",VLOOKUP(B150,[2]tableaux!$A$4:$B$511,2,FALSE))</f>
        <v/>
      </c>
      <c r="I150" s="170"/>
      <c r="J150" s="70"/>
      <c r="K150" s="71" t="str">
        <f t="shared" si="15"/>
        <v/>
      </c>
      <c r="L150" s="72">
        <f t="shared" si="16"/>
        <v>0</v>
      </c>
    </row>
    <row r="151" spans="1:12" ht="12.75" customHeight="1">
      <c r="A151" s="156"/>
      <c r="B151" s="61"/>
      <c r="C151" s="65"/>
      <c r="D151" s="5" t="str">
        <f>IF(C151="","",VLOOKUP(C151,[2]tableaux!$D$5:E$65,2,FALSE))</f>
        <v/>
      </c>
      <c r="E151" s="66"/>
      <c r="F151" s="67"/>
      <c r="G151" s="62"/>
      <c r="H151" s="68" t="str">
        <f>IF(B151="","",VLOOKUP(B151,[2]tableaux!$A$4:$B$511,2,FALSE))</f>
        <v/>
      </c>
      <c r="I151" s="170"/>
      <c r="J151" s="70"/>
      <c r="K151" s="71" t="str">
        <f t="shared" si="15"/>
        <v/>
      </c>
      <c r="L151" s="72">
        <f t="shared" si="16"/>
        <v>0</v>
      </c>
    </row>
    <row r="152" spans="1:12" ht="12.75" customHeight="1">
      <c r="A152" s="156"/>
      <c r="B152" s="61"/>
      <c r="C152" s="65"/>
      <c r="D152" s="5" t="str">
        <f>IF(C152="","",VLOOKUP(C152,[2]tableaux!$D$5:E$65,2,FALSE))</f>
        <v/>
      </c>
      <c r="E152" s="66"/>
      <c r="F152" s="67"/>
      <c r="G152" s="62"/>
      <c r="H152" s="68" t="str">
        <f>IF(B152="","",VLOOKUP(B152,[2]tableaux!$A$4:$B$511,2,FALSE))</f>
        <v/>
      </c>
      <c r="I152" s="170"/>
      <c r="J152" s="70"/>
      <c r="K152" s="71" t="str">
        <f t="shared" si="15"/>
        <v/>
      </c>
      <c r="L152" s="72">
        <f t="shared" si="16"/>
        <v>0</v>
      </c>
    </row>
    <row r="153" spans="1:12" ht="12.75" customHeight="1">
      <c r="A153" s="156"/>
      <c r="B153" s="61"/>
      <c r="C153" s="65"/>
      <c r="D153" s="5" t="str">
        <f>IF(C153="","",VLOOKUP(C153,[2]tableaux!$D$5:E$65,2,FALSE))</f>
        <v/>
      </c>
      <c r="E153" s="66"/>
      <c r="F153" s="67"/>
      <c r="G153" s="62"/>
      <c r="H153" s="68" t="str">
        <f>IF(B153="","",VLOOKUP(B153,[2]tableaux!$A$4:$B$511,2,FALSE))</f>
        <v/>
      </c>
      <c r="I153" s="170"/>
      <c r="J153" s="70"/>
      <c r="K153" s="71" t="str">
        <f t="shared" si="15"/>
        <v/>
      </c>
      <c r="L153" s="72">
        <f t="shared" si="16"/>
        <v>0</v>
      </c>
    </row>
    <row r="154" spans="1:12" ht="12.75" customHeight="1">
      <c r="A154" s="156"/>
      <c r="B154" s="61"/>
      <c r="C154" s="65"/>
      <c r="D154" s="5" t="str">
        <f>IF(C154="","",VLOOKUP(C154,[2]tableaux!$D$5:E$65,2,FALSE))</f>
        <v/>
      </c>
      <c r="E154" s="66"/>
      <c r="F154" s="67"/>
      <c r="G154" s="62"/>
      <c r="H154" s="68" t="str">
        <f>IF(B154="","",VLOOKUP(B154,[2]tableaux!$A$4:$B$511,2,FALSE))</f>
        <v/>
      </c>
      <c r="I154" s="170"/>
      <c r="J154" s="70"/>
      <c r="K154" s="71" t="str">
        <f t="shared" si="15"/>
        <v/>
      </c>
      <c r="L154" s="72">
        <f t="shared" si="16"/>
        <v>0</v>
      </c>
    </row>
    <row r="155" spans="1:12" ht="12.75" customHeight="1">
      <c r="A155" s="156"/>
      <c r="B155" s="61"/>
      <c r="C155" s="65"/>
      <c r="D155" s="5" t="str">
        <f>IF(C155="","",VLOOKUP(C155,[2]tableaux!$D$5:E$65,2,FALSE))</f>
        <v/>
      </c>
      <c r="E155" s="66"/>
      <c r="F155" s="67"/>
      <c r="G155" s="62"/>
      <c r="H155" s="68" t="str">
        <f>IF(B155="","",VLOOKUP(B155,[2]tableaux!$A$4:$B$511,2,FALSE))</f>
        <v/>
      </c>
      <c r="I155" s="170"/>
      <c r="J155" s="70"/>
      <c r="K155" s="71" t="str">
        <f t="shared" si="15"/>
        <v/>
      </c>
      <c r="L155" s="72">
        <f t="shared" si="16"/>
        <v>0</v>
      </c>
    </row>
    <row r="156" spans="1:12" ht="12.75" customHeight="1">
      <c r="A156" s="156"/>
      <c r="B156" s="61"/>
      <c r="C156" s="65"/>
      <c r="D156" s="5" t="str">
        <f>IF(C156="","",VLOOKUP(C156,[2]tableaux!$D$5:E$65,2,FALSE))</f>
        <v/>
      </c>
      <c r="E156" s="66"/>
      <c r="F156" s="67"/>
      <c r="G156" s="62"/>
      <c r="H156" s="68" t="str">
        <f>IF(B156="","",VLOOKUP(B156,[2]tableaux!$A$4:$B$511,2,FALSE))</f>
        <v/>
      </c>
      <c r="I156" s="170"/>
      <c r="J156" s="70"/>
      <c r="K156" s="71" t="str">
        <f t="shared" si="15"/>
        <v/>
      </c>
      <c r="L156" s="72">
        <f t="shared" si="16"/>
        <v>0</v>
      </c>
    </row>
    <row r="157" spans="1:12" ht="12.75" customHeight="1">
      <c r="A157" s="156"/>
      <c r="B157" s="61"/>
      <c r="C157" s="65"/>
      <c r="D157" s="5" t="str">
        <f>IF(C157="","",VLOOKUP(C157,[2]tableaux!$D$5:E$65,2,FALSE))</f>
        <v/>
      </c>
      <c r="E157" s="66"/>
      <c r="F157" s="67"/>
      <c r="G157" s="62"/>
      <c r="H157" s="68" t="str">
        <f>IF(B157="","",VLOOKUP(B157,[2]tableaux!$A$4:$B$511,2,FALSE))</f>
        <v/>
      </c>
      <c r="I157" s="170"/>
      <c r="J157" s="70"/>
      <c r="K157" s="71" t="str">
        <f t="shared" si="15"/>
        <v/>
      </c>
      <c r="L157" s="72">
        <f t="shared" si="16"/>
        <v>0</v>
      </c>
    </row>
    <row r="158" spans="1:12" ht="12.75" customHeight="1">
      <c r="A158" s="156"/>
      <c r="B158" s="61"/>
      <c r="C158" s="65"/>
      <c r="D158" s="5" t="str">
        <f>IF(C158="","",VLOOKUP(C158,[2]tableaux!$D$5:E$65,2,FALSE))</f>
        <v/>
      </c>
      <c r="E158" s="66"/>
      <c r="F158" s="67"/>
      <c r="G158" s="62"/>
      <c r="H158" s="68" t="str">
        <f>IF(B158="","",VLOOKUP(B158,[2]tableaux!$A$4:$B$511,2,FALSE))</f>
        <v/>
      </c>
      <c r="I158" s="170"/>
      <c r="J158" s="70"/>
      <c r="K158" s="71" t="str">
        <f t="shared" si="15"/>
        <v/>
      </c>
      <c r="L158" s="72">
        <f t="shared" si="16"/>
        <v>0</v>
      </c>
    </row>
    <row r="159" spans="1:12" ht="12.75" customHeight="1">
      <c r="A159" s="156"/>
      <c r="B159" s="61"/>
      <c r="C159" s="65"/>
      <c r="D159" s="5" t="str">
        <f>IF(C159="","",VLOOKUP(C159,[2]tableaux!$D$5:E$65,2,FALSE))</f>
        <v/>
      </c>
      <c r="E159" s="66"/>
      <c r="F159" s="67"/>
      <c r="G159" s="62"/>
      <c r="H159" s="68" t="str">
        <f>IF(B159="","",VLOOKUP(B159,[2]tableaux!$A$4:$B$511,2,FALSE))</f>
        <v/>
      </c>
      <c r="I159" s="170"/>
      <c r="J159" s="70"/>
      <c r="K159" s="71" t="str">
        <f t="shared" si="15"/>
        <v/>
      </c>
      <c r="L159" s="72">
        <f t="shared" si="16"/>
        <v>0</v>
      </c>
    </row>
    <row r="160" spans="1:12" ht="12.75" customHeight="1">
      <c r="A160" s="156"/>
      <c r="B160" s="61"/>
      <c r="C160" s="65"/>
      <c r="D160" s="5" t="str">
        <f>IF(C160="","",VLOOKUP(C160,[2]tableaux!$D$5:E$65,2,FALSE))</f>
        <v/>
      </c>
      <c r="E160" s="66"/>
      <c r="F160" s="67"/>
      <c r="G160" s="62"/>
      <c r="H160" s="68" t="str">
        <f>IF(B160="","",VLOOKUP(B160,[2]tableaux!$A$4:$B$511,2,FALSE))</f>
        <v/>
      </c>
      <c r="I160" s="170"/>
      <c r="J160" s="70"/>
      <c r="K160" s="71" t="str">
        <f t="shared" si="15"/>
        <v/>
      </c>
      <c r="L160" s="72">
        <f t="shared" si="16"/>
        <v>0</v>
      </c>
    </row>
    <row r="161" spans="1:12" ht="12.75" customHeight="1">
      <c r="A161" s="156"/>
      <c r="B161" s="61"/>
      <c r="C161" s="65"/>
      <c r="D161" s="5" t="str">
        <f>IF(C161="","",VLOOKUP(C161,[2]tableaux!$D$5:E$65,2,FALSE))</f>
        <v/>
      </c>
      <c r="E161" s="66"/>
      <c r="F161" s="67"/>
      <c r="G161" s="62"/>
      <c r="H161" s="68" t="str">
        <f>IF(B161="","",VLOOKUP(B161,[2]tableaux!$A$4:$B$511,2,FALSE))</f>
        <v/>
      </c>
      <c r="I161" s="170"/>
      <c r="J161" s="70"/>
      <c r="K161" s="71" t="str">
        <f t="shared" si="15"/>
        <v/>
      </c>
      <c r="L161" s="72">
        <f t="shared" si="16"/>
        <v>0</v>
      </c>
    </row>
    <row r="162" spans="1:12" ht="12.75" customHeight="1">
      <c r="A162" s="156"/>
      <c r="B162" s="61"/>
      <c r="C162" s="65"/>
      <c r="D162" s="5" t="str">
        <f>IF(C162="","",VLOOKUP(C162,[2]tableaux!$D$5:E$65,2,FALSE))</f>
        <v/>
      </c>
      <c r="E162" s="66"/>
      <c r="F162" s="67"/>
      <c r="G162" s="62"/>
      <c r="H162" s="68" t="str">
        <f>IF(B162="","",VLOOKUP(B162,[2]tableaux!$A$4:$B$511,2,FALSE))</f>
        <v/>
      </c>
      <c r="I162" s="170"/>
      <c r="J162" s="70"/>
      <c r="K162" s="71" t="str">
        <f t="shared" si="15"/>
        <v/>
      </c>
      <c r="L162" s="72">
        <f t="shared" si="16"/>
        <v>0</v>
      </c>
    </row>
    <row r="163" spans="1:12" ht="12.75" customHeight="1">
      <c r="A163" s="156"/>
      <c r="B163" s="61"/>
      <c r="C163" s="65"/>
      <c r="D163" s="5" t="str">
        <f>IF(C163="","",VLOOKUP(C163,[2]tableaux!$D$5:E$65,2,FALSE))</f>
        <v/>
      </c>
      <c r="E163" s="66"/>
      <c r="F163" s="67"/>
      <c r="G163" s="62"/>
      <c r="H163" s="68" t="str">
        <f>IF(B163="","",VLOOKUP(B163,[2]tableaux!$A$4:$B$511,2,FALSE))</f>
        <v/>
      </c>
      <c r="I163" s="170"/>
      <c r="J163" s="70"/>
      <c r="K163" s="71" t="str">
        <f t="shared" si="15"/>
        <v/>
      </c>
      <c r="L163" s="72">
        <f t="shared" si="16"/>
        <v>0</v>
      </c>
    </row>
    <row r="164" spans="1:12" ht="12.75" customHeight="1">
      <c r="A164" s="156"/>
      <c r="B164" s="61"/>
      <c r="C164" s="65"/>
      <c r="D164" s="5" t="str">
        <f>IF(C164="","",VLOOKUP(C164,[2]tableaux!$D$5:E$65,2,FALSE))</f>
        <v/>
      </c>
      <c r="E164" s="66"/>
      <c r="F164" s="67"/>
      <c r="G164" s="62"/>
      <c r="H164" s="68" t="str">
        <f>IF(B164="","",VLOOKUP(B164,[2]tableaux!$A$4:$B$511,2,FALSE))</f>
        <v/>
      </c>
      <c r="I164" s="170"/>
      <c r="J164" s="70"/>
      <c r="K164" s="71" t="str">
        <f t="shared" si="15"/>
        <v/>
      </c>
      <c r="L164" s="72">
        <f t="shared" si="16"/>
        <v>0</v>
      </c>
    </row>
    <row r="165" spans="1:12" ht="12.75" customHeight="1">
      <c r="A165" s="156"/>
      <c r="B165" s="61"/>
      <c r="C165" s="65"/>
      <c r="D165" s="5" t="str">
        <f>IF(C165="","",VLOOKUP(C165,[2]tableaux!$D$5:E$65,2,FALSE))</f>
        <v/>
      </c>
      <c r="E165" s="66"/>
      <c r="F165" s="67"/>
      <c r="G165" s="62"/>
      <c r="H165" s="68" t="str">
        <f>IF(B165="","",VLOOKUP(B165,[2]tableaux!$A$4:$B$511,2,FALSE))</f>
        <v/>
      </c>
      <c r="I165" s="170"/>
      <c r="J165" s="70"/>
      <c r="K165" s="71" t="str">
        <f t="shared" si="15"/>
        <v/>
      </c>
      <c r="L165" s="72">
        <f t="shared" si="16"/>
        <v>0</v>
      </c>
    </row>
    <row r="166" spans="1:12" ht="12.75" customHeight="1">
      <c r="A166" s="156"/>
      <c r="B166" s="61"/>
      <c r="C166" s="65"/>
      <c r="D166" s="5" t="str">
        <f>IF(C166="","",VLOOKUP(C166,[2]tableaux!$D$5:E$65,2,FALSE))</f>
        <v/>
      </c>
      <c r="E166" s="66"/>
      <c r="F166" s="67"/>
      <c r="G166" s="62"/>
      <c r="H166" s="68" t="str">
        <f>IF(B166="","",VLOOKUP(B166,[2]tableaux!$A$4:$B$511,2,FALSE))</f>
        <v/>
      </c>
      <c r="I166" s="170"/>
      <c r="J166" s="70"/>
      <c r="K166" s="71" t="str">
        <f t="shared" si="15"/>
        <v/>
      </c>
      <c r="L166" s="72">
        <f t="shared" si="16"/>
        <v>0</v>
      </c>
    </row>
    <row r="167" spans="1:12" ht="12.75" customHeight="1">
      <c r="A167" s="156"/>
      <c r="B167" s="61"/>
      <c r="C167" s="65"/>
      <c r="D167" s="5" t="str">
        <f>IF(C167="","",VLOOKUP(C167,[2]tableaux!$D$5:E$65,2,FALSE))</f>
        <v/>
      </c>
      <c r="E167" s="66"/>
      <c r="F167" s="67"/>
      <c r="G167" s="62"/>
      <c r="H167" s="68" t="str">
        <f>IF(B167="","",VLOOKUP(B167,[2]tableaux!$A$4:$B$511,2,FALSE))</f>
        <v/>
      </c>
      <c r="I167" s="170"/>
      <c r="J167" s="70"/>
      <c r="K167" s="71" t="str">
        <f t="shared" ref="K167:K230" si="17">IF(AND(G167="",J167&lt;&gt;"gie"),H167,"")</f>
        <v/>
      </c>
      <c r="L167" s="72">
        <f t="shared" si="16"/>
        <v>0</v>
      </c>
    </row>
    <row r="168" spans="1:12" ht="12.75" customHeight="1">
      <c r="A168" s="156"/>
      <c r="B168" s="61"/>
      <c r="C168" s="65"/>
      <c r="D168" s="5" t="str">
        <f>IF(C168="","",VLOOKUP(C168,[2]tableaux!$D$5:E$65,2,FALSE))</f>
        <v/>
      </c>
      <c r="E168" s="66"/>
      <c r="F168" s="67"/>
      <c r="G168" s="62"/>
      <c r="H168" s="68" t="str">
        <f>IF(B168="","",VLOOKUP(B168,[2]tableaux!$A$4:$B$511,2,FALSE))</f>
        <v/>
      </c>
      <c r="I168" s="170"/>
      <c r="J168" s="70"/>
      <c r="K168" s="71" t="str">
        <f t="shared" si="17"/>
        <v/>
      </c>
      <c r="L168" s="72">
        <f t="shared" si="16"/>
        <v>0</v>
      </c>
    </row>
    <row r="169" spans="1:12" ht="12.75" customHeight="1">
      <c r="A169" s="156"/>
      <c r="B169" s="61"/>
      <c r="C169" s="65"/>
      <c r="D169" s="5" t="str">
        <f>IF(C169="","",VLOOKUP(C169,[2]tableaux!$D$5:E$65,2,FALSE))</f>
        <v/>
      </c>
      <c r="E169" s="66"/>
      <c r="F169" s="67"/>
      <c r="G169" s="62"/>
      <c r="H169" s="68" t="str">
        <f>IF(B169="","",VLOOKUP(B169,[2]tableaux!$A$4:$B$511,2,FALSE))</f>
        <v/>
      </c>
      <c r="I169" s="170"/>
      <c r="J169" s="70"/>
      <c r="K169" s="71" t="str">
        <f t="shared" si="17"/>
        <v/>
      </c>
      <c r="L169" s="72">
        <f t="shared" si="16"/>
        <v>0</v>
      </c>
    </row>
    <row r="170" spans="1:12" ht="12.75" customHeight="1">
      <c r="A170" s="156"/>
      <c r="B170" s="61"/>
      <c r="C170" s="65"/>
      <c r="D170" s="5" t="str">
        <f>IF(C170="","",VLOOKUP(C170,[2]tableaux!$D$5:E$65,2,FALSE))</f>
        <v/>
      </c>
      <c r="E170" s="66"/>
      <c r="F170" s="67"/>
      <c r="G170" s="62"/>
      <c r="H170" s="68" t="str">
        <f>IF(B170="","",VLOOKUP(B170,[2]tableaux!$A$4:$B$511,2,FALSE))</f>
        <v/>
      </c>
      <c r="I170" s="170"/>
      <c r="J170" s="70"/>
      <c r="K170" s="71" t="str">
        <f t="shared" si="17"/>
        <v/>
      </c>
      <c r="L170" s="72">
        <f t="shared" si="16"/>
        <v>0</v>
      </c>
    </row>
    <row r="171" spans="1:12" ht="12.75" customHeight="1">
      <c r="A171" s="156"/>
      <c r="B171" s="61"/>
      <c r="C171" s="65"/>
      <c r="D171" s="5" t="str">
        <f>IF(C171="","",VLOOKUP(C171,[2]tableaux!$D$5:E$65,2,FALSE))</f>
        <v/>
      </c>
      <c r="E171" s="66"/>
      <c r="F171" s="67"/>
      <c r="G171" s="62"/>
      <c r="H171" s="68" t="str">
        <f>IF(B171="","",VLOOKUP(B171,[2]tableaux!$A$4:$B$511,2,FALSE))</f>
        <v/>
      </c>
      <c r="I171" s="170"/>
      <c r="J171" s="70"/>
      <c r="K171" s="71" t="str">
        <f t="shared" si="17"/>
        <v/>
      </c>
      <c r="L171" s="72">
        <f t="shared" si="16"/>
        <v>0</v>
      </c>
    </row>
    <row r="172" spans="1:12" ht="12.75" customHeight="1">
      <c r="A172" s="156"/>
      <c r="B172" s="61"/>
      <c r="C172" s="65"/>
      <c r="D172" s="5" t="str">
        <f>IF(C172="","",VLOOKUP(C172,[2]tableaux!$D$5:E$65,2,FALSE))</f>
        <v/>
      </c>
      <c r="E172" s="66"/>
      <c r="F172" s="67"/>
      <c r="G172" s="62"/>
      <c r="H172" s="68" t="str">
        <f>IF(B172="","",VLOOKUP(B172,[2]tableaux!$A$4:$B$511,2,FALSE))</f>
        <v/>
      </c>
      <c r="I172" s="170"/>
      <c r="J172" s="70"/>
      <c r="K172" s="71" t="str">
        <f t="shared" si="17"/>
        <v/>
      </c>
      <c r="L172" s="72">
        <f t="shared" si="16"/>
        <v>0</v>
      </c>
    </row>
    <row r="173" spans="1:12" ht="12.75" customHeight="1">
      <c r="A173" s="156"/>
      <c r="B173" s="61"/>
      <c r="C173" s="65"/>
      <c r="D173" s="5" t="str">
        <f>IF(C173="","",VLOOKUP(C173,[2]tableaux!$D$5:E$65,2,FALSE))</f>
        <v/>
      </c>
      <c r="E173" s="66"/>
      <c r="F173" s="67"/>
      <c r="G173" s="62"/>
      <c r="H173" s="68" t="str">
        <f>IF(B173="","",VLOOKUP(B173,[2]tableaux!$A$4:$B$511,2,FALSE))</f>
        <v/>
      </c>
      <c r="I173" s="170"/>
      <c r="J173" s="70"/>
      <c r="K173" s="71" t="str">
        <f t="shared" si="17"/>
        <v/>
      </c>
      <c r="L173" s="72">
        <f t="shared" si="16"/>
        <v>0</v>
      </c>
    </row>
    <row r="174" spans="1:12" ht="12.75" customHeight="1">
      <c r="A174" s="156"/>
      <c r="B174" s="61"/>
      <c r="C174" s="65"/>
      <c r="D174" s="5" t="str">
        <f>IF(C174="","",VLOOKUP(C174,[2]tableaux!$D$5:E$65,2,FALSE))</f>
        <v/>
      </c>
      <c r="E174" s="66"/>
      <c r="F174" s="67"/>
      <c r="G174" s="62"/>
      <c r="H174" s="68" t="str">
        <f>IF(B174="","",VLOOKUP(B174,[2]tableaux!$A$4:$B$511,2,FALSE))</f>
        <v/>
      </c>
      <c r="I174" s="170"/>
      <c r="J174" s="70"/>
      <c r="K174" s="71" t="str">
        <f t="shared" si="17"/>
        <v/>
      </c>
      <c r="L174" s="72">
        <f t="shared" si="16"/>
        <v>0</v>
      </c>
    </row>
    <row r="175" spans="1:12" ht="12.75" customHeight="1">
      <c r="A175" s="156"/>
      <c r="B175" s="61"/>
      <c r="C175" s="65"/>
      <c r="D175" s="5" t="str">
        <f>IF(C175="","",VLOOKUP(C175,[2]tableaux!$D$5:E$65,2,FALSE))</f>
        <v/>
      </c>
      <c r="E175" s="66"/>
      <c r="F175" s="67"/>
      <c r="G175" s="62"/>
      <c r="H175" s="68" t="str">
        <f>IF(B175="","",VLOOKUP(B175,[2]tableaux!$A$4:$B$511,2,FALSE))</f>
        <v/>
      </c>
      <c r="I175" s="170"/>
      <c r="J175" s="70"/>
      <c r="K175" s="71" t="str">
        <f t="shared" si="17"/>
        <v/>
      </c>
      <c r="L175" s="72">
        <f t="shared" si="16"/>
        <v>0</v>
      </c>
    </row>
    <row r="176" spans="1:12" ht="12.75" customHeight="1">
      <c r="A176" s="156"/>
      <c r="B176" s="61"/>
      <c r="C176" s="65"/>
      <c r="D176" s="5" t="str">
        <f>IF(C176="","",VLOOKUP(C176,[2]tableaux!$D$5:E$65,2,FALSE))</f>
        <v/>
      </c>
      <c r="E176" s="66"/>
      <c r="F176" s="67"/>
      <c r="G176" s="62"/>
      <c r="H176" s="68" t="str">
        <f>IF(B176="","",VLOOKUP(B176,[2]tableaux!$A$4:$B$511,2,FALSE))</f>
        <v/>
      </c>
      <c r="I176" s="170"/>
      <c r="J176" s="70"/>
      <c r="K176" s="71" t="str">
        <f t="shared" si="17"/>
        <v/>
      </c>
      <c r="L176" s="72">
        <f t="shared" si="16"/>
        <v>0</v>
      </c>
    </row>
    <row r="177" spans="1:12" ht="12.75" customHeight="1">
      <c r="A177" s="156"/>
      <c r="B177" s="61"/>
      <c r="C177" s="65"/>
      <c r="D177" s="5" t="str">
        <f>IF(C177="","",VLOOKUP(C177,[2]tableaux!$D$5:E$65,2,FALSE))</f>
        <v/>
      </c>
      <c r="E177" s="66"/>
      <c r="F177" s="67"/>
      <c r="G177" s="62"/>
      <c r="H177" s="68" t="str">
        <f>IF(B177="","",VLOOKUP(B177,[2]tableaux!$A$4:$B$511,2,FALSE))</f>
        <v/>
      </c>
      <c r="I177" s="170"/>
      <c r="J177" s="70"/>
      <c r="K177" s="71" t="str">
        <f t="shared" si="17"/>
        <v/>
      </c>
      <c r="L177" s="72">
        <f t="shared" si="16"/>
        <v>0</v>
      </c>
    </row>
    <row r="178" spans="1:12" ht="12.75" customHeight="1">
      <c r="A178" s="156"/>
      <c r="B178" s="61"/>
      <c r="C178" s="65"/>
      <c r="D178" s="5" t="str">
        <f>IF(C178="","",VLOOKUP(C178,[2]tableaux!$D$5:E$65,2,FALSE))</f>
        <v/>
      </c>
      <c r="E178" s="66"/>
      <c r="F178" s="67"/>
      <c r="G178" s="62"/>
      <c r="H178" s="68" t="str">
        <f>IF(B178="","",VLOOKUP(B178,[2]tableaux!$A$4:$B$511,2,FALSE))</f>
        <v/>
      </c>
      <c r="I178" s="170"/>
      <c r="J178" s="70"/>
      <c r="K178" s="71" t="str">
        <f t="shared" si="17"/>
        <v/>
      </c>
      <c r="L178" s="72">
        <f t="shared" si="16"/>
        <v>0</v>
      </c>
    </row>
    <row r="179" spans="1:12" ht="12.75" customHeight="1">
      <c r="A179" s="156"/>
      <c r="B179" s="61"/>
      <c r="C179" s="65"/>
      <c r="D179" s="5" t="str">
        <f>IF(C179="","",VLOOKUP(C179,[2]tableaux!$D$5:E$65,2,FALSE))</f>
        <v/>
      </c>
      <c r="E179" s="66"/>
      <c r="F179" s="67"/>
      <c r="G179" s="62"/>
      <c r="H179" s="68" t="str">
        <f>IF(B179="","",VLOOKUP(B179,[2]tableaux!$A$4:$B$511,2,FALSE))</f>
        <v/>
      </c>
      <c r="I179" s="170"/>
      <c r="J179" s="70"/>
      <c r="K179" s="71" t="str">
        <f t="shared" si="17"/>
        <v/>
      </c>
      <c r="L179" s="72">
        <f t="shared" si="16"/>
        <v>0</v>
      </c>
    </row>
    <row r="180" spans="1:12" ht="12.75" customHeight="1">
      <c r="A180" s="156"/>
      <c r="B180" s="61"/>
      <c r="C180" s="65"/>
      <c r="D180" s="5" t="str">
        <f>IF(C180="","",VLOOKUP(C180,[2]tableaux!$D$5:E$65,2,FALSE))</f>
        <v/>
      </c>
      <c r="E180" s="66"/>
      <c r="F180" s="67"/>
      <c r="G180" s="62"/>
      <c r="H180" s="68" t="str">
        <f>IF(B180="","",VLOOKUP(B180,[2]tableaux!$A$4:$B$511,2,FALSE))</f>
        <v/>
      </c>
      <c r="I180" s="170"/>
      <c r="J180" s="70"/>
      <c r="K180" s="71" t="str">
        <f t="shared" si="17"/>
        <v/>
      </c>
      <c r="L180" s="72">
        <f t="shared" si="16"/>
        <v>0</v>
      </c>
    </row>
    <row r="181" spans="1:12" ht="12.75" customHeight="1">
      <c r="A181" s="156"/>
      <c r="B181" s="61"/>
      <c r="C181" s="65"/>
      <c r="D181" s="5" t="str">
        <f>IF(C181="","",VLOOKUP(C181,[2]tableaux!$D$5:E$65,2,FALSE))</f>
        <v/>
      </c>
      <c r="E181" s="66"/>
      <c r="F181" s="67"/>
      <c r="G181" s="62"/>
      <c r="H181" s="68" t="str">
        <f>IF(B181="","",VLOOKUP(B181,[2]tableaux!$A$4:$B$511,2,FALSE))</f>
        <v/>
      </c>
      <c r="I181" s="170"/>
      <c r="J181" s="70"/>
      <c r="K181" s="71" t="str">
        <f t="shared" si="17"/>
        <v/>
      </c>
      <c r="L181" s="72">
        <f t="shared" si="16"/>
        <v>0</v>
      </c>
    </row>
    <row r="182" spans="1:12" ht="12.75" customHeight="1">
      <c r="A182" s="156"/>
      <c r="B182" s="61"/>
      <c r="C182" s="65"/>
      <c r="D182" s="5" t="str">
        <f>IF(C182="","",VLOOKUP(C182,[2]tableaux!$D$5:E$65,2,FALSE))</f>
        <v/>
      </c>
      <c r="E182" s="66"/>
      <c r="F182" s="67"/>
      <c r="G182" s="62"/>
      <c r="H182" s="68" t="str">
        <f>IF(B182="","",VLOOKUP(B182,[2]tableaux!$A$4:$B$511,2,FALSE))</f>
        <v/>
      </c>
      <c r="I182" s="170"/>
      <c r="J182" s="70"/>
      <c r="K182" s="71" t="str">
        <f t="shared" si="17"/>
        <v/>
      </c>
      <c r="L182" s="72">
        <f t="shared" si="16"/>
        <v>0</v>
      </c>
    </row>
    <row r="183" spans="1:12" ht="12.75" customHeight="1">
      <c r="A183" s="156"/>
      <c r="B183" s="61"/>
      <c r="C183" s="65"/>
      <c r="D183" s="5" t="str">
        <f>IF(C183="","",VLOOKUP(C183,[2]tableaux!$D$5:E$65,2,FALSE))</f>
        <v/>
      </c>
      <c r="E183" s="66"/>
      <c r="F183" s="67"/>
      <c r="G183" s="62"/>
      <c r="H183" s="68" t="str">
        <f>IF(B183="","",VLOOKUP(B183,[2]tableaux!$A$4:$B$511,2,FALSE))</f>
        <v/>
      </c>
      <c r="I183" s="170"/>
      <c r="J183" s="70"/>
      <c r="K183" s="71" t="str">
        <f t="shared" si="17"/>
        <v/>
      </c>
      <c r="L183" s="72">
        <f t="shared" si="16"/>
        <v>0</v>
      </c>
    </row>
    <row r="184" spans="1:12" ht="12.75" customHeight="1">
      <c r="A184" s="156"/>
      <c r="B184" s="61"/>
      <c r="C184" s="65"/>
      <c r="D184" s="5" t="str">
        <f>IF(C184="","",VLOOKUP(C184,[2]tableaux!$D$5:E$65,2,FALSE))</f>
        <v/>
      </c>
      <c r="E184" s="66"/>
      <c r="F184" s="67"/>
      <c r="G184" s="62"/>
      <c r="H184" s="68" t="str">
        <f>IF(B184="","",VLOOKUP(B184,[2]tableaux!$A$4:$B$511,2,FALSE))</f>
        <v/>
      </c>
      <c r="I184" s="170"/>
      <c r="J184" s="70"/>
      <c r="K184" s="71" t="str">
        <f t="shared" si="17"/>
        <v/>
      </c>
      <c r="L184" s="72">
        <f t="shared" si="16"/>
        <v>0</v>
      </c>
    </row>
    <row r="185" spans="1:12" ht="12.75" customHeight="1">
      <c r="A185" s="156"/>
      <c r="B185" s="61"/>
      <c r="C185" s="65"/>
      <c r="D185" s="5" t="str">
        <f>IF(C185="","",VLOOKUP(C185,[2]tableaux!$D$5:E$65,2,FALSE))</f>
        <v/>
      </c>
      <c r="E185" s="66"/>
      <c r="F185" s="67"/>
      <c r="G185" s="62"/>
      <c r="H185" s="68" t="str">
        <f>IF(B185="","",VLOOKUP(B185,[2]tableaux!$A$4:$B$511,2,FALSE))</f>
        <v/>
      </c>
      <c r="I185" s="170"/>
      <c r="J185" s="70"/>
      <c r="K185" s="71" t="str">
        <f t="shared" si="17"/>
        <v/>
      </c>
      <c r="L185" s="72">
        <f t="shared" si="16"/>
        <v>0</v>
      </c>
    </row>
    <row r="186" spans="1:12" ht="12.75" customHeight="1">
      <c r="A186" s="156"/>
      <c r="B186" s="61"/>
      <c r="C186" s="65"/>
      <c r="D186" s="5" t="str">
        <f>IF(C186="","",VLOOKUP(C186,[2]tableaux!$D$5:E$65,2,FALSE))</f>
        <v/>
      </c>
      <c r="E186" s="66"/>
      <c r="F186" s="67"/>
      <c r="G186" s="62"/>
      <c r="H186" s="68" t="str">
        <f>IF(B186="","",VLOOKUP(B186,[2]tableaux!$A$4:$B$511,2,FALSE))</f>
        <v/>
      </c>
      <c r="I186" s="170"/>
      <c r="J186" s="70"/>
      <c r="K186" s="71" t="str">
        <f t="shared" si="17"/>
        <v/>
      </c>
      <c r="L186" s="72">
        <f t="shared" si="16"/>
        <v>0</v>
      </c>
    </row>
    <row r="187" spans="1:12" ht="12.75" customHeight="1">
      <c r="A187" s="156"/>
      <c r="B187" s="61"/>
      <c r="C187" s="65"/>
      <c r="D187" s="5" t="str">
        <f>IF(C187="","",VLOOKUP(C187,[2]tableaux!$D$5:E$65,2,FALSE))</f>
        <v/>
      </c>
      <c r="E187" s="66"/>
      <c r="F187" s="67"/>
      <c r="G187" s="62"/>
      <c r="H187" s="68" t="str">
        <f>IF(B187="","",VLOOKUP(B187,[2]tableaux!$A$4:$B$511,2,FALSE))</f>
        <v/>
      </c>
      <c r="I187" s="170"/>
      <c r="J187" s="70"/>
      <c r="K187" s="71" t="str">
        <f t="shared" si="17"/>
        <v/>
      </c>
      <c r="L187" s="72">
        <f t="shared" si="16"/>
        <v>0</v>
      </c>
    </row>
    <row r="188" spans="1:12" ht="12.75" customHeight="1">
      <c r="A188" s="156"/>
      <c r="B188" s="61"/>
      <c r="C188" s="65"/>
      <c r="D188" s="5" t="str">
        <f>IF(C188="","",VLOOKUP(C188,[2]tableaux!$D$5:E$65,2,FALSE))</f>
        <v/>
      </c>
      <c r="E188" s="66"/>
      <c r="F188" s="67"/>
      <c r="G188" s="62"/>
      <c r="H188" s="68" t="str">
        <f>IF(B188="","",VLOOKUP(B188,[2]tableaux!$A$4:$B$511,2,FALSE))</f>
        <v/>
      </c>
      <c r="I188" s="170"/>
      <c r="J188" s="70"/>
      <c r="K188" s="71" t="str">
        <f t="shared" si="17"/>
        <v/>
      </c>
      <c r="L188" s="72">
        <f t="shared" si="16"/>
        <v>0</v>
      </c>
    </row>
    <row r="189" spans="1:12" ht="12.75" customHeight="1">
      <c r="A189" s="156"/>
      <c r="B189" s="61"/>
      <c r="C189" s="65"/>
      <c r="D189" s="5" t="str">
        <f>IF(C189="","",VLOOKUP(C189,[2]tableaux!$D$5:E$65,2,FALSE))</f>
        <v/>
      </c>
      <c r="E189" s="66"/>
      <c r="F189" s="67"/>
      <c r="G189" s="62"/>
      <c r="H189" s="68" t="str">
        <f>IF(B189="","",VLOOKUP(B189,[2]tableaux!$A$4:$B$511,2,FALSE))</f>
        <v/>
      </c>
      <c r="I189" s="170"/>
      <c r="J189" s="70"/>
      <c r="K189" s="71" t="str">
        <f t="shared" si="17"/>
        <v/>
      </c>
      <c r="L189" s="72">
        <f t="shared" si="16"/>
        <v>0</v>
      </c>
    </row>
    <row r="190" spans="1:12" ht="12.75" customHeight="1">
      <c r="A190" s="156"/>
      <c r="B190" s="61"/>
      <c r="C190" s="65"/>
      <c r="D190" s="5" t="str">
        <f>IF(C190="","",VLOOKUP(C190,[2]tableaux!$D$5:E$65,2,FALSE))</f>
        <v/>
      </c>
      <c r="E190" s="66"/>
      <c r="F190" s="67"/>
      <c r="G190" s="62"/>
      <c r="H190" s="68" t="str">
        <f>IF(B190="","",VLOOKUP(B190,[2]tableaux!$A$4:$B$511,2,FALSE))</f>
        <v/>
      </c>
      <c r="I190" s="170"/>
      <c r="J190" s="70"/>
      <c r="K190" s="71" t="str">
        <f t="shared" si="17"/>
        <v/>
      </c>
      <c r="L190" s="72">
        <f t="shared" si="16"/>
        <v>0</v>
      </c>
    </row>
    <row r="191" spans="1:12" ht="12.75" customHeight="1">
      <c r="A191" s="156"/>
      <c r="B191" s="61"/>
      <c r="C191" s="65"/>
      <c r="D191" s="5" t="str">
        <f>IF(C191="","",VLOOKUP(C191,[2]tableaux!$D$5:E$65,2,FALSE))</f>
        <v/>
      </c>
      <c r="E191" s="66"/>
      <c r="F191" s="67"/>
      <c r="G191" s="62"/>
      <c r="H191" s="68" t="str">
        <f>IF(B191="","",VLOOKUP(B191,[2]tableaux!$A$4:$B$511,2,FALSE))</f>
        <v/>
      </c>
      <c r="I191" s="170"/>
      <c r="J191" s="70"/>
      <c r="K191" s="71" t="str">
        <f t="shared" si="17"/>
        <v/>
      </c>
      <c r="L191" s="72">
        <f t="shared" si="16"/>
        <v>0</v>
      </c>
    </row>
    <row r="192" spans="1:12" ht="12.75" customHeight="1">
      <c r="A192" s="156"/>
      <c r="B192" s="61"/>
      <c r="C192" s="65"/>
      <c r="D192" s="5" t="str">
        <f>IF(C192="","",VLOOKUP(C192,[2]tableaux!$D$5:E$65,2,FALSE))</f>
        <v/>
      </c>
      <c r="E192" s="66"/>
      <c r="F192" s="67"/>
      <c r="G192" s="62"/>
      <c r="H192" s="68" t="str">
        <f>IF(B192="","",VLOOKUP(B192,[2]tableaux!$A$4:$B$511,2,FALSE))</f>
        <v/>
      </c>
      <c r="I192" s="170"/>
      <c r="J192" s="70"/>
      <c r="K192" s="71" t="str">
        <f t="shared" si="17"/>
        <v/>
      </c>
      <c r="L192" s="72">
        <f t="shared" si="16"/>
        <v>0</v>
      </c>
    </row>
    <row r="193" spans="1:12" ht="12.75" customHeight="1">
      <c r="A193" s="156"/>
      <c r="B193" s="61"/>
      <c r="C193" s="65"/>
      <c r="D193" s="5" t="str">
        <f>IF(C193="","",VLOOKUP(C193,[2]tableaux!$D$5:E$65,2,FALSE))</f>
        <v/>
      </c>
      <c r="E193" s="66"/>
      <c r="F193" s="67"/>
      <c r="G193" s="62"/>
      <c r="H193" s="68" t="str">
        <f>IF(B193="","",VLOOKUP(B193,[2]tableaux!$A$4:$B$511,2,FALSE))</f>
        <v/>
      </c>
      <c r="I193" s="170"/>
      <c r="J193" s="70"/>
      <c r="K193" s="71" t="str">
        <f t="shared" si="17"/>
        <v/>
      </c>
      <c r="L193" s="72">
        <f t="shared" si="16"/>
        <v>0</v>
      </c>
    </row>
    <row r="194" spans="1:12" ht="12.75" customHeight="1">
      <c r="A194" s="156"/>
      <c r="B194" s="61"/>
      <c r="C194" s="65"/>
      <c r="D194" s="5" t="str">
        <f>IF(C194="","",VLOOKUP(C194,[2]tableaux!$D$5:E$65,2,FALSE))</f>
        <v/>
      </c>
      <c r="E194" s="66"/>
      <c r="F194" s="67"/>
      <c r="G194" s="62"/>
      <c r="H194" s="68" t="str">
        <f>IF(B194="","",VLOOKUP(B194,[2]tableaux!$A$4:$B$511,2,FALSE))</f>
        <v/>
      </c>
      <c r="I194" s="170"/>
      <c r="J194" s="70"/>
      <c r="K194" s="71" t="str">
        <f t="shared" si="17"/>
        <v/>
      </c>
      <c r="L194" s="72">
        <f t="shared" si="16"/>
        <v>0</v>
      </c>
    </row>
    <row r="195" spans="1:12" ht="12.75" customHeight="1">
      <c r="A195" s="156"/>
      <c r="B195" s="61"/>
      <c r="C195" s="65"/>
      <c r="D195" s="5" t="str">
        <f>IF(C195="","",VLOOKUP(C195,[2]tableaux!$D$5:E$65,2,FALSE))</f>
        <v/>
      </c>
      <c r="E195" s="66"/>
      <c r="F195" s="67"/>
      <c r="G195" s="62"/>
      <c r="H195" s="68" t="str">
        <f>IF(B195="","",VLOOKUP(B195,[2]tableaux!$A$4:$B$511,2,FALSE))</f>
        <v/>
      </c>
      <c r="I195" s="170"/>
      <c r="J195" s="70"/>
      <c r="K195" s="71" t="str">
        <f t="shared" si="17"/>
        <v/>
      </c>
      <c r="L195" s="72">
        <f t="shared" si="16"/>
        <v>0</v>
      </c>
    </row>
    <row r="196" spans="1:12" ht="12.75" customHeight="1">
      <c r="A196" s="156"/>
      <c r="B196" s="61"/>
      <c r="C196" s="65"/>
      <c r="D196" s="5" t="str">
        <f>IF(C196="","",VLOOKUP(C196,[2]tableaux!$D$5:E$65,2,FALSE))</f>
        <v/>
      </c>
      <c r="E196" s="66"/>
      <c r="F196" s="67"/>
      <c r="G196" s="62"/>
      <c r="H196" s="68" t="str">
        <f>IF(B196="","",VLOOKUP(B196,[2]tableaux!$A$4:$B$511,2,FALSE))</f>
        <v/>
      </c>
      <c r="I196" s="170"/>
      <c r="J196" s="70"/>
      <c r="K196" s="71" t="str">
        <f t="shared" si="17"/>
        <v/>
      </c>
      <c r="L196" s="72">
        <f t="shared" si="16"/>
        <v>0</v>
      </c>
    </row>
    <row r="197" spans="1:12" ht="12.75" customHeight="1">
      <c r="A197" s="156"/>
      <c r="B197" s="61"/>
      <c r="C197" s="65"/>
      <c r="D197" s="5" t="str">
        <f>IF(C197="","",VLOOKUP(C197,[2]tableaux!$D$5:E$65,2,FALSE))</f>
        <v/>
      </c>
      <c r="E197" s="66"/>
      <c r="F197" s="67"/>
      <c r="G197" s="62"/>
      <c r="H197" s="68" t="str">
        <f>IF(B197="","",VLOOKUP(B197,[2]tableaux!$A$4:$B$511,2,FALSE))</f>
        <v/>
      </c>
      <c r="I197" s="170"/>
      <c r="J197" s="70"/>
      <c r="K197" s="71" t="str">
        <f t="shared" si="17"/>
        <v/>
      </c>
      <c r="L197" s="72">
        <f t="shared" si="16"/>
        <v>0</v>
      </c>
    </row>
    <row r="198" spans="1:12" ht="12.75" customHeight="1">
      <c r="A198" s="156"/>
      <c r="B198" s="61"/>
      <c r="C198" s="65"/>
      <c r="D198" s="5" t="str">
        <f>IF(C198="","",VLOOKUP(C198,[2]tableaux!$D$5:E$65,2,FALSE))</f>
        <v/>
      </c>
      <c r="E198" s="66"/>
      <c r="F198" s="67"/>
      <c r="G198" s="62"/>
      <c r="H198" s="68" t="str">
        <f>IF(B198="","",VLOOKUP(B198,[2]tableaux!$A$4:$B$511,2,FALSE))</f>
        <v/>
      </c>
      <c r="I198" s="170"/>
      <c r="J198" s="70"/>
      <c r="K198" s="71" t="str">
        <f t="shared" si="17"/>
        <v/>
      </c>
      <c r="L198" s="72">
        <f t="shared" si="16"/>
        <v>0</v>
      </c>
    </row>
    <row r="199" spans="1:12" ht="12.75" customHeight="1">
      <c r="A199" s="156"/>
      <c r="B199" s="61"/>
      <c r="C199" s="65"/>
      <c r="D199" s="5" t="str">
        <f>IF(C199="","",VLOOKUP(C199,[2]tableaux!$D$5:E$65,2,FALSE))</f>
        <v/>
      </c>
      <c r="E199" s="66"/>
      <c r="F199" s="67"/>
      <c r="G199" s="62"/>
      <c r="H199" s="68" t="str">
        <f>IF(B199="","",VLOOKUP(B199,[2]tableaux!$A$4:$B$511,2,FALSE))</f>
        <v/>
      </c>
      <c r="I199" s="170"/>
      <c r="J199" s="70"/>
      <c r="K199" s="71" t="str">
        <f t="shared" si="17"/>
        <v/>
      </c>
      <c r="L199" s="72">
        <f t="shared" si="16"/>
        <v>0</v>
      </c>
    </row>
    <row r="200" spans="1:12" ht="12.75" customHeight="1">
      <c r="A200" s="156"/>
      <c r="B200" s="61"/>
      <c r="C200" s="65"/>
      <c r="D200" s="5" t="str">
        <f>IF(C200="","",VLOOKUP(C200,[2]tableaux!$D$5:E$65,2,FALSE))</f>
        <v/>
      </c>
      <c r="E200" s="66"/>
      <c r="F200" s="67"/>
      <c r="G200" s="62"/>
      <c r="H200" s="68" t="str">
        <f>IF(B200="","",VLOOKUP(B200,[2]tableaux!$A$4:$B$511,2,FALSE))</f>
        <v/>
      </c>
      <c r="I200" s="170"/>
      <c r="J200" s="70"/>
      <c r="K200" s="71" t="str">
        <f t="shared" si="17"/>
        <v/>
      </c>
      <c r="L200" s="72">
        <f t="shared" si="16"/>
        <v>0</v>
      </c>
    </row>
    <row r="201" spans="1:12" ht="12.75" customHeight="1">
      <c r="A201" s="156"/>
      <c r="B201" s="61"/>
      <c r="C201" s="65"/>
      <c r="D201" s="5" t="str">
        <f>IF(C201="","",VLOOKUP(C201,[2]tableaux!$D$5:E$65,2,FALSE))</f>
        <v/>
      </c>
      <c r="E201" s="66"/>
      <c r="F201" s="67"/>
      <c r="G201" s="62"/>
      <c r="H201" s="68" t="str">
        <f>IF(B201="","",VLOOKUP(B201,[2]tableaux!$A$4:$B$511,2,FALSE))</f>
        <v/>
      </c>
      <c r="I201" s="170"/>
      <c r="J201" s="70"/>
      <c r="K201" s="71" t="str">
        <f t="shared" si="17"/>
        <v/>
      </c>
      <c r="L201" s="72">
        <f t="shared" si="16"/>
        <v>0</v>
      </c>
    </row>
    <row r="202" spans="1:12" ht="12.75" customHeight="1">
      <c r="A202" s="156"/>
      <c r="B202" s="61"/>
      <c r="C202" s="65"/>
      <c r="D202" s="5" t="str">
        <f>IF(C202="","",VLOOKUP(C202,[2]tableaux!$D$5:E$65,2,FALSE))</f>
        <v/>
      </c>
      <c r="E202" s="66"/>
      <c r="F202" s="67"/>
      <c r="G202" s="62"/>
      <c r="H202" s="68" t="str">
        <f>IF(B202="","",VLOOKUP(B202,[2]tableaux!$A$4:$B$511,2,FALSE))</f>
        <v/>
      </c>
      <c r="I202" s="170"/>
      <c r="J202" s="70"/>
      <c r="K202" s="71" t="str">
        <f t="shared" si="17"/>
        <v/>
      </c>
      <c r="L202" s="72">
        <f t="shared" si="16"/>
        <v>0</v>
      </c>
    </row>
    <row r="203" spans="1:12" ht="12.75" customHeight="1">
      <c r="A203" s="156"/>
      <c r="B203" s="61"/>
      <c r="C203" s="65"/>
      <c r="D203" s="5" t="str">
        <f>IF(C203="","",VLOOKUP(C203,[2]tableaux!$D$5:E$65,2,FALSE))</f>
        <v/>
      </c>
      <c r="E203" s="66"/>
      <c r="F203" s="67"/>
      <c r="G203" s="62"/>
      <c r="H203" s="68" t="str">
        <f>IF(B203="","",VLOOKUP(B203,[2]tableaux!$A$4:$B$511,2,FALSE))</f>
        <v/>
      </c>
      <c r="I203" s="170"/>
      <c r="J203" s="70"/>
      <c r="K203" s="71" t="str">
        <f t="shared" si="17"/>
        <v/>
      </c>
      <c r="L203" s="72">
        <f t="shared" si="16"/>
        <v>0</v>
      </c>
    </row>
    <row r="204" spans="1:12" ht="12.75" customHeight="1">
      <c r="A204" s="156"/>
      <c r="B204" s="61"/>
      <c r="C204" s="65"/>
      <c r="D204" s="5" t="str">
        <f>IF(C204="","",VLOOKUP(C204,[2]tableaux!$D$5:E$65,2,FALSE))</f>
        <v/>
      </c>
      <c r="E204" s="66"/>
      <c r="F204" s="67"/>
      <c r="G204" s="62"/>
      <c r="H204" s="68" t="str">
        <f>IF(B204="","",VLOOKUP(B204,[2]tableaux!$A$4:$B$511,2,FALSE))</f>
        <v/>
      </c>
      <c r="I204" s="170"/>
      <c r="J204" s="70"/>
      <c r="K204" s="71" t="str">
        <f t="shared" si="17"/>
        <v/>
      </c>
      <c r="L204" s="72">
        <f t="shared" si="16"/>
        <v>0</v>
      </c>
    </row>
    <row r="205" spans="1:12" ht="12.75" customHeight="1">
      <c r="A205" s="156"/>
      <c r="B205" s="61"/>
      <c r="C205" s="65"/>
      <c r="D205" s="5" t="str">
        <f>IF(C205="","",VLOOKUP(C205,[2]tableaux!$D$5:E$65,2,FALSE))</f>
        <v/>
      </c>
      <c r="E205" s="66"/>
      <c r="F205" s="67"/>
      <c r="G205" s="62"/>
      <c r="H205" s="68" t="str">
        <f>IF(B205="","",VLOOKUP(B205,[2]tableaux!$A$4:$B$511,2,FALSE))</f>
        <v/>
      </c>
      <c r="I205" s="170"/>
      <c r="J205" s="70"/>
      <c r="K205" s="71" t="str">
        <f t="shared" si="17"/>
        <v/>
      </c>
      <c r="L205" s="72">
        <f t="shared" si="16"/>
        <v>0</v>
      </c>
    </row>
    <row r="206" spans="1:12" ht="12.75" customHeight="1">
      <c r="A206" s="156"/>
      <c r="B206" s="61"/>
      <c r="C206" s="65"/>
      <c r="D206" s="5" t="str">
        <f>IF(C206="","",VLOOKUP(C206,[2]tableaux!$D$5:E$65,2,FALSE))</f>
        <v/>
      </c>
      <c r="E206" s="66"/>
      <c r="F206" s="67"/>
      <c r="G206" s="62"/>
      <c r="H206" s="68" t="str">
        <f>IF(B206="","",VLOOKUP(B206,[2]tableaux!$A$4:$B$511,2,FALSE))</f>
        <v/>
      </c>
      <c r="I206" s="170"/>
      <c r="J206" s="70"/>
      <c r="K206" s="71" t="str">
        <f t="shared" si="17"/>
        <v/>
      </c>
      <c r="L206" s="72">
        <f t="shared" ref="L206:L269" si="18">IF(G206="",F206,"")</f>
        <v>0</v>
      </c>
    </row>
    <row r="207" spans="1:12" ht="12.75" customHeight="1">
      <c r="A207" s="156"/>
      <c r="B207" s="61"/>
      <c r="C207" s="65"/>
      <c r="D207" s="5" t="str">
        <f>IF(C207="","",VLOOKUP(C207,[2]tableaux!$D$5:E$65,2,FALSE))</f>
        <v/>
      </c>
      <c r="E207" s="66"/>
      <c r="F207" s="67"/>
      <c r="G207" s="62"/>
      <c r="H207" s="68" t="str">
        <f>IF(B207="","",VLOOKUP(B207,[2]tableaux!$A$4:$B$511,2,FALSE))</f>
        <v/>
      </c>
      <c r="I207" s="170"/>
      <c r="J207" s="70"/>
      <c r="K207" s="71" t="str">
        <f t="shared" si="17"/>
        <v/>
      </c>
      <c r="L207" s="72">
        <f t="shared" si="18"/>
        <v>0</v>
      </c>
    </row>
    <row r="208" spans="1:12" ht="12.75" customHeight="1">
      <c r="A208" s="156"/>
      <c r="B208" s="61"/>
      <c r="C208" s="65"/>
      <c r="D208" s="5" t="str">
        <f>IF(C208="","",VLOOKUP(C208,[2]tableaux!$D$5:E$65,2,FALSE))</f>
        <v/>
      </c>
      <c r="E208" s="66"/>
      <c r="F208" s="67"/>
      <c r="G208" s="62"/>
      <c r="H208" s="68" t="str">
        <f>IF(B208="","",VLOOKUP(B208,[2]tableaux!$A$4:$B$511,2,FALSE))</f>
        <v/>
      </c>
      <c r="I208" s="170"/>
      <c r="J208" s="70"/>
      <c r="K208" s="71" t="str">
        <f t="shared" si="17"/>
        <v/>
      </c>
      <c r="L208" s="72">
        <f t="shared" si="18"/>
        <v>0</v>
      </c>
    </row>
    <row r="209" spans="1:12" ht="12.75" customHeight="1">
      <c r="A209" s="156"/>
      <c r="B209" s="61"/>
      <c r="C209" s="65"/>
      <c r="D209" s="5" t="str">
        <f>IF(C209="","",VLOOKUP(C209,[2]tableaux!$D$5:E$65,2,FALSE))</f>
        <v/>
      </c>
      <c r="E209" s="66"/>
      <c r="F209" s="67"/>
      <c r="G209" s="62"/>
      <c r="H209" s="68" t="str">
        <f>IF(B209="","",VLOOKUP(B209,[2]tableaux!$A$4:$B$511,2,FALSE))</f>
        <v/>
      </c>
      <c r="I209" s="170"/>
      <c r="J209" s="70"/>
      <c r="K209" s="71" t="str">
        <f t="shared" si="17"/>
        <v/>
      </c>
      <c r="L209" s="72">
        <f t="shared" si="18"/>
        <v>0</v>
      </c>
    </row>
    <row r="210" spans="1:12" ht="12.75" customHeight="1">
      <c r="A210" s="156"/>
      <c r="B210" s="61"/>
      <c r="C210" s="65"/>
      <c r="D210" s="5" t="str">
        <f>IF(C210="","",VLOOKUP(C210,[2]tableaux!$D$5:E$65,2,FALSE))</f>
        <v/>
      </c>
      <c r="E210" s="66"/>
      <c r="F210" s="67"/>
      <c r="G210" s="62"/>
      <c r="H210" s="68" t="str">
        <f>IF(B210="","",VLOOKUP(B210,[2]tableaux!$A$4:$B$511,2,FALSE))</f>
        <v/>
      </c>
      <c r="I210" s="170"/>
      <c r="J210" s="70"/>
      <c r="K210" s="71" t="str">
        <f t="shared" si="17"/>
        <v/>
      </c>
      <c r="L210" s="72">
        <f t="shared" si="18"/>
        <v>0</v>
      </c>
    </row>
    <row r="211" spans="1:12" ht="12.75" customHeight="1">
      <c r="A211" s="156"/>
      <c r="B211" s="61"/>
      <c r="C211" s="65"/>
      <c r="D211" s="5" t="str">
        <f>IF(C211="","",VLOOKUP(C211,[2]tableaux!$D$5:E$65,2,FALSE))</f>
        <v/>
      </c>
      <c r="E211" s="66"/>
      <c r="F211" s="67"/>
      <c r="G211" s="62"/>
      <c r="H211" s="68" t="str">
        <f>IF(B211="","",VLOOKUP(B211,[2]tableaux!$A$4:$B$511,2,FALSE))</f>
        <v/>
      </c>
      <c r="I211" s="170"/>
      <c r="J211" s="70"/>
      <c r="K211" s="71" t="str">
        <f t="shared" si="17"/>
        <v/>
      </c>
      <c r="L211" s="72">
        <f t="shared" si="18"/>
        <v>0</v>
      </c>
    </row>
    <row r="212" spans="1:12" ht="12.75" customHeight="1">
      <c r="A212" s="156"/>
      <c r="B212" s="61"/>
      <c r="C212" s="65"/>
      <c r="D212" s="5" t="str">
        <f>IF(C212="","",VLOOKUP(C212,[2]tableaux!$D$5:E$65,2,FALSE))</f>
        <v/>
      </c>
      <c r="E212" s="66"/>
      <c r="F212" s="67"/>
      <c r="G212" s="62"/>
      <c r="H212" s="68" t="str">
        <f>IF(B212="","",VLOOKUP(B212,[2]tableaux!$A$4:$B$511,2,FALSE))</f>
        <v/>
      </c>
      <c r="I212" s="170"/>
      <c r="J212" s="70"/>
      <c r="K212" s="71" t="str">
        <f t="shared" si="17"/>
        <v/>
      </c>
      <c r="L212" s="72">
        <f t="shared" si="18"/>
        <v>0</v>
      </c>
    </row>
    <row r="213" spans="1:12" ht="12.75" customHeight="1">
      <c r="A213" s="156"/>
      <c r="B213" s="61"/>
      <c r="C213" s="65"/>
      <c r="D213" s="5" t="str">
        <f>IF(C213="","",VLOOKUP(C213,[2]tableaux!$D$5:E$65,2,FALSE))</f>
        <v/>
      </c>
      <c r="E213" s="66"/>
      <c r="F213" s="67"/>
      <c r="G213" s="62"/>
      <c r="H213" s="68" t="str">
        <f>IF(B213="","",VLOOKUP(B213,[2]tableaux!$A$4:$B$511,2,FALSE))</f>
        <v/>
      </c>
      <c r="I213" s="170"/>
      <c r="J213" s="70"/>
      <c r="K213" s="71" t="str">
        <f t="shared" si="17"/>
        <v/>
      </c>
      <c r="L213" s="72">
        <f t="shared" si="18"/>
        <v>0</v>
      </c>
    </row>
    <row r="214" spans="1:12" ht="12.75" customHeight="1">
      <c r="A214" s="156"/>
      <c r="B214" s="61"/>
      <c r="C214" s="65"/>
      <c r="D214" s="5" t="str">
        <f>IF(C214="","",VLOOKUP(C214,[2]tableaux!$D$5:E$65,2,FALSE))</f>
        <v/>
      </c>
      <c r="E214" s="66"/>
      <c r="F214" s="67"/>
      <c r="G214" s="62"/>
      <c r="H214" s="68" t="str">
        <f>IF(B214="","",VLOOKUP(B214,[2]tableaux!$A$4:$B$511,2,FALSE))</f>
        <v/>
      </c>
      <c r="I214" s="170"/>
      <c r="J214" s="70"/>
      <c r="K214" s="71" t="str">
        <f t="shared" si="17"/>
        <v/>
      </c>
      <c r="L214" s="72">
        <f t="shared" si="18"/>
        <v>0</v>
      </c>
    </row>
    <row r="215" spans="1:12" ht="12.75" customHeight="1">
      <c r="A215" s="156"/>
      <c r="B215" s="61"/>
      <c r="C215" s="65"/>
      <c r="D215" s="5" t="str">
        <f>IF(C215="","",VLOOKUP(C215,[2]tableaux!$D$5:E$65,2,FALSE))</f>
        <v/>
      </c>
      <c r="E215" s="66"/>
      <c r="F215" s="67"/>
      <c r="G215" s="62"/>
      <c r="H215" s="68" t="str">
        <f>IF(B215="","",VLOOKUP(B215,[2]tableaux!$A$4:$B$511,2,FALSE))</f>
        <v/>
      </c>
      <c r="I215" s="170"/>
      <c r="J215" s="70"/>
      <c r="K215" s="71" t="str">
        <f t="shared" si="17"/>
        <v/>
      </c>
      <c r="L215" s="72">
        <f t="shared" si="18"/>
        <v>0</v>
      </c>
    </row>
    <row r="216" spans="1:12" ht="12.75" customHeight="1">
      <c r="A216" s="156"/>
      <c r="B216" s="61"/>
      <c r="C216" s="65"/>
      <c r="D216" s="5" t="str">
        <f>IF(C216="","",VLOOKUP(C216,[2]tableaux!$D$5:E$65,2,FALSE))</f>
        <v/>
      </c>
      <c r="E216" s="66"/>
      <c r="F216" s="67"/>
      <c r="G216" s="62"/>
      <c r="H216" s="68" t="str">
        <f>IF(B216="","",VLOOKUP(B216,[2]tableaux!$A$4:$B$511,2,FALSE))</f>
        <v/>
      </c>
      <c r="I216" s="170"/>
      <c r="J216" s="70"/>
      <c r="K216" s="71" t="str">
        <f t="shared" si="17"/>
        <v/>
      </c>
      <c r="L216" s="72">
        <f t="shared" si="18"/>
        <v>0</v>
      </c>
    </row>
    <row r="217" spans="1:12" ht="12.75" customHeight="1">
      <c r="A217" s="156"/>
      <c r="B217" s="61"/>
      <c r="C217" s="65"/>
      <c r="D217" s="5" t="str">
        <f>IF(C217="","",VLOOKUP(C217,[2]tableaux!$D$5:E$65,2,FALSE))</f>
        <v/>
      </c>
      <c r="E217" s="66"/>
      <c r="F217" s="67"/>
      <c r="G217" s="62"/>
      <c r="H217" s="68" t="str">
        <f>IF(B217="","",VLOOKUP(B217,[2]tableaux!$A$4:$B$511,2,FALSE))</f>
        <v/>
      </c>
      <c r="I217" s="170"/>
      <c r="J217" s="70"/>
      <c r="K217" s="71" t="str">
        <f t="shared" si="17"/>
        <v/>
      </c>
      <c r="L217" s="72">
        <f t="shared" si="18"/>
        <v>0</v>
      </c>
    </row>
    <row r="218" spans="1:12" ht="12.75" customHeight="1">
      <c r="A218" s="156"/>
      <c r="B218" s="61"/>
      <c r="C218" s="65"/>
      <c r="D218" s="5" t="str">
        <f>IF(C218="","",VLOOKUP(C218,[2]tableaux!$D$5:E$65,2,FALSE))</f>
        <v/>
      </c>
      <c r="E218" s="66"/>
      <c r="F218" s="67"/>
      <c r="G218" s="62"/>
      <c r="H218" s="68" t="str">
        <f>IF(B218="","",VLOOKUP(B218,[2]tableaux!$A$4:$B$511,2,FALSE))</f>
        <v/>
      </c>
      <c r="I218" s="170"/>
      <c r="J218" s="70"/>
      <c r="K218" s="71" t="str">
        <f t="shared" si="17"/>
        <v/>
      </c>
      <c r="L218" s="72">
        <f t="shared" si="18"/>
        <v>0</v>
      </c>
    </row>
    <row r="219" spans="1:12" ht="12.75" customHeight="1">
      <c r="A219" s="156"/>
      <c r="B219" s="61"/>
      <c r="C219" s="65"/>
      <c r="D219" s="5" t="str">
        <f>IF(C219="","",VLOOKUP(C219,[2]tableaux!$D$5:E$65,2,FALSE))</f>
        <v/>
      </c>
      <c r="E219" s="66"/>
      <c r="F219" s="67"/>
      <c r="G219" s="62"/>
      <c r="H219" s="68" t="str">
        <f>IF(B219="","",VLOOKUP(B219,[2]tableaux!$A$4:$B$511,2,FALSE))</f>
        <v/>
      </c>
      <c r="I219" s="170"/>
      <c r="J219" s="70"/>
      <c r="K219" s="71" t="str">
        <f t="shared" si="17"/>
        <v/>
      </c>
      <c r="L219" s="72">
        <f t="shared" si="18"/>
        <v>0</v>
      </c>
    </row>
    <row r="220" spans="1:12" ht="12.75" customHeight="1">
      <c r="A220" s="156"/>
      <c r="B220" s="61"/>
      <c r="C220" s="65"/>
      <c r="D220" s="5" t="str">
        <f>IF(C220="","",VLOOKUP(C220,[2]tableaux!$D$5:E$65,2,FALSE))</f>
        <v/>
      </c>
      <c r="E220" s="66"/>
      <c r="F220" s="67"/>
      <c r="G220" s="62"/>
      <c r="H220" s="68" t="str">
        <f>IF(B220="","",VLOOKUP(B220,[2]tableaux!$A$4:$B$511,2,FALSE))</f>
        <v/>
      </c>
      <c r="I220" s="170"/>
      <c r="J220" s="70"/>
      <c r="K220" s="71" t="str">
        <f t="shared" si="17"/>
        <v/>
      </c>
      <c r="L220" s="72">
        <f t="shared" si="18"/>
        <v>0</v>
      </c>
    </row>
    <row r="221" spans="1:12" ht="12.75" customHeight="1">
      <c r="A221" s="156"/>
      <c r="B221" s="61"/>
      <c r="C221" s="65"/>
      <c r="D221" s="5" t="str">
        <f>IF(C221="","",VLOOKUP(C221,[2]tableaux!$D$5:E$65,2,FALSE))</f>
        <v/>
      </c>
      <c r="E221" s="66"/>
      <c r="F221" s="67"/>
      <c r="G221" s="62"/>
      <c r="H221" s="68" t="str">
        <f>IF(B221="","",VLOOKUP(B221,[2]tableaux!$A$4:$B$511,2,FALSE))</f>
        <v/>
      </c>
      <c r="I221" s="170"/>
      <c r="J221" s="70"/>
      <c r="K221" s="71" t="str">
        <f t="shared" si="17"/>
        <v/>
      </c>
      <c r="L221" s="72">
        <f t="shared" si="18"/>
        <v>0</v>
      </c>
    </row>
    <row r="222" spans="1:12" ht="12.75" customHeight="1">
      <c r="A222" s="156"/>
      <c r="B222" s="61"/>
      <c r="C222" s="65"/>
      <c r="D222" s="5" t="str">
        <f>IF(C222="","",VLOOKUP(C222,[2]tableaux!$D$5:E$65,2,FALSE))</f>
        <v/>
      </c>
      <c r="E222" s="66"/>
      <c r="F222" s="67"/>
      <c r="G222" s="62"/>
      <c r="H222" s="68" t="str">
        <f>IF(B222="","",VLOOKUP(B222,[2]tableaux!$A$4:$B$511,2,FALSE))</f>
        <v/>
      </c>
      <c r="I222" s="170"/>
      <c r="J222" s="70"/>
      <c r="K222" s="71" t="str">
        <f t="shared" si="17"/>
        <v/>
      </c>
      <c r="L222" s="72">
        <f t="shared" si="18"/>
        <v>0</v>
      </c>
    </row>
    <row r="223" spans="1:12" ht="12.75" customHeight="1">
      <c r="A223" s="156"/>
      <c r="B223" s="61"/>
      <c r="C223" s="65"/>
      <c r="D223" s="5" t="str">
        <f>IF(C223="","",VLOOKUP(C223,[2]tableaux!$D$5:E$65,2,FALSE))</f>
        <v/>
      </c>
      <c r="E223" s="66"/>
      <c r="F223" s="67"/>
      <c r="G223" s="62"/>
      <c r="H223" s="68" t="str">
        <f>IF(B223="","",VLOOKUP(B223,[2]tableaux!$A$4:$B$511,2,FALSE))</f>
        <v/>
      </c>
      <c r="I223" s="170"/>
      <c r="J223" s="70"/>
      <c r="K223" s="71" t="str">
        <f t="shared" si="17"/>
        <v/>
      </c>
      <c r="L223" s="72">
        <f t="shared" si="18"/>
        <v>0</v>
      </c>
    </row>
    <row r="224" spans="1:12" ht="12.75" customHeight="1">
      <c r="A224" s="156"/>
      <c r="B224" s="61"/>
      <c r="C224" s="65"/>
      <c r="D224" s="5" t="str">
        <f>IF(C224="","",VLOOKUP(C224,[2]tableaux!$D$5:E$65,2,FALSE))</f>
        <v/>
      </c>
      <c r="E224" s="66"/>
      <c r="F224" s="67"/>
      <c r="G224" s="62"/>
      <c r="H224" s="68" t="str">
        <f>IF(B224="","",VLOOKUP(B224,[2]tableaux!$A$4:$B$511,2,FALSE))</f>
        <v/>
      </c>
      <c r="I224" s="170"/>
      <c r="J224" s="70"/>
      <c r="K224" s="71" t="str">
        <f t="shared" si="17"/>
        <v/>
      </c>
      <c r="L224" s="72">
        <f t="shared" si="18"/>
        <v>0</v>
      </c>
    </row>
    <row r="225" spans="1:12" ht="12.75" customHeight="1">
      <c r="A225" s="156"/>
      <c r="B225" s="61"/>
      <c r="C225" s="65"/>
      <c r="D225" s="5" t="str">
        <f>IF(C225="","",VLOOKUP(C225,[2]tableaux!$D$5:E$65,2,FALSE))</f>
        <v/>
      </c>
      <c r="E225" s="66"/>
      <c r="F225" s="67"/>
      <c r="G225" s="62"/>
      <c r="H225" s="68" t="str">
        <f>IF(B225="","",VLOOKUP(B225,[2]tableaux!$A$4:$B$511,2,FALSE))</f>
        <v/>
      </c>
      <c r="I225" s="170"/>
      <c r="J225" s="70"/>
      <c r="K225" s="71" t="str">
        <f t="shared" si="17"/>
        <v/>
      </c>
      <c r="L225" s="72">
        <f t="shared" si="18"/>
        <v>0</v>
      </c>
    </row>
    <row r="226" spans="1:12" ht="12.75" customHeight="1">
      <c r="A226" s="156"/>
      <c r="B226" s="61"/>
      <c r="C226" s="65"/>
      <c r="D226" s="5" t="str">
        <f>IF(C226="","",VLOOKUP(C226,[2]tableaux!$D$5:E$65,2,FALSE))</f>
        <v/>
      </c>
      <c r="E226" s="66"/>
      <c r="F226" s="67"/>
      <c r="G226" s="62"/>
      <c r="H226" s="68" t="str">
        <f>IF(B226="","",VLOOKUP(B226,[2]tableaux!$A$4:$B$511,2,FALSE))</f>
        <v/>
      </c>
      <c r="I226" s="170"/>
      <c r="J226" s="70"/>
      <c r="K226" s="71" t="str">
        <f t="shared" si="17"/>
        <v/>
      </c>
      <c r="L226" s="72">
        <f t="shared" si="18"/>
        <v>0</v>
      </c>
    </row>
    <row r="227" spans="1:12" ht="12.75" customHeight="1">
      <c r="A227" s="156"/>
      <c r="B227" s="61"/>
      <c r="C227" s="65"/>
      <c r="D227" s="5" t="str">
        <f>IF(C227="","",VLOOKUP(C227,[2]tableaux!$D$5:E$65,2,FALSE))</f>
        <v/>
      </c>
      <c r="E227" s="66"/>
      <c r="F227" s="67"/>
      <c r="G227" s="62"/>
      <c r="H227" s="68" t="str">
        <f>IF(B227="","",VLOOKUP(B227,[2]tableaux!$A$4:$B$511,2,FALSE))</f>
        <v/>
      </c>
      <c r="I227" s="170"/>
      <c r="J227" s="70"/>
      <c r="K227" s="71" t="str">
        <f t="shared" si="17"/>
        <v/>
      </c>
      <c r="L227" s="72">
        <f t="shared" si="18"/>
        <v>0</v>
      </c>
    </row>
    <row r="228" spans="1:12" ht="12.75" customHeight="1">
      <c r="A228" s="156"/>
      <c r="B228" s="61"/>
      <c r="C228" s="65"/>
      <c r="D228" s="5" t="str">
        <f>IF(C228="","",VLOOKUP(C228,[2]tableaux!$D$5:E$65,2,FALSE))</f>
        <v/>
      </c>
      <c r="E228" s="66"/>
      <c r="F228" s="67"/>
      <c r="G228" s="62"/>
      <c r="H228" s="68" t="str">
        <f>IF(B228="","",VLOOKUP(B228,[2]tableaux!$A$4:$B$511,2,FALSE))</f>
        <v/>
      </c>
      <c r="I228" s="170"/>
      <c r="J228" s="70"/>
      <c r="K228" s="71" t="str">
        <f t="shared" si="17"/>
        <v/>
      </c>
      <c r="L228" s="72">
        <f t="shared" si="18"/>
        <v>0</v>
      </c>
    </row>
    <row r="229" spans="1:12" ht="12.75" customHeight="1">
      <c r="A229" s="156"/>
      <c r="B229" s="61"/>
      <c r="C229" s="65"/>
      <c r="D229" s="5" t="str">
        <f>IF(C229="","",VLOOKUP(C229,[2]tableaux!$D$5:E$65,2,FALSE))</f>
        <v/>
      </c>
      <c r="E229" s="66"/>
      <c r="F229" s="67"/>
      <c r="G229" s="62"/>
      <c r="H229" s="68" t="str">
        <f>IF(B229="","",VLOOKUP(B229,[2]tableaux!$A$4:$B$511,2,FALSE))</f>
        <v/>
      </c>
      <c r="I229" s="170"/>
      <c r="J229" s="70"/>
      <c r="K229" s="71" t="str">
        <f t="shared" si="17"/>
        <v/>
      </c>
      <c r="L229" s="72">
        <f t="shared" si="18"/>
        <v>0</v>
      </c>
    </row>
    <row r="230" spans="1:12" ht="12.75" customHeight="1">
      <c r="A230" s="156"/>
      <c r="B230" s="61"/>
      <c r="C230" s="65"/>
      <c r="D230" s="5" t="str">
        <f>IF(C230="","",VLOOKUP(C230,[2]tableaux!$D$5:E$65,2,FALSE))</f>
        <v/>
      </c>
      <c r="E230" s="66"/>
      <c r="F230" s="67"/>
      <c r="G230" s="62"/>
      <c r="H230" s="68" t="str">
        <f>IF(B230="","",VLOOKUP(B230,[2]tableaux!$A$4:$B$511,2,FALSE))</f>
        <v/>
      </c>
      <c r="I230" s="170"/>
      <c r="J230" s="70"/>
      <c r="K230" s="71" t="str">
        <f t="shared" si="17"/>
        <v/>
      </c>
      <c r="L230" s="72">
        <f t="shared" si="18"/>
        <v>0</v>
      </c>
    </row>
    <row r="231" spans="1:12" ht="12.75" customHeight="1">
      <c r="A231" s="156"/>
      <c r="B231" s="61"/>
      <c r="C231" s="65"/>
      <c r="D231" s="5" t="str">
        <f>IF(C231="","",VLOOKUP(C231,[2]tableaux!$D$5:E$65,2,FALSE))</f>
        <v/>
      </c>
      <c r="E231" s="66"/>
      <c r="F231" s="67"/>
      <c r="G231" s="62"/>
      <c r="H231" s="68" t="str">
        <f>IF(B231="","",VLOOKUP(B231,[2]tableaux!$A$4:$B$511,2,FALSE))</f>
        <v/>
      </c>
      <c r="I231" s="170"/>
      <c r="J231" s="70"/>
      <c r="K231" s="71" t="str">
        <f t="shared" ref="K231:K294" si="19">IF(AND(G231="",J231&lt;&gt;"gie"),H231,"")</f>
        <v/>
      </c>
      <c r="L231" s="72">
        <f t="shared" si="18"/>
        <v>0</v>
      </c>
    </row>
    <row r="232" spans="1:12" ht="12.75" customHeight="1">
      <c r="A232" s="156"/>
      <c r="B232" s="61"/>
      <c r="C232" s="65"/>
      <c r="D232" s="5" t="str">
        <f>IF(C232="","",VLOOKUP(C232,[2]tableaux!$D$5:E$65,2,FALSE))</f>
        <v/>
      </c>
      <c r="E232" s="66"/>
      <c r="F232" s="67"/>
      <c r="G232" s="62"/>
      <c r="H232" s="68" t="str">
        <f>IF(B232="","",VLOOKUP(B232,[2]tableaux!$A$4:$B$511,2,FALSE))</f>
        <v/>
      </c>
      <c r="I232" s="170"/>
      <c r="J232" s="70"/>
      <c r="K232" s="71" t="str">
        <f t="shared" si="19"/>
        <v/>
      </c>
      <c r="L232" s="72">
        <f t="shared" si="18"/>
        <v>0</v>
      </c>
    </row>
    <row r="233" spans="1:12" ht="12.75" customHeight="1">
      <c r="A233" s="156"/>
      <c r="B233" s="61"/>
      <c r="C233" s="65"/>
      <c r="D233" s="5" t="str">
        <f>IF(C233="","",VLOOKUP(C233,[2]tableaux!$D$5:E$65,2,FALSE))</f>
        <v/>
      </c>
      <c r="E233" s="66"/>
      <c r="F233" s="67"/>
      <c r="G233" s="62"/>
      <c r="H233" s="68" t="str">
        <f>IF(B233="","",VLOOKUP(B233,[2]tableaux!$A$4:$B$511,2,FALSE))</f>
        <v/>
      </c>
      <c r="I233" s="170"/>
      <c r="J233" s="70"/>
      <c r="K233" s="71" t="str">
        <f t="shared" si="19"/>
        <v/>
      </c>
      <c r="L233" s="72">
        <f t="shared" si="18"/>
        <v>0</v>
      </c>
    </row>
    <row r="234" spans="1:12" ht="12.75" customHeight="1">
      <c r="A234" s="156"/>
      <c r="B234" s="61"/>
      <c r="C234" s="65"/>
      <c r="D234" s="5" t="str">
        <f>IF(C234="","",VLOOKUP(C234,[2]tableaux!$D$5:E$65,2,FALSE))</f>
        <v/>
      </c>
      <c r="E234" s="66"/>
      <c r="F234" s="67"/>
      <c r="G234" s="62"/>
      <c r="H234" s="68" t="str">
        <f>IF(B234="","",VLOOKUP(B234,[2]tableaux!$A$4:$B$511,2,FALSE))</f>
        <v/>
      </c>
      <c r="I234" s="170"/>
      <c r="J234" s="70"/>
      <c r="K234" s="71" t="str">
        <f t="shared" si="19"/>
        <v/>
      </c>
      <c r="L234" s="72">
        <f t="shared" si="18"/>
        <v>0</v>
      </c>
    </row>
    <row r="235" spans="1:12" ht="12.75" customHeight="1">
      <c r="A235" s="156"/>
      <c r="B235" s="61"/>
      <c r="C235" s="65"/>
      <c r="D235" s="5" t="str">
        <f>IF(C235="","",VLOOKUP(C235,[2]tableaux!$D$5:E$65,2,FALSE))</f>
        <v/>
      </c>
      <c r="E235" s="66"/>
      <c r="F235" s="67"/>
      <c r="G235" s="62"/>
      <c r="H235" s="68" t="str">
        <f>IF(B235="","",VLOOKUP(B235,[2]tableaux!$A$4:$B$511,2,FALSE))</f>
        <v/>
      </c>
      <c r="I235" s="170"/>
      <c r="J235" s="70"/>
      <c r="K235" s="71" t="str">
        <f t="shared" si="19"/>
        <v/>
      </c>
      <c r="L235" s="72">
        <f t="shared" si="18"/>
        <v>0</v>
      </c>
    </row>
    <row r="236" spans="1:12" ht="12.75" customHeight="1">
      <c r="A236" s="156"/>
      <c r="B236" s="61"/>
      <c r="C236" s="65"/>
      <c r="D236" s="5" t="str">
        <f>IF(C236="","",VLOOKUP(C236,[2]tableaux!$D$5:E$65,2,FALSE))</f>
        <v/>
      </c>
      <c r="E236" s="66"/>
      <c r="F236" s="67"/>
      <c r="G236" s="62"/>
      <c r="H236" s="68" t="str">
        <f>IF(B236="","",VLOOKUP(B236,[2]tableaux!$A$4:$B$511,2,FALSE))</f>
        <v/>
      </c>
      <c r="I236" s="170"/>
      <c r="J236" s="70"/>
      <c r="K236" s="71" t="str">
        <f t="shared" si="19"/>
        <v/>
      </c>
      <c r="L236" s="72">
        <f t="shared" si="18"/>
        <v>0</v>
      </c>
    </row>
    <row r="237" spans="1:12" ht="12.75" customHeight="1">
      <c r="A237" s="156"/>
      <c r="B237" s="61"/>
      <c r="C237" s="65"/>
      <c r="D237" s="5" t="str">
        <f>IF(C237="","",VLOOKUP(C237,[2]tableaux!$D$5:E$65,2,FALSE))</f>
        <v/>
      </c>
      <c r="E237" s="66"/>
      <c r="F237" s="67"/>
      <c r="G237" s="62"/>
      <c r="H237" s="68" t="str">
        <f>IF(B237="","",VLOOKUP(B237,[2]tableaux!$A$4:$B$511,2,FALSE))</f>
        <v/>
      </c>
      <c r="I237" s="170"/>
      <c r="J237" s="70"/>
      <c r="K237" s="71" t="str">
        <f t="shared" si="19"/>
        <v/>
      </c>
      <c r="L237" s="72">
        <f t="shared" si="18"/>
        <v>0</v>
      </c>
    </row>
    <row r="238" spans="1:12" ht="12.75" customHeight="1">
      <c r="A238" s="156"/>
      <c r="B238" s="61"/>
      <c r="C238" s="65"/>
      <c r="D238" s="5" t="str">
        <f>IF(C238="","",VLOOKUP(C238,[2]tableaux!$D$5:E$65,2,FALSE))</f>
        <v/>
      </c>
      <c r="E238" s="66"/>
      <c r="F238" s="67"/>
      <c r="G238" s="62"/>
      <c r="H238" s="68" t="str">
        <f>IF(B238="","",VLOOKUP(B238,[2]tableaux!$A$4:$B$511,2,FALSE))</f>
        <v/>
      </c>
      <c r="I238" s="170"/>
      <c r="J238" s="70"/>
      <c r="K238" s="71" t="str">
        <f t="shared" si="19"/>
        <v/>
      </c>
      <c r="L238" s="72">
        <f t="shared" si="18"/>
        <v>0</v>
      </c>
    </row>
    <row r="239" spans="1:12" ht="12.75" customHeight="1">
      <c r="A239" s="156"/>
      <c r="B239" s="61"/>
      <c r="C239" s="65"/>
      <c r="D239" s="5" t="str">
        <f>IF(C239="","",VLOOKUP(C239,[2]tableaux!$D$5:E$65,2,FALSE))</f>
        <v/>
      </c>
      <c r="E239" s="66"/>
      <c r="F239" s="67"/>
      <c r="G239" s="62"/>
      <c r="H239" s="68" t="str">
        <f>IF(B239="","",VLOOKUP(B239,[2]tableaux!$A$4:$B$511,2,FALSE))</f>
        <v/>
      </c>
      <c r="I239" s="170"/>
      <c r="J239" s="70"/>
      <c r="K239" s="71" t="str">
        <f t="shared" si="19"/>
        <v/>
      </c>
      <c r="L239" s="72">
        <f t="shared" si="18"/>
        <v>0</v>
      </c>
    </row>
    <row r="240" spans="1:12" ht="12.75" customHeight="1">
      <c r="A240" s="156"/>
      <c r="B240" s="61"/>
      <c r="C240" s="65"/>
      <c r="D240" s="5" t="str">
        <f>IF(C240="","",VLOOKUP(C240,[2]tableaux!$D$5:E$65,2,FALSE))</f>
        <v/>
      </c>
      <c r="E240" s="66"/>
      <c r="F240" s="67"/>
      <c r="G240" s="62"/>
      <c r="H240" s="68" t="str">
        <f>IF(B240="","",VLOOKUP(B240,[2]tableaux!$A$4:$B$511,2,FALSE))</f>
        <v/>
      </c>
      <c r="I240" s="170"/>
      <c r="J240" s="70"/>
      <c r="K240" s="71" t="str">
        <f t="shared" si="19"/>
        <v/>
      </c>
      <c r="L240" s="72">
        <f t="shared" si="18"/>
        <v>0</v>
      </c>
    </row>
    <row r="241" spans="1:12" ht="12.75" customHeight="1">
      <c r="A241" s="156"/>
      <c r="B241" s="61"/>
      <c r="C241" s="65"/>
      <c r="D241" s="5" t="str">
        <f>IF(C241="","",VLOOKUP(C241,[2]tableaux!$D$5:E$65,2,FALSE))</f>
        <v/>
      </c>
      <c r="E241" s="66"/>
      <c r="F241" s="67"/>
      <c r="G241" s="62"/>
      <c r="H241" s="68" t="str">
        <f>IF(B241="","",VLOOKUP(B241,[2]tableaux!$A$4:$B$511,2,FALSE))</f>
        <v/>
      </c>
      <c r="I241" s="170"/>
      <c r="J241" s="70"/>
      <c r="K241" s="71" t="str">
        <f t="shared" si="19"/>
        <v/>
      </c>
      <c r="L241" s="72">
        <f t="shared" si="18"/>
        <v>0</v>
      </c>
    </row>
    <row r="242" spans="1:12" ht="12.75" customHeight="1">
      <c r="A242" s="156"/>
      <c r="B242" s="61"/>
      <c r="C242" s="65"/>
      <c r="D242" s="5" t="str">
        <f>IF(C242="","",VLOOKUP(C242,[2]tableaux!$D$5:E$65,2,FALSE))</f>
        <v/>
      </c>
      <c r="E242" s="66"/>
      <c r="F242" s="67"/>
      <c r="G242" s="62"/>
      <c r="H242" s="68" t="str">
        <f>IF(B242="","",VLOOKUP(B242,[2]tableaux!$A$4:$B$511,2,FALSE))</f>
        <v/>
      </c>
      <c r="I242" s="170"/>
      <c r="J242" s="70"/>
      <c r="K242" s="71" t="str">
        <f t="shared" si="19"/>
        <v/>
      </c>
      <c r="L242" s="72">
        <f t="shared" si="18"/>
        <v>0</v>
      </c>
    </row>
    <row r="243" spans="1:12" ht="12.75" customHeight="1">
      <c r="A243" s="156"/>
      <c r="B243" s="61"/>
      <c r="C243" s="65"/>
      <c r="D243" s="5" t="str">
        <f>IF(C243="","",VLOOKUP(C243,[2]tableaux!$D$5:E$65,2,FALSE))</f>
        <v/>
      </c>
      <c r="E243" s="66"/>
      <c r="F243" s="67"/>
      <c r="G243" s="62"/>
      <c r="H243" s="68" t="str">
        <f>IF(B243="","",VLOOKUP(B243,[2]tableaux!$A$4:$B$511,2,FALSE))</f>
        <v/>
      </c>
      <c r="I243" s="170"/>
      <c r="J243" s="70"/>
      <c r="K243" s="71" t="str">
        <f t="shared" si="19"/>
        <v/>
      </c>
      <c r="L243" s="72">
        <f t="shared" si="18"/>
        <v>0</v>
      </c>
    </row>
    <row r="244" spans="1:12" ht="12.75" customHeight="1">
      <c r="A244" s="156"/>
      <c r="B244" s="61"/>
      <c r="C244" s="65"/>
      <c r="D244" s="5" t="str">
        <f>IF(C244="","",VLOOKUP(C244,[2]tableaux!$D$5:E$65,2,FALSE))</f>
        <v/>
      </c>
      <c r="E244" s="66"/>
      <c r="F244" s="67"/>
      <c r="G244" s="62"/>
      <c r="H244" s="68" t="str">
        <f>IF(B244="","",VLOOKUP(B244,[2]tableaux!$A$4:$B$511,2,FALSE))</f>
        <v/>
      </c>
      <c r="I244" s="170"/>
      <c r="J244" s="70"/>
      <c r="K244" s="71" t="str">
        <f t="shared" si="19"/>
        <v/>
      </c>
      <c r="L244" s="72">
        <f t="shared" si="18"/>
        <v>0</v>
      </c>
    </row>
    <row r="245" spans="1:12" ht="12.75" customHeight="1">
      <c r="A245" s="156"/>
      <c r="B245" s="61"/>
      <c r="C245" s="65"/>
      <c r="D245" s="5" t="str">
        <f>IF(C245="","",VLOOKUP(C245,[2]tableaux!$D$5:E$65,2,FALSE))</f>
        <v/>
      </c>
      <c r="E245" s="66"/>
      <c r="F245" s="67"/>
      <c r="G245" s="62"/>
      <c r="H245" s="68" t="str">
        <f>IF(B245="","",VLOOKUP(B245,[2]tableaux!$A$4:$B$511,2,FALSE))</f>
        <v/>
      </c>
      <c r="I245" s="170"/>
      <c r="J245" s="70"/>
      <c r="K245" s="71" t="str">
        <f t="shared" si="19"/>
        <v/>
      </c>
      <c r="L245" s="72">
        <f t="shared" si="18"/>
        <v>0</v>
      </c>
    </row>
    <row r="246" spans="1:12" ht="12.75" customHeight="1">
      <c r="A246" s="156"/>
      <c r="B246" s="61"/>
      <c r="C246" s="65"/>
      <c r="D246" s="5" t="str">
        <f>IF(C246="","",VLOOKUP(C246,[2]tableaux!$D$5:E$65,2,FALSE))</f>
        <v/>
      </c>
      <c r="E246" s="66"/>
      <c r="F246" s="67"/>
      <c r="G246" s="62"/>
      <c r="H246" s="68" t="str">
        <f>IF(B246="","",VLOOKUP(B246,[2]tableaux!$A$4:$B$511,2,FALSE))</f>
        <v/>
      </c>
      <c r="I246" s="170"/>
      <c r="J246" s="70"/>
      <c r="K246" s="71" t="str">
        <f t="shared" si="19"/>
        <v/>
      </c>
      <c r="L246" s="72">
        <f t="shared" si="18"/>
        <v>0</v>
      </c>
    </row>
    <row r="247" spans="1:12" ht="12.75" customHeight="1">
      <c r="A247" s="156"/>
      <c r="B247" s="61"/>
      <c r="C247" s="65"/>
      <c r="D247" s="5" t="str">
        <f>IF(C247="","",VLOOKUP(C247,[2]tableaux!$D$5:E$65,2,FALSE))</f>
        <v/>
      </c>
      <c r="E247" s="66"/>
      <c r="F247" s="67"/>
      <c r="G247" s="62"/>
      <c r="H247" s="68" t="str">
        <f>IF(B247="","",VLOOKUP(B247,[2]tableaux!$A$4:$B$511,2,FALSE))</f>
        <v/>
      </c>
      <c r="I247" s="170"/>
      <c r="J247" s="70"/>
      <c r="K247" s="71" t="str">
        <f t="shared" si="19"/>
        <v/>
      </c>
      <c r="L247" s="72">
        <f t="shared" si="18"/>
        <v>0</v>
      </c>
    </row>
    <row r="248" spans="1:12" ht="12.75" customHeight="1">
      <c r="A248" s="156"/>
      <c r="B248" s="61"/>
      <c r="C248" s="65"/>
      <c r="D248" s="5" t="str">
        <f>IF(C248="","",VLOOKUP(C248,[2]tableaux!$D$5:E$65,2,FALSE))</f>
        <v/>
      </c>
      <c r="E248" s="66"/>
      <c r="F248" s="67"/>
      <c r="G248" s="62"/>
      <c r="H248" s="68" t="str">
        <f>IF(B248="","",VLOOKUP(B248,[2]tableaux!$A$4:$B$511,2,FALSE))</f>
        <v/>
      </c>
      <c r="I248" s="170"/>
      <c r="J248" s="70"/>
      <c r="K248" s="71" t="str">
        <f t="shared" si="19"/>
        <v/>
      </c>
      <c r="L248" s="72">
        <f t="shared" si="18"/>
        <v>0</v>
      </c>
    </row>
    <row r="249" spans="1:12" ht="15">
      <c r="A249" s="156"/>
      <c r="B249" s="61"/>
      <c r="C249" s="65"/>
      <c r="D249" s="5" t="str">
        <f>IF(C249="","",VLOOKUP(C249,[2]tableaux!$D$5:E$65,2,FALSE))</f>
        <v/>
      </c>
      <c r="E249" s="66"/>
      <c r="F249" s="67"/>
      <c r="G249" s="62"/>
      <c r="H249" s="68" t="str">
        <f>IF(B249="","",VLOOKUP(B249,[2]tableaux!$A$4:$B$511,2,FALSE))</f>
        <v/>
      </c>
      <c r="I249" s="170"/>
      <c r="J249" s="70"/>
      <c r="K249" s="71" t="str">
        <f t="shared" si="19"/>
        <v/>
      </c>
      <c r="L249" s="72">
        <f t="shared" si="18"/>
        <v>0</v>
      </c>
    </row>
    <row r="250" spans="1:12" ht="15">
      <c r="A250" s="156"/>
      <c r="B250" s="61"/>
      <c r="C250" s="65"/>
      <c r="D250" s="5" t="str">
        <f>IF(C250="","",VLOOKUP(C250,[2]tableaux!$D$5:E$65,2,FALSE))</f>
        <v/>
      </c>
      <c r="E250" s="66"/>
      <c r="F250" s="67"/>
      <c r="G250" s="62"/>
      <c r="H250" s="68" t="str">
        <f>IF(B250="","",VLOOKUP(B250,[2]tableaux!$A$4:$B$511,2,FALSE))</f>
        <v/>
      </c>
      <c r="I250" s="170"/>
      <c r="J250" s="70"/>
      <c r="K250" s="71" t="str">
        <f t="shared" si="19"/>
        <v/>
      </c>
      <c r="L250" s="72">
        <f t="shared" si="18"/>
        <v>0</v>
      </c>
    </row>
    <row r="251" spans="1:12" ht="15">
      <c r="A251" s="156"/>
      <c r="B251" s="61"/>
      <c r="C251" s="65"/>
      <c r="D251" s="5" t="str">
        <f>IF(C251="","",VLOOKUP(C251,[2]tableaux!$D$5:E$65,2,FALSE))</f>
        <v/>
      </c>
      <c r="E251" s="66"/>
      <c r="F251" s="67"/>
      <c r="G251" s="62"/>
      <c r="H251" s="68" t="str">
        <f>IF(B251="","",VLOOKUP(B251,[2]tableaux!$A$4:$B$511,2,FALSE))</f>
        <v/>
      </c>
      <c r="I251" s="170"/>
      <c r="J251" s="70"/>
      <c r="K251" s="71" t="str">
        <f t="shared" si="19"/>
        <v/>
      </c>
      <c r="L251" s="72">
        <f t="shared" si="18"/>
        <v>0</v>
      </c>
    </row>
    <row r="252" spans="1:12" ht="15">
      <c r="A252" s="156"/>
      <c r="B252" s="61"/>
      <c r="C252" s="65"/>
      <c r="D252" s="5" t="str">
        <f>IF(C252="","",VLOOKUP(C252,[2]tableaux!$D$5:E$65,2,FALSE))</f>
        <v/>
      </c>
      <c r="E252" s="66"/>
      <c r="F252" s="67"/>
      <c r="G252" s="62"/>
      <c r="H252" s="68" t="str">
        <f>IF(B252="","",VLOOKUP(B252,[2]tableaux!$A$4:$B$511,2,FALSE))</f>
        <v/>
      </c>
      <c r="I252" s="170"/>
      <c r="J252" s="70"/>
      <c r="K252" s="71" t="str">
        <f t="shared" si="19"/>
        <v/>
      </c>
      <c r="L252" s="72">
        <f t="shared" si="18"/>
        <v>0</v>
      </c>
    </row>
    <row r="253" spans="1:12" ht="15">
      <c r="A253" s="156"/>
      <c r="B253" s="61"/>
      <c r="C253" s="65"/>
      <c r="D253" s="5" t="str">
        <f>IF(C253="","",VLOOKUP(C253,[2]tableaux!$D$5:E$65,2,FALSE))</f>
        <v/>
      </c>
      <c r="E253" s="66"/>
      <c r="F253" s="67"/>
      <c r="G253" s="62"/>
      <c r="H253" s="68" t="str">
        <f>IF(B253="","",VLOOKUP(B253,[2]tableaux!$A$4:$B$511,2,FALSE))</f>
        <v/>
      </c>
      <c r="I253" s="170"/>
      <c r="J253" s="70"/>
      <c r="K253" s="71" t="str">
        <f t="shared" si="19"/>
        <v/>
      </c>
      <c r="L253" s="72">
        <f t="shared" si="18"/>
        <v>0</v>
      </c>
    </row>
    <row r="254" spans="1:12" ht="15">
      <c r="A254" s="156"/>
      <c r="B254" s="61"/>
      <c r="C254" s="65"/>
      <c r="D254" s="5" t="str">
        <f>IF(C254="","",VLOOKUP(C254,[2]tableaux!$D$5:E$65,2,FALSE))</f>
        <v/>
      </c>
      <c r="E254" s="66"/>
      <c r="F254" s="67"/>
      <c r="G254" s="62"/>
      <c r="H254" s="68" t="str">
        <f>IF(B254="","",VLOOKUP(B254,[2]tableaux!$A$4:$B$511,2,FALSE))</f>
        <v/>
      </c>
      <c r="I254" s="170"/>
      <c r="J254" s="70"/>
      <c r="K254" s="71" t="str">
        <f t="shared" si="19"/>
        <v/>
      </c>
      <c r="L254" s="72">
        <f t="shared" si="18"/>
        <v>0</v>
      </c>
    </row>
    <row r="255" spans="1:12" ht="15">
      <c r="A255" s="156"/>
      <c r="B255" s="61"/>
      <c r="C255" s="65"/>
      <c r="D255" s="5" t="str">
        <f>IF(C255="","",VLOOKUP(C255,[2]tableaux!$D$5:E$65,2,FALSE))</f>
        <v/>
      </c>
      <c r="E255" s="66"/>
      <c r="F255" s="67"/>
      <c r="G255" s="62"/>
      <c r="H255" s="68" t="str">
        <f>IF(B255="","",VLOOKUP(B255,[2]tableaux!$A$4:$B$511,2,FALSE))</f>
        <v/>
      </c>
      <c r="I255" s="170"/>
      <c r="J255" s="70"/>
      <c r="K255" s="71" t="str">
        <f t="shared" si="19"/>
        <v/>
      </c>
      <c r="L255" s="72">
        <f t="shared" si="18"/>
        <v>0</v>
      </c>
    </row>
    <row r="256" spans="1:12" ht="15">
      <c r="A256" s="156"/>
      <c r="B256" s="61"/>
      <c r="C256" s="65"/>
      <c r="D256" s="5" t="str">
        <f>IF(C256="","",VLOOKUP(C256,[2]tableaux!$D$5:E$65,2,FALSE))</f>
        <v/>
      </c>
      <c r="E256" s="66"/>
      <c r="F256" s="67"/>
      <c r="G256" s="62"/>
      <c r="H256" s="68" t="str">
        <f>IF(B256="","",VLOOKUP(B256,[2]tableaux!$A$4:$B$511,2,FALSE))</f>
        <v/>
      </c>
      <c r="I256" s="170"/>
      <c r="J256" s="70"/>
      <c r="K256" s="71" t="str">
        <f t="shared" si="19"/>
        <v/>
      </c>
      <c r="L256" s="72">
        <f t="shared" si="18"/>
        <v>0</v>
      </c>
    </row>
    <row r="257" spans="1:12" ht="12.75" customHeight="1">
      <c r="A257" s="156"/>
      <c r="B257" s="61"/>
      <c r="C257" s="65"/>
      <c r="D257" s="5" t="str">
        <f>IF(C257="","",VLOOKUP(C257,[2]tableaux!$D$5:E$65,2,FALSE))</f>
        <v/>
      </c>
      <c r="E257" s="66"/>
      <c r="F257" s="67"/>
      <c r="G257" s="62"/>
      <c r="H257" s="68" t="str">
        <f>IF(B257="","",VLOOKUP(B257,[2]tableaux!$A$4:$B$511,2,FALSE))</f>
        <v/>
      </c>
      <c r="I257" s="170"/>
      <c r="J257" s="70"/>
      <c r="K257" s="71" t="str">
        <f t="shared" si="19"/>
        <v/>
      </c>
      <c r="L257" s="72">
        <f t="shared" si="18"/>
        <v>0</v>
      </c>
    </row>
    <row r="258" spans="1:12" ht="12.75" customHeight="1">
      <c r="A258" s="156"/>
      <c r="B258" s="61"/>
      <c r="C258" s="65"/>
      <c r="D258" s="5" t="str">
        <f>IF(C258="","",VLOOKUP(C258,[2]tableaux!$D$5:E$65,2,FALSE))</f>
        <v/>
      </c>
      <c r="E258" s="66"/>
      <c r="F258" s="67"/>
      <c r="G258" s="62"/>
      <c r="H258" s="68" t="str">
        <f>IF(B258="","",VLOOKUP(B258,[2]tableaux!$A$4:$B$511,2,FALSE))</f>
        <v/>
      </c>
      <c r="I258" s="170"/>
      <c r="J258" s="70"/>
      <c r="K258" s="71" t="str">
        <f t="shared" si="19"/>
        <v/>
      </c>
      <c r="L258" s="72">
        <f t="shared" si="18"/>
        <v>0</v>
      </c>
    </row>
    <row r="259" spans="1:12" ht="12.75" customHeight="1">
      <c r="A259" s="156"/>
      <c r="B259" s="61"/>
      <c r="C259" s="65"/>
      <c r="D259" s="5" t="str">
        <f>IF(C259="","",VLOOKUP(C259,[2]tableaux!$D$5:E$65,2,FALSE))</f>
        <v/>
      </c>
      <c r="E259" s="66"/>
      <c r="F259" s="67"/>
      <c r="G259" s="62"/>
      <c r="H259" s="68" t="str">
        <f>IF(B259="","",VLOOKUP(B259,[2]tableaux!$A$4:$B$511,2,FALSE))</f>
        <v/>
      </c>
      <c r="I259" s="170"/>
      <c r="J259" s="70"/>
      <c r="K259" s="71" t="str">
        <f t="shared" si="19"/>
        <v/>
      </c>
      <c r="L259" s="72">
        <f t="shared" si="18"/>
        <v>0</v>
      </c>
    </row>
    <row r="260" spans="1:12" ht="12.75" customHeight="1">
      <c r="A260" s="156"/>
      <c r="B260" s="61"/>
      <c r="C260" s="65"/>
      <c r="D260" s="5" t="str">
        <f>IF(C260="","",VLOOKUP(C260,[2]tableaux!$D$5:E$65,2,FALSE))</f>
        <v/>
      </c>
      <c r="E260" s="66"/>
      <c r="F260" s="67"/>
      <c r="G260" s="62"/>
      <c r="H260" s="68" t="str">
        <f>IF(B260="","",VLOOKUP(B260,[2]tableaux!$A$4:$B$511,2,FALSE))</f>
        <v/>
      </c>
      <c r="I260" s="170"/>
      <c r="J260" s="70"/>
      <c r="K260" s="71" t="str">
        <f t="shared" si="19"/>
        <v/>
      </c>
      <c r="L260" s="72">
        <f t="shared" si="18"/>
        <v>0</v>
      </c>
    </row>
    <row r="261" spans="1:12" ht="12.75" customHeight="1">
      <c r="A261" s="156"/>
      <c r="B261" s="61"/>
      <c r="C261" s="65"/>
      <c r="D261" s="5" t="str">
        <f>IF(C261="","",VLOOKUP(C261,[2]tableaux!$D$5:E$65,2,FALSE))</f>
        <v/>
      </c>
      <c r="E261" s="66"/>
      <c r="F261" s="67"/>
      <c r="G261" s="62"/>
      <c r="H261" s="68" t="str">
        <f>IF(B261="","",VLOOKUP(B261,[2]tableaux!$A$4:$B$511,2,FALSE))</f>
        <v/>
      </c>
      <c r="I261" s="170"/>
      <c r="J261" s="70"/>
      <c r="K261" s="71" t="str">
        <f t="shared" si="19"/>
        <v/>
      </c>
      <c r="L261" s="72">
        <f t="shared" si="18"/>
        <v>0</v>
      </c>
    </row>
    <row r="262" spans="1:12" ht="12.75" customHeight="1">
      <c r="A262" s="156"/>
      <c r="B262" s="61"/>
      <c r="C262" s="65"/>
      <c r="D262" s="5" t="str">
        <f>IF(C262="","",VLOOKUP(C262,[2]tableaux!$D$5:E$65,2,FALSE))</f>
        <v/>
      </c>
      <c r="E262" s="66"/>
      <c r="F262" s="67"/>
      <c r="G262" s="62"/>
      <c r="H262" s="68" t="str">
        <f>IF(B262="","",VLOOKUP(B262,[2]tableaux!$A$4:$B$511,2,FALSE))</f>
        <v/>
      </c>
      <c r="I262" s="170"/>
      <c r="J262" s="70"/>
      <c r="K262" s="71" t="str">
        <f t="shared" si="19"/>
        <v/>
      </c>
      <c r="L262" s="72">
        <f t="shared" si="18"/>
        <v>0</v>
      </c>
    </row>
    <row r="263" spans="1:12" ht="12.75" customHeight="1">
      <c r="A263" s="156"/>
      <c r="B263" s="61"/>
      <c r="C263" s="65"/>
      <c r="D263" s="5" t="str">
        <f>IF(C263="","",VLOOKUP(C263,[2]tableaux!$D$5:E$65,2,FALSE))</f>
        <v/>
      </c>
      <c r="E263" s="66"/>
      <c r="F263" s="67"/>
      <c r="G263" s="62"/>
      <c r="H263" s="68" t="str">
        <f>IF(B263="","",VLOOKUP(B263,[2]tableaux!$A$4:$B$511,2,FALSE))</f>
        <v/>
      </c>
      <c r="I263" s="170"/>
      <c r="J263" s="70"/>
      <c r="K263" s="71" t="str">
        <f t="shared" si="19"/>
        <v/>
      </c>
      <c r="L263" s="72">
        <f t="shared" si="18"/>
        <v>0</v>
      </c>
    </row>
    <row r="264" spans="1:12" ht="12.75" customHeight="1">
      <c r="A264" s="156"/>
      <c r="B264" s="61"/>
      <c r="C264" s="65"/>
      <c r="D264" s="5" t="str">
        <f>IF(C264="","",VLOOKUP(C264,[2]tableaux!$D$5:E$65,2,FALSE))</f>
        <v/>
      </c>
      <c r="E264" s="66"/>
      <c r="F264" s="67"/>
      <c r="G264" s="62"/>
      <c r="H264" s="68" t="str">
        <f>IF(B264="","",VLOOKUP(B264,[2]tableaux!$A$4:$B$511,2,FALSE))</f>
        <v/>
      </c>
      <c r="I264" s="170"/>
      <c r="J264" s="70"/>
      <c r="K264" s="71" t="str">
        <f t="shared" si="19"/>
        <v/>
      </c>
      <c r="L264" s="72">
        <f t="shared" si="18"/>
        <v>0</v>
      </c>
    </row>
    <row r="265" spans="1:12" ht="12.75" customHeight="1">
      <c r="A265" s="156"/>
      <c r="B265" s="61"/>
      <c r="C265" s="65"/>
      <c r="D265" s="5" t="str">
        <f>IF(C265="","",VLOOKUP(C265,[2]tableaux!$D$5:E$65,2,FALSE))</f>
        <v/>
      </c>
      <c r="E265" s="66"/>
      <c r="F265" s="67"/>
      <c r="G265" s="62"/>
      <c r="H265" s="68" t="str">
        <f>IF(B265="","",VLOOKUP(B265,[2]tableaux!$A$4:$B$511,2,FALSE))</f>
        <v/>
      </c>
      <c r="I265" s="170"/>
      <c r="J265" s="70"/>
      <c r="K265" s="71" t="str">
        <f t="shared" si="19"/>
        <v/>
      </c>
      <c r="L265" s="72">
        <f t="shared" si="18"/>
        <v>0</v>
      </c>
    </row>
    <row r="266" spans="1:12" ht="12.75" customHeight="1">
      <c r="A266" s="156"/>
      <c r="B266" s="61"/>
      <c r="C266" s="65"/>
      <c r="D266" s="5" t="str">
        <f>IF(C266="","",VLOOKUP(C266,[2]tableaux!$D$5:E$65,2,FALSE))</f>
        <v/>
      </c>
      <c r="E266" s="66"/>
      <c r="F266" s="67"/>
      <c r="G266" s="62"/>
      <c r="H266" s="68" t="str">
        <f>IF(B266="","",VLOOKUP(B266,[2]tableaux!$A$4:$B$511,2,FALSE))</f>
        <v/>
      </c>
      <c r="I266" s="170"/>
      <c r="J266" s="70"/>
      <c r="K266" s="71" t="str">
        <f t="shared" si="19"/>
        <v/>
      </c>
      <c r="L266" s="72">
        <f t="shared" si="18"/>
        <v>0</v>
      </c>
    </row>
    <row r="267" spans="1:12" ht="12.75" customHeight="1">
      <c r="A267" s="156"/>
      <c r="B267" s="61"/>
      <c r="C267" s="65"/>
      <c r="D267" s="5" t="str">
        <f>IF(C267="","",VLOOKUP(C267,[2]tableaux!$D$5:E$65,2,FALSE))</f>
        <v/>
      </c>
      <c r="E267" s="66"/>
      <c r="F267" s="67"/>
      <c r="G267" s="62"/>
      <c r="H267" s="68" t="str">
        <f>IF(B267="","",VLOOKUP(B267,[2]tableaux!$A$4:$B$511,2,FALSE))</f>
        <v/>
      </c>
      <c r="I267" s="170"/>
      <c r="J267" s="70"/>
      <c r="K267" s="71" t="str">
        <f t="shared" si="19"/>
        <v/>
      </c>
      <c r="L267" s="72">
        <f t="shared" si="18"/>
        <v>0</v>
      </c>
    </row>
    <row r="268" spans="1:12" ht="12.75" customHeight="1">
      <c r="A268" s="156"/>
      <c r="B268" s="61"/>
      <c r="C268" s="65"/>
      <c r="D268" s="5" t="str">
        <f>IF(C268="","",VLOOKUP(C268,[2]tableaux!$D$5:E$65,2,FALSE))</f>
        <v/>
      </c>
      <c r="E268" s="66"/>
      <c r="F268" s="67"/>
      <c r="G268" s="62"/>
      <c r="H268" s="68" t="str">
        <f>IF(B268="","",VLOOKUP(B268,[2]tableaux!$A$4:$B$511,2,FALSE))</f>
        <v/>
      </c>
      <c r="I268" s="170"/>
      <c r="J268" s="70"/>
      <c r="K268" s="71" t="str">
        <f t="shared" si="19"/>
        <v/>
      </c>
      <c r="L268" s="72">
        <f t="shared" si="18"/>
        <v>0</v>
      </c>
    </row>
    <row r="269" spans="1:12" ht="12.75" customHeight="1">
      <c r="A269" s="156"/>
      <c r="B269" s="61"/>
      <c r="C269" s="65"/>
      <c r="D269" s="5" t="str">
        <f>IF(C269="","",VLOOKUP(C269,[2]tableaux!$D$5:E$65,2,FALSE))</f>
        <v/>
      </c>
      <c r="E269" s="66"/>
      <c r="F269" s="67"/>
      <c r="G269" s="62"/>
      <c r="H269" s="68" t="str">
        <f>IF(B269="","",VLOOKUP(B269,[2]tableaux!$A$4:$B$511,2,FALSE))</f>
        <v/>
      </c>
      <c r="I269" s="170"/>
      <c r="J269" s="70"/>
      <c r="K269" s="71" t="str">
        <f t="shared" si="19"/>
        <v/>
      </c>
      <c r="L269" s="72">
        <f t="shared" si="18"/>
        <v>0</v>
      </c>
    </row>
    <row r="270" spans="1:12" ht="12.75" customHeight="1">
      <c r="A270" s="156"/>
      <c r="B270" s="61"/>
      <c r="C270" s="65"/>
      <c r="D270" s="5" t="str">
        <f>IF(C270="","",VLOOKUP(C270,[2]tableaux!$D$5:E$65,2,FALSE))</f>
        <v/>
      </c>
      <c r="E270" s="66"/>
      <c r="F270" s="67"/>
      <c r="G270" s="62"/>
      <c r="H270" s="68" t="str">
        <f>IF(B270="","",VLOOKUP(B270,[2]tableaux!$A$4:$B$511,2,FALSE))</f>
        <v/>
      </c>
      <c r="I270" s="170"/>
      <c r="J270" s="70"/>
      <c r="K270" s="71" t="str">
        <f t="shared" si="19"/>
        <v/>
      </c>
      <c r="L270" s="72">
        <f t="shared" ref="L270:L333" si="20">IF(G270="",F270,"")</f>
        <v>0</v>
      </c>
    </row>
    <row r="271" spans="1:12" ht="12.75" customHeight="1">
      <c r="A271" s="156"/>
      <c r="B271" s="61"/>
      <c r="C271" s="65"/>
      <c r="D271" s="5" t="str">
        <f>IF(C271="","",VLOOKUP(C271,[2]tableaux!$D$5:E$65,2,FALSE))</f>
        <v/>
      </c>
      <c r="E271" s="66"/>
      <c r="F271" s="67"/>
      <c r="G271" s="62"/>
      <c r="H271" s="68" t="str">
        <f>IF(B271="","",VLOOKUP(B271,[2]tableaux!$A$4:$B$511,2,FALSE))</f>
        <v/>
      </c>
      <c r="I271" s="170"/>
      <c r="J271" s="70"/>
      <c r="K271" s="71" t="str">
        <f t="shared" si="19"/>
        <v/>
      </c>
      <c r="L271" s="72">
        <f t="shared" si="20"/>
        <v>0</v>
      </c>
    </row>
    <row r="272" spans="1:12" ht="12.75" customHeight="1">
      <c r="A272" s="156"/>
      <c r="B272" s="61"/>
      <c r="C272" s="65"/>
      <c r="D272" s="5" t="str">
        <f>IF(C272="","",VLOOKUP(C272,[2]tableaux!$D$5:E$65,2,FALSE))</f>
        <v/>
      </c>
      <c r="E272" s="66"/>
      <c r="F272" s="67"/>
      <c r="G272" s="62"/>
      <c r="H272" s="68" t="str">
        <f>IF(B272="","",VLOOKUP(B272,[2]tableaux!$A$4:$B$511,2,FALSE))</f>
        <v/>
      </c>
      <c r="I272" s="170"/>
      <c r="J272" s="70"/>
      <c r="K272" s="71" t="str">
        <f t="shared" si="19"/>
        <v/>
      </c>
      <c r="L272" s="72">
        <f t="shared" si="20"/>
        <v>0</v>
      </c>
    </row>
    <row r="273" spans="1:12" ht="12.75" customHeight="1">
      <c r="A273" s="156"/>
      <c r="B273" s="61"/>
      <c r="C273" s="65"/>
      <c r="D273" s="5" t="str">
        <f>IF(C273="","",VLOOKUP(C273,[2]tableaux!$D$5:E$65,2,FALSE))</f>
        <v/>
      </c>
      <c r="E273" s="66"/>
      <c r="F273" s="67"/>
      <c r="G273" s="62"/>
      <c r="H273" s="68" t="str">
        <f>IF(B273="","",VLOOKUP(B273,[2]tableaux!$A$4:$B$511,2,FALSE))</f>
        <v/>
      </c>
      <c r="I273" s="170"/>
      <c r="J273" s="70"/>
      <c r="K273" s="71" t="str">
        <f t="shared" si="19"/>
        <v/>
      </c>
      <c r="L273" s="72">
        <f t="shared" si="20"/>
        <v>0</v>
      </c>
    </row>
    <row r="274" spans="1:12" ht="12.75" customHeight="1">
      <c r="A274" s="156"/>
      <c r="B274" s="61"/>
      <c r="C274" s="65"/>
      <c r="D274" s="5" t="str">
        <f>IF(C274="","",VLOOKUP(C274,[2]tableaux!$D$5:E$65,2,FALSE))</f>
        <v/>
      </c>
      <c r="E274" s="66"/>
      <c r="F274" s="67"/>
      <c r="G274" s="62"/>
      <c r="H274" s="68" t="str">
        <f>IF(B274="","",VLOOKUP(B274,[2]tableaux!$A$4:$B$511,2,FALSE))</f>
        <v/>
      </c>
      <c r="I274" s="170"/>
      <c r="J274" s="70"/>
      <c r="K274" s="71" t="str">
        <f t="shared" si="19"/>
        <v/>
      </c>
      <c r="L274" s="72">
        <f t="shared" si="20"/>
        <v>0</v>
      </c>
    </row>
    <row r="275" spans="1:12" ht="12.75" customHeight="1">
      <c r="A275" s="156"/>
      <c r="B275" s="61"/>
      <c r="C275" s="65"/>
      <c r="D275" s="5" t="str">
        <f>IF(C275="","",VLOOKUP(C275,[2]tableaux!$D$5:E$65,2,FALSE))</f>
        <v/>
      </c>
      <c r="E275" s="66"/>
      <c r="F275" s="67"/>
      <c r="G275" s="62"/>
      <c r="H275" s="68" t="str">
        <f>IF(B275="","",VLOOKUP(B275,[2]tableaux!$A$4:$B$511,2,FALSE))</f>
        <v/>
      </c>
      <c r="I275" s="170"/>
      <c r="J275" s="70"/>
      <c r="K275" s="71" t="str">
        <f t="shared" si="19"/>
        <v/>
      </c>
      <c r="L275" s="72">
        <f t="shared" si="20"/>
        <v>0</v>
      </c>
    </row>
    <row r="276" spans="1:12" ht="12.75" customHeight="1">
      <c r="A276" s="156"/>
      <c r="B276" s="61"/>
      <c r="C276" s="65"/>
      <c r="D276" s="5" t="str">
        <f>IF(C276="","",VLOOKUP(C276,[2]tableaux!$D$5:E$65,2,FALSE))</f>
        <v/>
      </c>
      <c r="E276" s="66"/>
      <c r="F276" s="67"/>
      <c r="G276" s="62"/>
      <c r="H276" s="68" t="str">
        <f>IF(B276="","",VLOOKUP(B276,[2]tableaux!$A$4:$B$511,2,FALSE))</f>
        <v/>
      </c>
      <c r="I276" s="170"/>
      <c r="J276" s="70"/>
      <c r="K276" s="71" t="str">
        <f t="shared" si="19"/>
        <v/>
      </c>
      <c r="L276" s="72">
        <f t="shared" si="20"/>
        <v>0</v>
      </c>
    </row>
    <row r="277" spans="1:12" ht="12.75" customHeight="1">
      <c r="A277" s="156"/>
      <c r="B277" s="61"/>
      <c r="C277" s="65"/>
      <c r="D277" s="5" t="str">
        <f>IF(C277="","",VLOOKUP(C277,[2]tableaux!$D$5:E$65,2,FALSE))</f>
        <v/>
      </c>
      <c r="E277" s="66"/>
      <c r="F277" s="67"/>
      <c r="G277" s="62"/>
      <c r="H277" s="68" t="str">
        <f>IF(B277="","",VLOOKUP(B277,[2]tableaux!$A$4:$B$511,2,FALSE))</f>
        <v/>
      </c>
      <c r="I277" s="170"/>
      <c r="J277" s="70"/>
      <c r="K277" s="71" t="str">
        <f t="shared" si="19"/>
        <v/>
      </c>
      <c r="L277" s="72">
        <f t="shared" si="20"/>
        <v>0</v>
      </c>
    </row>
    <row r="278" spans="1:12" ht="12.75" customHeight="1">
      <c r="A278" s="156"/>
      <c r="B278" s="61"/>
      <c r="C278" s="65"/>
      <c r="D278" s="5" t="str">
        <f>IF(C278="","",VLOOKUP(C278,[2]tableaux!$D$5:E$65,2,FALSE))</f>
        <v/>
      </c>
      <c r="E278" s="66"/>
      <c r="F278" s="67"/>
      <c r="G278" s="62"/>
      <c r="H278" s="68" t="str">
        <f>IF(B278="","",VLOOKUP(B278,[2]tableaux!$A$4:$B$511,2,FALSE))</f>
        <v/>
      </c>
      <c r="I278" s="170"/>
      <c r="J278" s="70"/>
      <c r="K278" s="71" t="str">
        <f t="shared" si="19"/>
        <v/>
      </c>
      <c r="L278" s="72">
        <f t="shared" si="20"/>
        <v>0</v>
      </c>
    </row>
    <row r="279" spans="1:12" ht="12.75" customHeight="1">
      <c r="A279" s="156"/>
      <c r="B279" s="61"/>
      <c r="C279" s="65"/>
      <c r="D279" s="5" t="str">
        <f>IF(C279="","",VLOOKUP(C279,[2]tableaux!$D$5:E$65,2,FALSE))</f>
        <v/>
      </c>
      <c r="E279" s="66"/>
      <c r="F279" s="67"/>
      <c r="G279" s="62"/>
      <c r="H279" s="68" t="str">
        <f>IF(B279="","",VLOOKUP(B279,[2]tableaux!$A$4:$B$511,2,FALSE))</f>
        <v/>
      </c>
      <c r="I279" s="170"/>
      <c r="J279" s="70"/>
      <c r="K279" s="71" t="str">
        <f t="shared" si="19"/>
        <v/>
      </c>
      <c r="L279" s="72">
        <f t="shared" si="20"/>
        <v>0</v>
      </c>
    </row>
    <row r="280" spans="1:12" ht="12.75" customHeight="1">
      <c r="A280" s="156"/>
      <c r="B280" s="61"/>
      <c r="C280" s="65"/>
      <c r="D280" s="5" t="str">
        <f>IF(C280="","",VLOOKUP(C280,[2]tableaux!$D$5:E$65,2,FALSE))</f>
        <v/>
      </c>
      <c r="E280" s="66"/>
      <c r="F280" s="67"/>
      <c r="G280" s="62"/>
      <c r="H280" s="68" t="str">
        <f>IF(B280="","",VLOOKUP(B280,[2]tableaux!$A$4:$B$511,2,FALSE))</f>
        <v/>
      </c>
      <c r="I280" s="170"/>
      <c r="J280" s="70"/>
      <c r="K280" s="71" t="str">
        <f t="shared" si="19"/>
        <v/>
      </c>
      <c r="L280" s="72">
        <f t="shared" si="20"/>
        <v>0</v>
      </c>
    </row>
    <row r="281" spans="1:12" ht="12.75" customHeight="1">
      <c r="A281" s="156"/>
      <c r="B281" s="61"/>
      <c r="C281" s="65"/>
      <c r="D281" s="5" t="str">
        <f>IF(C281="","",VLOOKUP(C281,[2]tableaux!$D$5:E$65,2,FALSE))</f>
        <v/>
      </c>
      <c r="E281" s="66"/>
      <c r="F281" s="67"/>
      <c r="G281" s="62"/>
      <c r="H281" s="68" t="str">
        <f>IF(B281="","",VLOOKUP(B281,[2]tableaux!$A$4:$B$511,2,FALSE))</f>
        <v/>
      </c>
      <c r="I281" s="170"/>
      <c r="J281" s="70"/>
      <c r="K281" s="71" t="str">
        <f t="shared" si="19"/>
        <v/>
      </c>
      <c r="L281" s="72">
        <f t="shared" si="20"/>
        <v>0</v>
      </c>
    </row>
    <row r="282" spans="1:12" ht="12.75" customHeight="1">
      <c r="A282" s="156"/>
      <c r="B282" s="61"/>
      <c r="C282" s="65"/>
      <c r="D282" s="5" t="str">
        <f>IF(C282="","",VLOOKUP(C282,[2]tableaux!$D$5:E$65,2,FALSE))</f>
        <v/>
      </c>
      <c r="E282" s="66"/>
      <c r="F282" s="67"/>
      <c r="G282" s="62"/>
      <c r="H282" s="68" t="str">
        <f>IF(B282="","",VLOOKUP(B282,[2]tableaux!$A$4:$B$511,2,FALSE))</f>
        <v/>
      </c>
      <c r="I282" s="170"/>
      <c r="J282" s="70"/>
      <c r="K282" s="71" t="str">
        <f t="shared" si="19"/>
        <v/>
      </c>
      <c r="L282" s="72">
        <f t="shared" si="20"/>
        <v>0</v>
      </c>
    </row>
    <row r="283" spans="1:12" ht="12.75" customHeight="1">
      <c r="A283" s="156"/>
      <c r="B283" s="61"/>
      <c r="C283" s="65"/>
      <c r="D283" s="5" t="str">
        <f>IF(C283="","",VLOOKUP(C283,[2]tableaux!$D$5:E$65,2,FALSE))</f>
        <v/>
      </c>
      <c r="E283" s="66"/>
      <c r="F283" s="67"/>
      <c r="G283" s="62"/>
      <c r="H283" s="68" t="str">
        <f>IF(B283="","",VLOOKUP(B283,[2]tableaux!$A$4:$B$511,2,FALSE))</f>
        <v/>
      </c>
      <c r="I283" s="170"/>
      <c r="J283" s="70"/>
      <c r="K283" s="71" t="str">
        <f t="shared" si="19"/>
        <v/>
      </c>
      <c r="L283" s="72">
        <f t="shared" si="20"/>
        <v>0</v>
      </c>
    </row>
    <row r="284" spans="1:12" ht="12.75" customHeight="1">
      <c r="A284" s="156"/>
      <c r="B284" s="61"/>
      <c r="C284" s="65"/>
      <c r="D284" s="5" t="str">
        <f>IF(C284="","",VLOOKUP(C284,[2]tableaux!$D$5:E$65,2,FALSE))</f>
        <v/>
      </c>
      <c r="E284" s="66"/>
      <c r="F284" s="67"/>
      <c r="G284" s="62"/>
      <c r="H284" s="68" t="str">
        <f>IF(B284="","",VLOOKUP(B284,[2]tableaux!$A$4:$B$511,2,FALSE))</f>
        <v/>
      </c>
      <c r="I284" s="170"/>
      <c r="J284" s="70"/>
      <c r="K284" s="71" t="str">
        <f t="shared" si="19"/>
        <v/>
      </c>
      <c r="L284" s="72">
        <f t="shared" si="20"/>
        <v>0</v>
      </c>
    </row>
    <row r="285" spans="1:12" ht="12.75" customHeight="1">
      <c r="A285" s="156"/>
      <c r="B285" s="61"/>
      <c r="C285" s="65"/>
      <c r="D285" s="5" t="str">
        <f>IF(C285="","",VLOOKUP(C285,[2]tableaux!$D$5:E$65,2,FALSE))</f>
        <v/>
      </c>
      <c r="E285" s="66"/>
      <c r="F285" s="67"/>
      <c r="G285" s="62"/>
      <c r="H285" s="68" t="str">
        <f>IF(B285="","",VLOOKUP(B285,[2]tableaux!$A$4:$B$511,2,FALSE))</f>
        <v/>
      </c>
      <c r="I285" s="170"/>
      <c r="J285" s="70"/>
      <c r="K285" s="71" t="str">
        <f t="shared" si="19"/>
        <v/>
      </c>
      <c r="L285" s="72">
        <f t="shared" si="20"/>
        <v>0</v>
      </c>
    </row>
    <row r="286" spans="1:12" ht="12.75" customHeight="1">
      <c r="A286" s="156"/>
      <c r="B286" s="61"/>
      <c r="C286" s="65"/>
      <c r="D286" s="5" t="str">
        <f>IF(C286="","",VLOOKUP(C286,[2]tableaux!$D$5:E$65,2,FALSE))</f>
        <v/>
      </c>
      <c r="E286" s="66"/>
      <c r="F286" s="67"/>
      <c r="G286" s="62"/>
      <c r="H286" s="68" t="str">
        <f>IF(B286="","",VLOOKUP(B286,[2]tableaux!$A$4:$B$511,2,FALSE))</f>
        <v/>
      </c>
      <c r="I286" s="170"/>
      <c r="J286" s="70"/>
      <c r="K286" s="71" t="str">
        <f t="shared" si="19"/>
        <v/>
      </c>
      <c r="L286" s="72">
        <f t="shared" si="20"/>
        <v>0</v>
      </c>
    </row>
    <row r="287" spans="1:12" ht="12.75" customHeight="1">
      <c r="A287" s="156"/>
      <c r="B287" s="61"/>
      <c r="C287" s="65"/>
      <c r="D287" s="5" t="str">
        <f>IF(C287="","",VLOOKUP(C287,[2]tableaux!$D$5:E$65,2,FALSE))</f>
        <v/>
      </c>
      <c r="E287" s="66"/>
      <c r="F287" s="67"/>
      <c r="G287" s="62"/>
      <c r="H287" s="68" t="str">
        <f>IF(B287="","",VLOOKUP(B287,[2]tableaux!$A$4:$B$511,2,FALSE))</f>
        <v/>
      </c>
      <c r="I287" s="170"/>
      <c r="J287" s="70"/>
      <c r="K287" s="71" t="str">
        <f t="shared" si="19"/>
        <v/>
      </c>
      <c r="L287" s="72">
        <f t="shared" si="20"/>
        <v>0</v>
      </c>
    </row>
    <row r="288" spans="1:12" ht="12.75" customHeight="1">
      <c r="A288" s="156"/>
      <c r="B288" s="61"/>
      <c r="C288" s="65"/>
      <c r="D288" s="5" t="str">
        <f>IF(C288="","",VLOOKUP(C288,[2]tableaux!$D$5:E$65,2,FALSE))</f>
        <v/>
      </c>
      <c r="E288" s="66"/>
      <c r="F288" s="67"/>
      <c r="G288" s="62"/>
      <c r="H288" s="68" t="str">
        <f>IF(B288="","",VLOOKUP(B288,[2]tableaux!$A$4:$B$511,2,FALSE))</f>
        <v/>
      </c>
      <c r="I288" s="170"/>
      <c r="J288" s="70"/>
      <c r="K288" s="71" t="str">
        <f t="shared" si="19"/>
        <v/>
      </c>
      <c r="L288" s="72">
        <f t="shared" si="20"/>
        <v>0</v>
      </c>
    </row>
    <row r="289" spans="1:12" ht="12.75" customHeight="1">
      <c r="A289" s="156"/>
      <c r="B289" s="61"/>
      <c r="C289" s="65"/>
      <c r="D289" s="5" t="str">
        <f>IF(C289="","",VLOOKUP(C289,[2]tableaux!$D$5:E$65,2,FALSE))</f>
        <v/>
      </c>
      <c r="E289" s="66"/>
      <c r="F289" s="67"/>
      <c r="G289" s="62"/>
      <c r="H289" s="68" t="str">
        <f>IF(B289="","",VLOOKUP(B289,[2]tableaux!$A$4:$B$511,2,FALSE))</f>
        <v/>
      </c>
      <c r="I289" s="170"/>
      <c r="J289" s="70"/>
      <c r="K289" s="71" t="str">
        <f t="shared" si="19"/>
        <v/>
      </c>
      <c r="L289" s="72">
        <f t="shared" si="20"/>
        <v>0</v>
      </c>
    </row>
    <row r="290" spans="1:12" ht="12.75" customHeight="1">
      <c r="A290" s="156"/>
      <c r="B290" s="61"/>
      <c r="C290" s="65"/>
      <c r="D290" s="5" t="str">
        <f>IF(C290="","",VLOOKUP(C290,[2]tableaux!$D$5:E$65,2,FALSE))</f>
        <v/>
      </c>
      <c r="E290" s="66"/>
      <c r="F290" s="67"/>
      <c r="G290" s="62"/>
      <c r="H290" s="68" t="str">
        <f>IF(B290="","",VLOOKUP(B290,[2]tableaux!$A$4:$B$511,2,FALSE))</f>
        <v/>
      </c>
      <c r="I290" s="170"/>
      <c r="J290" s="70"/>
      <c r="K290" s="71" t="str">
        <f t="shared" si="19"/>
        <v/>
      </c>
      <c r="L290" s="72">
        <f t="shared" si="20"/>
        <v>0</v>
      </c>
    </row>
    <row r="291" spans="1:12" ht="12.75" customHeight="1">
      <c r="A291" s="156"/>
      <c r="B291" s="61"/>
      <c r="C291" s="65"/>
      <c r="D291" s="5" t="str">
        <f>IF(C291="","",VLOOKUP(C291,[2]tableaux!$D$5:E$65,2,FALSE))</f>
        <v/>
      </c>
      <c r="E291" s="66"/>
      <c r="F291" s="67"/>
      <c r="G291" s="62"/>
      <c r="H291" s="68" t="str">
        <f>IF(B291="","",VLOOKUP(B291,[2]tableaux!$A$4:$B$511,2,FALSE))</f>
        <v/>
      </c>
      <c r="I291" s="170"/>
      <c r="J291" s="70"/>
      <c r="K291" s="71" t="str">
        <f t="shared" si="19"/>
        <v/>
      </c>
      <c r="L291" s="72">
        <f t="shared" si="20"/>
        <v>0</v>
      </c>
    </row>
    <row r="292" spans="1:12" ht="12.75" customHeight="1">
      <c r="A292" s="156"/>
      <c r="B292" s="61"/>
      <c r="C292" s="65"/>
      <c r="D292" s="5" t="str">
        <f>IF(C292="","",VLOOKUP(C292,[2]tableaux!$D$5:E$65,2,FALSE))</f>
        <v/>
      </c>
      <c r="E292" s="66"/>
      <c r="F292" s="67"/>
      <c r="G292" s="62"/>
      <c r="H292" s="68" t="str">
        <f>IF(B292="","",VLOOKUP(B292,[2]tableaux!$A$4:$B$511,2,FALSE))</f>
        <v/>
      </c>
      <c r="I292" s="170"/>
      <c r="J292" s="70"/>
      <c r="K292" s="71" t="str">
        <f t="shared" si="19"/>
        <v/>
      </c>
      <c r="L292" s="72">
        <f t="shared" si="20"/>
        <v>0</v>
      </c>
    </row>
    <row r="293" spans="1:12" ht="12.75" customHeight="1">
      <c r="A293" s="156"/>
      <c r="B293" s="61"/>
      <c r="C293" s="65"/>
      <c r="D293" s="5" t="str">
        <f>IF(C293="","",VLOOKUP(C293,[2]tableaux!$D$5:E$65,2,FALSE))</f>
        <v/>
      </c>
      <c r="E293" s="66"/>
      <c r="F293" s="67"/>
      <c r="G293" s="62"/>
      <c r="H293" s="68" t="str">
        <f>IF(B293="","",VLOOKUP(B293,[2]tableaux!$A$4:$B$511,2,FALSE))</f>
        <v/>
      </c>
      <c r="I293" s="170"/>
      <c r="J293" s="70"/>
      <c r="K293" s="71" t="str">
        <f t="shared" si="19"/>
        <v/>
      </c>
      <c r="L293" s="72">
        <f t="shared" si="20"/>
        <v>0</v>
      </c>
    </row>
    <row r="294" spans="1:12" ht="12.75" customHeight="1">
      <c r="A294" s="156"/>
      <c r="B294" s="61"/>
      <c r="C294" s="65"/>
      <c r="D294" s="5" t="str">
        <f>IF(C294="","",VLOOKUP(C294,[2]tableaux!$D$5:E$65,2,FALSE))</f>
        <v/>
      </c>
      <c r="E294" s="66"/>
      <c r="F294" s="67"/>
      <c r="G294" s="62"/>
      <c r="H294" s="68" t="str">
        <f>IF(B294="","",VLOOKUP(B294,[2]tableaux!$A$4:$B$511,2,FALSE))</f>
        <v/>
      </c>
      <c r="I294" s="170"/>
      <c r="J294" s="70"/>
      <c r="K294" s="71" t="str">
        <f t="shared" si="19"/>
        <v/>
      </c>
      <c r="L294" s="72">
        <f t="shared" si="20"/>
        <v>0</v>
      </c>
    </row>
    <row r="295" spans="1:12" ht="12.75" customHeight="1">
      <c r="A295" s="156"/>
      <c r="B295" s="61"/>
      <c r="C295" s="65"/>
      <c r="D295" s="5" t="str">
        <f>IF(C295="","",VLOOKUP(C295,[2]tableaux!$D$5:E$65,2,FALSE))</f>
        <v/>
      </c>
      <c r="E295" s="66"/>
      <c r="F295" s="67"/>
      <c r="G295" s="62"/>
      <c r="H295" s="68" t="str">
        <f>IF(B295="","",VLOOKUP(B295,[2]tableaux!$A$4:$B$511,2,FALSE))</f>
        <v/>
      </c>
      <c r="I295" s="170"/>
      <c r="J295" s="70"/>
      <c r="K295" s="71" t="str">
        <f t="shared" ref="K295:K358" si="21">IF(AND(G295="",J295&lt;&gt;"gie"),H295,"")</f>
        <v/>
      </c>
      <c r="L295" s="72">
        <f t="shared" si="20"/>
        <v>0</v>
      </c>
    </row>
    <row r="296" spans="1:12" ht="12.75" customHeight="1">
      <c r="A296" s="156"/>
      <c r="B296" s="61"/>
      <c r="C296" s="65"/>
      <c r="D296" s="5" t="str">
        <f>IF(C296="","",VLOOKUP(C296,[2]tableaux!$D$5:E$65,2,FALSE))</f>
        <v/>
      </c>
      <c r="E296" s="66"/>
      <c r="F296" s="67"/>
      <c r="G296" s="62"/>
      <c r="H296" s="68" t="str">
        <f>IF(B296="","",VLOOKUP(B296,[2]tableaux!$A$4:$B$511,2,FALSE))</f>
        <v/>
      </c>
      <c r="I296" s="170"/>
      <c r="J296" s="70"/>
      <c r="K296" s="71" t="str">
        <f t="shared" si="21"/>
        <v/>
      </c>
      <c r="L296" s="72">
        <f t="shared" si="20"/>
        <v>0</v>
      </c>
    </row>
    <row r="297" spans="1:12" ht="12.75" customHeight="1">
      <c r="A297" s="156"/>
      <c r="B297" s="61"/>
      <c r="C297" s="65"/>
      <c r="D297" s="5" t="str">
        <f>IF(C297="","",VLOOKUP(C297,[2]tableaux!$D$5:E$65,2,FALSE))</f>
        <v/>
      </c>
      <c r="E297" s="66"/>
      <c r="F297" s="67"/>
      <c r="G297" s="62"/>
      <c r="H297" s="68" t="str">
        <f>IF(B297="","",VLOOKUP(B297,[2]tableaux!$A$4:$B$511,2,FALSE))</f>
        <v/>
      </c>
      <c r="I297" s="170"/>
      <c r="J297" s="70"/>
      <c r="K297" s="71" t="str">
        <f t="shared" si="21"/>
        <v/>
      </c>
      <c r="L297" s="72">
        <f t="shared" si="20"/>
        <v>0</v>
      </c>
    </row>
    <row r="298" spans="1:12" ht="12.75" customHeight="1">
      <c r="A298" s="156"/>
      <c r="B298" s="61"/>
      <c r="C298" s="65"/>
      <c r="D298" s="5" t="str">
        <f>IF(C298="","",VLOOKUP(C298,[2]tableaux!$D$5:E$65,2,FALSE))</f>
        <v/>
      </c>
      <c r="E298" s="66"/>
      <c r="F298" s="67"/>
      <c r="G298" s="62"/>
      <c r="H298" s="68" t="str">
        <f>IF(B298="","",VLOOKUP(B298,[2]tableaux!$A$4:$B$511,2,FALSE))</f>
        <v/>
      </c>
      <c r="I298" s="170"/>
      <c r="J298" s="70"/>
      <c r="K298" s="71" t="str">
        <f t="shared" si="21"/>
        <v/>
      </c>
      <c r="L298" s="72">
        <f t="shared" si="20"/>
        <v>0</v>
      </c>
    </row>
    <row r="299" spans="1:12" ht="12.75" customHeight="1">
      <c r="A299" s="156"/>
      <c r="B299" s="61"/>
      <c r="C299" s="65"/>
      <c r="D299" s="5" t="str">
        <f>IF(C299="","",VLOOKUP(C299,[2]tableaux!$D$5:E$65,2,FALSE))</f>
        <v/>
      </c>
      <c r="E299" s="66"/>
      <c r="F299" s="67"/>
      <c r="G299" s="62"/>
      <c r="H299" s="68" t="str">
        <f>IF(B299="","",VLOOKUP(B299,[2]tableaux!$A$4:$B$511,2,FALSE))</f>
        <v/>
      </c>
      <c r="I299" s="170"/>
      <c r="J299" s="70"/>
      <c r="K299" s="71" t="str">
        <f t="shared" si="21"/>
        <v/>
      </c>
      <c r="L299" s="72">
        <f t="shared" si="20"/>
        <v>0</v>
      </c>
    </row>
    <row r="300" spans="1:12" ht="12.75" customHeight="1">
      <c r="A300" s="156"/>
      <c r="B300" s="61"/>
      <c r="C300" s="65"/>
      <c r="D300" s="5" t="str">
        <f>IF(C300="","",VLOOKUP(C300,[2]tableaux!$D$5:E$65,2,FALSE))</f>
        <v/>
      </c>
      <c r="E300" s="66"/>
      <c r="F300" s="67"/>
      <c r="G300" s="62"/>
      <c r="H300" s="68" t="str">
        <f>IF(B300="","",VLOOKUP(B300,[2]tableaux!$A$4:$B$511,2,FALSE))</f>
        <v/>
      </c>
      <c r="I300" s="170"/>
      <c r="J300" s="70"/>
      <c r="K300" s="71" t="str">
        <f t="shared" si="21"/>
        <v/>
      </c>
      <c r="L300" s="72">
        <f t="shared" si="20"/>
        <v>0</v>
      </c>
    </row>
    <row r="301" spans="1:12" ht="12.75" customHeight="1">
      <c r="A301" s="156"/>
      <c r="B301" s="61"/>
      <c r="C301" s="65"/>
      <c r="D301" s="5" t="str">
        <f>IF(C301="","",VLOOKUP(C301,[2]tableaux!$D$5:E$65,2,FALSE))</f>
        <v/>
      </c>
      <c r="E301" s="66"/>
      <c r="F301" s="67"/>
      <c r="G301" s="62"/>
      <c r="H301" s="68" t="str">
        <f>IF(B301="","",VLOOKUP(B301,[2]tableaux!$A$4:$B$511,2,FALSE))</f>
        <v/>
      </c>
      <c r="I301" s="170"/>
      <c r="J301" s="70"/>
      <c r="K301" s="71" t="str">
        <f t="shared" si="21"/>
        <v/>
      </c>
      <c r="L301" s="72">
        <f t="shared" si="20"/>
        <v>0</v>
      </c>
    </row>
    <row r="302" spans="1:12" ht="12.75" customHeight="1">
      <c r="A302" s="156"/>
      <c r="B302" s="61"/>
      <c r="C302" s="65"/>
      <c r="D302" s="5" t="str">
        <f>IF(C302="","",VLOOKUP(C302,[2]tableaux!$D$5:E$65,2,FALSE))</f>
        <v/>
      </c>
      <c r="E302" s="66"/>
      <c r="F302" s="67"/>
      <c r="G302" s="62"/>
      <c r="H302" s="68" t="str">
        <f>IF(B302="","",VLOOKUP(B302,[2]tableaux!$A$4:$B$511,2,FALSE))</f>
        <v/>
      </c>
      <c r="I302" s="170"/>
      <c r="J302" s="70"/>
      <c r="K302" s="71" t="str">
        <f t="shared" si="21"/>
        <v/>
      </c>
      <c r="L302" s="72">
        <f t="shared" si="20"/>
        <v>0</v>
      </c>
    </row>
    <row r="303" spans="1:12" ht="12.75" customHeight="1">
      <c r="A303" s="156"/>
      <c r="B303" s="61"/>
      <c r="C303" s="65"/>
      <c r="D303" s="5" t="str">
        <f>IF(C303="","",VLOOKUP(C303,[2]tableaux!$D$5:E$65,2,FALSE))</f>
        <v/>
      </c>
      <c r="E303" s="66"/>
      <c r="F303" s="67"/>
      <c r="G303" s="62"/>
      <c r="H303" s="68" t="str">
        <f>IF(B303="","",VLOOKUP(B303,[2]tableaux!$A$4:$B$511,2,FALSE))</f>
        <v/>
      </c>
      <c r="I303" s="170"/>
      <c r="J303" s="70"/>
      <c r="K303" s="71" t="str">
        <f t="shared" si="21"/>
        <v/>
      </c>
      <c r="L303" s="72">
        <f t="shared" si="20"/>
        <v>0</v>
      </c>
    </row>
    <row r="304" spans="1:12" ht="12.75" customHeight="1">
      <c r="A304" s="156"/>
      <c r="B304" s="61"/>
      <c r="C304" s="65"/>
      <c r="D304" s="5" t="str">
        <f>IF(C304="","",VLOOKUP(C304,[2]tableaux!$D$5:E$65,2,FALSE))</f>
        <v/>
      </c>
      <c r="E304" s="66"/>
      <c r="F304" s="67"/>
      <c r="G304" s="62"/>
      <c r="H304" s="68" t="str">
        <f>IF(B304="","",VLOOKUP(B304,[2]tableaux!$A$4:$B$511,2,FALSE))</f>
        <v/>
      </c>
      <c r="I304" s="170"/>
      <c r="J304" s="70"/>
      <c r="K304" s="71" t="str">
        <f t="shared" si="21"/>
        <v/>
      </c>
      <c r="L304" s="72">
        <f t="shared" si="20"/>
        <v>0</v>
      </c>
    </row>
    <row r="305" spans="1:12" ht="12.75" customHeight="1">
      <c r="A305" s="156"/>
      <c r="B305" s="61"/>
      <c r="C305" s="65"/>
      <c r="D305" s="5" t="str">
        <f>IF(C305="","",VLOOKUP(C305,[2]tableaux!$D$5:E$65,2,FALSE))</f>
        <v/>
      </c>
      <c r="E305" s="66"/>
      <c r="F305" s="67"/>
      <c r="G305" s="62"/>
      <c r="H305" s="68" t="str">
        <f>IF(B305="","",VLOOKUP(B305,[2]tableaux!$A$4:$B$511,2,FALSE))</f>
        <v/>
      </c>
      <c r="I305" s="170"/>
      <c r="J305" s="70"/>
      <c r="K305" s="71" t="str">
        <f t="shared" si="21"/>
        <v/>
      </c>
      <c r="L305" s="72">
        <f t="shared" si="20"/>
        <v>0</v>
      </c>
    </row>
    <row r="306" spans="1:12" ht="12.75" customHeight="1">
      <c r="A306" s="156"/>
      <c r="B306" s="61"/>
      <c r="C306" s="65"/>
      <c r="D306" s="5" t="str">
        <f>IF(C306="","",VLOOKUP(C306,[2]tableaux!$D$5:E$65,2,FALSE))</f>
        <v/>
      </c>
      <c r="E306" s="66"/>
      <c r="F306" s="67"/>
      <c r="G306" s="62"/>
      <c r="H306" s="68" t="str">
        <f>IF(B306="","",VLOOKUP(B306,[2]tableaux!$A$4:$B$511,2,FALSE))</f>
        <v/>
      </c>
      <c r="I306" s="170"/>
      <c r="J306" s="70"/>
      <c r="K306" s="71" t="str">
        <f t="shared" si="21"/>
        <v/>
      </c>
      <c r="L306" s="72">
        <f t="shared" si="20"/>
        <v>0</v>
      </c>
    </row>
    <row r="307" spans="1:12" ht="12.75" customHeight="1">
      <c r="A307" s="156"/>
      <c r="B307" s="61"/>
      <c r="C307" s="65"/>
      <c r="D307" s="5" t="str">
        <f>IF(C307="","",VLOOKUP(C307,[2]tableaux!$D$5:E$65,2,FALSE))</f>
        <v/>
      </c>
      <c r="E307" s="66"/>
      <c r="F307" s="67"/>
      <c r="G307" s="62"/>
      <c r="H307" s="68" t="str">
        <f>IF(B307="","",VLOOKUP(B307,[2]tableaux!$A$4:$B$511,2,FALSE))</f>
        <v/>
      </c>
      <c r="I307" s="170"/>
      <c r="J307" s="70"/>
      <c r="K307" s="71" t="str">
        <f t="shared" si="21"/>
        <v/>
      </c>
      <c r="L307" s="72">
        <f t="shared" si="20"/>
        <v>0</v>
      </c>
    </row>
    <row r="308" spans="1:12" ht="12.75" customHeight="1">
      <c r="A308" s="156"/>
      <c r="B308" s="61"/>
      <c r="C308" s="65"/>
      <c r="D308" s="5" t="str">
        <f>IF(C308="","",VLOOKUP(C308,[2]tableaux!$D$5:E$65,2,FALSE))</f>
        <v/>
      </c>
      <c r="E308" s="66"/>
      <c r="F308" s="67"/>
      <c r="G308" s="62"/>
      <c r="H308" s="68" t="str">
        <f>IF(B308="","",VLOOKUP(B308,[2]tableaux!$A$4:$B$511,2,FALSE))</f>
        <v/>
      </c>
      <c r="I308" s="170"/>
      <c r="J308" s="70"/>
      <c r="K308" s="71" t="str">
        <f t="shared" si="21"/>
        <v/>
      </c>
      <c r="L308" s="72">
        <f t="shared" si="20"/>
        <v>0</v>
      </c>
    </row>
    <row r="309" spans="1:12" ht="12.75" customHeight="1">
      <c r="A309" s="156"/>
      <c r="B309" s="61"/>
      <c r="C309" s="65"/>
      <c r="D309" s="5" t="str">
        <f>IF(C309="","",VLOOKUP(C309,[2]tableaux!$D$5:E$65,2,FALSE))</f>
        <v/>
      </c>
      <c r="E309" s="66"/>
      <c r="F309" s="67"/>
      <c r="G309" s="62"/>
      <c r="H309" s="68" t="str">
        <f>IF(B309="","",VLOOKUP(B309,[2]tableaux!$A$4:$B$511,2,FALSE))</f>
        <v/>
      </c>
      <c r="I309" s="170"/>
      <c r="J309" s="70"/>
      <c r="K309" s="71" t="str">
        <f t="shared" si="21"/>
        <v/>
      </c>
      <c r="L309" s="72">
        <f t="shared" si="20"/>
        <v>0</v>
      </c>
    </row>
    <row r="310" spans="1:12" ht="12.75" customHeight="1">
      <c r="A310" s="156"/>
      <c r="B310" s="61"/>
      <c r="C310" s="65"/>
      <c r="D310" s="5" t="str">
        <f>IF(C310="","",VLOOKUP(C310,[2]tableaux!$D$5:E$65,2,FALSE))</f>
        <v/>
      </c>
      <c r="E310" s="66"/>
      <c r="F310" s="67"/>
      <c r="G310" s="62"/>
      <c r="H310" s="68" t="str">
        <f>IF(B310="","",VLOOKUP(B310,[2]tableaux!$A$4:$B$511,2,FALSE))</f>
        <v/>
      </c>
      <c r="I310" s="170"/>
      <c r="J310" s="70"/>
      <c r="K310" s="71" t="str">
        <f t="shared" si="21"/>
        <v/>
      </c>
      <c r="L310" s="72">
        <f t="shared" si="20"/>
        <v>0</v>
      </c>
    </row>
    <row r="311" spans="1:12" ht="12.75" customHeight="1">
      <c r="A311" s="156"/>
      <c r="B311" s="61"/>
      <c r="C311" s="65"/>
      <c r="D311" s="5" t="str">
        <f>IF(C311="","",VLOOKUP(C311,[2]tableaux!$D$5:E$65,2,FALSE))</f>
        <v/>
      </c>
      <c r="E311" s="66"/>
      <c r="F311" s="67"/>
      <c r="G311" s="62"/>
      <c r="H311" s="68" t="str">
        <f>IF(B311="","",VLOOKUP(B311,[2]tableaux!$A$4:$B$511,2,FALSE))</f>
        <v/>
      </c>
      <c r="I311" s="170"/>
      <c r="J311" s="70"/>
      <c r="K311" s="71" t="str">
        <f t="shared" si="21"/>
        <v/>
      </c>
      <c r="L311" s="72">
        <f t="shared" si="20"/>
        <v>0</v>
      </c>
    </row>
    <row r="312" spans="1:12" ht="12.75" customHeight="1">
      <c r="A312" s="156"/>
      <c r="B312" s="61"/>
      <c r="C312" s="65"/>
      <c r="D312" s="5" t="str">
        <f>IF(C312="","",VLOOKUP(C312,[2]tableaux!$D$5:E$65,2,FALSE))</f>
        <v/>
      </c>
      <c r="E312" s="66"/>
      <c r="F312" s="67"/>
      <c r="G312" s="62"/>
      <c r="H312" s="68" t="str">
        <f>IF(B312="","",VLOOKUP(B312,[2]tableaux!$A$4:$B$511,2,FALSE))</f>
        <v/>
      </c>
      <c r="I312" s="170"/>
      <c r="J312" s="70"/>
      <c r="K312" s="71" t="str">
        <f t="shared" si="21"/>
        <v/>
      </c>
      <c r="L312" s="72">
        <f t="shared" si="20"/>
        <v>0</v>
      </c>
    </row>
    <row r="313" spans="1:12" ht="12.75" customHeight="1">
      <c r="A313" s="156"/>
      <c r="B313" s="61"/>
      <c r="C313" s="65"/>
      <c r="D313" s="5" t="str">
        <f>IF(C313="","",VLOOKUP(C313,[2]tableaux!$D$5:E$65,2,FALSE))</f>
        <v/>
      </c>
      <c r="E313" s="66"/>
      <c r="F313" s="67"/>
      <c r="G313" s="62"/>
      <c r="H313" s="68" t="str">
        <f>IF(B313="","",VLOOKUP(B313,[2]tableaux!$A$4:$B$511,2,FALSE))</f>
        <v/>
      </c>
      <c r="I313" s="170"/>
      <c r="J313" s="70"/>
      <c r="K313" s="71" t="str">
        <f t="shared" si="21"/>
        <v/>
      </c>
      <c r="L313" s="72">
        <f t="shared" si="20"/>
        <v>0</v>
      </c>
    </row>
    <row r="314" spans="1:12" ht="12.75" customHeight="1">
      <c r="A314" s="156"/>
      <c r="B314" s="61"/>
      <c r="C314" s="65"/>
      <c r="D314" s="5" t="str">
        <f>IF(C314="","",VLOOKUP(C314,[2]tableaux!$D$5:E$65,2,FALSE))</f>
        <v/>
      </c>
      <c r="E314" s="66"/>
      <c r="F314" s="67"/>
      <c r="G314" s="62"/>
      <c r="H314" s="68" t="str">
        <f>IF(B314="","",VLOOKUP(B314,[2]tableaux!$A$4:$B$511,2,FALSE))</f>
        <v/>
      </c>
      <c r="I314" s="170"/>
      <c r="J314" s="70"/>
      <c r="K314" s="71" t="str">
        <f t="shared" si="21"/>
        <v/>
      </c>
      <c r="L314" s="72">
        <f t="shared" si="20"/>
        <v>0</v>
      </c>
    </row>
    <row r="315" spans="1:12" ht="12.75" customHeight="1">
      <c r="A315" s="156"/>
      <c r="B315" s="61"/>
      <c r="C315" s="65"/>
      <c r="D315" s="5" t="str">
        <f>IF(C315="","",VLOOKUP(C315,[2]tableaux!$D$5:E$65,2,FALSE))</f>
        <v/>
      </c>
      <c r="E315" s="66"/>
      <c r="F315" s="67"/>
      <c r="G315" s="62"/>
      <c r="H315" s="68" t="str">
        <f>IF(B315="","",VLOOKUP(B315,[2]tableaux!$A$4:$B$511,2,FALSE))</f>
        <v/>
      </c>
      <c r="I315" s="170"/>
      <c r="J315" s="70"/>
      <c r="K315" s="71" t="str">
        <f t="shared" si="21"/>
        <v/>
      </c>
      <c r="L315" s="72">
        <f t="shared" si="20"/>
        <v>0</v>
      </c>
    </row>
    <row r="316" spans="1:12" ht="12.75" customHeight="1">
      <c r="A316" s="156"/>
      <c r="B316" s="61"/>
      <c r="C316" s="65"/>
      <c r="D316" s="5" t="str">
        <f>IF(C316="","",VLOOKUP(C316,[2]tableaux!$D$5:E$65,2,FALSE))</f>
        <v/>
      </c>
      <c r="E316" s="66"/>
      <c r="F316" s="67"/>
      <c r="G316" s="62"/>
      <c r="H316" s="68" t="str">
        <f>IF(B316="","",VLOOKUP(B316,[2]tableaux!$A$4:$B$511,2,FALSE))</f>
        <v/>
      </c>
      <c r="I316" s="170"/>
      <c r="J316" s="70"/>
      <c r="K316" s="71" t="str">
        <f t="shared" si="21"/>
        <v/>
      </c>
      <c r="L316" s="72">
        <f t="shared" si="20"/>
        <v>0</v>
      </c>
    </row>
    <row r="317" spans="1:12" ht="12.75" customHeight="1">
      <c r="A317" s="156"/>
      <c r="B317" s="61"/>
      <c r="C317" s="65"/>
      <c r="D317" s="5" t="str">
        <f>IF(C317="","",VLOOKUP(C317,[2]tableaux!$D$5:E$65,2,FALSE))</f>
        <v/>
      </c>
      <c r="E317" s="66"/>
      <c r="F317" s="67"/>
      <c r="G317" s="62"/>
      <c r="H317" s="68" t="str">
        <f>IF(B317="","",VLOOKUP(B317,[2]tableaux!$A$4:$B$511,2,FALSE))</f>
        <v/>
      </c>
      <c r="I317" s="170"/>
      <c r="J317" s="70"/>
      <c r="K317" s="71" t="str">
        <f t="shared" si="21"/>
        <v/>
      </c>
      <c r="L317" s="72">
        <f t="shared" si="20"/>
        <v>0</v>
      </c>
    </row>
    <row r="318" spans="1:12" ht="12.75" customHeight="1">
      <c r="A318" s="156"/>
      <c r="B318" s="61"/>
      <c r="C318" s="65"/>
      <c r="D318" s="5" t="str">
        <f>IF(C318="","",VLOOKUP(C318,[2]tableaux!$D$5:E$65,2,FALSE))</f>
        <v/>
      </c>
      <c r="E318" s="66"/>
      <c r="F318" s="67"/>
      <c r="G318" s="62"/>
      <c r="H318" s="68" t="str">
        <f>IF(B318="","",VLOOKUP(B318,[2]tableaux!$A$4:$B$511,2,FALSE))</f>
        <v/>
      </c>
      <c r="I318" s="170"/>
      <c r="J318" s="70"/>
      <c r="K318" s="71" t="str">
        <f t="shared" si="21"/>
        <v/>
      </c>
      <c r="L318" s="72">
        <f t="shared" si="20"/>
        <v>0</v>
      </c>
    </row>
    <row r="319" spans="1:12" ht="12.75" customHeight="1">
      <c r="A319" s="156"/>
      <c r="B319" s="61"/>
      <c r="C319" s="65"/>
      <c r="D319" s="5" t="str">
        <f>IF(C319="","",VLOOKUP(C319,[2]tableaux!$D$5:E$65,2,FALSE))</f>
        <v/>
      </c>
      <c r="E319" s="66"/>
      <c r="F319" s="67"/>
      <c r="G319" s="62"/>
      <c r="H319" s="68" t="str">
        <f>IF(B319="","",VLOOKUP(B319,[2]tableaux!$A$4:$B$511,2,FALSE))</f>
        <v/>
      </c>
      <c r="I319" s="170"/>
      <c r="J319" s="70"/>
      <c r="K319" s="71" t="str">
        <f t="shared" si="21"/>
        <v/>
      </c>
      <c r="L319" s="72">
        <f t="shared" si="20"/>
        <v>0</v>
      </c>
    </row>
    <row r="320" spans="1:12" ht="12.75" customHeight="1">
      <c r="A320" s="156"/>
      <c r="B320" s="61"/>
      <c r="C320" s="65"/>
      <c r="D320" s="5" t="str">
        <f>IF(C320="","",VLOOKUP(C320,[2]tableaux!$D$5:E$65,2,FALSE))</f>
        <v/>
      </c>
      <c r="E320" s="66"/>
      <c r="F320" s="67"/>
      <c r="G320" s="62"/>
      <c r="H320" s="68" t="str">
        <f>IF(B320="","",VLOOKUP(B320,[2]tableaux!$A$4:$B$511,2,FALSE))</f>
        <v/>
      </c>
      <c r="I320" s="170"/>
      <c r="J320" s="70"/>
      <c r="K320" s="71" t="str">
        <f t="shared" si="21"/>
        <v/>
      </c>
      <c r="L320" s="72">
        <f t="shared" si="20"/>
        <v>0</v>
      </c>
    </row>
    <row r="321" spans="1:12" ht="12.75" customHeight="1">
      <c r="A321" s="156"/>
      <c r="B321" s="61"/>
      <c r="C321" s="65"/>
      <c r="D321" s="5" t="str">
        <f>IF(C321="","",VLOOKUP(C321,[2]tableaux!$D$5:E$65,2,FALSE))</f>
        <v/>
      </c>
      <c r="E321" s="66"/>
      <c r="F321" s="67"/>
      <c r="G321" s="62"/>
      <c r="H321" s="68" t="str">
        <f>IF(B321="","",VLOOKUP(B321,[2]tableaux!$A$4:$B$511,2,FALSE))</f>
        <v/>
      </c>
      <c r="I321" s="170"/>
      <c r="J321" s="70"/>
      <c r="K321" s="71" t="str">
        <f t="shared" si="21"/>
        <v/>
      </c>
      <c r="L321" s="72">
        <f t="shared" si="20"/>
        <v>0</v>
      </c>
    </row>
    <row r="322" spans="1:12" ht="12.75" customHeight="1">
      <c r="A322" s="156"/>
      <c r="B322" s="61"/>
      <c r="C322" s="65"/>
      <c r="D322" s="5" t="str">
        <f>IF(C322="","",VLOOKUP(C322,[2]tableaux!$D$5:E$65,2,FALSE))</f>
        <v/>
      </c>
      <c r="E322" s="66"/>
      <c r="F322" s="67"/>
      <c r="G322" s="62"/>
      <c r="H322" s="68" t="str">
        <f>IF(B322="","",VLOOKUP(B322,[2]tableaux!$A$4:$B$511,2,FALSE))</f>
        <v/>
      </c>
      <c r="I322" s="170"/>
      <c r="J322" s="70"/>
      <c r="K322" s="71" t="str">
        <f t="shared" si="21"/>
        <v/>
      </c>
      <c r="L322" s="72">
        <f t="shared" si="20"/>
        <v>0</v>
      </c>
    </row>
    <row r="323" spans="1:12" ht="12.75" customHeight="1">
      <c r="A323" s="156"/>
      <c r="B323" s="61"/>
      <c r="C323" s="65"/>
      <c r="D323" s="5" t="str">
        <f>IF(C323="","",VLOOKUP(C323,[2]tableaux!$D$5:E$65,2,FALSE))</f>
        <v/>
      </c>
      <c r="E323" s="66"/>
      <c r="F323" s="67"/>
      <c r="G323" s="62"/>
      <c r="H323" s="68" t="str">
        <f>IF(B323="","",VLOOKUP(B323,[2]tableaux!$A$4:$B$511,2,FALSE))</f>
        <v/>
      </c>
      <c r="I323" s="170"/>
      <c r="J323" s="70"/>
      <c r="K323" s="71" t="str">
        <f t="shared" si="21"/>
        <v/>
      </c>
      <c r="L323" s="72">
        <f t="shared" si="20"/>
        <v>0</v>
      </c>
    </row>
    <row r="324" spans="1:12" ht="12.75" customHeight="1">
      <c r="A324" s="156"/>
      <c r="B324" s="61"/>
      <c r="C324" s="65"/>
      <c r="D324" s="5" t="str">
        <f>IF(C324="","",VLOOKUP(C324,[2]tableaux!$D$5:E$65,2,FALSE))</f>
        <v/>
      </c>
      <c r="E324" s="66"/>
      <c r="F324" s="67"/>
      <c r="G324" s="62"/>
      <c r="H324" s="68" t="str">
        <f>IF(B324="","",VLOOKUP(B324,[2]tableaux!$A$4:$B$511,2,FALSE))</f>
        <v/>
      </c>
      <c r="I324" s="170"/>
      <c r="J324" s="70"/>
      <c r="K324" s="71" t="str">
        <f t="shared" si="21"/>
        <v/>
      </c>
      <c r="L324" s="72">
        <f t="shared" si="20"/>
        <v>0</v>
      </c>
    </row>
    <row r="325" spans="1:12" ht="12.75" customHeight="1">
      <c r="A325" s="156"/>
      <c r="B325" s="61"/>
      <c r="C325" s="65"/>
      <c r="D325" s="5" t="str">
        <f>IF(C325="","",VLOOKUP(C325,[2]tableaux!$D$5:E$65,2,FALSE))</f>
        <v/>
      </c>
      <c r="E325" s="66"/>
      <c r="F325" s="67"/>
      <c r="G325" s="62"/>
      <c r="H325" s="68" t="str">
        <f>IF(B325="","",VLOOKUP(B325,[2]tableaux!$A$4:$B$511,2,FALSE))</f>
        <v/>
      </c>
      <c r="I325" s="170"/>
      <c r="J325" s="70"/>
      <c r="K325" s="71" t="str">
        <f t="shared" si="21"/>
        <v/>
      </c>
      <c r="L325" s="72">
        <f t="shared" si="20"/>
        <v>0</v>
      </c>
    </row>
    <row r="326" spans="1:12" ht="12.75" customHeight="1">
      <c r="A326" s="156"/>
      <c r="B326" s="61"/>
      <c r="C326" s="65"/>
      <c r="D326" s="5" t="str">
        <f>IF(C326="","",VLOOKUP(C326,[2]tableaux!$D$5:E$65,2,FALSE))</f>
        <v/>
      </c>
      <c r="E326" s="66"/>
      <c r="F326" s="67"/>
      <c r="G326" s="62"/>
      <c r="H326" s="68" t="str">
        <f>IF(B326="","",VLOOKUP(B326,[2]tableaux!$A$4:$B$511,2,FALSE))</f>
        <v/>
      </c>
      <c r="I326" s="170"/>
      <c r="J326" s="70"/>
      <c r="K326" s="71" t="str">
        <f t="shared" si="21"/>
        <v/>
      </c>
      <c r="L326" s="72">
        <f t="shared" si="20"/>
        <v>0</v>
      </c>
    </row>
    <row r="327" spans="1:12" ht="12.75" customHeight="1">
      <c r="A327" s="156"/>
      <c r="B327" s="61"/>
      <c r="C327" s="65"/>
      <c r="D327" s="5" t="str">
        <f>IF(C327="","",VLOOKUP(C327,[2]tableaux!$D$5:E$65,2,FALSE))</f>
        <v/>
      </c>
      <c r="E327" s="66"/>
      <c r="F327" s="67"/>
      <c r="G327" s="62"/>
      <c r="H327" s="68" t="str">
        <f>IF(B327="","",VLOOKUP(B327,[2]tableaux!$A$4:$B$511,2,FALSE))</f>
        <v/>
      </c>
      <c r="I327" s="170"/>
      <c r="J327" s="70"/>
      <c r="K327" s="71" t="str">
        <f t="shared" si="21"/>
        <v/>
      </c>
      <c r="L327" s="72">
        <f t="shared" si="20"/>
        <v>0</v>
      </c>
    </row>
    <row r="328" spans="1:12" ht="12.75" customHeight="1">
      <c r="A328" s="156"/>
      <c r="B328" s="61"/>
      <c r="C328" s="65"/>
      <c r="D328" s="5" t="str">
        <f>IF(C328="","",VLOOKUP(C328,[2]tableaux!$D$5:E$65,2,FALSE))</f>
        <v/>
      </c>
      <c r="E328" s="66"/>
      <c r="F328" s="67"/>
      <c r="G328" s="62"/>
      <c r="H328" s="68" t="str">
        <f>IF(B328="","",VLOOKUP(B328,[2]tableaux!$A$4:$B$511,2,FALSE))</f>
        <v/>
      </c>
      <c r="I328" s="170"/>
      <c r="J328" s="70"/>
      <c r="K328" s="71" t="str">
        <f t="shared" si="21"/>
        <v/>
      </c>
      <c r="L328" s="72">
        <f t="shared" si="20"/>
        <v>0</v>
      </c>
    </row>
    <row r="329" spans="1:12" ht="12.75" customHeight="1">
      <c r="A329" s="156"/>
      <c r="B329" s="61"/>
      <c r="C329" s="65"/>
      <c r="D329" s="5" t="str">
        <f>IF(C329="","",VLOOKUP(C329,[2]tableaux!$D$5:E$65,2,FALSE))</f>
        <v/>
      </c>
      <c r="E329" s="66"/>
      <c r="F329" s="67"/>
      <c r="G329" s="62"/>
      <c r="H329" s="68" t="str">
        <f>IF(B329="","",VLOOKUP(B329,[2]tableaux!$A$4:$B$511,2,FALSE))</f>
        <v/>
      </c>
      <c r="I329" s="170"/>
      <c r="J329" s="70"/>
      <c r="K329" s="71" t="str">
        <f t="shared" si="21"/>
        <v/>
      </c>
      <c r="L329" s="72">
        <f t="shared" si="20"/>
        <v>0</v>
      </c>
    </row>
    <row r="330" spans="1:12" ht="12.75" customHeight="1">
      <c r="A330" s="156"/>
      <c r="B330" s="61"/>
      <c r="C330" s="65"/>
      <c r="D330" s="5" t="str">
        <f>IF(C330="","",VLOOKUP(C330,[2]tableaux!$D$5:E$65,2,FALSE))</f>
        <v/>
      </c>
      <c r="E330" s="66"/>
      <c r="F330" s="67"/>
      <c r="G330" s="62"/>
      <c r="H330" s="68" t="str">
        <f>IF(B330="","",VLOOKUP(B330,[2]tableaux!$A$4:$B$511,2,FALSE))</f>
        <v/>
      </c>
      <c r="I330" s="170"/>
      <c r="J330" s="70"/>
      <c r="K330" s="71" t="str">
        <f t="shared" si="21"/>
        <v/>
      </c>
      <c r="L330" s="72">
        <f t="shared" si="20"/>
        <v>0</v>
      </c>
    </row>
    <row r="331" spans="1:12" ht="12.75" customHeight="1">
      <c r="A331" s="156"/>
      <c r="B331" s="61"/>
      <c r="C331" s="65"/>
      <c r="D331" s="5" t="str">
        <f>IF(C331="","",VLOOKUP(C331,[2]tableaux!$D$5:E$65,2,FALSE))</f>
        <v/>
      </c>
      <c r="E331" s="66"/>
      <c r="F331" s="67"/>
      <c r="G331" s="62"/>
      <c r="H331" s="68" t="str">
        <f>IF(B331="","",VLOOKUP(B331,[2]tableaux!$A$4:$B$511,2,FALSE))</f>
        <v/>
      </c>
      <c r="I331" s="170"/>
      <c r="J331" s="70"/>
      <c r="K331" s="71" t="str">
        <f t="shared" si="21"/>
        <v/>
      </c>
      <c r="L331" s="72">
        <f t="shared" si="20"/>
        <v>0</v>
      </c>
    </row>
    <row r="332" spans="1:12" ht="12.75" customHeight="1">
      <c r="A332" s="156"/>
      <c r="B332" s="61"/>
      <c r="C332" s="65"/>
      <c r="D332" s="5" t="str">
        <f>IF(C332="","",VLOOKUP(C332,[2]tableaux!$D$5:E$65,2,FALSE))</f>
        <v/>
      </c>
      <c r="E332" s="66"/>
      <c r="F332" s="67"/>
      <c r="G332" s="62"/>
      <c r="H332" s="68" t="str">
        <f>IF(B332="","",VLOOKUP(B332,[2]tableaux!$A$4:$B$511,2,FALSE))</f>
        <v/>
      </c>
      <c r="I332" s="170"/>
      <c r="J332" s="70"/>
      <c r="K332" s="71" t="str">
        <f t="shared" si="21"/>
        <v/>
      </c>
      <c r="L332" s="72">
        <f t="shared" si="20"/>
        <v>0</v>
      </c>
    </row>
    <row r="333" spans="1:12" ht="12.75" customHeight="1">
      <c r="A333" s="156"/>
      <c r="B333" s="61"/>
      <c r="C333" s="65"/>
      <c r="D333" s="5" t="str">
        <f>IF(C333="","",VLOOKUP(C333,[2]tableaux!$D$5:E$65,2,FALSE))</f>
        <v/>
      </c>
      <c r="E333" s="66"/>
      <c r="F333" s="67"/>
      <c r="G333" s="62"/>
      <c r="H333" s="68" t="str">
        <f>IF(B333="","",VLOOKUP(B333,[2]tableaux!$A$4:$B$511,2,FALSE))</f>
        <v/>
      </c>
      <c r="I333" s="170"/>
      <c r="J333" s="70"/>
      <c r="K333" s="71" t="str">
        <f t="shared" si="21"/>
        <v/>
      </c>
      <c r="L333" s="72">
        <f t="shared" si="20"/>
        <v>0</v>
      </c>
    </row>
    <row r="334" spans="1:12" ht="12.75" customHeight="1">
      <c r="A334" s="156"/>
      <c r="B334" s="61"/>
      <c r="C334" s="65"/>
      <c r="D334" s="5" t="str">
        <f>IF(C334="","",VLOOKUP(C334,[2]tableaux!$D$5:E$65,2,FALSE))</f>
        <v/>
      </c>
      <c r="E334" s="66"/>
      <c r="F334" s="67"/>
      <c r="G334" s="62"/>
      <c r="H334" s="68" t="str">
        <f>IF(B334="","",VLOOKUP(B334,[2]tableaux!$A$4:$B$511,2,FALSE))</f>
        <v/>
      </c>
      <c r="I334" s="170"/>
      <c r="J334" s="70"/>
      <c r="K334" s="71" t="str">
        <f t="shared" si="21"/>
        <v/>
      </c>
      <c r="L334" s="72">
        <f t="shared" ref="L334:L397" si="22">IF(G334="",F334,"")</f>
        <v>0</v>
      </c>
    </row>
    <row r="335" spans="1:12" ht="12.75" customHeight="1">
      <c r="A335" s="156"/>
      <c r="B335" s="61"/>
      <c r="C335" s="65"/>
      <c r="D335" s="5" t="str">
        <f>IF(C335="","",VLOOKUP(C335,[2]tableaux!$D$5:E$65,2,FALSE))</f>
        <v/>
      </c>
      <c r="E335" s="66"/>
      <c r="F335" s="67"/>
      <c r="G335" s="62"/>
      <c r="H335" s="68" t="str">
        <f>IF(B335="","",VLOOKUP(B335,[2]tableaux!$A$4:$B$511,2,FALSE))</f>
        <v/>
      </c>
      <c r="I335" s="170"/>
      <c r="J335" s="70"/>
      <c r="K335" s="71" t="str">
        <f t="shared" si="21"/>
        <v/>
      </c>
      <c r="L335" s="72">
        <f t="shared" si="22"/>
        <v>0</v>
      </c>
    </row>
    <row r="336" spans="1:12" ht="12.75" customHeight="1">
      <c r="A336" s="156"/>
      <c r="B336" s="61"/>
      <c r="C336" s="65"/>
      <c r="D336" s="5" t="str">
        <f>IF(C336="","",VLOOKUP(C336,[2]tableaux!$D$5:E$65,2,FALSE))</f>
        <v/>
      </c>
      <c r="E336" s="66"/>
      <c r="F336" s="67"/>
      <c r="G336" s="62"/>
      <c r="H336" s="68" t="str">
        <f>IF(B336="","",VLOOKUP(B336,[2]tableaux!$A$4:$B$511,2,FALSE))</f>
        <v/>
      </c>
      <c r="I336" s="170"/>
      <c r="J336" s="70"/>
      <c r="K336" s="71" t="str">
        <f t="shared" si="21"/>
        <v/>
      </c>
      <c r="L336" s="72">
        <f t="shared" si="22"/>
        <v>0</v>
      </c>
    </row>
    <row r="337" spans="1:12" ht="12.75" customHeight="1">
      <c r="A337" s="156"/>
      <c r="B337" s="61"/>
      <c r="C337" s="65"/>
      <c r="D337" s="5" t="str">
        <f>IF(C337="","",VLOOKUP(C337,[2]tableaux!$D$5:E$65,2,FALSE))</f>
        <v/>
      </c>
      <c r="E337" s="66"/>
      <c r="F337" s="67"/>
      <c r="G337" s="62"/>
      <c r="H337" s="68" t="str">
        <f>IF(B337="","",VLOOKUP(B337,[2]tableaux!$A$4:$B$511,2,FALSE))</f>
        <v/>
      </c>
      <c r="I337" s="170"/>
      <c r="J337" s="70"/>
      <c r="K337" s="71" t="str">
        <f t="shared" si="21"/>
        <v/>
      </c>
      <c r="L337" s="72">
        <f t="shared" si="22"/>
        <v>0</v>
      </c>
    </row>
    <row r="338" spans="1:12" ht="12.75" customHeight="1">
      <c r="A338" s="156"/>
      <c r="B338" s="61"/>
      <c r="C338" s="65"/>
      <c r="D338" s="5" t="str">
        <f>IF(C338="","",VLOOKUP(C338,[2]tableaux!$D$5:E$65,2,FALSE))</f>
        <v/>
      </c>
      <c r="E338" s="66"/>
      <c r="F338" s="67"/>
      <c r="G338" s="62"/>
      <c r="H338" s="68" t="str">
        <f>IF(B338="","",VLOOKUP(B338,[2]tableaux!$A$4:$B$511,2,FALSE))</f>
        <v/>
      </c>
      <c r="I338" s="170"/>
      <c r="J338" s="70"/>
      <c r="K338" s="71" t="str">
        <f t="shared" si="21"/>
        <v/>
      </c>
      <c r="L338" s="72">
        <f t="shared" si="22"/>
        <v>0</v>
      </c>
    </row>
    <row r="339" spans="1:12" ht="12.75" customHeight="1">
      <c r="A339" s="156"/>
      <c r="B339" s="61"/>
      <c r="C339" s="65"/>
      <c r="D339" s="5" t="str">
        <f>IF(C339="","",VLOOKUP(C339,[2]tableaux!$D$5:E$65,2,FALSE))</f>
        <v/>
      </c>
      <c r="E339" s="66"/>
      <c r="F339" s="67"/>
      <c r="G339" s="62"/>
      <c r="H339" s="68" t="str">
        <f>IF(B339="","",VLOOKUP(B339,[2]tableaux!$A$4:$B$511,2,FALSE))</f>
        <v/>
      </c>
      <c r="I339" s="170"/>
      <c r="J339" s="70"/>
      <c r="K339" s="71" t="str">
        <f t="shared" si="21"/>
        <v/>
      </c>
      <c r="L339" s="72">
        <f t="shared" si="22"/>
        <v>0</v>
      </c>
    </row>
    <row r="340" spans="1:12" ht="12.75" customHeight="1">
      <c r="A340" s="156"/>
      <c r="B340" s="61"/>
      <c r="C340" s="65"/>
      <c r="D340" s="5" t="str">
        <f>IF(C340="","",VLOOKUP(C340,[2]tableaux!$D$5:E$65,2,FALSE))</f>
        <v/>
      </c>
      <c r="E340" s="66"/>
      <c r="F340" s="67"/>
      <c r="G340" s="62"/>
      <c r="H340" s="68" t="str">
        <f>IF(B340="","",VLOOKUP(B340,[2]tableaux!$A$4:$B$511,2,FALSE))</f>
        <v/>
      </c>
      <c r="I340" s="170"/>
      <c r="J340" s="70"/>
      <c r="K340" s="71" t="str">
        <f t="shared" si="21"/>
        <v/>
      </c>
      <c r="L340" s="72">
        <f t="shared" si="22"/>
        <v>0</v>
      </c>
    </row>
    <row r="341" spans="1:12" ht="12.75" customHeight="1">
      <c r="A341" s="156"/>
      <c r="B341" s="61"/>
      <c r="C341" s="65"/>
      <c r="D341" s="5" t="str">
        <f>IF(C341="","",VLOOKUP(C341,[2]tableaux!$D$5:E$65,2,FALSE))</f>
        <v/>
      </c>
      <c r="E341" s="66"/>
      <c r="F341" s="67"/>
      <c r="G341" s="62"/>
      <c r="H341" s="68" t="str">
        <f>IF(B341="","",VLOOKUP(B341,[2]tableaux!$A$4:$B$511,2,FALSE))</f>
        <v/>
      </c>
      <c r="I341" s="170"/>
      <c r="J341" s="70"/>
      <c r="K341" s="71" t="str">
        <f t="shared" si="21"/>
        <v/>
      </c>
      <c r="L341" s="72">
        <f t="shared" si="22"/>
        <v>0</v>
      </c>
    </row>
    <row r="342" spans="1:12" ht="12.75" customHeight="1">
      <c r="A342" s="156"/>
      <c r="B342" s="61"/>
      <c r="C342" s="65"/>
      <c r="D342" s="5" t="str">
        <f>IF(C342="","",VLOOKUP(C342,[2]tableaux!$D$5:E$65,2,FALSE))</f>
        <v/>
      </c>
      <c r="E342" s="66"/>
      <c r="F342" s="67"/>
      <c r="G342" s="62"/>
      <c r="H342" s="68" t="str">
        <f>IF(B342="","",VLOOKUP(B342,[2]tableaux!$A$4:$B$511,2,FALSE))</f>
        <v/>
      </c>
      <c r="I342" s="170"/>
      <c r="J342" s="70"/>
      <c r="K342" s="71" t="str">
        <f t="shared" si="21"/>
        <v/>
      </c>
      <c r="L342" s="72">
        <f t="shared" si="22"/>
        <v>0</v>
      </c>
    </row>
    <row r="343" spans="1:12" ht="12.75" customHeight="1">
      <c r="A343" s="156"/>
      <c r="B343" s="61"/>
      <c r="C343" s="65"/>
      <c r="D343" s="5" t="str">
        <f>IF(C343="","",VLOOKUP(C343,[2]tableaux!$D$5:E$65,2,FALSE))</f>
        <v/>
      </c>
      <c r="E343" s="66"/>
      <c r="F343" s="67"/>
      <c r="G343" s="62"/>
      <c r="H343" s="68" t="str">
        <f>IF(B343="","",VLOOKUP(B343,[2]tableaux!$A$4:$B$511,2,FALSE))</f>
        <v/>
      </c>
      <c r="I343" s="170"/>
      <c r="J343" s="70"/>
      <c r="K343" s="71" t="str">
        <f t="shared" si="21"/>
        <v/>
      </c>
      <c r="L343" s="72">
        <f t="shared" si="22"/>
        <v>0</v>
      </c>
    </row>
    <row r="344" spans="1:12" ht="12.75" customHeight="1">
      <c r="A344" s="156"/>
      <c r="B344" s="61"/>
      <c r="C344" s="65"/>
      <c r="D344" s="5" t="str">
        <f>IF(C344="","",VLOOKUP(C344,[2]tableaux!$D$5:E$65,2,FALSE))</f>
        <v/>
      </c>
      <c r="E344" s="66"/>
      <c r="F344" s="67"/>
      <c r="G344" s="62"/>
      <c r="H344" s="68" t="str">
        <f>IF(B344="","",VLOOKUP(B344,[2]tableaux!$A$4:$B$511,2,FALSE))</f>
        <v/>
      </c>
      <c r="I344" s="170"/>
      <c r="J344" s="70"/>
      <c r="K344" s="71" t="str">
        <f t="shared" si="21"/>
        <v/>
      </c>
      <c r="L344" s="72">
        <f t="shared" si="22"/>
        <v>0</v>
      </c>
    </row>
    <row r="345" spans="1:12" ht="12.75" customHeight="1">
      <c r="A345" s="156"/>
      <c r="B345" s="61"/>
      <c r="C345" s="65"/>
      <c r="D345" s="5" t="str">
        <f>IF(C345="","",VLOOKUP(C345,[2]tableaux!$D$5:E$65,2,FALSE))</f>
        <v/>
      </c>
      <c r="E345" s="66"/>
      <c r="F345" s="67"/>
      <c r="G345" s="62"/>
      <c r="H345" s="68" t="str">
        <f>IF(B345="","",VLOOKUP(B345,[2]tableaux!$A$4:$B$511,2,FALSE))</f>
        <v/>
      </c>
      <c r="I345" s="170"/>
      <c r="J345" s="70"/>
      <c r="K345" s="71" t="str">
        <f t="shared" si="21"/>
        <v/>
      </c>
      <c r="L345" s="72">
        <f t="shared" si="22"/>
        <v>0</v>
      </c>
    </row>
    <row r="346" spans="1:12" ht="12.75" customHeight="1">
      <c r="A346" s="156"/>
      <c r="B346" s="61"/>
      <c r="C346" s="65"/>
      <c r="D346" s="5" t="str">
        <f>IF(C346="","",VLOOKUP(C346,[2]tableaux!$D$5:E$65,2,FALSE))</f>
        <v/>
      </c>
      <c r="E346" s="66"/>
      <c r="F346" s="67"/>
      <c r="G346" s="62"/>
      <c r="H346" s="68" t="str">
        <f>IF(B346="","",VLOOKUP(B346,[2]tableaux!$A$4:$B$511,2,FALSE))</f>
        <v/>
      </c>
      <c r="I346" s="170"/>
      <c r="J346" s="70"/>
      <c r="K346" s="71" t="str">
        <f t="shared" si="21"/>
        <v/>
      </c>
      <c r="L346" s="72">
        <f t="shared" si="22"/>
        <v>0</v>
      </c>
    </row>
    <row r="347" spans="1:12" ht="12.75" customHeight="1">
      <c r="A347" s="156"/>
      <c r="B347" s="61"/>
      <c r="C347" s="65"/>
      <c r="D347" s="5" t="str">
        <f>IF(C347="","",VLOOKUP(C347,[2]tableaux!$D$5:E$65,2,FALSE))</f>
        <v/>
      </c>
      <c r="E347" s="66"/>
      <c r="F347" s="67"/>
      <c r="G347" s="62"/>
      <c r="H347" s="68" t="str">
        <f>IF(B347="","",VLOOKUP(B347,[2]tableaux!$A$4:$B$511,2,FALSE))</f>
        <v/>
      </c>
      <c r="I347" s="170"/>
      <c r="J347" s="70"/>
      <c r="K347" s="71" t="str">
        <f t="shared" si="21"/>
        <v/>
      </c>
      <c r="L347" s="72">
        <f t="shared" si="22"/>
        <v>0</v>
      </c>
    </row>
    <row r="348" spans="1:12" ht="12.75" customHeight="1">
      <c r="A348" s="156"/>
      <c r="B348" s="61"/>
      <c r="C348" s="65"/>
      <c r="D348" s="5" t="str">
        <f>IF(C348="","",VLOOKUP(C348,[2]tableaux!$D$5:E$65,2,FALSE))</f>
        <v/>
      </c>
      <c r="E348" s="66"/>
      <c r="F348" s="67"/>
      <c r="G348" s="62"/>
      <c r="H348" s="68" t="str">
        <f>IF(B348="","",VLOOKUP(B348,[2]tableaux!$A$4:$B$511,2,FALSE))</f>
        <v/>
      </c>
      <c r="I348" s="170"/>
      <c r="J348" s="70"/>
      <c r="K348" s="71" t="str">
        <f t="shared" si="21"/>
        <v/>
      </c>
      <c r="L348" s="72">
        <f t="shared" si="22"/>
        <v>0</v>
      </c>
    </row>
    <row r="349" spans="1:12" ht="12.75" customHeight="1">
      <c r="A349" s="156"/>
      <c r="B349" s="61"/>
      <c r="C349" s="65"/>
      <c r="D349" s="5" t="str">
        <f>IF(C349="","",VLOOKUP(C349,[2]tableaux!$D$5:E$65,2,FALSE))</f>
        <v/>
      </c>
      <c r="E349" s="66"/>
      <c r="F349" s="67"/>
      <c r="G349" s="62"/>
      <c r="H349" s="68" t="str">
        <f>IF(B349="","",VLOOKUP(B349,[2]tableaux!$A$4:$B$511,2,FALSE))</f>
        <v/>
      </c>
      <c r="I349" s="170"/>
      <c r="J349" s="70"/>
      <c r="K349" s="71" t="str">
        <f t="shared" si="21"/>
        <v/>
      </c>
      <c r="L349" s="72">
        <f t="shared" si="22"/>
        <v>0</v>
      </c>
    </row>
    <row r="350" spans="1:12" ht="12.75" customHeight="1">
      <c r="A350" s="156"/>
      <c r="B350" s="61"/>
      <c r="C350" s="65"/>
      <c r="D350" s="5" t="str">
        <f>IF(C350="","",VLOOKUP(C350,[2]tableaux!$D$5:E$65,2,FALSE))</f>
        <v/>
      </c>
      <c r="E350" s="66"/>
      <c r="F350" s="67"/>
      <c r="G350" s="62"/>
      <c r="H350" s="68" t="str">
        <f>IF(B350="","",VLOOKUP(B350,[2]tableaux!$A$4:$B$511,2,FALSE))</f>
        <v/>
      </c>
      <c r="I350" s="170"/>
      <c r="J350" s="70"/>
      <c r="K350" s="71" t="str">
        <f t="shared" si="21"/>
        <v/>
      </c>
      <c r="L350" s="72">
        <f t="shared" si="22"/>
        <v>0</v>
      </c>
    </row>
    <row r="351" spans="1:12" ht="12.75" customHeight="1">
      <c r="A351" s="156"/>
      <c r="B351" s="61"/>
      <c r="C351" s="65"/>
      <c r="D351" s="5" t="str">
        <f>IF(C351="","",VLOOKUP(C351,[2]tableaux!$D$5:E$65,2,FALSE))</f>
        <v/>
      </c>
      <c r="E351" s="66"/>
      <c r="F351" s="67"/>
      <c r="G351" s="62"/>
      <c r="H351" s="68" t="str">
        <f>IF(B351="","",VLOOKUP(B351,[2]tableaux!$A$4:$B$511,2,FALSE))</f>
        <v/>
      </c>
      <c r="I351" s="170"/>
      <c r="J351" s="70"/>
      <c r="K351" s="71" t="str">
        <f t="shared" si="21"/>
        <v/>
      </c>
      <c r="L351" s="72">
        <f t="shared" si="22"/>
        <v>0</v>
      </c>
    </row>
    <row r="352" spans="1:12" ht="12.75" customHeight="1">
      <c r="A352" s="156"/>
      <c r="B352" s="61"/>
      <c r="C352" s="65"/>
      <c r="D352" s="5" t="str">
        <f>IF(C352="","",VLOOKUP(C352,[2]tableaux!$D$5:E$65,2,FALSE))</f>
        <v/>
      </c>
      <c r="E352" s="66"/>
      <c r="F352" s="67"/>
      <c r="G352" s="62"/>
      <c r="H352" s="68" t="str">
        <f>IF(B352="","",VLOOKUP(B352,[2]tableaux!$A$4:$B$511,2,FALSE))</f>
        <v/>
      </c>
      <c r="I352" s="170"/>
      <c r="J352" s="70"/>
      <c r="K352" s="71" t="str">
        <f t="shared" si="21"/>
        <v/>
      </c>
      <c r="L352" s="72">
        <f t="shared" si="22"/>
        <v>0</v>
      </c>
    </row>
    <row r="353" spans="1:12" ht="12.75" customHeight="1">
      <c r="A353" s="156"/>
      <c r="B353" s="61"/>
      <c r="C353" s="65"/>
      <c r="D353" s="5" t="str">
        <f>IF(C353="","",VLOOKUP(C353,[2]tableaux!$D$5:E$65,2,FALSE))</f>
        <v/>
      </c>
      <c r="E353" s="66"/>
      <c r="F353" s="67"/>
      <c r="G353" s="62"/>
      <c r="H353" s="68" t="str">
        <f>IF(B353="","",VLOOKUP(B353,[2]tableaux!$A$4:$B$511,2,FALSE))</f>
        <v/>
      </c>
      <c r="I353" s="170"/>
      <c r="J353" s="70"/>
      <c r="K353" s="71" t="str">
        <f t="shared" si="21"/>
        <v/>
      </c>
      <c r="L353" s="72">
        <f t="shared" si="22"/>
        <v>0</v>
      </c>
    </row>
    <row r="354" spans="1:12" ht="12.75" customHeight="1">
      <c r="A354" s="156"/>
      <c r="B354" s="61"/>
      <c r="C354" s="65"/>
      <c r="D354" s="5" t="str">
        <f>IF(C354="","",VLOOKUP(C354,[2]tableaux!$D$5:E$65,2,FALSE))</f>
        <v/>
      </c>
      <c r="E354" s="66"/>
      <c r="F354" s="67"/>
      <c r="G354" s="62"/>
      <c r="H354" s="68" t="str">
        <f>IF(B354="","",VLOOKUP(B354,[2]tableaux!$A$4:$B$511,2,FALSE))</f>
        <v/>
      </c>
      <c r="I354" s="170"/>
      <c r="J354" s="70"/>
      <c r="K354" s="71" t="str">
        <f t="shared" si="21"/>
        <v/>
      </c>
      <c r="L354" s="72">
        <f t="shared" si="22"/>
        <v>0</v>
      </c>
    </row>
    <row r="355" spans="1:12" ht="12.75" customHeight="1">
      <c r="A355" s="156"/>
      <c r="B355" s="61"/>
      <c r="C355" s="65"/>
      <c r="D355" s="5" t="str">
        <f>IF(C355="","",VLOOKUP(C355,[2]tableaux!$D$5:E$65,2,FALSE))</f>
        <v/>
      </c>
      <c r="E355" s="66"/>
      <c r="F355" s="67"/>
      <c r="G355" s="62"/>
      <c r="H355" s="68" t="str">
        <f>IF(B355="","",VLOOKUP(B355,[2]tableaux!$A$4:$B$511,2,FALSE))</f>
        <v/>
      </c>
      <c r="I355" s="170"/>
      <c r="J355" s="70"/>
      <c r="K355" s="71" t="str">
        <f t="shared" si="21"/>
        <v/>
      </c>
      <c r="L355" s="72">
        <f t="shared" si="22"/>
        <v>0</v>
      </c>
    </row>
    <row r="356" spans="1:12" ht="12.75" customHeight="1">
      <c r="A356" s="156"/>
      <c r="B356" s="61"/>
      <c r="C356" s="65"/>
      <c r="D356" s="5" t="str">
        <f>IF(C356="","",VLOOKUP(C356,[2]tableaux!$D$5:E$65,2,FALSE))</f>
        <v/>
      </c>
      <c r="E356" s="66"/>
      <c r="F356" s="67"/>
      <c r="G356" s="62"/>
      <c r="H356" s="68" t="str">
        <f>IF(B356="","",VLOOKUP(B356,[2]tableaux!$A$4:$B$511,2,FALSE))</f>
        <v/>
      </c>
      <c r="I356" s="170"/>
      <c r="J356" s="70"/>
      <c r="K356" s="71" t="str">
        <f t="shared" si="21"/>
        <v/>
      </c>
      <c r="L356" s="72">
        <f t="shared" si="22"/>
        <v>0</v>
      </c>
    </row>
    <row r="357" spans="1:12" ht="12.75" customHeight="1">
      <c r="A357" s="156"/>
      <c r="B357" s="61"/>
      <c r="C357" s="65"/>
      <c r="D357" s="5" t="str">
        <f>IF(C357="","",VLOOKUP(C357,[2]tableaux!$D$5:E$65,2,FALSE))</f>
        <v/>
      </c>
      <c r="E357" s="66"/>
      <c r="F357" s="67"/>
      <c r="G357" s="62"/>
      <c r="H357" s="68" t="str">
        <f>IF(B357="","",VLOOKUP(B357,[2]tableaux!$A$4:$B$511,2,FALSE))</f>
        <v/>
      </c>
      <c r="I357" s="170"/>
      <c r="J357" s="70"/>
      <c r="K357" s="71" t="str">
        <f t="shared" si="21"/>
        <v/>
      </c>
      <c r="L357" s="72">
        <f t="shared" si="22"/>
        <v>0</v>
      </c>
    </row>
    <row r="358" spans="1:12" ht="12.75" customHeight="1">
      <c r="A358" s="156"/>
      <c r="B358" s="61"/>
      <c r="C358" s="65"/>
      <c r="D358" s="5" t="str">
        <f>IF(C358="","",VLOOKUP(C358,[2]tableaux!$D$5:E$65,2,FALSE))</f>
        <v/>
      </c>
      <c r="E358" s="66"/>
      <c r="F358" s="67"/>
      <c r="G358" s="62"/>
      <c r="H358" s="68" t="str">
        <f>IF(B358="","",VLOOKUP(B358,[2]tableaux!$A$4:$B$511,2,FALSE))</f>
        <v/>
      </c>
      <c r="I358" s="170"/>
      <c r="J358" s="70"/>
      <c r="K358" s="71" t="str">
        <f t="shared" si="21"/>
        <v/>
      </c>
      <c r="L358" s="72">
        <f t="shared" si="22"/>
        <v>0</v>
      </c>
    </row>
    <row r="359" spans="1:12" ht="12.75" customHeight="1">
      <c r="A359" s="156"/>
      <c r="B359" s="61"/>
      <c r="C359" s="65"/>
      <c r="D359" s="5" t="str">
        <f>IF(C359="","",VLOOKUP(C359,[2]tableaux!$D$5:E$65,2,FALSE))</f>
        <v/>
      </c>
      <c r="E359" s="66"/>
      <c r="F359" s="67"/>
      <c r="G359" s="62"/>
      <c r="H359" s="68" t="str">
        <f>IF(B359="","",VLOOKUP(B359,[2]tableaux!$A$4:$B$511,2,FALSE))</f>
        <v/>
      </c>
      <c r="I359" s="170"/>
      <c r="J359" s="70"/>
      <c r="K359" s="71" t="str">
        <f t="shared" ref="K359:K422" si="23">IF(AND(G359="",J359&lt;&gt;"gie"),H359,"")</f>
        <v/>
      </c>
      <c r="L359" s="72">
        <f t="shared" si="22"/>
        <v>0</v>
      </c>
    </row>
    <row r="360" spans="1:12" ht="12.75" customHeight="1">
      <c r="A360" s="156"/>
      <c r="B360" s="61"/>
      <c r="C360" s="65"/>
      <c r="D360" s="5" t="str">
        <f>IF(C360="","",VLOOKUP(C360,[2]tableaux!$D$5:E$65,2,FALSE))</f>
        <v/>
      </c>
      <c r="E360" s="66"/>
      <c r="F360" s="67"/>
      <c r="G360" s="62"/>
      <c r="H360" s="68" t="str">
        <f>IF(B360="","",VLOOKUP(B360,[2]tableaux!$A$4:$B$511,2,FALSE))</f>
        <v/>
      </c>
      <c r="I360" s="170"/>
      <c r="J360" s="70"/>
      <c r="K360" s="71" t="str">
        <f t="shared" si="23"/>
        <v/>
      </c>
      <c r="L360" s="72">
        <f t="shared" si="22"/>
        <v>0</v>
      </c>
    </row>
    <row r="361" spans="1:12" ht="12.75" customHeight="1">
      <c r="A361" s="156"/>
      <c r="B361" s="61"/>
      <c r="C361" s="65"/>
      <c r="D361" s="5" t="str">
        <f>IF(C361="","",VLOOKUP(C361,[2]tableaux!$D$5:E$65,2,FALSE))</f>
        <v/>
      </c>
      <c r="E361" s="66"/>
      <c r="F361" s="67"/>
      <c r="G361" s="62"/>
      <c r="H361" s="68" t="str">
        <f>IF(B361="","",VLOOKUP(B361,[2]tableaux!$A$4:$B$511,2,FALSE))</f>
        <v/>
      </c>
      <c r="I361" s="170"/>
      <c r="J361" s="70"/>
      <c r="K361" s="71" t="str">
        <f t="shared" si="23"/>
        <v/>
      </c>
      <c r="L361" s="72">
        <f t="shared" si="22"/>
        <v>0</v>
      </c>
    </row>
    <row r="362" spans="1:12" ht="12.75" customHeight="1">
      <c r="A362" s="156"/>
      <c r="B362" s="61"/>
      <c r="C362" s="65"/>
      <c r="D362" s="5" t="str">
        <f>IF(C362="","",VLOOKUP(C362,[2]tableaux!$D$5:E$65,2,FALSE))</f>
        <v/>
      </c>
      <c r="E362" s="66"/>
      <c r="F362" s="67"/>
      <c r="G362" s="62"/>
      <c r="H362" s="68" t="str">
        <f>IF(B362="","",VLOOKUP(B362,[2]tableaux!$A$4:$B$511,2,FALSE))</f>
        <v/>
      </c>
      <c r="I362" s="170"/>
      <c r="J362" s="70"/>
      <c r="K362" s="71" t="str">
        <f t="shared" si="23"/>
        <v/>
      </c>
      <c r="L362" s="72">
        <f t="shared" si="22"/>
        <v>0</v>
      </c>
    </row>
    <row r="363" spans="1:12" ht="12.75" customHeight="1">
      <c r="A363" s="156"/>
      <c r="B363" s="61"/>
      <c r="C363" s="65"/>
      <c r="D363" s="5" t="str">
        <f>IF(C363="","",VLOOKUP(C363,[2]tableaux!$D$5:E$65,2,FALSE))</f>
        <v/>
      </c>
      <c r="E363" s="66"/>
      <c r="F363" s="67"/>
      <c r="G363" s="62"/>
      <c r="H363" s="68" t="str">
        <f>IF(B363="","",VLOOKUP(B363,[2]tableaux!$A$4:$B$511,2,FALSE))</f>
        <v/>
      </c>
      <c r="I363" s="170"/>
      <c r="J363" s="70"/>
      <c r="K363" s="71" t="str">
        <f t="shared" si="23"/>
        <v/>
      </c>
      <c r="L363" s="72">
        <f t="shared" si="22"/>
        <v>0</v>
      </c>
    </row>
    <row r="364" spans="1:12" ht="12.75" customHeight="1">
      <c r="A364" s="156"/>
      <c r="B364" s="61"/>
      <c r="C364" s="65"/>
      <c r="D364" s="5" t="str">
        <f>IF(C364="","",VLOOKUP(C364,[2]tableaux!$D$5:E$65,2,FALSE))</f>
        <v/>
      </c>
      <c r="E364" s="66"/>
      <c r="F364" s="67"/>
      <c r="G364" s="62"/>
      <c r="H364" s="68" t="str">
        <f>IF(B364="","",VLOOKUP(B364,[2]tableaux!$A$4:$B$511,2,FALSE))</f>
        <v/>
      </c>
      <c r="I364" s="170"/>
      <c r="J364" s="70"/>
      <c r="K364" s="71" t="str">
        <f t="shared" si="23"/>
        <v/>
      </c>
      <c r="L364" s="72">
        <f t="shared" si="22"/>
        <v>0</v>
      </c>
    </row>
    <row r="365" spans="1:12" ht="12.75" customHeight="1">
      <c r="A365" s="156"/>
      <c r="B365" s="61"/>
      <c r="C365" s="65"/>
      <c r="D365" s="5" t="str">
        <f>IF(C365="","",VLOOKUP(C365,[2]tableaux!$D$5:E$65,2,FALSE))</f>
        <v/>
      </c>
      <c r="E365" s="66"/>
      <c r="F365" s="67"/>
      <c r="G365" s="62"/>
      <c r="H365" s="68" t="str">
        <f>IF(B365="","",VLOOKUP(B365,[2]tableaux!$A$4:$B$511,2,FALSE))</f>
        <v/>
      </c>
      <c r="I365" s="170"/>
      <c r="J365" s="70"/>
      <c r="K365" s="71" t="str">
        <f t="shared" si="23"/>
        <v/>
      </c>
      <c r="L365" s="72">
        <f t="shared" si="22"/>
        <v>0</v>
      </c>
    </row>
    <row r="366" spans="1:12" ht="12.75" customHeight="1">
      <c r="A366" s="156"/>
      <c r="B366" s="61"/>
      <c r="C366" s="65"/>
      <c r="D366" s="5" t="str">
        <f>IF(C366="","",VLOOKUP(C366,[2]tableaux!$D$5:E$65,2,FALSE))</f>
        <v/>
      </c>
      <c r="E366" s="66"/>
      <c r="F366" s="67"/>
      <c r="G366" s="62"/>
      <c r="H366" s="68" t="str">
        <f>IF(B366="","",VLOOKUP(B366,[2]tableaux!$A$4:$B$511,2,FALSE))</f>
        <v/>
      </c>
      <c r="I366" s="170"/>
      <c r="J366" s="70"/>
      <c r="K366" s="71" t="str">
        <f t="shared" si="23"/>
        <v/>
      </c>
      <c r="L366" s="72">
        <f t="shared" si="22"/>
        <v>0</v>
      </c>
    </row>
    <row r="367" spans="1:12" ht="12.75" customHeight="1">
      <c r="A367" s="156"/>
      <c r="B367" s="61"/>
      <c r="C367" s="65"/>
      <c r="D367" s="5" t="str">
        <f>IF(C367="","",VLOOKUP(C367,[2]tableaux!$D$5:E$65,2,FALSE))</f>
        <v/>
      </c>
      <c r="E367" s="66"/>
      <c r="F367" s="67"/>
      <c r="G367" s="62"/>
      <c r="H367" s="68" t="str">
        <f>IF(B367="","",VLOOKUP(B367,[2]tableaux!$A$4:$B$511,2,FALSE))</f>
        <v/>
      </c>
      <c r="I367" s="170"/>
      <c r="J367" s="70"/>
      <c r="K367" s="71" t="str">
        <f t="shared" si="23"/>
        <v/>
      </c>
      <c r="L367" s="72">
        <f t="shared" si="22"/>
        <v>0</v>
      </c>
    </row>
    <row r="368" spans="1:12" ht="12.75" customHeight="1">
      <c r="A368" s="156"/>
      <c r="B368" s="61"/>
      <c r="C368" s="65"/>
      <c r="D368" s="5" t="str">
        <f>IF(C368="","",VLOOKUP(C368,[2]tableaux!$D$5:E$65,2,FALSE))</f>
        <v/>
      </c>
      <c r="E368" s="66"/>
      <c r="F368" s="67"/>
      <c r="G368" s="62"/>
      <c r="H368" s="68" t="str">
        <f>IF(B368="","",VLOOKUP(B368,[2]tableaux!$A$4:$B$511,2,FALSE))</f>
        <v/>
      </c>
      <c r="I368" s="170"/>
      <c r="J368" s="70"/>
      <c r="K368" s="71" t="str">
        <f t="shared" si="23"/>
        <v/>
      </c>
      <c r="L368" s="72">
        <f t="shared" si="22"/>
        <v>0</v>
      </c>
    </row>
    <row r="369" spans="1:12" ht="12.75" customHeight="1">
      <c r="A369" s="156"/>
      <c r="B369" s="61"/>
      <c r="C369" s="65"/>
      <c r="D369" s="5" t="str">
        <f>IF(C369="","",VLOOKUP(C369,[2]tableaux!$D$5:E$65,2,FALSE))</f>
        <v/>
      </c>
      <c r="E369" s="66"/>
      <c r="F369" s="67"/>
      <c r="G369" s="62"/>
      <c r="H369" s="68" t="str">
        <f>IF(B369="","",VLOOKUP(B369,[2]tableaux!$A$4:$B$511,2,FALSE))</f>
        <v/>
      </c>
      <c r="I369" s="170"/>
      <c r="J369" s="70"/>
      <c r="K369" s="71" t="str">
        <f t="shared" si="23"/>
        <v/>
      </c>
      <c r="L369" s="72">
        <f t="shared" si="22"/>
        <v>0</v>
      </c>
    </row>
    <row r="370" spans="1:12" ht="12.75" customHeight="1">
      <c r="A370" s="156"/>
      <c r="B370" s="61"/>
      <c r="C370" s="65"/>
      <c r="D370" s="5" t="str">
        <f>IF(C370="","",VLOOKUP(C370,[2]tableaux!$D$5:E$65,2,FALSE))</f>
        <v/>
      </c>
      <c r="E370" s="66"/>
      <c r="F370" s="67"/>
      <c r="G370" s="62"/>
      <c r="H370" s="68" t="str">
        <f>IF(B370="","",VLOOKUP(B370,[2]tableaux!$A$4:$B$511,2,FALSE))</f>
        <v/>
      </c>
      <c r="I370" s="170"/>
      <c r="J370" s="70"/>
      <c r="K370" s="71" t="str">
        <f t="shared" si="23"/>
        <v/>
      </c>
      <c r="L370" s="72">
        <f t="shared" si="22"/>
        <v>0</v>
      </c>
    </row>
    <row r="371" spans="1:12" ht="12.75" customHeight="1">
      <c r="A371" s="156"/>
      <c r="B371" s="61"/>
      <c r="C371" s="65"/>
      <c r="D371" s="5" t="str">
        <f>IF(C371="","",VLOOKUP(C371,[2]tableaux!$D$5:E$65,2,FALSE))</f>
        <v/>
      </c>
      <c r="E371" s="66"/>
      <c r="F371" s="67"/>
      <c r="G371" s="62"/>
      <c r="H371" s="68" t="str">
        <f>IF(B371="","",VLOOKUP(B371,[2]tableaux!$A$4:$B$511,2,FALSE))</f>
        <v/>
      </c>
      <c r="I371" s="170"/>
      <c r="J371" s="70"/>
      <c r="K371" s="71" t="str">
        <f t="shared" si="23"/>
        <v/>
      </c>
      <c r="L371" s="72">
        <f t="shared" si="22"/>
        <v>0</v>
      </c>
    </row>
    <row r="372" spans="1:12" ht="12.75" customHeight="1">
      <c r="A372" s="156"/>
      <c r="B372" s="61"/>
      <c r="C372" s="65"/>
      <c r="D372" s="5" t="str">
        <f>IF(C372="","",VLOOKUP(C372,[2]tableaux!$D$5:E$65,2,FALSE))</f>
        <v/>
      </c>
      <c r="E372" s="66"/>
      <c r="F372" s="67"/>
      <c r="G372" s="62"/>
      <c r="H372" s="68" t="str">
        <f>IF(B372="","",VLOOKUP(B372,[2]tableaux!$A$4:$B$511,2,FALSE))</f>
        <v/>
      </c>
      <c r="I372" s="170"/>
      <c r="J372" s="70"/>
      <c r="K372" s="71" t="str">
        <f t="shared" si="23"/>
        <v/>
      </c>
      <c r="L372" s="72">
        <f t="shared" si="22"/>
        <v>0</v>
      </c>
    </row>
    <row r="373" spans="1:12" ht="12.75" customHeight="1">
      <c r="A373" s="156"/>
      <c r="B373" s="61"/>
      <c r="C373" s="65"/>
      <c r="D373" s="5" t="str">
        <f>IF(C373="","",VLOOKUP(C373,[2]tableaux!$D$5:E$65,2,FALSE))</f>
        <v/>
      </c>
      <c r="E373" s="66"/>
      <c r="F373" s="67"/>
      <c r="G373" s="62"/>
      <c r="H373" s="68" t="str">
        <f>IF(B373="","",VLOOKUP(B373,[2]tableaux!$A$4:$B$511,2,FALSE))</f>
        <v/>
      </c>
      <c r="I373" s="170"/>
      <c r="J373" s="70"/>
      <c r="K373" s="71" t="str">
        <f t="shared" si="23"/>
        <v/>
      </c>
      <c r="L373" s="72">
        <f t="shared" si="22"/>
        <v>0</v>
      </c>
    </row>
    <row r="374" spans="1:12" ht="12.75" customHeight="1">
      <c r="A374" s="156"/>
      <c r="B374" s="61"/>
      <c r="C374" s="65"/>
      <c r="D374" s="5" t="str">
        <f>IF(C374="","",VLOOKUP(C374,[2]tableaux!$D$5:E$65,2,FALSE))</f>
        <v/>
      </c>
      <c r="E374" s="66"/>
      <c r="F374" s="67"/>
      <c r="G374" s="62"/>
      <c r="H374" s="68" t="str">
        <f>IF(B374="","",VLOOKUP(B374,[2]tableaux!$A$4:$B$511,2,FALSE))</f>
        <v/>
      </c>
      <c r="I374" s="170"/>
      <c r="J374" s="70"/>
      <c r="K374" s="71" t="str">
        <f t="shared" si="23"/>
        <v/>
      </c>
      <c r="L374" s="72">
        <f t="shared" si="22"/>
        <v>0</v>
      </c>
    </row>
    <row r="375" spans="1:12" ht="12.75" customHeight="1">
      <c r="A375" s="156"/>
      <c r="B375" s="61"/>
      <c r="C375" s="65"/>
      <c r="D375" s="5" t="str">
        <f>IF(C375="","",VLOOKUP(C375,[2]tableaux!$D$5:E$65,2,FALSE))</f>
        <v/>
      </c>
      <c r="E375" s="66"/>
      <c r="F375" s="67"/>
      <c r="G375" s="62"/>
      <c r="H375" s="68" t="str">
        <f>IF(B375="","",VLOOKUP(B375,[2]tableaux!$A$4:$B$511,2,FALSE))</f>
        <v/>
      </c>
      <c r="I375" s="170"/>
      <c r="J375" s="70"/>
      <c r="K375" s="71" t="str">
        <f t="shared" si="23"/>
        <v/>
      </c>
      <c r="L375" s="72">
        <f t="shared" si="22"/>
        <v>0</v>
      </c>
    </row>
    <row r="376" spans="1:12" ht="12.75" customHeight="1">
      <c r="A376" s="156"/>
      <c r="B376" s="61"/>
      <c r="C376" s="65"/>
      <c r="D376" s="5" t="str">
        <f>IF(C376="","",VLOOKUP(C376,[2]tableaux!$D$5:E$65,2,FALSE))</f>
        <v/>
      </c>
      <c r="E376" s="66"/>
      <c r="F376" s="67"/>
      <c r="G376" s="62"/>
      <c r="H376" s="68" t="str">
        <f>IF(B376="","",VLOOKUP(B376,[2]tableaux!$A$4:$B$511,2,FALSE))</f>
        <v/>
      </c>
      <c r="I376" s="170"/>
      <c r="J376" s="70"/>
      <c r="K376" s="71" t="str">
        <f t="shared" si="23"/>
        <v/>
      </c>
      <c r="L376" s="72">
        <f t="shared" si="22"/>
        <v>0</v>
      </c>
    </row>
    <row r="377" spans="1:12" ht="12.75" customHeight="1">
      <c r="A377" s="156"/>
      <c r="B377" s="61"/>
      <c r="C377" s="65"/>
      <c r="D377" s="5" t="str">
        <f>IF(C377="","",VLOOKUP(C377,[2]tableaux!$D$5:E$65,2,FALSE))</f>
        <v/>
      </c>
      <c r="E377" s="66"/>
      <c r="F377" s="67"/>
      <c r="G377" s="62"/>
      <c r="H377" s="68" t="str">
        <f>IF(B377="","",VLOOKUP(B377,[2]tableaux!$A$4:$B$511,2,FALSE))</f>
        <v/>
      </c>
      <c r="I377" s="170"/>
      <c r="J377" s="70"/>
      <c r="K377" s="71" t="str">
        <f t="shared" si="23"/>
        <v/>
      </c>
      <c r="L377" s="72">
        <f t="shared" si="22"/>
        <v>0</v>
      </c>
    </row>
    <row r="378" spans="1:12" ht="12.75" customHeight="1">
      <c r="A378" s="156"/>
      <c r="B378" s="61"/>
      <c r="C378" s="65"/>
      <c r="D378" s="5" t="str">
        <f>IF(C378="","",VLOOKUP(C378,[2]tableaux!$D$5:E$65,2,FALSE))</f>
        <v/>
      </c>
      <c r="E378" s="66"/>
      <c r="F378" s="67"/>
      <c r="G378" s="62"/>
      <c r="H378" s="68" t="str">
        <f>IF(B378="","",VLOOKUP(B378,[2]tableaux!$A$4:$B$511,2,FALSE))</f>
        <v/>
      </c>
      <c r="I378" s="170"/>
      <c r="J378" s="70"/>
      <c r="K378" s="71" t="str">
        <f t="shared" si="23"/>
        <v/>
      </c>
      <c r="L378" s="72">
        <f t="shared" si="22"/>
        <v>0</v>
      </c>
    </row>
    <row r="379" spans="1:12" ht="12.75" customHeight="1">
      <c r="A379" s="156"/>
      <c r="B379" s="61"/>
      <c r="C379" s="65"/>
      <c r="D379" s="5" t="str">
        <f>IF(C379="","",VLOOKUP(C379,[2]tableaux!$D$5:E$65,2,FALSE))</f>
        <v/>
      </c>
      <c r="E379" s="66"/>
      <c r="F379" s="67"/>
      <c r="G379" s="62"/>
      <c r="H379" s="68" t="str">
        <f>IF(B379="","",VLOOKUP(B379,[2]tableaux!$A$4:$B$511,2,FALSE))</f>
        <v/>
      </c>
      <c r="I379" s="170"/>
      <c r="J379" s="70"/>
      <c r="K379" s="71" t="str">
        <f t="shared" si="23"/>
        <v/>
      </c>
      <c r="L379" s="72">
        <f t="shared" si="22"/>
        <v>0</v>
      </c>
    </row>
    <row r="380" spans="1:12" ht="12.75" customHeight="1">
      <c r="A380" s="156"/>
      <c r="B380" s="61"/>
      <c r="C380" s="65"/>
      <c r="D380" s="5" t="str">
        <f>IF(C380="","",VLOOKUP(C380,[2]tableaux!$D$5:E$65,2,FALSE))</f>
        <v/>
      </c>
      <c r="E380" s="66"/>
      <c r="F380" s="67"/>
      <c r="G380" s="62"/>
      <c r="H380" s="68" t="str">
        <f>IF(B380="","",VLOOKUP(B380,[2]tableaux!$A$4:$B$511,2,FALSE))</f>
        <v/>
      </c>
      <c r="I380" s="170"/>
      <c r="J380" s="70"/>
      <c r="K380" s="71" t="str">
        <f t="shared" si="23"/>
        <v/>
      </c>
      <c r="L380" s="72">
        <f t="shared" si="22"/>
        <v>0</v>
      </c>
    </row>
    <row r="381" spans="1:12" ht="12.75" customHeight="1">
      <c r="A381" s="156"/>
      <c r="B381" s="61"/>
      <c r="C381" s="65"/>
      <c r="D381" s="5" t="str">
        <f>IF(C381="","",VLOOKUP(C381,[2]tableaux!$D$5:E$65,2,FALSE))</f>
        <v/>
      </c>
      <c r="E381" s="66"/>
      <c r="F381" s="67"/>
      <c r="G381" s="62"/>
      <c r="H381" s="68" t="str">
        <f>IF(B381="","",VLOOKUP(B381,[2]tableaux!$A$4:$B$511,2,FALSE))</f>
        <v/>
      </c>
      <c r="I381" s="170"/>
      <c r="J381" s="70"/>
      <c r="K381" s="71" t="str">
        <f t="shared" si="23"/>
        <v/>
      </c>
      <c r="L381" s="72">
        <f t="shared" si="22"/>
        <v>0</v>
      </c>
    </row>
    <row r="382" spans="1:12" ht="12.75" customHeight="1">
      <c r="A382" s="156"/>
      <c r="B382" s="61"/>
      <c r="C382" s="65"/>
      <c r="D382" s="5" t="str">
        <f>IF(C382="","",VLOOKUP(C382,[2]tableaux!$D$5:E$65,2,FALSE))</f>
        <v/>
      </c>
      <c r="E382" s="66"/>
      <c r="F382" s="67"/>
      <c r="G382" s="62"/>
      <c r="H382" s="68" t="str">
        <f>IF(B382="","",VLOOKUP(B382,[2]tableaux!$A$4:$B$511,2,FALSE))</f>
        <v/>
      </c>
      <c r="I382" s="170"/>
      <c r="J382" s="70"/>
      <c r="K382" s="71" t="str">
        <f t="shared" si="23"/>
        <v/>
      </c>
      <c r="L382" s="72">
        <f t="shared" si="22"/>
        <v>0</v>
      </c>
    </row>
    <row r="383" spans="1:12" ht="12.75" customHeight="1">
      <c r="A383" s="156"/>
      <c r="B383" s="61"/>
      <c r="C383" s="65"/>
      <c r="D383" s="5" t="str">
        <f>IF(C383="","",VLOOKUP(C383,[2]tableaux!$D$5:E$65,2,FALSE))</f>
        <v/>
      </c>
      <c r="E383" s="66"/>
      <c r="F383" s="67"/>
      <c r="G383" s="62"/>
      <c r="H383" s="68" t="str">
        <f>IF(B383="","",VLOOKUP(B383,[2]tableaux!$A$4:$B$511,2,FALSE))</f>
        <v/>
      </c>
      <c r="I383" s="170"/>
      <c r="J383" s="70"/>
      <c r="K383" s="71" t="str">
        <f t="shared" si="23"/>
        <v/>
      </c>
      <c r="L383" s="72">
        <f t="shared" si="22"/>
        <v>0</v>
      </c>
    </row>
    <row r="384" spans="1:12" ht="12.75" customHeight="1">
      <c r="A384" s="156"/>
      <c r="B384" s="61"/>
      <c r="C384" s="65"/>
      <c r="D384" s="5" t="str">
        <f>IF(C384="","",VLOOKUP(C384,[2]tableaux!$D$5:E$65,2,FALSE))</f>
        <v/>
      </c>
      <c r="E384" s="66"/>
      <c r="F384" s="67"/>
      <c r="G384" s="62"/>
      <c r="H384" s="68" t="str">
        <f>IF(B384="","",VLOOKUP(B384,[2]tableaux!$A$4:$B$511,2,FALSE))</f>
        <v/>
      </c>
      <c r="I384" s="170"/>
      <c r="J384" s="70"/>
      <c r="K384" s="71" t="str">
        <f t="shared" si="23"/>
        <v/>
      </c>
      <c r="L384" s="72">
        <f t="shared" si="22"/>
        <v>0</v>
      </c>
    </row>
    <row r="385" spans="1:12" ht="12.75" customHeight="1">
      <c r="A385" s="156"/>
      <c r="B385" s="61"/>
      <c r="C385" s="65"/>
      <c r="D385" s="5" t="str">
        <f>IF(C385="","",VLOOKUP(C385,[2]tableaux!$D$5:E$65,2,FALSE))</f>
        <v/>
      </c>
      <c r="E385" s="66"/>
      <c r="F385" s="67"/>
      <c r="G385" s="62"/>
      <c r="H385" s="68" t="str">
        <f>IF(B385="","",VLOOKUP(B385,[2]tableaux!$A$4:$B$511,2,FALSE))</f>
        <v/>
      </c>
      <c r="I385" s="170"/>
      <c r="J385" s="70"/>
      <c r="K385" s="71" t="str">
        <f t="shared" si="23"/>
        <v/>
      </c>
      <c r="L385" s="72">
        <f t="shared" si="22"/>
        <v>0</v>
      </c>
    </row>
    <row r="386" spans="1:12" ht="12.75" customHeight="1">
      <c r="A386" s="156"/>
      <c r="B386" s="61"/>
      <c r="C386" s="65"/>
      <c r="D386" s="5" t="str">
        <f>IF(C386="","",VLOOKUP(C386,[2]tableaux!$D$5:E$65,2,FALSE))</f>
        <v/>
      </c>
      <c r="E386" s="66"/>
      <c r="F386" s="67"/>
      <c r="G386" s="62"/>
      <c r="H386" s="68" t="str">
        <f>IF(B386="","",VLOOKUP(B386,[2]tableaux!$A$4:$B$511,2,FALSE))</f>
        <v/>
      </c>
      <c r="I386" s="170"/>
      <c r="J386" s="70"/>
      <c r="K386" s="71" t="str">
        <f t="shared" si="23"/>
        <v/>
      </c>
      <c r="L386" s="72">
        <f t="shared" si="22"/>
        <v>0</v>
      </c>
    </row>
    <row r="387" spans="1:12" ht="12.75" customHeight="1">
      <c r="A387" s="156"/>
      <c r="B387" s="61"/>
      <c r="C387" s="65"/>
      <c r="D387" s="5" t="str">
        <f>IF(C387="","",VLOOKUP(C387,[2]tableaux!$D$5:E$65,2,FALSE))</f>
        <v/>
      </c>
      <c r="E387" s="66"/>
      <c r="F387" s="67"/>
      <c r="G387" s="62"/>
      <c r="H387" s="68" t="str">
        <f>IF(B387="","",VLOOKUP(B387,[2]tableaux!$A$4:$B$511,2,FALSE))</f>
        <v/>
      </c>
      <c r="I387" s="170"/>
      <c r="J387" s="70"/>
      <c r="K387" s="71" t="str">
        <f t="shared" si="23"/>
        <v/>
      </c>
      <c r="L387" s="72">
        <f t="shared" si="22"/>
        <v>0</v>
      </c>
    </row>
    <row r="388" spans="1:12" ht="12.75" customHeight="1">
      <c r="A388" s="156"/>
      <c r="B388" s="61"/>
      <c r="C388" s="65"/>
      <c r="D388" s="5" t="str">
        <f>IF(C388="","",VLOOKUP(C388,[2]tableaux!$D$5:E$65,2,FALSE))</f>
        <v/>
      </c>
      <c r="E388" s="66"/>
      <c r="F388" s="67"/>
      <c r="G388" s="62"/>
      <c r="H388" s="68" t="str">
        <f>IF(B388="","",VLOOKUP(B388,[2]tableaux!$A$4:$B$511,2,FALSE))</f>
        <v/>
      </c>
      <c r="I388" s="170"/>
      <c r="J388" s="70"/>
      <c r="K388" s="71" t="str">
        <f t="shared" si="23"/>
        <v/>
      </c>
      <c r="L388" s="72">
        <f t="shared" si="22"/>
        <v>0</v>
      </c>
    </row>
    <row r="389" spans="1:12" ht="12.75" customHeight="1">
      <c r="A389" s="156"/>
      <c r="B389" s="61"/>
      <c r="C389" s="65"/>
      <c r="D389" s="5" t="str">
        <f>IF(C389="","",VLOOKUP(C389,[2]tableaux!$D$5:E$65,2,FALSE))</f>
        <v/>
      </c>
      <c r="E389" s="66"/>
      <c r="F389" s="67"/>
      <c r="G389" s="62"/>
      <c r="H389" s="68" t="str">
        <f>IF(B389="","",VLOOKUP(B389,[2]tableaux!$A$4:$B$511,2,FALSE))</f>
        <v/>
      </c>
      <c r="I389" s="170"/>
      <c r="J389" s="70"/>
      <c r="K389" s="71" t="str">
        <f t="shared" si="23"/>
        <v/>
      </c>
      <c r="L389" s="72">
        <f t="shared" si="22"/>
        <v>0</v>
      </c>
    </row>
    <row r="390" spans="1:12" ht="12.75" customHeight="1">
      <c r="A390" s="156"/>
      <c r="B390" s="61"/>
      <c r="C390" s="65"/>
      <c r="D390" s="5" t="str">
        <f>IF(C390="","",VLOOKUP(C390,[2]tableaux!$D$5:E$65,2,FALSE))</f>
        <v/>
      </c>
      <c r="E390" s="66"/>
      <c r="F390" s="67"/>
      <c r="G390" s="62"/>
      <c r="H390" s="68" t="str">
        <f>IF(B390="","",VLOOKUP(B390,[2]tableaux!$A$4:$B$511,2,FALSE))</f>
        <v/>
      </c>
      <c r="I390" s="170"/>
      <c r="J390" s="70"/>
      <c r="K390" s="71" t="str">
        <f t="shared" si="23"/>
        <v/>
      </c>
      <c r="L390" s="72">
        <f t="shared" si="22"/>
        <v>0</v>
      </c>
    </row>
    <row r="391" spans="1:12" ht="12.75" customHeight="1">
      <c r="A391" s="156"/>
      <c r="B391" s="61"/>
      <c r="C391" s="65"/>
      <c r="D391" s="5" t="str">
        <f>IF(C391="","",VLOOKUP(C391,[2]tableaux!$D$5:E$65,2,FALSE))</f>
        <v/>
      </c>
      <c r="E391" s="66"/>
      <c r="F391" s="67"/>
      <c r="G391" s="62"/>
      <c r="H391" s="68" t="str">
        <f>IF(B391="","",VLOOKUP(B391,[2]tableaux!$A$4:$B$511,2,FALSE))</f>
        <v/>
      </c>
      <c r="I391" s="170"/>
      <c r="J391" s="70"/>
      <c r="K391" s="71" t="str">
        <f t="shared" si="23"/>
        <v/>
      </c>
      <c r="L391" s="72">
        <f t="shared" si="22"/>
        <v>0</v>
      </c>
    </row>
    <row r="392" spans="1:12" ht="12.75" customHeight="1">
      <c r="A392" s="156"/>
      <c r="B392" s="61"/>
      <c r="C392" s="65"/>
      <c r="D392" s="5" t="str">
        <f>IF(C392="","",VLOOKUP(C392,[2]tableaux!$D$5:E$65,2,FALSE))</f>
        <v/>
      </c>
      <c r="E392" s="66"/>
      <c r="F392" s="67"/>
      <c r="G392" s="62"/>
      <c r="H392" s="68" t="str">
        <f>IF(B392="","",VLOOKUP(B392,[2]tableaux!$A$4:$B$511,2,FALSE))</f>
        <v/>
      </c>
      <c r="I392" s="170"/>
      <c r="J392" s="70"/>
      <c r="K392" s="71" t="str">
        <f t="shared" si="23"/>
        <v/>
      </c>
      <c r="L392" s="72">
        <f t="shared" si="22"/>
        <v>0</v>
      </c>
    </row>
    <row r="393" spans="1:12" ht="12.75" customHeight="1">
      <c r="A393" s="156"/>
      <c r="B393" s="61"/>
      <c r="C393" s="65"/>
      <c r="D393" s="5" t="str">
        <f>IF(C393="","",VLOOKUP(C393,[2]tableaux!$D$5:E$65,2,FALSE))</f>
        <v/>
      </c>
      <c r="E393" s="66"/>
      <c r="F393" s="67"/>
      <c r="G393" s="62"/>
      <c r="H393" s="68" t="str">
        <f>IF(B393="","",VLOOKUP(B393,[2]tableaux!$A$4:$B$511,2,FALSE))</f>
        <v/>
      </c>
      <c r="I393" s="170"/>
      <c r="J393" s="70"/>
      <c r="K393" s="71" t="str">
        <f t="shared" si="23"/>
        <v/>
      </c>
      <c r="L393" s="72">
        <f t="shared" si="22"/>
        <v>0</v>
      </c>
    </row>
    <row r="394" spans="1:12" ht="12.75" customHeight="1">
      <c r="A394" s="156"/>
      <c r="B394" s="61"/>
      <c r="C394" s="65"/>
      <c r="D394" s="5" t="str">
        <f>IF(C394="","",VLOOKUP(C394,[2]tableaux!$D$5:E$65,2,FALSE))</f>
        <v/>
      </c>
      <c r="E394" s="66"/>
      <c r="F394" s="67"/>
      <c r="G394" s="62"/>
      <c r="H394" s="68" t="str">
        <f>IF(B394="","",VLOOKUP(B394,[2]tableaux!$A$4:$B$511,2,FALSE))</f>
        <v/>
      </c>
      <c r="I394" s="170"/>
      <c r="J394" s="70"/>
      <c r="K394" s="71" t="str">
        <f t="shared" si="23"/>
        <v/>
      </c>
      <c r="L394" s="72">
        <f t="shared" si="22"/>
        <v>0</v>
      </c>
    </row>
    <row r="395" spans="1:12" ht="12.75" customHeight="1">
      <c r="A395" s="156"/>
      <c r="B395" s="61"/>
      <c r="C395" s="65"/>
      <c r="D395" s="5" t="str">
        <f>IF(C395="","",VLOOKUP(C395,[2]tableaux!$D$5:E$65,2,FALSE))</f>
        <v/>
      </c>
      <c r="E395" s="66"/>
      <c r="F395" s="67"/>
      <c r="G395" s="62"/>
      <c r="H395" s="68" t="str">
        <f>IF(B395="","",VLOOKUP(B395,[2]tableaux!$A$4:$B$511,2,FALSE))</f>
        <v/>
      </c>
      <c r="I395" s="170"/>
      <c r="J395" s="70"/>
      <c r="K395" s="71" t="str">
        <f t="shared" si="23"/>
        <v/>
      </c>
      <c r="L395" s="72">
        <f t="shared" si="22"/>
        <v>0</v>
      </c>
    </row>
    <row r="396" spans="1:12" ht="12.75" customHeight="1">
      <c r="A396" s="156"/>
      <c r="B396" s="61"/>
      <c r="C396" s="65"/>
      <c r="D396" s="5" t="str">
        <f>IF(C396="","",VLOOKUP(C396,[2]tableaux!$D$5:E$65,2,FALSE))</f>
        <v/>
      </c>
      <c r="E396" s="66"/>
      <c r="F396" s="67"/>
      <c r="G396" s="62"/>
      <c r="H396" s="68" t="str">
        <f>IF(B396="","",VLOOKUP(B396,[2]tableaux!$A$4:$B$511,2,FALSE))</f>
        <v/>
      </c>
      <c r="I396" s="170"/>
      <c r="J396" s="70"/>
      <c r="K396" s="71" t="str">
        <f t="shared" si="23"/>
        <v/>
      </c>
      <c r="L396" s="72">
        <f t="shared" si="22"/>
        <v>0</v>
      </c>
    </row>
    <row r="397" spans="1:12" ht="12.75" customHeight="1">
      <c r="A397" s="156"/>
      <c r="B397" s="61"/>
      <c r="C397" s="65"/>
      <c r="D397" s="5" t="str">
        <f>IF(C397="","",VLOOKUP(C397,[2]tableaux!$D$5:E$65,2,FALSE))</f>
        <v/>
      </c>
      <c r="E397" s="66"/>
      <c r="F397" s="67"/>
      <c r="G397" s="62"/>
      <c r="H397" s="68" t="str">
        <f>IF(B397="","",VLOOKUP(B397,[2]tableaux!$A$4:$B$511,2,FALSE))</f>
        <v/>
      </c>
      <c r="I397" s="170"/>
      <c r="J397" s="70"/>
      <c r="K397" s="71" t="str">
        <f t="shared" si="23"/>
        <v/>
      </c>
      <c r="L397" s="72">
        <f t="shared" si="22"/>
        <v>0</v>
      </c>
    </row>
    <row r="398" spans="1:12" ht="12.75" customHeight="1">
      <c r="A398" s="156"/>
      <c r="B398" s="61"/>
      <c r="C398" s="65"/>
      <c r="D398" s="5" t="str">
        <f>IF(C398="","",VLOOKUP(C398,[2]tableaux!$D$5:E$65,2,FALSE))</f>
        <v/>
      </c>
      <c r="E398" s="66"/>
      <c r="F398" s="67"/>
      <c r="G398" s="62"/>
      <c r="H398" s="68" t="str">
        <f>IF(B398="","",VLOOKUP(B398,[2]tableaux!$A$4:$B$511,2,FALSE))</f>
        <v/>
      </c>
      <c r="I398" s="170"/>
      <c r="J398" s="70"/>
      <c r="K398" s="71" t="str">
        <f t="shared" si="23"/>
        <v/>
      </c>
      <c r="L398" s="72">
        <f t="shared" ref="L398:L461" si="24">IF(G398="",F398,"")</f>
        <v>0</v>
      </c>
    </row>
    <row r="399" spans="1:12" ht="12.75" customHeight="1">
      <c r="A399" s="156"/>
      <c r="B399" s="61"/>
      <c r="C399" s="65"/>
      <c r="D399" s="5" t="str">
        <f>IF(C399="","",VLOOKUP(C399,[2]tableaux!$D$5:E$65,2,FALSE))</f>
        <v/>
      </c>
      <c r="E399" s="66"/>
      <c r="F399" s="67"/>
      <c r="G399" s="62"/>
      <c r="H399" s="68" t="str">
        <f>IF(B399="","",VLOOKUP(B399,[2]tableaux!$A$4:$B$511,2,FALSE))</f>
        <v/>
      </c>
      <c r="I399" s="170"/>
      <c r="J399" s="70"/>
      <c r="K399" s="71" t="str">
        <f t="shared" si="23"/>
        <v/>
      </c>
      <c r="L399" s="72">
        <f t="shared" si="24"/>
        <v>0</v>
      </c>
    </row>
    <row r="400" spans="1:12" ht="12.75" customHeight="1">
      <c r="A400" s="156"/>
      <c r="B400" s="61"/>
      <c r="C400" s="65"/>
      <c r="D400" s="5" t="str">
        <f>IF(C400="","",VLOOKUP(C400,[2]tableaux!$D$5:E$65,2,FALSE))</f>
        <v/>
      </c>
      <c r="E400" s="66"/>
      <c r="F400" s="67"/>
      <c r="G400" s="62"/>
      <c r="H400" s="68" t="str">
        <f>IF(B400="","",VLOOKUP(B400,[2]tableaux!$A$4:$B$511,2,FALSE))</f>
        <v/>
      </c>
      <c r="I400" s="170"/>
      <c r="J400" s="70"/>
      <c r="K400" s="71" t="str">
        <f t="shared" si="23"/>
        <v/>
      </c>
      <c r="L400" s="72">
        <f t="shared" si="24"/>
        <v>0</v>
      </c>
    </row>
    <row r="401" spans="1:12" ht="12.75" customHeight="1">
      <c r="A401" s="156"/>
      <c r="B401" s="61"/>
      <c r="C401" s="65"/>
      <c r="D401" s="5" t="str">
        <f>IF(C401="","",VLOOKUP(C401,[2]tableaux!$D$5:E$65,2,FALSE))</f>
        <v/>
      </c>
      <c r="E401" s="66"/>
      <c r="F401" s="67"/>
      <c r="G401" s="62"/>
      <c r="H401" s="68" t="str">
        <f>IF(B401="","",VLOOKUP(B401,[2]tableaux!$A$4:$B$511,2,FALSE))</f>
        <v/>
      </c>
      <c r="I401" s="170"/>
      <c r="J401" s="70"/>
      <c r="K401" s="71" t="str">
        <f t="shared" si="23"/>
        <v/>
      </c>
      <c r="L401" s="72">
        <f t="shared" si="24"/>
        <v>0</v>
      </c>
    </row>
    <row r="402" spans="1:12" ht="12.75" customHeight="1">
      <c r="A402" s="156"/>
      <c r="B402" s="61"/>
      <c r="C402" s="65"/>
      <c r="D402" s="5" t="str">
        <f>IF(C402="","",VLOOKUP(C402,[2]tableaux!$D$5:E$65,2,FALSE))</f>
        <v/>
      </c>
      <c r="E402" s="66"/>
      <c r="F402" s="67"/>
      <c r="G402" s="62"/>
      <c r="H402" s="68" t="str">
        <f>IF(B402="","",VLOOKUP(B402,[2]tableaux!$A$4:$B$511,2,FALSE))</f>
        <v/>
      </c>
      <c r="I402" s="170"/>
      <c r="J402" s="70"/>
      <c r="K402" s="71" t="str">
        <f t="shared" si="23"/>
        <v/>
      </c>
      <c r="L402" s="72">
        <f t="shared" si="24"/>
        <v>0</v>
      </c>
    </row>
    <row r="403" spans="1:12" ht="12.75" customHeight="1">
      <c r="A403" s="156"/>
      <c r="B403" s="61"/>
      <c r="C403" s="65"/>
      <c r="D403" s="5" t="str">
        <f>IF(C403="","",VLOOKUP(C403,[2]tableaux!$D$5:E$65,2,FALSE))</f>
        <v/>
      </c>
      <c r="E403" s="66"/>
      <c r="F403" s="67"/>
      <c r="G403" s="62"/>
      <c r="H403" s="68" t="str">
        <f>IF(B403="","",VLOOKUP(B403,[2]tableaux!$A$4:$B$511,2,FALSE))</f>
        <v/>
      </c>
      <c r="I403" s="170"/>
      <c r="J403" s="70"/>
      <c r="K403" s="71" t="str">
        <f t="shared" si="23"/>
        <v/>
      </c>
      <c r="L403" s="72">
        <f t="shared" si="24"/>
        <v>0</v>
      </c>
    </row>
    <row r="404" spans="1:12" ht="12.75" customHeight="1">
      <c r="A404" s="156"/>
      <c r="B404" s="61"/>
      <c r="C404" s="65"/>
      <c r="D404" s="5" t="str">
        <f>IF(C404="","",VLOOKUP(C404,[2]tableaux!$D$5:E$65,2,FALSE))</f>
        <v/>
      </c>
      <c r="E404" s="66"/>
      <c r="F404" s="67"/>
      <c r="G404" s="62"/>
      <c r="H404" s="68" t="str">
        <f>IF(B404="","",VLOOKUP(B404,[2]tableaux!$A$4:$B$511,2,FALSE))</f>
        <v/>
      </c>
      <c r="I404" s="170"/>
      <c r="J404" s="70"/>
      <c r="K404" s="71" t="str">
        <f t="shared" si="23"/>
        <v/>
      </c>
      <c r="L404" s="72">
        <f t="shared" si="24"/>
        <v>0</v>
      </c>
    </row>
    <row r="405" spans="1:12" ht="12.75" customHeight="1">
      <c r="A405" s="156"/>
      <c r="B405" s="61"/>
      <c r="C405" s="65"/>
      <c r="D405" s="5" t="str">
        <f>IF(C405="","",VLOOKUP(C405,[2]tableaux!$D$5:E$65,2,FALSE))</f>
        <v/>
      </c>
      <c r="E405" s="66"/>
      <c r="F405" s="67"/>
      <c r="G405" s="62"/>
      <c r="H405" s="68" t="str">
        <f>IF(B405="","",VLOOKUP(B405,[2]tableaux!$A$4:$B$511,2,FALSE))</f>
        <v/>
      </c>
      <c r="I405" s="170"/>
      <c r="J405" s="70"/>
      <c r="K405" s="71" t="str">
        <f t="shared" si="23"/>
        <v/>
      </c>
      <c r="L405" s="72">
        <f t="shared" si="24"/>
        <v>0</v>
      </c>
    </row>
    <row r="406" spans="1:12" ht="12.75" customHeight="1">
      <c r="A406" s="156"/>
      <c r="B406" s="61"/>
      <c r="C406" s="65"/>
      <c r="D406" s="5" t="str">
        <f>IF(C406="","",VLOOKUP(C406,[2]tableaux!$D$5:E$65,2,FALSE))</f>
        <v/>
      </c>
      <c r="E406" s="66"/>
      <c r="F406" s="67"/>
      <c r="G406" s="62"/>
      <c r="H406" s="68" t="str">
        <f>IF(B406="","",VLOOKUP(B406,[2]tableaux!$A$4:$B$511,2,FALSE))</f>
        <v/>
      </c>
      <c r="I406" s="170"/>
      <c r="J406" s="70"/>
      <c r="K406" s="71" t="str">
        <f t="shared" si="23"/>
        <v/>
      </c>
      <c r="L406" s="72">
        <f t="shared" si="24"/>
        <v>0</v>
      </c>
    </row>
    <row r="407" spans="1:12" ht="12.75" customHeight="1">
      <c r="A407" s="156"/>
      <c r="B407" s="61"/>
      <c r="C407" s="65"/>
      <c r="D407" s="5" t="str">
        <f>IF(C407="","",VLOOKUP(C407,[2]tableaux!$D$5:E$65,2,FALSE))</f>
        <v/>
      </c>
      <c r="E407" s="66"/>
      <c r="F407" s="67"/>
      <c r="G407" s="62"/>
      <c r="H407" s="68" t="str">
        <f>IF(B407="","",VLOOKUP(B407,[2]tableaux!$A$4:$B$511,2,FALSE))</f>
        <v/>
      </c>
      <c r="I407" s="170"/>
      <c r="J407" s="70"/>
      <c r="K407" s="71" t="str">
        <f t="shared" si="23"/>
        <v/>
      </c>
      <c r="L407" s="72">
        <f t="shared" si="24"/>
        <v>0</v>
      </c>
    </row>
    <row r="408" spans="1:12" ht="12.75" customHeight="1">
      <c r="A408" s="156"/>
      <c r="B408" s="61"/>
      <c r="C408" s="65"/>
      <c r="D408" s="5" t="str">
        <f>IF(C408="","",VLOOKUP(C408,[2]tableaux!$D$5:E$65,2,FALSE))</f>
        <v/>
      </c>
      <c r="E408" s="66"/>
      <c r="F408" s="67"/>
      <c r="G408" s="62"/>
      <c r="H408" s="68" t="str">
        <f>IF(B408="","",VLOOKUP(B408,[2]tableaux!$A$4:$B$511,2,FALSE))</f>
        <v/>
      </c>
      <c r="I408" s="170"/>
      <c r="J408" s="70"/>
      <c r="K408" s="71" t="str">
        <f t="shared" si="23"/>
        <v/>
      </c>
      <c r="L408" s="72">
        <f t="shared" si="24"/>
        <v>0</v>
      </c>
    </row>
    <row r="409" spans="1:12" ht="12.75" customHeight="1">
      <c r="A409" s="156"/>
      <c r="B409" s="61"/>
      <c r="C409" s="65"/>
      <c r="D409" s="5" t="str">
        <f>IF(C409="","",VLOOKUP(C409,[2]tableaux!$D$5:E$65,2,FALSE))</f>
        <v/>
      </c>
      <c r="E409" s="66"/>
      <c r="F409" s="67"/>
      <c r="G409" s="62"/>
      <c r="H409" s="68" t="str">
        <f>IF(B409="","",VLOOKUP(B409,[2]tableaux!$A$4:$B$511,2,FALSE))</f>
        <v/>
      </c>
      <c r="I409" s="170"/>
      <c r="J409" s="70"/>
      <c r="K409" s="71" t="str">
        <f t="shared" si="23"/>
        <v/>
      </c>
      <c r="L409" s="72">
        <f t="shared" si="24"/>
        <v>0</v>
      </c>
    </row>
    <row r="410" spans="1:12" ht="12.75" customHeight="1">
      <c r="A410" s="156"/>
      <c r="B410" s="61"/>
      <c r="C410" s="65"/>
      <c r="D410" s="5" t="str">
        <f>IF(C410="","",VLOOKUP(C410,[2]tableaux!$D$5:E$65,2,FALSE))</f>
        <v/>
      </c>
      <c r="E410" s="66"/>
      <c r="F410" s="67"/>
      <c r="G410" s="62"/>
      <c r="H410" s="68" t="str">
        <f>IF(B410="","",VLOOKUP(B410,[2]tableaux!$A$4:$B$511,2,FALSE))</f>
        <v/>
      </c>
      <c r="I410" s="170"/>
      <c r="J410" s="70"/>
      <c r="K410" s="71" t="str">
        <f t="shared" si="23"/>
        <v/>
      </c>
      <c r="L410" s="72">
        <f t="shared" si="24"/>
        <v>0</v>
      </c>
    </row>
    <row r="411" spans="1:12" ht="12.75" customHeight="1">
      <c r="A411" s="156"/>
      <c r="B411" s="61"/>
      <c r="C411" s="65"/>
      <c r="D411" s="5" t="str">
        <f>IF(C411="","",VLOOKUP(C411,[2]tableaux!$D$5:E$65,2,FALSE))</f>
        <v/>
      </c>
      <c r="E411" s="66"/>
      <c r="F411" s="67"/>
      <c r="G411" s="62"/>
      <c r="H411" s="68" t="str">
        <f>IF(B411="","",VLOOKUP(B411,[2]tableaux!$A$4:$B$511,2,FALSE))</f>
        <v/>
      </c>
      <c r="I411" s="170"/>
      <c r="J411" s="70"/>
      <c r="K411" s="71" t="str">
        <f t="shared" si="23"/>
        <v/>
      </c>
      <c r="L411" s="72">
        <f t="shared" si="24"/>
        <v>0</v>
      </c>
    </row>
    <row r="412" spans="1:12" ht="12.75" customHeight="1">
      <c r="A412" s="156"/>
      <c r="B412" s="61"/>
      <c r="C412" s="65"/>
      <c r="D412" s="5" t="str">
        <f>IF(C412="","",VLOOKUP(C412,[2]tableaux!$D$5:E$65,2,FALSE))</f>
        <v/>
      </c>
      <c r="E412" s="66"/>
      <c r="F412" s="67"/>
      <c r="G412" s="62"/>
      <c r="H412" s="68" t="str">
        <f>IF(B412="","",VLOOKUP(B412,[2]tableaux!$A$4:$B$511,2,FALSE))</f>
        <v/>
      </c>
      <c r="I412" s="170"/>
      <c r="J412" s="70"/>
      <c r="K412" s="71" t="str">
        <f t="shared" si="23"/>
        <v/>
      </c>
      <c r="L412" s="72">
        <f t="shared" si="24"/>
        <v>0</v>
      </c>
    </row>
    <row r="413" spans="1:12" ht="12.75" customHeight="1">
      <c r="A413" s="156"/>
      <c r="B413" s="61"/>
      <c r="C413" s="65"/>
      <c r="D413" s="5" t="str">
        <f>IF(C413="","",VLOOKUP(C413,[2]tableaux!$D$5:E$65,2,FALSE))</f>
        <v/>
      </c>
      <c r="E413" s="66"/>
      <c r="F413" s="67"/>
      <c r="G413" s="62"/>
      <c r="H413" s="68" t="str">
        <f>IF(B413="","",VLOOKUP(B413,[2]tableaux!$A$4:$B$511,2,FALSE))</f>
        <v/>
      </c>
      <c r="I413" s="170"/>
      <c r="J413" s="70"/>
      <c r="K413" s="71" t="str">
        <f t="shared" si="23"/>
        <v/>
      </c>
      <c r="L413" s="72">
        <f t="shared" si="24"/>
        <v>0</v>
      </c>
    </row>
    <row r="414" spans="1:12" ht="12.75" customHeight="1">
      <c r="A414" s="156"/>
      <c r="B414" s="61"/>
      <c r="C414" s="65"/>
      <c r="D414" s="5" t="str">
        <f>IF(C414="","",VLOOKUP(C414,[2]tableaux!$D$5:E$65,2,FALSE))</f>
        <v/>
      </c>
      <c r="E414" s="66"/>
      <c r="F414" s="67"/>
      <c r="G414" s="62"/>
      <c r="H414" s="68" t="str">
        <f>IF(B414="","",VLOOKUP(B414,[2]tableaux!$A$4:$B$511,2,FALSE))</f>
        <v/>
      </c>
      <c r="I414" s="170"/>
      <c r="J414" s="70"/>
      <c r="K414" s="71" t="str">
        <f t="shared" si="23"/>
        <v/>
      </c>
      <c r="L414" s="72">
        <f t="shared" si="24"/>
        <v>0</v>
      </c>
    </row>
    <row r="415" spans="1:12" ht="12.75" customHeight="1">
      <c r="A415" s="156"/>
      <c r="B415" s="61"/>
      <c r="C415" s="65"/>
      <c r="D415" s="5" t="str">
        <f>IF(C415="","",VLOOKUP(C415,[2]tableaux!$D$5:E$65,2,FALSE))</f>
        <v/>
      </c>
      <c r="E415" s="66"/>
      <c r="F415" s="67"/>
      <c r="G415" s="62"/>
      <c r="H415" s="68" t="str">
        <f>IF(B415="","",VLOOKUP(B415,[2]tableaux!$A$4:$B$511,2,FALSE))</f>
        <v/>
      </c>
      <c r="I415" s="170"/>
      <c r="J415" s="70"/>
      <c r="K415" s="71" t="str">
        <f t="shared" si="23"/>
        <v/>
      </c>
      <c r="L415" s="72">
        <f t="shared" si="24"/>
        <v>0</v>
      </c>
    </row>
    <row r="416" spans="1:12" ht="12.75" customHeight="1">
      <c r="A416" s="156"/>
      <c r="B416" s="61"/>
      <c r="C416" s="65"/>
      <c r="D416" s="5" t="str">
        <f>IF(C416="","",VLOOKUP(C416,[2]tableaux!$D$5:E$65,2,FALSE))</f>
        <v/>
      </c>
      <c r="E416" s="66"/>
      <c r="F416" s="67"/>
      <c r="G416" s="62"/>
      <c r="H416" s="68" t="str">
        <f>IF(B416="","",VLOOKUP(B416,[2]tableaux!$A$4:$B$511,2,FALSE))</f>
        <v/>
      </c>
      <c r="I416" s="170"/>
      <c r="J416" s="70"/>
      <c r="K416" s="71" t="str">
        <f t="shared" si="23"/>
        <v/>
      </c>
      <c r="L416" s="72">
        <f t="shared" si="24"/>
        <v>0</v>
      </c>
    </row>
    <row r="417" spans="1:12" ht="12.75" customHeight="1">
      <c r="A417" s="156"/>
      <c r="B417" s="61"/>
      <c r="C417" s="65"/>
      <c r="D417" s="5" t="str">
        <f>IF(C417="","",VLOOKUP(C417,[2]tableaux!$D$5:E$65,2,FALSE))</f>
        <v/>
      </c>
      <c r="E417" s="66"/>
      <c r="F417" s="67"/>
      <c r="G417" s="62"/>
      <c r="H417" s="68" t="str">
        <f>IF(B417="","",VLOOKUP(B417,[2]tableaux!$A$4:$B$511,2,FALSE))</f>
        <v/>
      </c>
      <c r="I417" s="170"/>
      <c r="J417" s="70"/>
      <c r="K417" s="71" t="str">
        <f t="shared" si="23"/>
        <v/>
      </c>
      <c r="L417" s="72">
        <f t="shared" si="24"/>
        <v>0</v>
      </c>
    </row>
    <row r="418" spans="1:12" ht="12.75" customHeight="1">
      <c r="A418" s="156"/>
      <c r="B418" s="61"/>
      <c r="C418" s="65"/>
      <c r="D418" s="5" t="str">
        <f>IF(C418="","",VLOOKUP(C418,[2]tableaux!$D$5:E$65,2,FALSE))</f>
        <v/>
      </c>
      <c r="E418" s="66"/>
      <c r="F418" s="67"/>
      <c r="G418" s="62"/>
      <c r="H418" s="68" t="str">
        <f>IF(B418="","",VLOOKUP(B418,[2]tableaux!$A$4:$B$511,2,FALSE))</f>
        <v/>
      </c>
      <c r="I418" s="170"/>
      <c r="J418" s="70"/>
      <c r="K418" s="71" t="str">
        <f t="shared" si="23"/>
        <v/>
      </c>
      <c r="L418" s="72">
        <f t="shared" si="24"/>
        <v>0</v>
      </c>
    </row>
    <row r="419" spans="1:12" ht="12.75" customHeight="1">
      <c r="A419" s="156"/>
      <c r="B419" s="61"/>
      <c r="C419" s="65"/>
      <c r="D419" s="5" t="str">
        <f>IF(C419="","",VLOOKUP(C419,[2]tableaux!$D$5:E$65,2,FALSE))</f>
        <v/>
      </c>
      <c r="E419" s="66"/>
      <c r="F419" s="67"/>
      <c r="G419" s="62"/>
      <c r="H419" s="68" t="str">
        <f>IF(B419="","",VLOOKUP(B419,[2]tableaux!$A$4:$B$511,2,FALSE))</f>
        <v/>
      </c>
      <c r="I419" s="170"/>
      <c r="J419" s="70"/>
      <c r="K419" s="71" t="str">
        <f t="shared" si="23"/>
        <v/>
      </c>
      <c r="L419" s="72">
        <f t="shared" si="24"/>
        <v>0</v>
      </c>
    </row>
    <row r="420" spans="1:12" ht="12.75" customHeight="1">
      <c r="A420" s="156"/>
      <c r="B420" s="61"/>
      <c r="C420" s="65"/>
      <c r="D420" s="5" t="str">
        <f>IF(C420="","",VLOOKUP(C420,[2]tableaux!$D$5:E$65,2,FALSE))</f>
        <v/>
      </c>
      <c r="E420" s="66"/>
      <c r="F420" s="67"/>
      <c r="G420" s="62"/>
      <c r="H420" s="68" t="str">
        <f>IF(B420="","",VLOOKUP(B420,[2]tableaux!$A$4:$B$511,2,FALSE))</f>
        <v/>
      </c>
      <c r="I420" s="170"/>
      <c r="J420" s="70"/>
      <c r="K420" s="71" t="str">
        <f t="shared" si="23"/>
        <v/>
      </c>
      <c r="L420" s="72">
        <f t="shared" si="24"/>
        <v>0</v>
      </c>
    </row>
    <row r="421" spans="1:12" ht="12.75" customHeight="1">
      <c r="A421" s="156"/>
      <c r="B421" s="61"/>
      <c r="C421" s="65"/>
      <c r="D421" s="5" t="str">
        <f>IF(C421="","",VLOOKUP(C421,[2]tableaux!$D$5:E$65,2,FALSE))</f>
        <v/>
      </c>
      <c r="E421" s="66"/>
      <c r="F421" s="67"/>
      <c r="G421" s="62"/>
      <c r="H421" s="68" t="str">
        <f>IF(B421="","",VLOOKUP(B421,[2]tableaux!$A$4:$B$511,2,FALSE))</f>
        <v/>
      </c>
      <c r="I421" s="170"/>
      <c r="J421" s="70"/>
      <c r="K421" s="71" t="str">
        <f t="shared" si="23"/>
        <v/>
      </c>
      <c r="L421" s="72">
        <f t="shared" si="24"/>
        <v>0</v>
      </c>
    </row>
    <row r="422" spans="1:12" ht="12.75" customHeight="1">
      <c r="A422" s="156"/>
      <c r="B422" s="61"/>
      <c r="C422" s="65"/>
      <c r="D422" s="5" t="str">
        <f>IF(C422="","",VLOOKUP(C422,[2]tableaux!$D$5:E$65,2,FALSE))</f>
        <v/>
      </c>
      <c r="E422" s="66"/>
      <c r="F422" s="67"/>
      <c r="G422" s="62"/>
      <c r="H422" s="68" t="str">
        <f>IF(B422="","",VLOOKUP(B422,[2]tableaux!$A$4:$B$511,2,FALSE))</f>
        <v/>
      </c>
      <c r="I422" s="170"/>
      <c r="J422" s="70"/>
      <c r="K422" s="71" t="str">
        <f t="shared" si="23"/>
        <v/>
      </c>
      <c r="L422" s="72">
        <f t="shared" si="24"/>
        <v>0</v>
      </c>
    </row>
    <row r="423" spans="1:12" ht="12.75" customHeight="1">
      <c r="A423" s="156"/>
      <c r="B423" s="61"/>
      <c r="C423" s="65"/>
      <c r="D423" s="5" t="str">
        <f>IF(C423="","",VLOOKUP(C423,[2]tableaux!$D$5:E$65,2,FALSE))</f>
        <v/>
      </c>
      <c r="E423" s="66"/>
      <c r="F423" s="67"/>
      <c r="G423" s="62"/>
      <c r="H423" s="68" t="str">
        <f>IF(B423="","",VLOOKUP(B423,[2]tableaux!$A$4:$B$511,2,FALSE))</f>
        <v/>
      </c>
      <c r="I423" s="170"/>
      <c r="J423" s="70"/>
      <c r="K423" s="71" t="str">
        <f t="shared" ref="K423:K486" si="25">IF(AND(G423="",J423&lt;&gt;"gie"),H423,"")</f>
        <v/>
      </c>
      <c r="L423" s="72">
        <f t="shared" si="24"/>
        <v>0</v>
      </c>
    </row>
    <row r="424" spans="1:12" ht="12.75" customHeight="1">
      <c r="A424" s="156"/>
      <c r="B424" s="61"/>
      <c r="C424" s="65"/>
      <c r="D424" s="5" t="str">
        <f>IF(C424="","",VLOOKUP(C424,[2]tableaux!$D$5:E$65,2,FALSE))</f>
        <v/>
      </c>
      <c r="E424" s="66"/>
      <c r="F424" s="67"/>
      <c r="G424" s="62"/>
      <c r="H424" s="68" t="str">
        <f>IF(B424="","",VLOOKUP(B424,[2]tableaux!$A$4:$B$511,2,FALSE))</f>
        <v/>
      </c>
      <c r="I424" s="170"/>
      <c r="J424" s="70"/>
      <c r="K424" s="71" t="str">
        <f t="shared" si="25"/>
        <v/>
      </c>
      <c r="L424" s="72">
        <f t="shared" si="24"/>
        <v>0</v>
      </c>
    </row>
    <row r="425" spans="1:12" ht="12.75" customHeight="1">
      <c r="A425" s="156"/>
      <c r="B425" s="61"/>
      <c r="C425" s="65"/>
      <c r="D425" s="5" t="str">
        <f>IF(C425="","",VLOOKUP(C425,[2]tableaux!$D$5:E$65,2,FALSE))</f>
        <v/>
      </c>
      <c r="E425" s="66"/>
      <c r="F425" s="67"/>
      <c r="G425" s="62"/>
      <c r="H425" s="68" t="str">
        <f>IF(B425="","",VLOOKUP(B425,[2]tableaux!$A$4:$B$511,2,FALSE))</f>
        <v/>
      </c>
      <c r="I425" s="170"/>
      <c r="J425" s="70"/>
      <c r="K425" s="71" t="str">
        <f t="shared" si="25"/>
        <v/>
      </c>
      <c r="L425" s="72">
        <f t="shared" si="24"/>
        <v>0</v>
      </c>
    </row>
    <row r="426" spans="1:12" ht="12.75" customHeight="1">
      <c r="A426" s="156"/>
      <c r="B426" s="61"/>
      <c r="C426" s="65"/>
      <c r="D426" s="5" t="str">
        <f>IF(C426="","",VLOOKUP(C426,[2]tableaux!$D$5:E$65,2,FALSE))</f>
        <v/>
      </c>
      <c r="E426" s="66"/>
      <c r="F426" s="67"/>
      <c r="G426" s="62"/>
      <c r="H426" s="68" t="str">
        <f>IF(B426="","",VLOOKUP(B426,[2]tableaux!$A$4:$B$511,2,FALSE))</f>
        <v/>
      </c>
      <c r="I426" s="170"/>
      <c r="J426" s="70"/>
      <c r="K426" s="71" t="str">
        <f t="shared" si="25"/>
        <v/>
      </c>
      <c r="L426" s="72">
        <f t="shared" si="24"/>
        <v>0</v>
      </c>
    </row>
    <row r="427" spans="1:12" ht="12.75" customHeight="1">
      <c r="A427" s="156"/>
      <c r="B427" s="61"/>
      <c r="C427" s="65"/>
      <c r="D427" s="5" t="str">
        <f>IF(C427="","",VLOOKUP(C427,[2]tableaux!$D$5:E$65,2,FALSE))</f>
        <v/>
      </c>
      <c r="E427" s="66"/>
      <c r="F427" s="67"/>
      <c r="G427" s="62"/>
      <c r="H427" s="68" t="str">
        <f>IF(B427="","",VLOOKUP(B427,[2]tableaux!$A$4:$B$511,2,FALSE))</f>
        <v/>
      </c>
      <c r="I427" s="170"/>
      <c r="J427" s="70"/>
      <c r="K427" s="71" t="str">
        <f t="shared" si="25"/>
        <v/>
      </c>
      <c r="L427" s="72">
        <f t="shared" si="24"/>
        <v>0</v>
      </c>
    </row>
    <row r="428" spans="1:12" ht="12.75" customHeight="1">
      <c r="A428" s="156"/>
      <c r="B428" s="61"/>
      <c r="C428" s="65"/>
      <c r="D428" s="5" t="str">
        <f>IF(C428="","",VLOOKUP(C428,[2]tableaux!$D$5:E$65,2,FALSE))</f>
        <v/>
      </c>
      <c r="E428" s="66"/>
      <c r="F428" s="67"/>
      <c r="G428" s="62"/>
      <c r="H428" s="68" t="str">
        <f>IF(B428="","",VLOOKUP(B428,[2]tableaux!$A$4:$B$511,2,FALSE))</f>
        <v/>
      </c>
      <c r="I428" s="170"/>
      <c r="J428" s="70"/>
      <c r="K428" s="71" t="str">
        <f t="shared" si="25"/>
        <v/>
      </c>
      <c r="L428" s="72">
        <f t="shared" si="24"/>
        <v>0</v>
      </c>
    </row>
    <row r="429" spans="1:12" ht="12.75" customHeight="1">
      <c r="A429" s="156"/>
      <c r="B429" s="61"/>
      <c r="C429" s="65"/>
      <c r="D429" s="5" t="str">
        <f>IF(C429="","",VLOOKUP(C429,[2]tableaux!$D$5:E$65,2,FALSE))</f>
        <v/>
      </c>
      <c r="E429" s="66"/>
      <c r="F429" s="67"/>
      <c r="G429" s="62"/>
      <c r="H429" s="68" t="str">
        <f>IF(B429="","",VLOOKUP(B429,[2]tableaux!$A$4:$B$511,2,FALSE))</f>
        <v/>
      </c>
      <c r="I429" s="170"/>
      <c r="J429" s="70"/>
      <c r="K429" s="71" t="str">
        <f t="shared" si="25"/>
        <v/>
      </c>
      <c r="L429" s="72">
        <f t="shared" si="24"/>
        <v>0</v>
      </c>
    </row>
    <row r="430" spans="1:12" ht="12.75" customHeight="1">
      <c r="A430" s="156"/>
      <c r="B430" s="61"/>
      <c r="C430" s="65"/>
      <c r="D430" s="5" t="str">
        <f>IF(C430="","",VLOOKUP(C430,[2]tableaux!$D$5:E$65,2,FALSE))</f>
        <v/>
      </c>
      <c r="E430" s="66"/>
      <c r="F430" s="67"/>
      <c r="G430" s="62"/>
      <c r="H430" s="68" t="str">
        <f>IF(B430="","",VLOOKUP(B430,[2]tableaux!$A$4:$B$511,2,FALSE))</f>
        <v/>
      </c>
      <c r="I430" s="170"/>
      <c r="J430" s="70"/>
      <c r="K430" s="71" t="str">
        <f t="shared" si="25"/>
        <v/>
      </c>
      <c r="L430" s="72">
        <f t="shared" si="24"/>
        <v>0</v>
      </c>
    </row>
    <row r="431" spans="1:12" ht="12.75" customHeight="1">
      <c r="A431" s="156"/>
      <c r="B431" s="61"/>
      <c r="C431" s="65"/>
      <c r="D431" s="5" t="str">
        <f>IF(C431="","",VLOOKUP(C431,[2]tableaux!$D$5:E$65,2,FALSE))</f>
        <v/>
      </c>
      <c r="E431" s="66"/>
      <c r="F431" s="67"/>
      <c r="G431" s="62"/>
      <c r="H431" s="68" t="str">
        <f>IF(B431="","",VLOOKUP(B431,[2]tableaux!$A$4:$B$511,2,FALSE))</f>
        <v/>
      </c>
      <c r="I431" s="170"/>
      <c r="J431" s="70"/>
      <c r="K431" s="71" t="str">
        <f t="shared" si="25"/>
        <v/>
      </c>
      <c r="L431" s="72">
        <f t="shared" si="24"/>
        <v>0</v>
      </c>
    </row>
    <row r="432" spans="1:12" ht="12.75" customHeight="1">
      <c r="A432" s="156"/>
      <c r="B432" s="61"/>
      <c r="C432" s="65"/>
      <c r="D432" s="5" t="str">
        <f>IF(C432="","",VLOOKUP(C432,[2]tableaux!$D$5:E$65,2,FALSE))</f>
        <v/>
      </c>
      <c r="E432" s="66"/>
      <c r="F432" s="67"/>
      <c r="G432" s="62"/>
      <c r="H432" s="68" t="str">
        <f>IF(B432="","",VLOOKUP(B432,[2]tableaux!$A$4:$B$511,2,FALSE))</f>
        <v/>
      </c>
      <c r="I432" s="170"/>
      <c r="J432" s="70"/>
      <c r="K432" s="71" t="str">
        <f t="shared" si="25"/>
        <v/>
      </c>
      <c r="L432" s="72">
        <f t="shared" si="24"/>
        <v>0</v>
      </c>
    </row>
    <row r="433" spans="1:12" ht="12.75" customHeight="1">
      <c r="A433" s="156"/>
      <c r="B433" s="61"/>
      <c r="C433" s="65"/>
      <c r="D433" s="5" t="str">
        <f>IF(C433="","",VLOOKUP(C433,[2]tableaux!$D$5:E$65,2,FALSE))</f>
        <v/>
      </c>
      <c r="E433" s="66"/>
      <c r="F433" s="67"/>
      <c r="G433" s="62"/>
      <c r="H433" s="68" t="str">
        <f>IF(B433="","",VLOOKUP(B433,[2]tableaux!$A$4:$B$511,2,FALSE))</f>
        <v/>
      </c>
      <c r="I433" s="170"/>
      <c r="J433" s="70"/>
      <c r="K433" s="71" t="str">
        <f t="shared" si="25"/>
        <v/>
      </c>
      <c r="L433" s="72">
        <f t="shared" si="24"/>
        <v>0</v>
      </c>
    </row>
    <row r="434" spans="1:12" ht="12.75" customHeight="1">
      <c r="A434" s="156"/>
      <c r="B434" s="61"/>
      <c r="C434" s="65"/>
      <c r="D434" s="5" t="str">
        <f>IF(C434="","",VLOOKUP(C434,[2]tableaux!$D$5:E$65,2,FALSE))</f>
        <v/>
      </c>
      <c r="E434" s="66"/>
      <c r="F434" s="67"/>
      <c r="G434" s="62"/>
      <c r="H434" s="68" t="str">
        <f>IF(B434="","",VLOOKUP(B434,[2]tableaux!$A$4:$B$511,2,FALSE))</f>
        <v/>
      </c>
      <c r="I434" s="170"/>
      <c r="J434" s="70"/>
      <c r="K434" s="71" t="str">
        <f t="shared" si="25"/>
        <v/>
      </c>
      <c r="L434" s="72">
        <f t="shared" si="24"/>
        <v>0</v>
      </c>
    </row>
    <row r="435" spans="1:12" ht="12.75" customHeight="1">
      <c r="A435" s="156"/>
      <c r="B435" s="61"/>
      <c r="C435" s="65"/>
      <c r="D435" s="5" t="str">
        <f>IF(C435="","",VLOOKUP(C435,[2]tableaux!$D$5:E$65,2,FALSE))</f>
        <v/>
      </c>
      <c r="E435" s="66"/>
      <c r="F435" s="67"/>
      <c r="G435" s="62"/>
      <c r="H435" s="68" t="str">
        <f>IF(B435="","",VLOOKUP(B435,[2]tableaux!$A$4:$B$511,2,FALSE))</f>
        <v/>
      </c>
      <c r="I435" s="170"/>
      <c r="J435" s="70"/>
      <c r="K435" s="71" t="str">
        <f t="shared" si="25"/>
        <v/>
      </c>
      <c r="L435" s="72">
        <f t="shared" si="24"/>
        <v>0</v>
      </c>
    </row>
    <row r="436" spans="1:12" ht="12.75" customHeight="1">
      <c r="A436" s="156"/>
      <c r="B436" s="61"/>
      <c r="C436" s="65"/>
      <c r="D436" s="5" t="str">
        <f>IF(C436="","",VLOOKUP(C436,[2]tableaux!$D$5:E$65,2,FALSE))</f>
        <v/>
      </c>
      <c r="E436" s="66"/>
      <c r="F436" s="67"/>
      <c r="G436" s="62"/>
      <c r="H436" s="68" t="str">
        <f>IF(B436="","",VLOOKUP(B436,[2]tableaux!$A$4:$B$511,2,FALSE))</f>
        <v/>
      </c>
      <c r="I436" s="170"/>
      <c r="J436" s="70"/>
      <c r="K436" s="71" t="str">
        <f t="shared" si="25"/>
        <v/>
      </c>
      <c r="L436" s="72">
        <f t="shared" si="24"/>
        <v>0</v>
      </c>
    </row>
    <row r="437" spans="1:12" ht="12.75" customHeight="1">
      <c r="A437" s="156"/>
      <c r="B437" s="61"/>
      <c r="C437" s="65"/>
      <c r="D437" s="5" t="str">
        <f>IF(C437="","",VLOOKUP(C437,[2]tableaux!$D$5:E$65,2,FALSE))</f>
        <v/>
      </c>
      <c r="E437" s="66"/>
      <c r="F437" s="67"/>
      <c r="G437" s="62"/>
      <c r="H437" s="68" t="str">
        <f>IF(B437="","",VLOOKUP(B437,[2]tableaux!$A$4:$B$511,2,FALSE))</f>
        <v/>
      </c>
      <c r="I437" s="170"/>
      <c r="J437" s="70"/>
      <c r="K437" s="71" t="str">
        <f t="shared" si="25"/>
        <v/>
      </c>
      <c r="L437" s="72">
        <f t="shared" si="24"/>
        <v>0</v>
      </c>
    </row>
    <row r="438" spans="1:12" ht="12.75" customHeight="1">
      <c r="A438" s="156"/>
      <c r="B438" s="61"/>
      <c r="C438" s="65"/>
      <c r="D438" s="5" t="str">
        <f>IF(C438="","",VLOOKUP(C438,[2]tableaux!$D$5:E$65,2,FALSE))</f>
        <v/>
      </c>
      <c r="E438" s="66"/>
      <c r="F438" s="67"/>
      <c r="G438" s="62"/>
      <c r="H438" s="68" t="str">
        <f>IF(B438="","",VLOOKUP(B438,[2]tableaux!$A$4:$B$511,2,FALSE))</f>
        <v/>
      </c>
      <c r="I438" s="170"/>
      <c r="J438" s="70"/>
      <c r="K438" s="71" t="str">
        <f t="shared" si="25"/>
        <v/>
      </c>
      <c r="L438" s="72">
        <f t="shared" si="24"/>
        <v>0</v>
      </c>
    </row>
    <row r="439" spans="1:12" ht="12.75" customHeight="1">
      <c r="A439" s="156"/>
      <c r="B439" s="61"/>
      <c r="C439" s="65"/>
      <c r="D439" s="5" t="str">
        <f>IF(C439="","",VLOOKUP(C439,[2]tableaux!$D$5:E$65,2,FALSE))</f>
        <v/>
      </c>
      <c r="E439" s="66"/>
      <c r="F439" s="67"/>
      <c r="G439" s="62"/>
      <c r="H439" s="68" t="str">
        <f>IF(B439="","",VLOOKUP(B439,[2]tableaux!$A$4:$B$511,2,FALSE))</f>
        <v/>
      </c>
      <c r="I439" s="170"/>
      <c r="J439" s="70"/>
      <c r="K439" s="71" t="str">
        <f t="shared" si="25"/>
        <v/>
      </c>
      <c r="L439" s="72">
        <f t="shared" si="24"/>
        <v>0</v>
      </c>
    </row>
    <row r="440" spans="1:12" ht="12.75" customHeight="1">
      <c r="A440" s="156"/>
      <c r="B440" s="61"/>
      <c r="C440" s="65"/>
      <c r="D440" s="5" t="str">
        <f>IF(C440="","",VLOOKUP(C440,[2]tableaux!$D$5:E$65,2,FALSE))</f>
        <v/>
      </c>
      <c r="E440" s="66"/>
      <c r="F440" s="67"/>
      <c r="G440" s="62"/>
      <c r="H440" s="68" t="str">
        <f>IF(B440="","",VLOOKUP(B440,[2]tableaux!$A$4:$B$511,2,FALSE))</f>
        <v/>
      </c>
      <c r="I440" s="170"/>
      <c r="J440" s="70"/>
      <c r="K440" s="71" t="str">
        <f t="shared" si="25"/>
        <v/>
      </c>
      <c r="L440" s="72">
        <f t="shared" si="24"/>
        <v>0</v>
      </c>
    </row>
    <row r="441" spans="1:12" ht="12.75" customHeight="1">
      <c r="A441" s="156"/>
      <c r="B441" s="61"/>
      <c r="C441" s="65"/>
      <c r="D441" s="5" t="str">
        <f>IF(C441="","",VLOOKUP(C441,[2]tableaux!$D$5:E$65,2,FALSE))</f>
        <v/>
      </c>
      <c r="E441" s="66"/>
      <c r="F441" s="67"/>
      <c r="G441" s="62"/>
      <c r="H441" s="68" t="str">
        <f>IF(B441="","",VLOOKUP(B441,[2]tableaux!$A$4:$B$511,2,FALSE))</f>
        <v/>
      </c>
      <c r="I441" s="170"/>
      <c r="J441" s="70"/>
      <c r="K441" s="71" t="str">
        <f t="shared" si="25"/>
        <v/>
      </c>
      <c r="L441" s="72">
        <f t="shared" si="24"/>
        <v>0</v>
      </c>
    </row>
    <row r="442" spans="1:12" ht="12.75" customHeight="1">
      <c r="A442" s="156"/>
      <c r="B442" s="61"/>
      <c r="C442" s="65"/>
      <c r="D442" s="5" t="str">
        <f>IF(C442="","",VLOOKUP(C442,[2]tableaux!$D$5:E$65,2,FALSE))</f>
        <v/>
      </c>
      <c r="E442" s="66"/>
      <c r="F442" s="67"/>
      <c r="G442" s="62"/>
      <c r="H442" s="68" t="str">
        <f>IF(B442="","",VLOOKUP(B442,[2]tableaux!$A$4:$B$511,2,FALSE))</f>
        <v/>
      </c>
      <c r="I442" s="170"/>
      <c r="J442" s="70"/>
      <c r="K442" s="71" t="str">
        <f t="shared" si="25"/>
        <v/>
      </c>
      <c r="L442" s="72">
        <f t="shared" si="24"/>
        <v>0</v>
      </c>
    </row>
    <row r="443" spans="1:12" ht="12.75" customHeight="1">
      <c r="A443" s="156"/>
      <c r="B443" s="61"/>
      <c r="C443" s="65"/>
      <c r="D443" s="5" t="str">
        <f>IF(C443="","",VLOOKUP(C443,[2]tableaux!$D$5:E$65,2,FALSE))</f>
        <v/>
      </c>
      <c r="E443" s="66"/>
      <c r="F443" s="67"/>
      <c r="G443" s="62"/>
      <c r="H443" s="68" t="str">
        <f>IF(B443="","",VLOOKUP(B443,[2]tableaux!$A$4:$B$511,2,FALSE))</f>
        <v/>
      </c>
      <c r="I443" s="170"/>
      <c r="J443" s="70"/>
      <c r="K443" s="71" t="str">
        <f t="shared" si="25"/>
        <v/>
      </c>
      <c r="L443" s="72">
        <f t="shared" si="24"/>
        <v>0</v>
      </c>
    </row>
    <row r="444" spans="1:12" ht="12.75" customHeight="1">
      <c r="A444" s="156"/>
      <c r="B444" s="61"/>
      <c r="C444" s="65"/>
      <c r="D444" s="5" t="str">
        <f>IF(C444="","",VLOOKUP(C444,[2]tableaux!$D$5:E$65,2,FALSE))</f>
        <v/>
      </c>
      <c r="E444" s="66"/>
      <c r="F444" s="67"/>
      <c r="G444" s="62"/>
      <c r="H444" s="68" t="str">
        <f>IF(B444="","",VLOOKUP(B444,[2]tableaux!$A$4:$B$511,2,FALSE))</f>
        <v/>
      </c>
      <c r="I444" s="170"/>
      <c r="J444" s="70"/>
      <c r="K444" s="71" t="str">
        <f t="shared" si="25"/>
        <v/>
      </c>
      <c r="L444" s="72">
        <f t="shared" si="24"/>
        <v>0</v>
      </c>
    </row>
    <row r="445" spans="1:12" ht="12.75" customHeight="1">
      <c r="A445" s="156"/>
      <c r="B445" s="61"/>
      <c r="C445" s="65"/>
      <c r="D445" s="5" t="str">
        <f>IF(C445="","",VLOOKUP(C445,[2]tableaux!$D$5:E$65,2,FALSE))</f>
        <v/>
      </c>
      <c r="E445" s="66"/>
      <c r="F445" s="67"/>
      <c r="G445" s="62"/>
      <c r="H445" s="68" t="str">
        <f>IF(B445="","",VLOOKUP(B445,[2]tableaux!$A$4:$B$511,2,FALSE))</f>
        <v/>
      </c>
      <c r="I445" s="170"/>
      <c r="J445" s="70"/>
      <c r="K445" s="71" t="str">
        <f t="shared" si="25"/>
        <v/>
      </c>
      <c r="L445" s="72">
        <f t="shared" si="24"/>
        <v>0</v>
      </c>
    </row>
    <row r="446" spans="1:12" ht="12.75" customHeight="1">
      <c r="A446" s="156"/>
      <c r="B446" s="61"/>
      <c r="C446" s="65"/>
      <c r="D446" s="5" t="str">
        <f>IF(C446="","",VLOOKUP(C446,[2]tableaux!$D$5:E$65,2,FALSE))</f>
        <v/>
      </c>
      <c r="E446" s="66"/>
      <c r="F446" s="67"/>
      <c r="G446" s="62"/>
      <c r="H446" s="68" t="str">
        <f>IF(B446="","",VLOOKUP(B446,[2]tableaux!$A$4:$B$511,2,FALSE))</f>
        <v/>
      </c>
      <c r="I446" s="170"/>
      <c r="J446" s="70"/>
      <c r="K446" s="71" t="str">
        <f t="shared" si="25"/>
        <v/>
      </c>
      <c r="L446" s="72">
        <f t="shared" si="24"/>
        <v>0</v>
      </c>
    </row>
    <row r="447" spans="1:12" ht="12.75" customHeight="1">
      <c r="A447" s="156"/>
      <c r="B447" s="61"/>
      <c r="C447" s="65"/>
      <c r="D447" s="5" t="str">
        <f>IF(C447="","",VLOOKUP(C447,[2]tableaux!$D$5:E$65,2,FALSE))</f>
        <v/>
      </c>
      <c r="E447" s="66"/>
      <c r="F447" s="67"/>
      <c r="G447" s="62"/>
      <c r="H447" s="68" t="str">
        <f>IF(B447="","",VLOOKUP(B447,[2]tableaux!$A$4:$B$511,2,FALSE))</f>
        <v/>
      </c>
      <c r="I447" s="170"/>
      <c r="J447" s="70"/>
      <c r="K447" s="71" t="str">
        <f t="shared" si="25"/>
        <v/>
      </c>
      <c r="L447" s="72">
        <f t="shared" si="24"/>
        <v>0</v>
      </c>
    </row>
    <row r="448" spans="1:12" ht="12.75" customHeight="1">
      <c r="A448" s="156"/>
      <c r="B448" s="61"/>
      <c r="C448" s="65"/>
      <c r="D448" s="5" t="str">
        <f>IF(C448="","",VLOOKUP(C448,[2]tableaux!$D$5:E$65,2,FALSE))</f>
        <v/>
      </c>
      <c r="E448" s="66"/>
      <c r="F448" s="67"/>
      <c r="G448" s="62"/>
      <c r="H448" s="68" t="str">
        <f>IF(B448="","",VLOOKUP(B448,[2]tableaux!$A$4:$B$511,2,FALSE))</f>
        <v/>
      </c>
      <c r="I448" s="170"/>
      <c r="J448" s="70"/>
      <c r="K448" s="71" t="str">
        <f t="shared" si="25"/>
        <v/>
      </c>
      <c r="L448" s="72">
        <f t="shared" si="24"/>
        <v>0</v>
      </c>
    </row>
    <row r="449" spans="1:12" ht="12.75" customHeight="1">
      <c r="A449" s="156"/>
      <c r="B449" s="61"/>
      <c r="C449" s="65"/>
      <c r="D449" s="5" t="str">
        <f>IF(C449="","",VLOOKUP(C449,[2]tableaux!$D$5:E$65,2,FALSE))</f>
        <v/>
      </c>
      <c r="E449" s="66"/>
      <c r="F449" s="67"/>
      <c r="G449" s="62"/>
      <c r="H449" s="68" t="str">
        <f>IF(B449="","",VLOOKUP(B449,[2]tableaux!$A$4:$B$511,2,FALSE))</f>
        <v/>
      </c>
      <c r="I449" s="170"/>
      <c r="J449" s="70"/>
      <c r="K449" s="71" t="str">
        <f t="shared" si="25"/>
        <v/>
      </c>
      <c r="L449" s="72">
        <f t="shared" si="24"/>
        <v>0</v>
      </c>
    </row>
    <row r="450" spans="1:12" ht="12.75" customHeight="1">
      <c r="A450" s="156"/>
      <c r="B450" s="61"/>
      <c r="C450" s="65"/>
      <c r="D450" s="5" t="str">
        <f>IF(C450="","",VLOOKUP(C450,[2]tableaux!$D$5:E$65,2,FALSE))</f>
        <v/>
      </c>
      <c r="E450" s="66"/>
      <c r="F450" s="67"/>
      <c r="G450" s="62"/>
      <c r="H450" s="68" t="str">
        <f>IF(B450="","",VLOOKUP(B450,[2]tableaux!$A$4:$B$511,2,FALSE))</f>
        <v/>
      </c>
      <c r="I450" s="170"/>
      <c r="J450" s="70"/>
      <c r="K450" s="71" t="str">
        <f t="shared" si="25"/>
        <v/>
      </c>
      <c r="L450" s="72">
        <f t="shared" si="24"/>
        <v>0</v>
      </c>
    </row>
    <row r="451" spans="1:12" ht="12.75" customHeight="1">
      <c r="A451" s="156"/>
      <c r="B451" s="61"/>
      <c r="C451" s="65"/>
      <c r="D451" s="5" t="str">
        <f>IF(C451="","",VLOOKUP(C451,[2]tableaux!$D$5:E$65,2,FALSE))</f>
        <v/>
      </c>
      <c r="E451" s="66"/>
      <c r="F451" s="67"/>
      <c r="G451" s="62"/>
      <c r="H451" s="68" t="str">
        <f>IF(B451="","",VLOOKUP(B451,[2]tableaux!$A$4:$B$511,2,FALSE))</f>
        <v/>
      </c>
      <c r="I451" s="170"/>
      <c r="J451" s="70"/>
      <c r="K451" s="71" t="str">
        <f t="shared" si="25"/>
        <v/>
      </c>
      <c r="L451" s="72">
        <f t="shared" si="24"/>
        <v>0</v>
      </c>
    </row>
    <row r="452" spans="1:12" ht="12.75" customHeight="1">
      <c r="A452" s="156"/>
      <c r="B452" s="61"/>
      <c r="C452" s="65"/>
      <c r="D452" s="5" t="str">
        <f>IF(C452="","",VLOOKUP(C452,[2]tableaux!$D$5:E$65,2,FALSE))</f>
        <v/>
      </c>
      <c r="E452" s="66"/>
      <c r="F452" s="67"/>
      <c r="G452" s="62"/>
      <c r="H452" s="68" t="str">
        <f>IF(B452="","",VLOOKUP(B452,[2]tableaux!$A$4:$B$511,2,FALSE))</f>
        <v/>
      </c>
      <c r="I452" s="170"/>
      <c r="J452" s="70"/>
      <c r="K452" s="71" t="str">
        <f t="shared" si="25"/>
        <v/>
      </c>
      <c r="L452" s="72">
        <f t="shared" si="24"/>
        <v>0</v>
      </c>
    </row>
    <row r="453" spans="1:12" ht="12.75" customHeight="1">
      <c r="A453" s="156"/>
      <c r="B453" s="61"/>
      <c r="C453" s="65"/>
      <c r="D453" s="5" t="str">
        <f>IF(C453="","",VLOOKUP(C453,[2]tableaux!$D$5:E$65,2,FALSE))</f>
        <v/>
      </c>
      <c r="E453" s="66"/>
      <c r="F453" s="67"/>
      <c r="G453" s="62"/>
      <c r="H453" s="68" t="str">
        <f>IF(B453="","",VLOOKUP(B453,[2]tableaux!$A$4:$B$511,2,FALSE))</f>
        <v/>
      </c>
      <c r="I453" s="170"/>
      <c r="J453" s="70"/>
      <c r="K453" s="71" t="str">
        <f t="shared" si="25"/>
        <v/>
      </c>
      <c r="L453" s="72">
        <f t="shared" si="24"/>
        <v>0</v>
      </c>
    </row>
    <row r="454" spans="1:12" ht="12.75" customHeight="1">
      <c r="A454" s="156"/>
      <c r="B454" s="61"/>
      <c r="C454" s="65"/>
      <c r="D454" s="5" t="str">
        <f>IF(C454="","",VLOOKUP(C454,[2]tableaux!$D$5:E$65,2,FALSE))</f>
        <v/>
      </c>
      <c r="E454" s="66"/>
      <c r="F454" s="67"/>
      <c r="G454" s="62"/>
      <c r="H454" s="68" t="str">
        <f>IF(B454="","",VLOOKUP(B454,[2]tableaux!$A$4:$B$511,2,FALSE))</f>
        <v/>
      </c>
      <c r="I454" s="170"/>
      <c r="J454" s="70"/>
      <c r="K454" s="71" t="str">
        <f t="shared" si="25"/>
        <v/>
      </c>
      <c r="L454" s="72">
        <f t="shared" si="24"/>
        <v>0</v>
      </c>
    </row>
    <row r="455" spans="1:12" ht="12.75" customHeight="1">
      <c r="A455" s="156"/>
      <c r="B455" s="61"/>
      <c r="C455" s="65"/>
      <c r="D455" s="5" t="str">
        <f>IF(C455="","",VLOOKUP(C455,[2]tableaux!$D$5:E$65,2,FALSE))</f>
        <v/>
      </c>
      <c r="E455" s="66"/>
      <c r="F455" s="67"/>
      <c r="G455" s="62"/>
      <c r="H455" s="68" t="str">
        <f>IF(B455="","",VLOOKUP(B455,[2]tableaux!$A$4:$B$511,2,FALSE))</f>
        <v/>
      </c>
      <c r="I455" s="170"/>
      <c r="J455" s="70"/>
      <c r="K455" s="71" t="str">
        <f t="shared" si="25"/>
        <v/>
      </c>
      <c r="L455" s="72">
        <f t="shared" si="24"/>
        <v>0</v>
      </c>
    </row>
    <row r="456" spans="1:12" ht="12.75" customHeight="1">
      <c r="A456" s="156"/>
      <c r="B456" s="61"/>
      <c r="C456" s="65"/>
      <c r="D456" s="5" t="str">
        <f>IF(C456="","",VLOOKUP(C456,[2]tableaux!$D$5:E$65,2,FALSE))</f>
        <v/>
      </c>
      <c r="E456" s="66"/>
      <c r="F456" s="67"/>
      <c r="G456" s="62"/>
      <c r="H456" s="68" t="str">
        <f>IF(B456="","",VLOOKUP(B456,[2]tableaux!$A$4:$B$511,2,FALSE))</f>
        <v/>
      </c>
      <c r="I456" s="170"/>
      <c r="J456" s="70"/>
      <c r="K456" s="71" t="str">
        <f t="shared" si="25"/>
        <v/>
      </c>
      <c r="L456" s="72">
        <f t="shared" si="24"/>
        <v>0</v>
      </c>
    </row>
    <row r="457" spans="1:12" ht="12.75" customHeight="1">
      <c r="A457" s="156"/>
      <c r="B457" s="61"/>
      <c r="C457" s="65"/>
      <c r="D457" s="5" t="str">
        <f>IF(C457="","",VLOOKUP(C457,[2]tableaux!$D$5:E$65,2,FALSE))</f>
        <v/>
      </c>
      <c r="E457" s="66"/>
      <c r="F457" s="67"/>
      <c r="G457" s="62"/>
      <c r="H457" s="68" t="str">
        <f>IF(B457="","",VLOOKUP(B457,[2]tableaux!$A$4:$B$511,2,FALSE))</f>
        <v/>
      </c>
      <c r="I457" s="170"/>
      <c r="J457" s="70"/>
      <c r="K457" s="71" t="str">
        <f t="shared" si="25"/>
        <v/>
      </c>
      <c r="L457" s="72">
        <f t="shared" si="24"/>
        <v>0</v>
      </c>
    </row>
    <row r="458" spans="1:12" ht="12.75" customHeight="1">
      <c r="A458" s="156"/>
      <c r="B458" s="61"/>
      <c r="C458" s="65"/>
      <c r="D458" s="5" t="str">
        <f>IF(C458="","",VLOOKUP(C458,[2]tableaux!$D$5:E$65,2,FALSE))</f>
        <v/>
      </c>
      <c r="E458" s="66"/>
      <c r="F458" s="67"/>
      <c r="G458" s="62"/>
      <c r="H458" s="68" t="str">
        <f>IF(B458="","",VLOOKUP(B458,[2]tableaux!$A$4:$B$511,2,FALSE))</f>
        <v/>
      </c>
      <c r="I458" s="170"/>
      <c r="J458" s="70"/>
      <c r="K458" s="71" t="str">
        <f t="shared" si="25"/>
        <v/>
      </c>
      <c r="L458" s="72">
        <f t="shared" si="24"/>
        <v>0</v>
      </c>
    </row>
    <row r="459" spans="1:12" ht="12.75" customHeight="1">
      <c r="A459" s="156"/>
      <c r="B459" s="61"/>
      <c r="C459" s="65"/>
      <c r="D459" s="5" t="str">
        <f>IF(C459="","",VLOOKUP(C459,[2]tableaux!$D$5:E$65,2,FALSE))</f>
        <v/>
      </c>
      <c r="E459" s="66"/>
      <c r="F459" s="67"/>
      <c r="G459" s="62"/>
      <c r="H459" s="68" t="str">
        <f>IF(B459="","",VLOOKUP(B459,[2]tableaux!$A$4:$B$511,2,FALSE))</f>
        <v/>
      </c>
      <c r="I459" s="170"/>
      <c r="J459" s="70"/>
      <c r="K459" s="71" t="str">
        <f t="shared" si="25"/>
        <v/>
      </c>
      <c r="L459" s="72">
        <f t="shared" si="24"/>
        <v>0</v>
      </c>
    </row>
    <row r="460" spans="1:12" ht="12.75" customHeight="1">
      <c r="A460" s="156"/>
      <c r="B460" s="61"/>
      <c r="C460" s="65"/>
      <c r="D460" s="5" t="str">
        <f>IF(C460="","",VLOOKUP(C460,[2]tableaux!$D$5:E$65,2,FALSE))</f>
        <v/>
      </c>
      <c r="E460" s="66"/>
      <c r="F460" s="67"/>
      <c r="G460" s="62"/>
      <c r="H460" s="68" t="str">
        <f>IF(B460="","",VLOOKUP(B460,[2]tableaux!$A$4:$B$511,2,FALSE))</f>
        <v/>
      </c>
      <c r="I460" s="170"/>
      <c r="J460" s="70"/>
      <c r="K460" s="71" t="str">
        <f t="shared" si="25"/>
        <v/>
      </c>
      <c r="L460" s="72">
        <f t="shared" si="24"/>
        <v>0</v>
      </c>
    </row>
    <row r="461" spans="1:12" ht="12.75" customHeight="1">
      <c r="A461" s="156"/>
      <c r="B461" s="61"/>
      <c r="C461" s="65"/>
      <c r="D461" s="5" t="str">
        <f>IF(C461="","",VLOOKUP(C461,[2]tableaux!$D$5:E$65,2,FALSE))</f>
        <v/>
      </c>
      <c r="E461" s="66"/>
      <c r="F461" s="67"/>
      <c r="G461" s="62"/>
      <c r="H461" s="68" t="str">
        <f>IF(B461="","",VLOOKUP(B461,[2]tableaux!$A$4:$B$511,2,FALSE))</f>
        <v/>
      </c>
      <c r="I461" s="170"/>
      <c r="J461" s="70"/>
      <c r="K461" s="71" t="str">
        <f t="shared" si="25"/>
        <v/>
      </c>
      <c r="L461" s="72">
        <f t="shared" si="24"/>
        <v>0</v>
      </c>
    </row>
    <row r="462" spans="1:12" ht="12.75" customHeight="1">
      <c r="A462" s="156"/>
      <c r="B462" s="61"/>
      <c r="C462" s="65"/>
      <c r="D462" s="5" t="str">
        <f>IF(C462="","",VLOOKUP(C462,[2]tableaux!$D$5:E$65,2,FALSE))</f>
        <v/>
      </c>
      <c r="E462" s="66"/>
      <c r="F462" s="67"/>
      <c r="G462" s="62"/>
      <c r="H462" s="68" t="str">
        <f>IF(B462="","",VLOOKUP(B462,[2]tableaux!$A$4:$B$511,2,FALSE))</f>
        <v/>
      </c>
      <c r="I462" s="170"/>
      <c r="J462" s="70"/>
      <c r="K462" s="71" t="str">
        <f t="shared" si="25"/>
        <v/>
      </c>
      <c r="L462" s="72">
        <f t="shared" ref="L462:L500" si="26">IF(G462="",F462,"")</f>
        <v>0</v>
      </c>
    </row>
    <row r="463" spans="1:12" ht="12.75" customHeight="1">
      <c r="A463" s="156"/>
      <c r="B463" s="61"/>
      <c r="C463" s="65"/>
      <c r="D463" s="5" t="str">
        <f>IF(C463="","",VLOOKUP(C463,[2]tableaux!$D$5:E$65,2,FALSE))</f>
        <v/>
      </c>
      <c r="E463" s="66"/>
      <c r="F463" s="67"/>
      <c r="G463" s="62"/>
      <c r="H463" s="68" t="str">
        <f>IF(B463="","",VLOOKUP(B463,[2]tableaux!$A$4:$B$511,2,FALSE))</f>
        <v/>
      </c>
      <c r="I463" s="170"/>
      <c r="J463" s="70"/>
      <c r="K463" s="71" t="str">
        <f t="shared" si="25"/>
        <v/>
      </c>
      <c r="L463" s="72">
        <f t="shared" si="26"/>
        <v>0</v>
      </c>
    </row>
    <row r="464" spans="1:12" ht="12.75" customHeight="1">
      <c r="A464" s="156"/>
      <c r="B464" s="61"/>
      <c r="C464" s="65"/>
      <c r="D464" s="5" t="str">
        <f>IF(C464="","",VLOOKUP(C464,[2]tableaux!$D$5:E$65,2,FALSE))</f>
        <v/>
      </c>
      <c r="E464" s="66"/>
      <c r="F464" s="67"/>
      <c r="G464" s="62"/>
      <c r="H464" s="68" t="str">
        <f>IF(B464="","",VLOOKUP(B464,[2]tableaux!$A$4:$B$511,2,FALSE))</f>
        <v/>
      </c>
      <c r="I464" s="170"/>
      <c r="J464" s="70"/>
      <c r="K464" s="71" t="str">
        <f t="shared" si="25"/>
        <v/>
      </c>
      <c r="L464" s="72">
        <f t="shared" si="26"/>
        <v>0</v>
      </c>
    </row>
    <row r="465" spans="1:12" ht="12.75" customHeight="1">
      <c r="A465" s="156"/>
      <c r="B465" s="61"/>
      <c r="C465" s="65"/>
      <c r="D465" s="5" t="str">
        <f>IF(C465="","",VLOOKUP(C465,[2]tableaux!$D$5:E$65,2,FALSE))</f>
        <v/>
      </c>
      <c r="E465" s="66"/>
      <c r="F465" s="67"/>
      <c r="G465" s="62"/>
      <c r="H465" s="68" t="str">
        <f>IF(B465="","",VLOOKUP(B465,[2]tableaux!$A$4:$B$511,2,FALSE))</f>
        <v/>
      </c>
      <c r="I465" s="170"/>
      <c r="J465" s="70"/>
      <c r="K465" s="71" t="str">
        <f t="shared" si="25"/>
        <v/>
      </c>
      <c r="L465" s="72">
        <f t="shared" si="26"/>
        <v>0</v>
      </c>
    </row>
    <row r="466" spans="1:12" ht="12.75" customHeight="1">
      <c r="A466" s="156"/>
      <c r="B466" s="61"/>
      <c r="C466" s="65"/>
      <c r="D466" s="5" t="str">
        <f>IF(C466="","",VLOOKUP(C466,[2]tableaux!$D$5:E$65,2,FALSE))</f>
        <v/>
      </c>
      <c r="E466" s="66"/>
      <c r="F466" s="67"/>
      <c r="G466" s="62"/>
      <c r="H466" s="68" t="str">
        <f>IF(B466="","",VLOOKUP(B466,[2]tableaux!$A$4:$B$511,2,FALSE))</f>
        <v/>
      </c>
      <c r="I466" s="170"/>
      <c r="J466" s="70"/>
      <c r="K466" s="71" t="str">
        <f t="shared" si="25"/>
        <v/>
      </c>
      <c r="L466" s="72">
        <f t="shared" si="26"/>
        <v>0</v>
      </c>
    </row>
    <row r="467" spans="1:12" ht="12.75" customHeight="1">
      <c r="A467" s="156"/>
      <c r="B467" s="61"/>
      <c r="C467" s="65"/>
      <c r="D467" s="5" t="str">
        <f>IF(C467="","",VLOOKUP(C467,[2]tableaux!$D$5:E$65,2,FALSE))</f>
        <v/>
      </c>
      <c r="E467" s="66"/>
      <c r="F467" s="67"/>
      <c r="G467" s="62"/>
      <c r="H467" s="68" t="str">
        <f>IF(B467="","",VLOOKUP(B467,[2]tableaux!$A$4:$B$511,2,FALSE))</f>
        <v/>
      </c>
      <c r="I467" s="170"/>
      <c r="J467" s="70"/>
      <c r="K467" s="71" t="str">
        <f t="shared" si="25"/>
        <v/>
      </c>
      <c r="L467" s="72">
        <f t="shared" si="26"/>
        <v>0</v>
      </c>
    </row>
    <row r="468" spans="1:12" ht="12.75" customHeight="1">
      <c r="A468" s="156"/>
      <c r="B468" s="61"/>
      <c r="C468" s="65"/>
      <c r="D468" s="5" t="str">
        <f>IF(C468="","",VLOOKUP(C468,[2]tableaux!$D$5:E$65,2,FALSE))</f>
        <v/>
      </c>
      <c r="E468" s="66"/>
      <c r="F468" s="67"/>
      <c r="G468" s="62"/>
      <c r="H468" s="68" t="str">
        <f>IF(B468="","",VLOOKUP(B468,[2]tableaux!$A$4:$B$511,2,FALSE))</f>
        <v/>
      </c>
      <c r="I468" s="170"/>
      <c r="J468" s="70"/>
      <c r="K468" s="71" t="str">
        <f t="shared" si="25"/>
        <v/>
      </c>
      <c r="L468" s="72">
        <f t="shared" si="26"/>
        <v>0</v>
      </c>
    </row>
    <row r="469" spans="1:12" ht="12.75" customHeight="1">
      <c r="A469" s="156"/>
      <c r="B469" s="61"/>
      <c r="C469" s="65"/>
      <c r="D469" s="5" t="str">
        <f>IF(C469="","",VLOOKUP(C469,[2]tableaux!$D$5:E$65,2,FALSE))</f>
        <v/>
      </c>
      <c r="E469" s="66"/>
      <c r="F469" s="67"/>
      <c r="G469" s="62"/>
      <c r="H469" s="68" t="str">
        <f>IF(B469="","",VLOOKUP(B469,[2]tableaux!$A$4:$B$511,2,FALSE))</f>
        <v/>
      </c>
      <c r="I469" s="170"/>
      <c r="J469" s="70"/>
      <c r="K469" s="71" t="str">
        <f t="shared" si="25"/>
        <v/>
      </c>
      <c r="L469" s="72">
        <f t="shared" si="26"/>
        <v>0</v>
      </c>
    </row>
    <row r="470" spans="1:12" ht="12.75" customHeight="1">
      <c r="A470" s="156"/>
      <c r="B470" s="61"/>
      <c r="C470" s="65"/>
      <c r="D470" s="5" t="str">
        <f>IF(C470="","",VLOOKUP(C470,[2]tableaux!$D$5:E$65,2,FALSE))</f>
        <v/>
      </c>
      <c r="E470" s="66"/>
      <c r="F470" s="67"/>
      <c r="G470" s="62"/>
      <c r="H470" s="68" t="str">
        <f>IF(B470="","",VLOOKUP(B470,[2]tableaux!$A$4:$B$511,2,FALSE))</f>
        <v/>
      </c>
      <c r="I470" s="170"/>
      <c r="J470" s="70"/>
      <c r="K470" s="71" t="str">
        <f t="shared" si="25"/>
        <v/>
      </c>
      <c r="L470" s="72">
        <f t="shared" si="26"/>
        <v>0</v>
      </c>
    </row>
    <row r="471" spans="1:12" ht="12.75" customHeight="1">
      <c r="A471" s="156"/>
      <c r="B471" s="61"/>
      <c r="C471" s="65"/>
      <c r="D471" s="5" t="str">
        <f>IF(C471="","",VLOOKUP(C471,[2]tableaux!$D$5:E$65,2,FALSE))</f>
        <v/>
      </c>
      <c r="E471" s="66"/>
      <c r="F471" s="67"/>
      <c r="G471" s="62"/>
      <c r="H471" s="68" t="str">
        <f>IF(B471="","",VLOOKUP(B471,[2]tableaux!$A$4:$B$511,2,FALSE))</f>
        <v/>
      </c>
      <c r="I471" s="170"/>
      <c r="J471" s="70"/>
      <c r="K471" s="71" t="str">
        <f t="shared" si="25"/>
        <v/>
      </c>
      <c r="L471" s="72">
        <f t="shared" si="26"/>
        <v>0</v>
      </c>
    </row>
    <row r="472" spans="1:12" ht="12.75" customHeight="1">
      <c r="A472" s="156"/>
      <c r="B472" s="61"/>
      <c r="C472" s="65"/>
      <c r="D472" s="5" t="str">
        <f>IF(C472="","",VLOOKUP(C472,[2]tableaux!$D$5:E$65,2,FALSE))</f>
        <v/>
      </c>
      <c r="E472" s="66"/>
      <c r="F472" s="67"/>
      <c r="G472" s="62"/>
      <c r="H472" s="68" t="str">
        <f>IF(B472="","",VLOOKUP(B472,[2]tableaux!$A$4:$B$511,2,FALSE))</f>
        <v/>
      </c>
      <c r="I472" s="170"/>
      <c r="J472" s="70"/>
      <c r="K472" s="71" t="str">
        <f t="shared" si="25"/>
        <v/>
      </c>
      <c r="L472" s="72">
        <f t="shared" si="26"/>
        <v>0</v>
      </c>
    </row>
    <row r="473" spans="1:12" ht="12.75" customHeight="1">
      <c r="A473" s="156"/>
      <c r="B473" s="61"/>
      <c r="C473" s="65"/>
      <c r="D473" s="5" t="str">
        <f>IF(C473="","",VLOOKUP(C473,[2]tableaux!$D$5:E$65,2,FALSE))</f>
        <v/>
      </c>
      <c r="E473" s="66"/>
      <c r="F473" s="67"/>
      <c r="G473" s="62"/>
      <c r="H473" s="68" t="str">
        <f>IF(B473="","",VLOOKUP(B473,[2]tableaux!$A$4:$B$511,2,FALSE))</f>
        <v/>
      </c>
      <c r="I473" s="170"/>
      <c r="J473" s="70"/>
      <c r="K473" s="71" t="str">
        <f t="shared" si="25"/>
        <v/>
      </c>
      <c r="L473" s="72">
        <f t="shared" si="26"/>
        <v>0</v>
      </c>
    </row>
    <row r="474" spans="1:12" ht="12.75" customHeight="1">
      <c r="A474" s="156"/>
      <c r="B474" s="61"/>
      <c r="C474" s="65"/>
      <c r="D474" s="5" t="str">
        <f>IF(C474="","",VLOOKUP(C474,[2]tableaux!$D$5:E$65,2,FALSE))</f>
        <v/>
      </c>
      <c r="E474" s="66"/>
      <c r="F474" s="67"/>
      <c r="G474" s="62"/>
      <c r="H474" s="68" t="str">
        <f>IF(B474="","",VLOOKUP(B474,[2]tableaux!$A$4:$B$511,2,FALSE))</f>
        <v/>
      </c>
      <c r="I474" s="170"/>
      <c r="J474" s="70"/>
      <c r="K474" s="71" t="str">
        <f t="shared" si="25"/>
        <v/>
      </c>
      <c r="L474" s="72">
        <f t="shared" si="26"/>
        <v>0</v>
      </c>
    </row>
    <row r="475" spans="1:12" ht="12.75" customHeight="1">
      <c r="A475" s="156"/>
      <c r="B475" s="61"/>
      <c r="C475" s="65"/>
      <c r="D475" s="5" t="str">
        <f>IF(C475="","",VLOOKUP(C475,[2]tableaux!$D$5:E$65,2,FALSE))</f>
        <v/>
      </c>
      <c r="E475" s="66"/>
      <c r="F475" s="67"/>
      <c r="G475" s="62"/>
      <c r="H475" s="68" t="str">
        <f>IF(B475="","",VLOOKUP(B475,[2]tableaux!$A$4:$B$511,2,FALSE))</f>
        <v/>
      </c>
      <c r="I475" s="170"/>
      <c r="J475" s="70"/>
      <c r="K475" s="71" t="str">
        <f t="shared" si="25"/>
        <v/>
      </c>
      <c r="L475" s="72">
        <f t="shared" si="26"/>
        <v>0</v>
      </c>
    </row>
    <row r="476" spans="1:12" ht="12.75" customHeight="1">
      <c r="A476" s="156"/>
      <c r="B476" s="61"/>
      <c r="C476" s="65"/>
      <c r="D476" s="5" t="str">
        <f>IF(C476="","",VLOOKUP(C476,[2]tableaux!$D$5:E$65,2,FALSE))</f>
        <v/>
      </c>
      <c r="E476" s="66"/>
      <c r="F476" s="67"/>
      <c r="G476" s="62"/>
      <c r="H476" s="68" t="str">
        <f>IF(B476="","",VLOOKUP(B476,[2]tableaux!$A$4:$B$511,2,FALSE))</f>
        <v/>
      </c>
      <c r="I476" s="170"/>
      <c r="J476" s="70"/>
      <c r="K476" s="71" t="str">
        <f t="shared" si="25"/>
        <v/>
      </c>
      <c r="L476" s="72">
        <f t="shared" si="26"/>
        <v>0</v>
      </c>
    </row>
    <row r="477" spans="1:12" ht="12.75" customHeight="1">
      <c r="A477" s="156"/>
      <c r="B477" s="61"/>
      <c r="C477" s="65"/>
      <c r="D477" s="5" t="str">
        <f>IF(C477="","",VLOOKUP(C477,[2]tableaux!$D$5:E$65,2,FALSE))</f>
        <v/>
      </c>
      <c r="E477" s="66"/>
      <c r="F477" s="67"/>
      <c r="G477" s="62"/>
      <c r="H477" s="68" t="str">
        <f>IF(B477="","",VLOOKUP(B477,[2]tableaux!$A$4:$B$511,2,FALSE))</f>
        <v/>
      </c>
      <c r="I477" s="170"/>
      <c r="J477" s="70"/>
      <c r="K477" s="71" t="str">
        <f t="shared" si="25"/>
        <v/>
      </c>
      <c r="L477" s="72">
        <f t="shared" si="26"/>
        <v>0</v>
      </c>
    </row>
    <row r="478" spans="1:12" ht="12.75" customHeight="1">
      <c r="A478" s="156"/>
      <c r="B478" s="61"/>
      <c r="C478" s="65"/>
      <c r="D478" s="5" t="str">
        <f>IF(C478="","",VLOOKUP(C478,[2]tableaux!$D$5:E$65,2,FALSE))</f>
        <v/>
      </c>
      <c r="E478" s="66"/>
      <c r="F478" s="67"/>
      <c r="G478" s="62"/>
      <c r="H478" s="68" t="str">
        <f>IF(B478="","",VLOOKUP(B478,[2]tableaux!$A$4:$B$511,2,FALSE))</f>
        <v/>
      </c>
      <c r="I478" s="170"/>
      <c r="J478" s="70"/>
      <c r="K478" s="71" t="str">
        <f t="shared" si="25"/>
        <v/>
      </c>
      <c r="L478" s="72">
        <f t="shared" si="26"/>
        <v>0</v>
      </c>
    </row>
    <row r="479" spans="1:12" ht="12.75" customHeight="1">
      <c r="A479" s="156"/>
      <c r="B479" s="61"/>
      <c r="C479" s="65"/>
      <c r="D479" s="5" t="str">
        <f>IF(C479="","",VLOOKUP(C479,[2]tableaux!$D$5:E$65,2,FALSE))</f>
        <v/>
      </c>
      <c r="E479" s="66"/>
      <c r="F479" s="67"/>
      <c r="G479" s="62"/>
      <c r="H479" s="68" t="str">
        <f>IF(B479="","",VLOOKUP(B479,[2]tableaux!$A$4:$B$511,2,FALSE))</f>
        <v/>
      </c>
      <c r="I479" s="170"/>
      <c r="J479" s="70"/>
      <c r="K479" s="71" t="str">
        <f t="shared" si="25"/>
        <v/>
      </c>
      <c r="L479" s="72">
        <f t="shared" si="26"/>
        <v>0</v>
      </c>
    </row>
    <row r="480" spans="1:12" ht="12.75" customHeight="1">
      <c r="A480" s="156"/>
      <c r="B480" s="61"/>
      <c r="C480" s="65"/>
      <c r="D480" s="5" t="str">
        <f>IF(C480="","",VLOOKUP(C480,[2]tableaux!$D$5:E$65,2,FALSE))</f>
        <v/>
      </c>
      <c r="E480" s="66"/>
      <c r="F480" s="67"/>
      <c r="G480" s="62"/>
      <c r="H480" s="68" t="str">
        <f>IF(B480="","",VLOOKUP(B480,[2]tableaux!$A$4:$B$511,2,FALSE))</f>
        <v/>
      </c>
      <c r="I480" s="170"/>
      <c r="J480" s="70"/>
      <c r="K480" s="71" t="str">
        <f t="shared" si="25"/>
        <v/>
      </c>
      <c r="L480" s="72">
        <f t="shared" si="26"/>
        <v>0</v>
      </c>
    </row>
    <row r="481" spans="1:12" ht="12.75" customHeight="1">
      <c r="A481" s="156"/>
      <c r="B481" s="61"/>
      <c r="C481" s="65"/>
      <c r="D481" s="5" t="str">
        <f>IF(C481="","",VLOOKUP(C481,[2]tableaux!$D$5:E$65,2,FALSE))</f>
        <v/>
      </c>
      <c r="E481" s="66"/>
      <c r="F481" s="67"/>
      <c r="G481" s="62"/>
      <c r="H481" s="68" t="str">
        <f>IF(B481="","",VLOOKUP(B481,[2]tableaux!$A$4:$B$511,2,FALSE))</f>
        <v/>
      </c>
      <c r="I481" s="170"/>
      <c r="J481" s="70"/>
      <c r="K481" s="71" t="str">
        <f t="shared" si="25"/>
        <v/>
      </c>
      <c r="L481" s="72">
        <f t="shared" si="26"/>
        <v>0</v>
      </c>
    </row>
    <row r="482" spans="1:12" ht="12.75" customHeight="1">
      <c r="A482" s="156"/>
      <c r="B482" s="61"/>
      <c r="C482" s="65"/>
      <c r="D482" s="5" t="str">
        <f>IF(C482="","",VLOOKUP(C482,[2]tableaux!$D$5:E$65,2,FALSE))</f>
        <v/>
      </c>
      <c r="E482" s="66"/>
      <c r="F482" s="67"/>
      <c r="G482" s="62"/>
      <c r="H482" s="68" t="str">
        <f>IF(B482="","",VLOOKUP(B482,[2]tableaux!$A$4:$B$511,2,FALSE))</f>
        <v/>
      </c>
      <c r="I482" s="170"/>
      <c r="J482" s="70"/>
      <c r="K482" s="71" t="str">
        <f t="shared" si="25"/>
        <v/>
      </c>
      <c r="L482" s="72">
        <f t="shared" si="26"/>
        <v>0</v>
      </c>
    </row>
    <row r="483" spans="1:12" ht="12.75" customHeight="1">
      <c r="A483" s="156"/>
      <c r="B483" s="61"/>
      <c r="C483" s="65"/>
      <c r="D483" s="5" t="str">
        <f>IF(C483="","",VLOOKUP(C483,[2]tableaux!$D$5:E$65,2,FALSE))</f>
        <v/>
      </c>
      <c r="E483" s="66"/>
      <c r="F483" s="67"/>
      <c r="G483" s="62"/>
      <c r="H483" s="68" t="str">
        <f>IF(B483="","",VLOOKUP(B483,[2]tableaux!$A$4:$B$511,2,FALSE))</f>
        <v/>
      </c>
      <c r="I483" s="170"/>
      <c r="J483" s="70"/>
      <c r="K483" s="71" t="str">
        <f t="shared" si="25"/>
        <v/>
      </c>
      <c r="L483" s="72">
        <f t="shared" si="26"/>
        <v>0</v>
      </c>
    </row>
    <row r="484" spans="1:12" ht="12.75" customHeight="1">
      <c r="A484" s="156"/>
      <c r="B484" s="61"/>
      <c r="C484" s="65"/>
      <c r="D484" s="5" t="str">
        <f>IF(C484="","",VLOOKUP(C484,[2]tableaux!$D$5:E$65,2,FALSE))</f>
        <v/>
      </c>
      <c r="E484" s="66"/>
      <c r="F484" s="67"/>
      <c r="G484" s="62"/>
      <c r="H484" s="68" t="str">
        <f>IF(B484="","",VLOOKUP(B484,[2]tableaux!$A$4:$B$511,2,FALSE))</f>
        <v/>
      </c>
      <c r="I484" s="170"/>
      <c r="J484" s="70"/>
      <c r="K484" s="71" t="str">
        <f t="shared" si="25"/>
        <v/>
      </c>
      <c r="L484" s="72">
        <f t="shared" si="26"/>
        <v>0</v>
      </c>
    </row>
    <row r="485" spans="1:12" ht="12.75" customHeight="1">
      <c r="A485" s="156"/>
      <c r="B485" s="61"/>
      <c r="C485" s="65"/>
      <c r="D485" s="5" t="str">
        <f>IF(C485="","",VLOOKUP(C485,[2]tableaux!$D$5:E$65,2,FALSE))</f>
        <v/>
      </c>
      <c r="E485" s="66"/>
      <c r="F485" s="67"/>
      <c r="G485" s="62"/>
      <c r="H485" s="68" t="str">
        <f>IF(B485="","",VLOOKUP(B485,[2]tableaux!$A$4:$B$511,2,FALSE))</f>
        <v/>
      </c>
      <c r="I485" s="170"/>
      <c r="J485" s="70"/>
      <c r="K485" s="71" t="str">
        <f t="shared" si="25"/>
        <v/>
      </c>
      <c r="L485" s="72">
        <f t="shared" si="26"/>
        <v>0</v>
      </c>
    </row>
    <row r="486" spans="1:12" ht="12.75" customHeight="1">
      <c r="A486" s="156"/>
      <c r="B486" s="61"/>
      <c r="C486" s="65"/>
      <c r="D486" s="5" t="str">
        <f>IF(C486="","",VLOOKUP(C486,[2]tableaux!$D$5:E$65,2,FALSE))</f>
        <v/>
      </c>
      <c r="E486" s="66"/>
      <c r="F486" s="67"/>
      <c r="G486" s="62"/>
      <c r="H486" s="68" t="str">
        <f>IF(B486="","",VLOOKUP(B486,[2]tableaux!$A$4:$B$511,2,FALSE))</f>
        <v/>
      </c>
      <c r="I486" s="170"/>
      <c r="J486" s="70"/>
      <c r="K486" s="71" t="str">
        <f t="shared" si="25"/>
        <v/>
      </c>
      <c r="L486" s="72">
        <f t="shared" si="26"/>
        <v>0</v>
      </c>
    </row>
    <row r="487" spans="1:12" ht="12.75" customHeight="1">
      <c r="A487" s="156"/>
      <c r="B487" s="61"/>
      <c r="C487" s="65"/>
      <c r="D487" s="5" t="str">
        <f>IF(C487="","",VLOOKUP(C487,[2]tableaux!$D$5:E$65,2,FALSE))</f>
        <v/>
      </c>
      <c r="E487" s="66"/>
      <c r="F487" s="67"/>
      <c r="G487" s="62"/>
      <c r="H487" s="68" t="str">
        <f>IF(B487="","",VLOOKUP(B487,[2]tableaux!$A$4:$B$511,2,FALSE))</f>
        <v/>
      </c>
      <c r="I487" s="170"/>
      <c r="J487" s="70"/>
      <c r="K487" s="71" t="str">
        <f t="shared" ref="K487:K500" si="27">IF(AND(G487="",J487&lt;&gt;"gie"),H487,"")</f>
        <v/>
      </c>
      <c r="L487" s="72">
        <f t="shared" si="26"/>
        <v>0</v>
      </c>
    </row>
    <row r="488" spans="1:12" ht="12.75" customHeight="1">
      <c r="A488" s="156"/>
      <c r="B488" s="61"/>
      <c r="C488" s="65"/>
      <c r="D488" s="5" t="str">
        <f>IF(C488="","",VLOOKUP(C488,[2]tableaux!$D$5:E$65,2,FALSE))</f>
        <v/>
      </c>
      <c r="E488" s="66"/>
      <c r="F488" s="67"/>
      <c r="G488" s="62"/>
      <c r="H488" s="68" t="str">
        <f>IF(B488="","",VLOOKUP(B488,[2]tableaux!$A$4:$B$511,2,FALSE))</f>
        <v/>
      </c>
      <c r="I488" s="170"/>
      <c r="J488" s="70"/>
      <c r="K488" s="71" t="str">
        <f t="shared" si="27"/>
        <v/>
      </c>
      <c r="L488" s="72">
        <f t="shared" si="26"/>
        <v>0</v>
      </c>
    </row>
    <row r="489" spans="1:12" ht="12.75" customHeight="1">
      <c r="A489" s="156"/>
      <c r="B489" s="61"/>
      <c r="C489" s="65"/>
      <c r="D489" s="5" t="str">
        <f>IF(C489="","",VLOOKUP(C489,[2]tableaux!$D$5:E$65,2,FALSE))</f>
        <v/>
      </c>
      <c r="E489" s="66"/>
      <c r="F489" s="67"/>
      <c r="G489" s="62"/>
      <c r="H489" s="68" t="str">
        <f>IF(B489="","",VLOOKUP(B489,[2]tableaux!$A$4:$B$511,2,FALSE))</f>
        <v/>
      </c>
      <c r="I489" s="170"/>
      <c r="J489" s="70"/>
      <c r="K489" s="71" t="str">
        <f t="shared" si="27"/>
        <v/>
      </c>
      <c r="L489" s="72">
        <f t="shared" si="26"/>
        <v>0</v>
      </c>
    </row>
    <row r="490" spans="1:12" ht="12.75" customHeight="1">
      <c r="A490" s="156"/>
      <c r="B490" s="61"/>
      <c r="C490" s="65"/>
      <c r="D490" s="5" t="str">
        <f>IF(C490="","",VLOOKUP(C490,[2]tableaux!$D$5:E$65,2,FALSE))</f>
        <v/>
      </c>
      <c r="E490" s="66"/>
      <c r="F490" s="67"/>
      <c r="G490" s="62"/>
      <c r="H490" s="68" t="str">
        <f>IF(B490="","",VLOOKUP(B490,[2]tableaux!$A$4:$B$511,2,FALSE))</f>
        <v/>
      </c>
      <c r="I490" s="170"/>
      <c r="J490" s="70"/>
      <c r="K490" s="71" t="str">
        <f t="shared" si="27"/>
        <v/>
      </c>
      <c r="L490" s="72">
        <f t="shared" si="26"/>
        <v>0</v>
      </c>
    </row>
    <row r="491" spans="1:12" ht="12.75" customHeight="1">
      <c r="A491" s="156"/>
      <c r="B491" s="61"/>
      <c r="C491" s="65"/>
      <c r="D491" s="5" t="str">
        <f>IF(C491="","",VLOOKUP(C491,[2]tableaux!$D$5:E$65,2,FALSE))</f>
        <v/>
      </c>
      <c r="E491" s="66"/>
      <c r="F491" s="67"/>
      <c r="G491" s="62"/>
      <c r="H491" s="68" t="str">
        <f>IF(B491="","",VLOOKUP(B491,[2]tableaux!$A$4:$B$511,2,FALSE))</f>
        <v/>
      </c>
      <c r="I491" s="170"/>
      <c r="J491" s="70"/>
      <c r="K491" s="71" t="str">
        <f t="shared" si="27"/>
        <v/>
      </c>
      <c r="L491" s="72">
        <f t="shared" si="26"/>
        <v>0</v>
      </c>
    </row>
    <row r="492" spans="1:12" ht="12.75" customHeight="1">
      <c r="A492" s="156"/>
      <c r="B492" s="61"/>
      <c r="C492" s="65"/>
      <c r="D492" s="5" t="str">
        <f>IF(C492="","",VLOOKUP(C492,[2]tableaux!$D$5:E$65,2,FALSE))</f>
        <v/>
      </c>
      <c r="E492" s="66"/>
      <c r="F492" s="67"/>
      <c r="G492" s="62"/>
      <c r="H492" s="68" t="str">
        <f>IF(B492="","",VLOOKUP(B492,[2]tableaux!$A$4:$B$511,2,FALSE))</f>
        <v/>
      </c>
      <c r="I492" s="170"/>
      <c r="J492" s="70"/>
      <c r="K492" s="71" t="str">
        <f t="shared" si="27"/>
        <v/>
      </c>
      <c r="L492" s="72">
        <f t="shared" si="26"/>
        <v>0</v>
      </c>
    </row>
    <row r="493" spans="1:12" ht="12.75" customHeight="1">
      <c r="A493" s="156"/>
      <c r="B493" s="61"/>
      <c r="C493" s="65"/>
      <c r="D493" s="5" t="str">
        <f>IF(C493="","",VLOOKUP(C493,[2]tableaux!$D$5:E$65,2,FALSE))</f>
        <v/>
      </c>
      <c r="E493" s="66"/>
      <c r="F493" s="67"/>
      <c r="G493" s="62"/>
      <c r="H493" s="68" t="str">
        <f>IF(B493="","",VLOOKUP(B493,[2]tableaux!$A$4:$B$511,2,FALSE))</f>
        <v/>
      </c>
      <c r="I493" s="170"/>
      <c r="J493" s="70"/>
      <c r="K493" s="71" t="str">
        <f t="shared" si="27"/>
        <v/>
      </c>
      <c r="L493" s="72">
        <f t="shared" si="26"/>
        <v>0</v>
      </c>
    </row>
    <row r="494" spans="1:12" ht="12.75" customHeight="1">
      <c r="A494" s="156"/>
      <c r="B494" s="61"/>
      <c r="C494" s="65"/>
      <c r="D494" s="5" t="str">
        <f>IF(C494="","",VLOOKUP(C494,[2]tableaux!$D$5:E$65,2,FALSE))</f>
        <v/>
      </c>
      <c r="E494" s="66"/>
      <c r="F494" s="67"/>
      <c r="G494" s="62"/>
      <c r="H494" s="68" t="str">
        <f>IF(B494="","",VLOOKUP(B494,[2]tableaux!$A$4:$B$511,2,FALSE))</f>
        <v/>
      </c>
      <c r="I494" s="170"/>
      <c r="J494" s="70"/>
      <c r="K494" s="71" t="str">
        <f t="shared" si="27"/>
        <v/>
      </c>
      <c r="L494" s="72">
        <f t="shared" si="26"/>
        <v>0</v>
      </c>
    </row>
    <row r="495" spans="1:12" ht="12.75" customHeight="1">
      <c r="A495" s="156"/>
      <c r="B495" s="61"/>
      <c r="C495" s="65"/>
      <c r="D495" s="5" t="str">
        <f>IF(C495="","",VLOOKUP(C495,[2]tableaux!$D$5:E$65,2,FALSE))</f>
        <v/>
      </c>
      <c r="E495" s="66"/>
      <c r="F495" s="67"/>
      <c r="G495" s="62"/>
      <c r="H495" s="68" t="str">
        <f>IF(B495="","",VLOOKUP(B495,[2]tableaux!$A$4:$B$511,2,FALSE))</f>
        <v/>
      </c>
      <c r="I495" s="170"/>
      <c r="J495" s="70"/>
      <c r="K495" s="71" t="str">
        <f t="shared" si="27"/>
        <v/>
      </c>
      <c r="L495" s="72">
        <f t="shared" si="26"/>
        <v>0</v>
      </c>
    </row>
    <row r="496" spans="1:12" ht="12.75" customHeight="1">
      <c r="A496" s="156"/>
      <c r="B496" s="61"/>
      <c r="C496" s="65"/>
      <c r="D496" s="5" t="str">
        <f>IF(C496="","",VLOOKUP(C496,[2]tableaux!$D$5:E$65,2,FALSE))</f>
        <v/>
      </c>
      <c r="E496" s="66"/>
      <c r="F496" s="67"/>
      <c r="G496" s="62"/>
      <c r="H496" s="68" t="str">
        <f>IF(B496="","",VLOOKUP(B496,[2]tableaux!$A$4:$B$511,2,FALSE))</f>
        <v/>
      </c>
      <c r="I496" s="170"/>
      <c r="J496" s="70"/>
      <c r="K496" s="71" t="str">
        <f t="shared" si="27"/>
        <v/>
      </c>
      <c r="L496" s="72">
        <f t="shared" si="26"/>
        <v>0</v>
      </c>
    </row>
    <row r="497" spans="1:12" ht="12.75" customHeight="1">
      <c r="A497" s="156"/>
      <c r="B497" s="61"/>
      <c r="C497" s="65"/>
      <c r="D497" s="5" t="str">
        <f>IF(C497="","",VLOOKUP(C497,[2]tableaux!$D$5:E$65,2,FALSE))</f>
        <v/>
      </c>
      <c r="E497" s="66"/>
      <c r="F497" s="67"/>
      <c r="G497" s="62"/>
      <c r="H497" s="68" t="str">
        <f>IF(B497="","",VLOOKUP(B497,[2]tableaux!$A$4:$B$511,2,FALSE))</f>
        <v/>
      </c>
      <c r="I497" s="170"/>
      <c r="J497" s="70"/>
      <c r="K497" s="71" t="str">
        <f t="shared" si="27"/>
        <v/>
      </c>
      <c r="L497" s="72">
        <f t="shared" si="26"/>
        <v>0</v>
      </c>
    </row>
    <row r="498" spans="1:12" ht="12.75" customHeight="1">
      <c r="A498" s="156"/>
      <c r="B498" s="61"/>
      <c r="C498" s="65"/>
      <c r="D498" s="5" t="str">
        <f>IF(C498="","",VLOOKUP(C498,[2]tableaux!$D$5:E$65,2,FALSE))</f>
        <v/>
      </c>
      <c r="E498" s="66"/>
      <c r="F498" s="67"/>
      <c r="G498" s="62"/>
      <c r="H498" s="68" t="str">
        <f>IF(B498="","",VLOOKUP(B498,[2]tableaux!$A$4:$B$511,2,FALSE))</f>
        <v/>
      </c>
      <c r="I498" s="170"/>
      <c r="J498" s="70"/>
      <c r="K498" s="71" t="str">
        <f t="shared" si="27"/>
        <v/>
      </c>
      <c r="L498" s="72">
        <f t="shared" si="26"/>
        <v>0</v>
      </c>
    </row>
    <row r="499" spans="1:12" ht="12.75" customHeight="1">
      <c r="A499" s="156"/>
      <c r="B499" s="61"/>
      <c r="C499" s="65"/>
      <c r="D499" s="5" t="str">
        <f>IF(C499="","",VLOOKUP(C499,[2]tableaux!$D$5:E$65,2,FALSE))</f>
        <v/>
      </c>
      <c r="E499" s="66"/>
      <c r="F499" s="67"/>
      <c r="G499" s="62"/>
      <c r="H499" s="68" t="str">
        <f>IF(B499="","",VLOOKUP(B499,[2]tableaux!$A$4:$B$511,2,FALSE))</f>
        <v/>
      </c>
      <c r="I499" s="170"/>
      <c r="J499" s="70"/>
      <c r="K499" s="71" t="str">
        <f t="shared" si="27"/>
        <v/>
      </c>
      <c r="L499" s="72">
        <f t="shared" si="26"/>
        <v>0</v>
      </c>
    </row>
    <row r="500" spans="1:12" ht="12.75" customHeight="1">
      <c r="A500" s="156"/>
      <c r="B500" s="61"/>
      <c r="C500" s="65"/>
      <c r="D500" s="5" t="str">
        <f>IF(C500="","",VLOOKUP(C500,[2]tableaux!$D$5:E$65,2,FALSE))</f>
        <v/>
      </c>
      <c r="E500" s="66"/>
      <c r="F500" s="67"/>
      <c r="G500" s="62"/>
      <c r="H500" s="68" t="str">
        <f>IF(B500="","",VLOOKUP(B500,[2]tableaux!$A$4:$B$511,2,FALSE))</f>
        <v/>
      </c>
      <c r="I500" s="170"/>
      <c r="J500" s="70"/>
      <c r="K500" s="71" t="str">
        <f t="shared" si="27"/>
        <v/>
      </c>
      <c r="L500" s="72">
        <f t="shared" si="26"/>
        <v>0</v>
      </c>
    </row>
    <row r="501" spans="1:12" ht="12.75" customHeight="1">
      <c r="A501" s="162"/>
      <c r="B501" s="4"/>
      <c r="C501" s="4"/>
      <c r="E501" s="4"/>
      <c r="F501" s="4"/>
      <c r="G501" s="4"/>
      <c r="H501" s="140"/>
      <c r="I501" s="171"/>
      <c r="J501" s="4"/>
      <c r="K501" s="4"/>
      <c r="L501" s="4"/>
    </row>
    <row r="502" spans="1:12" ht="12.75" customHeight="1">
      <c r="A502" s="162"/>
      <c r="B502" s="4"/>
      <c r="C502" s="4"/>
      <c r="E502" s="4"/>
      <c r="F502" s="4"/>
      <c r="G502" s="4"/>
      <c r="H502" s="140"/>
      <c r="I502" s="171"/>
      <c r="J502" s="4"/>
      <c r="K502" s="4"/>
      <c r="L502" s="4"/>
    </row>
    <row r="503" spans="1:12" ht="12.75" customHeight="1">
      <c r="A503" s="162"/>
      <c r="B503" s="4"/>
      <c r="C503" s="4"/>
      <c r="E503" s="4"/>
      <c r="F503" s="4"/>
      <c r="G503" s="4"/>
      <c r="H503" s="140"/>
      <c r="I503" s="171"/>
      <c r="J503" s="4"/>
      <c r="K503" s="4"/>
      <c r="L503" s="4"/>
    </row>
    <row r="504" spans="1:12" ht="12.75" customHeight="1">
      <c r="A504" s="162"/>
      <c r="B504" s="4"/>
      <c r="C504" s="4"/>
      <c r="E504" s="4"/>
      <c r="F504" s="4"/>
      <c r="G504" s="4"/>
      <c r="H504" s="140"/>
      <c r="I504" s="171"/>
      <c r="J504" s="4"/>
      <c r="K504" s="4"/>
      <c r="L504" s="4"/>
    </row>
    <row r="505" spans="1:12" ht="12.75" customHeight="1">
      <c r="A505" s="162"/>
      <c r="B505" s="4"/>
      <c r="C505" s="4"/>
      <c r="E505" s="4"/>
      <c r="F505" s="4"/>
      <c r="G505" s="4"/>
      <c r="H505" s="140"/>
      <c r="I505" s="171"/>
      <c r="J505" s="4"/>
      <c r="K505" s="4"/>
      <c r="L505" s="4"/>
    </row>
    <row r="506" spans="1:12" ht="12.75" customHeight="1">
      <c r="A506" s="162"/>
      <c r="B506" s="4"/>
      <c r="C506" s="4"/>
      <c r="E506" s="4"/>
      <c r="F506" s="4"/>
      <c r="G506" s="4"/>
      <c r="H506" s="140"/>
      <c r="I506" s="171"/>
      <c r="J506" s="4"/>
      <c r="K506" s="4"/>
      <c r="L506" s="4"/>
    </row>
    <row r="507" spans="1:12" ht="12.75" customHeight="1">
      <c r="A507" s="162"/>
      <c r="B507" s="4"/>
      <c r="C507" s="4"/>
      <c r="E507" s="4"/>
      <c r="F507" s="4"/>
      <c r="G507" s="4"/>
      <c r="H507" s="140"/>
      <c r="I507" s="171"/>
      <c r="J507" s="4"/>
      <c r="K507" s="4"/>
      <c r="L507" s="4"/>
    </row>
    <row r="508" spans="1:12" ht="12.75" customHeight="1">
      <c r="A508" s="162"/>
      <c r="B508" s="4"/>
      <c r="C508" s="4"/>
      <c r="E508" s="4"/>
      <c r="F508" s="4"/>
      <c r="G508" s="4"/>
      <c r="H508" s="140"/>
      <c r="I508" s="171"/>
      <c r="J508" s="4"/>
      <c r="K508" s="4"/>
      <c r="L508" s="4"/>
    </row>
  </sheetData>
  <sheetProtection sheet="1" objects="1" scenarios="1"/>
  <mergeCells count="1">
    <mergeCell ref="M2:N2"/>
  </mergeCells>
  <conditionalFormatting sqref="B39:B500">
    <cfRule type="expression" dxfId="1" priority="2">
      <formula>G39=""</formula>
    </cfRule>
  </conditionalFormatting>
  <conditionalFormatting sqref="G39:H500">
    <cfRule type="expression" dxfId="0" priority="1">
      <formula>#REF!&lt;&gt;""</formula>
    </cfRule>
  </conditionalFormatting>
  <dataValidations count="2">
    <dataValidation type="list" allowBlank="1" showInputMessage="1" showErrorMessage="1" sqref="B4:B11">
      <formula1>objets</formula1>
    </dataValidation>
    <dataValidation type="list" allowBlank="1" showInputMessage="1" showErrorMessage="1" promptTitle="objets " prompt="objets disponibles" sqref="B12 B39:B500">
      <formula1>OBJET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tableaux</vt:lpstr>
      <vt:lpstr>objets mouvements</vt:lpstr>
      <vt:lpstr>gie</vt:lpstr>
      <vt:lpstr>bénévent</vt:lpstr>
      <vt:lpstr>prébenoit</vt:lpstr>
      <vt:lpstr>la bourboule</vt:lpstr>
      <vt:lpstr>ahun</vt:lpstr>
      <vt:lpstr>particulier</vt:lpstr>
      <vt:lpstr>BOIS</vt:lpstr>
      <vt:lpstr>DEPOTS</vt:lpstr>
      <vt:lpstr>OBJET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2016-02-02T17:09:23Z</dcterms:modified>
</cp:coreProperties>
</file>