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03-Corbeille\"/>
    </mc:Choice>
  </mc:AlternateContent>
  <bookViews>
    <workbookView xWindow="0" yWindow="0" windowWidth="12810" windowHeight="7080" tabRatio="922" activeTab="31"/>
  </bookViews>
  <sheets>
    <sheet name="J1" sheetId="41" r:id="rId1"/>
    <sheet name="J2" sheetId="40" r:id="rId2"/>
    <sheet name="J3" sheetId="39" r:id="rId3"/>
    <sheet name="J4" sheetId="38" r:id="rId4"/>
    <sheet name="J5" sheetId="37" r:id="rId5"/>
    <sheet name="J6" sheetId="36" r:id="rId6"/>
    <sheet name="J7" sheetId="35" r:id="rId7"/>
    <sheet name="J8" sheetId="34" r:id="rId8"/>
    <sheet name="J9" sheetId="33" r:id="rId9"/>
    <sheet name="J10" sheetId="32" r:id="rId10"/>
    <sheet name="J11" sheetId="31" r:id="rId11"/>
    <sheet name="J12" sheetId="30" r:id="rId12"/>
    <sheet name="J13" sheetId="29" r:id="rId13"/>
    <sheet name="J14" sheetId="28" r:id="rId14"/>
    <sheet name="J15" sheetId="27" r:id="rId15"/>
    <sheet name="J16" sheetId="26" r:id="rId16"/>
    <sheet name="J17" sheetId="25" r:id="rId17"/>
    <sheet name="J18" sheetId="24" r:id="rId18"/>
    <sheet name="J19" sheetId="23" r:id="rId19"/>
    <sheet name="J20" sheetId="22" r:id="rId20"/>
    <sheet name="J21" sheetId="21" r:id="rId21"/>
    <sheet name="J22" sheetId="20" r:id="rId22"/>
    <sheet name="J23" sheetId="19" r:id="rId23"/>
    <sheet name="J24" sheetId="18" r:id="rId24"/>
    <sheet name="J25" sheetId="17" r:id="rId25"/>
    <sheet name="J26" sheetId="16" r:id="rId26"/>
    <sheet name="J27" sheetId="15" r:id="rId27"/>
    <sheet name="J28" sheetId="14" r:id="rId28"/>
    <sheet name="J29" sheetId="13" r:id="rId29"/>
    <sheet name="J30" sheetId="12" r:id="rId30"/>
    <sheet name="J31" sheetId="1" r:id="rId31"/>
    <sheet name="COURSIER 1" sheetId="44" r:id="rId32"/>
    <sheet name="COURSIER 2" sheetId="43" r:id="rId33"/>
    <sheet name="COURSIER 3" sheetId="45" r:id="rId34"/>
    <sheet name="COURSIER 4" sheetId="46" r:id="rId35"/>
    <sheet name="COURSIER 5" sheetId="47" r:id="rId36"/>
    <sheet name="COURSIER 6" sheetId="48" r:id="rId37"/>
    <sheet name="COURSIER 7" sheetId="49" r:id="rId38"/>
    <sheet name="COURSIER 8" sheetId="50" r:id="rId39"/>
    <sheet name="COURSIER 9" sheetId="51" r:id="rId40"/>
    <sheet name="COURSIER 10" sheetId="52" r:id="rId41"/>
    <sheet name="COURSIER 11" sheetId="53" r:id="rId42"/>
    <sheet name="COURSIER 12" sheetId="54" r:id="rId43"/>
    <sheet name="COURSIER 13" sheetId="55" r:id="rId44"/>
    <sheet name="COURSIER 14" sheetId="56" r:id="rId45"/>
    <sheet name="COURSIER 15" sheetId="57" r:id="rId46"/>
    <sheet name="COURSIER 16" sheetId="58" r:id="rId47"/>
    <sheet name="COURSIER 17" sheetId="59" r:id="rId48"/>
    <sheet name="COURSIER 18" sheetId="60" r:id="rId49"/>
    <sheet name="COURSIER 19" sheetId="61" r:id="rId50"/>
    <sheet name="COURSIER 20" sheetId="62" r:id="rId51"/>
    <sheet name="COURSIER 21" sheetId="63" r:id="rId52"/>
    <sheet name="COURSIER 22" sheetId="64" r:id="rId53"/>
    <sheet name="COURSIER 23" sheetId="65" r:id="rId54"/>
    <sheet name="COURSIER 24" sheetId="66" r:id="rId55"/>
    <sheet name="COURSIER 25" sheetId="67" r:id="rId56"/>
    <sheet name="COURSIER 26" sheetId="68" r:id="rId57"/>
    <sheet name="COURSIER 27" sheetId="69" r:id="rId58"/>
    <sheet name="COURSIER 28" sheetId="70" r:id="rId59"/>
    <sheet name="Année-Mois" sheetId="72" r:id="rId60"/>
    <sheet name="JoursDeSemaine" sheetId="71" r:id="rId61"/>
    <sheet name="JoursFeries" sheetId="73" r:id="rId62"/>
  </sheets>
  <definedNames>
    <definedName name="JoursDeSemaine">JoursDeSemaine!$A$1:$B$7</definedName>
  </definedNames>
  <calcPr calcId="171027" concurrentCalc="0"/>
</workbook>
</file>

<file path=xl/calcChain.xml><?xml version="1.0" encoding="utf-8"?>
<calcChain xmlns="http://schemas.openxmlformats.org/spreadsheetml/2006/main">
  <c r="D35" i="44" l="1"/>
  <c r="C35" i="44"/>
  <c r="E35" i="44"/>
  <c r="G35" i="44"/>
  <c r="D36" i="44"/>
  <c r="C36" i="44"/>
  <c r="E36" i="44"/>
  <c r="G36" i="44"/>
  <c r="D37" i="44"/>
  <c r="C37" i="44"/>
  <c r="E37" i="44"/>
  <c r="G37" i="44"/>
  <c r="D38" i="44"/>
  <c r="C38" i="44"/>
  <c r="E38" i="44"/>
  <c r="G38" i="44"/>
  <c r="D39" i="44"/>
  <c r="C39" i="44"/>
  <c r="E39" i="44"/>
  <c r="G39" i="44"/>
  <c r="H39" i="44"/>
  <c r="V11" i="44"/>
  <c r="V12" i="44"/>
  <c r="V13" i="44"/>
  <c r="V14" i="44"/>
  <c r="V15" i="44"/>
  <c r="V16" i="44"/>
  <c r="V17" i="44"/>
  <c r="V18" i="44"/>
  <c r="V19" i="44"/>
  <c r="V20" i="44"/>
  <c r="V21" i="44"/>
  <c r="V22" i="44"/>
  <c r="V23" i="44"/>
  <c r="V24" i="44"/>
  <c r="V25" i="44"/>
  <c r="V26" i="44"/>
  <c r="V27" i="44"/>
  <c r="V28" i="44"/>
  <c r="V29" i="44"/>
  <c r="V30" i="44"/>
  <c r="V31" i="44"/>
  <c r="V32" i="44"/>
  <c r="V33" i="44"/>
  <c r="V34" i="44"/>
  <c r="V35" i="44"/>
  <c r="V36" i="44"/>
  <c r="V37" i="44"/>
  <c r="V38" i="44"/>
  <c r="V39" i="44"/>
  <c r="V40" i="44"/>
  <c r="V10" i="44"/>
  <c r="D25" i="44"/>
  <c r="C25" i="44"/>
  <c r="E25" i="44"/>
  <c r="G25" i="44"/>
  <c r="D21" i="44"/>
  <c r="C21" i="44"/>
  <c r="E21" i="44"/>
  <c r="G21" i="44"/>
  <c r="D20" i="44"/>
  <c r="C20" i="44"/>
  <c r="E20" i="44"/>
  <c r="G20" i="44"/>
  <c r="D10" i="44"/>
  <c r="C10" i="44"/>
  <c r="E10" i="44"/>
  <c r="G10" i="44"/>
  <c r="U10" i="44"/>
  <c r="D11" i="44"/>
  <c r="C11" i="44"/>
  <c r="E11" i="44"/>
  <c r="G11" i="44"/>
  <c r="U11" i="44"/>
  <c r="D12" i="44"/>
  <c r="C12" i="44"/>
  <c r="E12" i="44"/>
  <c r="G12" i="44"/>
  <c r="U12" i="44"/>
  <c r="D13" i="44"/>
  <c r="C13" i="44"/>
  <c r="E13" i="44"/>
  <c r="G13" i="44"/>
  <c r="U13" i="44"/>
  <c r="D14" i="44"/>
  <c r="C14" i="44"/>
  <c r="E14" i="44"/>
  <c r="G14" i="44"/>
  <c r="U14" i="44"/>
  <c r="D15" i="44"/>
  <c r="C15" i="44"/>
  <c r="E15" i="44"/>
  <c r="G15" i="44"/>
  <c r="U15" i="44"/>
  <c r="D16" i="44"/>
  <c r="C16" i="44"/>
  <c r="E16" i="44"/>
  <c r="G16" i="44"/>
  <c r="U16" i="44"/>
  <c r="D17" i="44"/>
  <c r="C17" i="44"/>
  <c r="E17" i="44"/>
  <c r="G17" i="44"/>
  <c r="U17" i="44"/>
  <c r="D18" i="44"/>
  <c r="C18" i="44"/>
  <c r="E18" i="44"/>
  <c r="G18" i="44"/>
  <c r="U18" i="44"/>
  <c r="D19" i="44"/>
  <c r="C19" i="44"/>
  <c r="E19" i="44"/>
  <c r="G19" i="44"/>
  <c r="U19" i="44"/>
  <c r="U20" i="44"/>
  <c r="U21" i="44"/>
  <c r="D22" i="44"/>
  <c r="C22" i="44"/>
  <c r="E22" i="44"/>
  <c r="G22" i="44"/>
  <c r="U22" i="44"/>
  <c r="D23" i="44"/>
  <c r="C23" i="44"/>
  <c r="E23" i="44"/>
  <c r="G23" i="44"/>
  <c r="U23" i="44"/>
  <c r="D24" i="44"/>
  <c r="C24" i="44"/>
  <c r="E24" i="44"/>
  <c r="G24" i="44"/>
  <c r="U24" i="44"/>
  <c r="U25" i="44"/>
  <c r="D26" i="44"/>
  <c r="C26" i="44"/>
  <c r="E26" i="44"/>
  <c r="G26" i="44"/>
  <c r="U26" i="44"/>
  <c r="D27" i="44"/>
  <c r="C27" i="44"/>
  <c r="E27" i="44"/>
  <c r="G27" i="44"/>
  <c r="U27" i="44"/>
  <c r="D28" i="44"/>
  <c r="C28" i="44"/>
  <c r="E28" i="44"/>
  <c r="G28" i="44"/>
  <c r="U28" i="44"/>
  <c r="D29" i="44"/>
  <c r="C29" i="44"/>
  <c r="E29" i="44"/>
  <c r="G29" i="44"/>
  <c r="U29" i="44"/>
  <c r="D30" i="44"/>
  <c r="C30" i="44"/>
  <c r="E30" i="44"/>
  <c r="G30" i="44"/>
  <c r="U30" i="44"/>
  <c r="D31" i="44"/>
  <c r="C31" i="44"/>
  <c r="E31" i="44"/>
  <c r="G31" i="44"/>
  <c r="U31" i="44"/>
  <c r="D32" i="44"/>
  <c r="C32" i="44"/>
  <c r="E32" i="44"/>
  <c r="G32" i="44"/>
  <c r="U32" i="44"/>
  <c r="D33" i="44"/>
  <c r="C33" i="44"/>
  <c r="E33" i="44"/>
  <c r="G33" i="44"/>
  <c r="U33" i="44"/>
  <c r="D34" i="44"/>
  <c r="C34" i="44"/>
  <c r="E34" i="44"/>
  <c r="G34" i="44"/>
  <c r="U34" i="44"/>
  <c r="U35" i="44"/>
  <c r="U36" i="44"/>
  <c r="U37" i="44"/>
  <c r="U38" i="44"/>
  <c r="U39" i="44"/>
  <c r="D40" i="44"/>
  <c r="C40" i="44"/>
  <c r="E40" i="44"/>
  <c r="G40" i="44"/>
  <c r="U40" i="44"/>
  <c r="T11" i="44"/>
  <c r="T12" i="44"/>
  <c r="T13" i="44"/>
  <c r="T14" i="44"/>
  <c r="T15" i="44"/>
  <c r="T16" i="44"/>
  <c r="T17" i="44"/>
  <c r="T18" i="44"/>
  <c r="T19" i="44"/>
  <c r="T20" i="44"/>
  <c r="T21" i="44"/>
  <c r="T22" i="44"/>
  <c r="T23" i="44"/>
  <c r="T24" i="44"/>
  <c r="T25" i="44"/>
  <c r="T26" i="44"/>
  <c r="T27" i="44"/>
  <c r="T28" i="44"/>
  <c r="T29" i="44"/>
  <c r="T30" i="44"/>
  <c r="T31" i="44"/>
  <c r="T32" i="44"/>
  <c r="T33" i="44"/>
  <c r="T34" i="44"/>
  <c r="T35" i="44"/>
  <c r="T36" i="44"/>
  <c r="T37" i="44"/>
  <c r="T38" i="44"/>
  <c r="T39" i="44"/>
  <c r="T40" i="44"/>
  <c r="T10" i="44"/>
  <c r="S11" i="44"/>
  <c r="S12" i="44"/>
  <c r="S13" i="44"/>
  <c r="S14" i="44"/>
  <c r="S15" i="44"/>
  <c r="S16" i="44"/>
  <c r="S17" i="44"/>
  <c r="S18" i="44"/>
  <c r="S19" i="44"/>
  <c r="S20" i="44"/>
  <c r="S21" i="44"/>
  <c r="S22" i="44"/>
  <c r="S23" i="44"/>
  <c r="S24" i="44"/>
  <c r="S25" i="44"/>
  <c r="S26" i="44"/>
  <c r="S27" i="44"/>
  <c r="S28" i="44"/>
  <c r="S29" i="44"/>
  <c r="S30" i="44"/>
  <c r="S31" i="44"/>
  <c r="S32" i="44"/>
  <c r="S33" i="44"/>
  <c r="S34" i="44"/>
  <c r="S35" i="44"/>
  <c r="S36" i="44"/>
  <c r="S37" i="44"/>
  <c r="S38" i="44"/>
  <c r="S39" i="44"/>
  <c r="S40" i="44"/>
  <c r="S10" i="44"/>
  <c r="R11" i="44"/>
  <c r="R12" i="44"/>
  <c r="R13" i="44"/>
  <c r="R14" i="44"/>
  <c r="R15" i="44"/>
  <c r="R16" i="44"/>
  <c r="R17" i="44"/>
  <c r="R18" i="44"/>
  <c r="R19" i="44"/>
  <c r="R20" i="44"/>
  <c r="R21" i="44"/>
  <c r="R22" i="44"/>
  <c r="R23" i="44"/>
  <c r="R24" i="44"/>
  <c r="R25" i="44"/>
  <c r="R26" i="44"/>
  <c r="R27" i="44"/>
  <c r="R28" i="44"/>
  <c r="R29" i="44"/>
  <c r="R30" i="44"/>
  <c r="R31" i="44"/>
  <c r="R32" i="44"/>
  <c r="R33" i="44"/>
  <c r="R34" i="44"/>
  <c r="R35" i="44"/>
  <c r="R36" i="44"/>
  <c r="R37" i="44"/>
  <c r="R38" i="44"/>
  <c r="R39" i="44"/>
  <c r="R40" i="44"/>
  <c r="R10" i="44"/>
  <c r="B6" i="44"/>
  <c r="B8" i="44"/>
  <c r="A10" i="44"/>
  <c r="A11" i="44"/>
  <c r="A12" i="44"/>
  <c r="A13" i="44"/>
  <c r="A14" i="44"/>
  <c r="A15" i="44"/>
  <c r="A16" i="44"/>
  <c r="A17" i="44"/>
  <c r="A1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B39" i="44"/>
  <c r="L10" i="1"/>
  <c r="M40" i="45"/>
  <c r="D40" i="45"/>
  <c r="M40" i="46"/>
  <c r="D40" i="46"/>
  <c r="M40" i="47"/>
  <c r="D40" i="47"/>
  <c r="M40" i="48"/>
  <c r="D40" i="48"/>
  <c r="M40" i="49"/>
  <c r="D40" i="49"/>
  <c r="M40" i="50"/>
  <c r="D40" i="50"/>
  <c r="M40" i="51"/>
  <c r="D40" i="51"/>
  <c r="M40" i="52"/>
  <c r="D40" i="52"/>
  <c r="M40" i="53"/>
  <c r="D40" i="53"/>
  <c r="M40" i="54"/>
  <c r="D40" i="54"/>
  <c r="M40" i="55"/>
  <c r="D40" i="55"/>
  <c r="M40" i="56"/>
  <c r="D40" i="56"/>
  <c r="M40" i="57"/>
  <c r="D40" i="57"/>
  <c r="M40" i="58"/>
  <c r="D40" i="58"/>
  <c r="M40" i="59"/>
  <c r="D40" i="59"/>
  <c r="M40" i="60"/>
  <c r="D40" i="60"/>
  <c r="M40" i="61"/>
  <c r="D40" i="61"/>
  <c r="C40" i="45"/>
  <c r="C40" i="46"/>
  <c r="C40" i="47"/>
  <c r="C40" i="48"/>
  <c r="C40" i="49"/>
  <c r="C40" i="50"/>
  <c r="C40" i="51"/>
  <c r="C40" i="52"/>
  <c r="C40" i="53"/>
  <c r="C40" i="54"/>
  <c r="C40" i="55"/>
  <c r="C40" i="56"/>
  <c r="C40" i="57"/>
  <c r="C40" i="58"/>
  <c r="C40" i="59"/>
  <c r="C40" i="60"/>
  <c r="C40" i="61"/>
  <c r="O40" i="45"/>
  <c r="N10" i="1"/>
  <c r="E40" i="45"/>
  <c r="O40" i="46"/>
  <c r="E40" i="46"/>
  <c r="O40" i="47"/>
  <c r="E40" i="47"/>
  <c r="O40" i="48"/>
  <c r="E40" i="48"/>
  <c r="O40" i="49"/>
  <c r="E40" i="49"/>
  <c r="O40" i="50"/>
  <c r="E40" i="50"/>
  <c r="O40" i="51"/>
  <c r="E40" i="51"/>
  <c r="O40" i="52"/>
  <c r="E40" i="52"/>
  <c r="O40" i="53"/>
  <c r="E40" i="53"/>
  <c r="O40" i="54"/>
  <c r="E40" i="54"/>
  <c r="O40" i="55"/>
  <c r="E40" i="55"/>
  <c r="O40" i="56"/>
  <c r="E40" i="56"/>
  <c r="O40" i="57"/>
  <c r="E40" i="57"/>
  <c r="O40" i="58"/>
  <c r="E40" i="58"/>
  <c r="O40" i="59"/>
  <c r="E40" i="59"/>
  <c r="O40" i="60"/>
  <c r="E40" i="60"/>
  <c r="O40" i="61"/>
  <c r="C40" i="62"/>
  <c r="C40" i="63"/>
  <c r="C40" i="64"/>
  <c r="C40" i="65"/>
  <c r="C40" i="66"/>
  <c r="C40" i="67"/>
  <c r="C40" i="68"/>
  <c r="C40" i="69"/>
  <c r="C40" i="70"/>
  <c r="C40" i="43"/>
  <c r="E40" i="61"/>
  <c r="O40" i="62"/>
  <c r="E40" i="62"/>
  <c r="O40" i="63"/>
  <c r="E40" i="63"/>
  <c r="O40" i="64"/>
  <c r="E40" i="64"/>
  <c r="O40" i="65"/>
  <c r="E40" i="65"/>
  <c r="O40" i="66"/>
  <c r="E40" i="66"/>
  <c r="O40" i="67"/>
  <c r="E40" i="67"/>
  <c r="O40" i="68"/>
  <c r="E40" i="68"/>
  <c r="O40" i="69"/>
  <c r="E40" i="69"/>
  <c r="O40" i="70"/>
  <c r="E40" i="70"/>
  <c r="O40" i="43"/>
  <c r="E40" i="43"/>
  <c r="M40" i="62"/>
  <c r="D40" i="62"/>
  <c r="M40" i="63"/>
  <c r="D40" i="63"/>
  <c r="M40" i="64"/>
  <c r="D40" i="64"/>
  <c r="M40" i="65"/>
  <c r="D40" i="65"/>
  <c r="M40" i="66"/>
  <c r="D40" i="66"/>
  <c r="M40" i="67"/>
  <c r="D40" i="67"/>
  <c r="M40" i="68"/>
  <c r="D40" i="68"/>
  <c r="M40" i="69"/>
  <c r="D40" i="69"/>
  <c r="M40" i="70"/>
  <c r="D40" i="70"/>
  <c r="M40" i="43"/>
  <c r="D40" i="43"/>
  <c r="O11" i="70"/>
  <c r="O39" i="70"/>
  <c r="O12" i="70"/>
  <c r="O16" i="70"/>
  <c r="O20" i="70"/>
  <c r="O24" i="70"/>
  <c r="O28" i="70"/>
  <c r="O32" i="70"/>
  <c r="O36" i="70"/>
  <c r="O17" i="70"/>
  <c r="O21" i="70"/>
  <c r="O25" i="70"/>
  <c r="O29" i="70"/>
  <c r="O33" i="70"/>
  <c r="O13" i="70"/>
  <c r="O37" i="70"/>
  <c r="O14" i="70"/>
  <c r="O18" i="70"/>
  <c r="O22" i="70"/>
  <c r="O26" i="70"/>
  <c r="O30" i="70"/>
  <c r="O34" i="70"/>
  <c r="O38" i="70"/>
  <c r="O15" i="70"/>
  <c r="O19" i="70"/>
  <c r="O23" i="70"/>
  <c r="O27" i="70"/>
  <c r="O31" i="70"/>
  <c r="O35" i="70"/>
  <c r="O10" i="70"/>
  <c r="O11" i="69"/>
  <c r="O39" i="69"/>
  <c r="O12" i="69"/>
  <c r="O16" i="69"/>
  <c r="O20" i="69"/>
  <c r="O24" i="69"/>
  <c r="O28" i="69"/>
  <c r="O32" i="69"/>
  <c r="O36" i="69"/>
  <c r="O17" i="69"/>
  <c r="O21" i="69"/>
  <c r="O25" i="69"/>
  <c r="O29" i="69"/>
  <c r="O33" i="69"/>
  <c r="O37" i="69"/>
  <c r="O13" i="69"/>
  <c r="O14" i="69"/>
  <c r="O18" i="69"/>
  <c r="O22" i="69"/>
  <c r="O26" i="69"/>
  <c r="O30" i="69"/>
  <c r="O34" i="69"/>
  <c r="O38" i="69"/>
  <c r="O15" i="69"/>
  <c r="O19" i="69"/>
  <c r="O23" i="69"/>
  <c r="O27" i="69"/>
  <c r="O31" i="69"/>
  <c r="O35" i="69"/>
  <c r="O10" i="69"/>
  <c r="O11" i="68"/>
  <c r="O15" i="68"/>
  <c r="O19" i="68"/>
  <c r="O27" i="68"/>
  <c r="O35" i="68"/>
  <c r="O12" i="68"/>
  <c r="O16" i="68"/>
  <c r="O20" i="68"/>
  <c r="O24" i="68"/>
  <c r="O28" i="68"/>
  <c r="O32" i="68"/>
  <c r="O36" i="68"/>
  <c r="O29" i="68"/>
  <c r="O37" i="68"/>
  <c r="O13" i="68"/>
  <c r="O17" i="68"/>
  <c r="O21" i="68"/>
  <c r="O25" i="68"/>
  <c r="O33" i="68"/>
  <c r="O14" i="68"/>
  <c r="O18" i="68"/>
  <c r="O22" i="68"/>
  <c r="O26" i="68"/>
  <c r="O30" i="68"/>
  <c r="O34" i="68"/>
  <c r="O38" i="68"/>
  <c r="O23" i="68"/>
  <c r="O31" i="68"/>
  <c r="O39" i="68"/>
  <c r="O10" i="68"/>
  <c r="O11" i="67"/>
  <c r="O15" i="67"/>
  <c r="O19" i="67"/>
  <c r="O23" i="67"/>
  <c r="O27" i="67"/>
  <c r="O31" i="67"/>
  <c r="O35" i="67"/>
  <c r="O39" i="67"/>
  <c r="O24" i="67"/>
  <c r="O28" i="67"/>
  <c r="O36" i="67"/>
  <c r="O34" i="67"/>
  <c r="O12" i="67"/>
  <c r="O16" i="67"/>
  <c r="O20" i="67"/>
  <c r="O32" i="67"/>
  <c r="O13" i="67"/>
  <c r="O17" i="67"/>
  <c r="O21" i="67"/>
  <c r="O25" i="67"/>
  <c r="O29" i="67"/>
  <c r="O33" i="67"/>
  <c r="O37" i="67"/>
  <c r="O14" i="67"/>
  <c r="O18" i="67"/>
  <c r="O22" i="67"/>
  <c r="O26" i="67"/>
  <c r="O30" i="67"/>
  <c r="O38" i="67"/>
  <c r="O10" i="67"/>
  <c r="O11" i="66"/>
  <c r="O19" i="66"/>
  <c r="O31" i="66"/>
  <c r="O39" i="66"/>
  <c r="O12" i="66"/>
  <c r="O16" i="66"/>
  <c r="O20" i="66"/>
  <c r="O24" i="66"/>
  <c r="O28" i="66"/>
  <c r="O32" i="66"/>
  <c r="O36" i="66"/>
  <c r="O17" i="66"/>
  <c r="O25" i="66"/>
  <c r="O29" i="66"/>
  <c r="O37" i="66"/>
  <c r="O13" i="66"/>
  <c r="O21" i="66"/>
  <c r="O33" i="66"/>
  <c r="O14" i="66"/>
  <c r="O18" i="66"/>
  <c r="O22" i="66"/>
  <c r="O26" i="66"/>
  <c r="O30" i="66"/>
  <c r="O34" i="66"/>
  <c r="O38" i="66"/>
  <c r="O15" i="66"/>
  <c r="O23" i="66"/>
  <c r="O27" i="66"/>
  <c r="O35" i="66"/>
  <c r="O10" i="66"/>
  <c r="O11" i="65"/>
  <c r="O15" i="65"/>
  <c r="O19" i="65"/>
  <c r="O23" i="65"/>
  <c r="O27" i="65"/>
  <c r="O31" i="65"/>
  <c r="O35" i="65"/>
  <c r="O39" i="65"/>
  <c r="O26" i="65"/>
  <c r="O38" i="65"/>
  <c r="O12" i="65"/>
  <c r="O16" i="65"/>
  <c r="O20" i="65"/>
  <c r="O24" i="65"/>
  <c r="O28" i="65"/>
  <c r="O32" i="65"/>
  <c r="O36" i="65"/>
  <c r="O22" i="65"/>
  <c r="O34" i="65"/>
  <c r="O13" i="65"/>
  <c r="O17" i="65"/>
  <c r="O21" i="65"/>
  <c r="O25" i="65"/>
  <c r="O29" i="65"/>
  <c r="O33" i="65"/>
  <c r="O37" i="65"/>
  <c r="O14" i="65"/>
  <c r="O18" i="65"/>
  <c r="O30" i="65"/>
  <c r="O10" i="65"/>
  <c r="O11" i="64"/>
  <c r="O15" i="64"/>
  <c r="O19" i="64"/>
  <c r="O23" i="64"/>
  <c r="O27" i="64"/>
  <c r="O31" i="64"/>
  <c r="O35" i="64"/>
  <c r="O39" i="64"/>
  <c r="O36" i="64"/>
  <c r="O34" i="64"/>
  <c r="O12" i="64"/>
  <c r="O16" i="64"/>
  <c r="O20" i="64"/>
  <c r="O24" i="64"/>
  <c r="O28" i="64"/>
  <c r="O32" i="64"/>
  <c r="O26" i="64"/>
  <c r="O38" i="64"/>
  <c r="O13" i="64"/>
  <c r="O17" i="64"/>
  <c r="O21" i="64"/>
  <c r="O25" i="64"/>
  <c r="O29" i="64"/>
  <c r="O33" i="64"/>
  <c r="O37" i="64"/>
  <c r="O14" i="64"/>
  <c r="O18" i="64"/>
  <c r="O22" i="64"/>
  <c r="O30" i="64"/>
  <c r="O10" i="64"/>
  <c r="O11" i="63"/>
  <c r="O12" i="63"/>
  <c r="O16" i="63"/>
  <c r="O20" i="63"/>
  <c r="O24" i="63"/>
  <c r="O28" i="63"/>
  <c r="O32" i="63"/>
  <c r="O36" i="63"/>
  <c r="O17" i="63"/>
  <c r="O21" i="63"/>
  <c r="O25" i="63"/>
  <c r="O29" i="63"/>
  <c r="O33" i="63"/>
  <c r="O13" i="63"/>
  <c r="O37" i="63"/>
  <c r="O14" i="63"/>
  <c r="O18" i="63"/>
  <c r="O22" i="63"/>
  <c r="O26" i="63"/>
  <c r="O30" i="63"/>
  <c r="O34" i="63"/>
  <c r="O38" i="63"/>
  <c r="O15" i="63"/>
  <c r="O19" i="63"/>
  <c r="O23" i="63"/>
  <c r="O27" i="63"/>
  <c r="O31" i="63"/>
  <c r="O35" i="63"/>
  <c r="O39" i="63"/>
  <c r="O10" i="63"/>
  <c r="O11" i="62"/>
  <c r="O39" i="62"/>
  <c r="O12" i="62"/>
  <c r="O16" i="62"/>
  <c r="O20" i="62"/>
  <c r="O24" i="62"/>
  <c r="O28" i="62"/>
  <c r="O32" i="62"/>
  <c r="O36" i="62"/>
  <c r="O17" i="62"/>
  <c r="O21" i="62"/>
  <c r="O25" i="62"/>
  <c r="O29" i="62"/>
  <c r="O33" i="62"/>
  <c r="O37" i="62"/>
  <c r="O13" i="62"/>
  <c r="O14" i="62"/>
  <c r="O18" i="62"/>
  <c r="O22" i="62"/>
  <c r="O26" i="62"/>
  <c r="O30" i="62"/>
  <c r="O34" i="62"/>
  <c r="O38" i="62"/>
  <c r="O15" i="62"/>
  <c r="O19" i="62"/>
  <c r="O23" i="62"/>
  <c r="O27" i="62"/>
  <c r="O31" i="62"/>
  <c r="O35" i="62"/>
  <c r="O10" i="62"/>
  <c r="O11" i="61"/>
  <c r="O27" i="61"/>
  <c r="O39" i="61"/>
  <c r="O12" i="61"/>
  <c r="O16" i="61"/>
  <c r="O20" i="61"/>
  <c r="O24" i="61"/>
  <c r="O28" i="61"/>
  <c r="O32" i="61"/>
  <c r="O36" i="61"/>
  <c r="O17" i="61"/>
  <c r="O21" i="61"/>
  <c r="O29" i="61"/>
  <c r="O33" i="61"/>
  <c r="O13" i="61"/>
  <c r="O25" i="61"/>
  <c r="O37" i="61"/>
  <c r="O14" i="61"/>
  <c r="O18" i="61"/>
  <c r="O22" i="61"/>
  <c r="O26" i="61"/>
  <c r="O30" i="61"/>
  <c r="O34" i="61"/>
  <c r="O38" i="61"/>
  <c r="O15" i="61"/>
  <c r="O19" i="61"/>
  <c r="O23" i="61"/>
  <c r="O31" i="61"/>
  <c r="O35" i="61"/>
  <c r="O10" i="61"/>
  <c r="O11" i="60"/>
  <c r="O35" i="60"/>
  <c r="O12" i="60"/>
  <c r="O16" i="60"/>
  <c r="O20" i="60"/>
  <c r="O24" i="60"/>
  <c r="O28" i="60"/>
  <c r="O32" i="60"/>
  <c r="O36" i="60"/>
  <c r="O17" i="60"/>
  <c r="O21" i="60"/>
  <c r="O25" i="60"/>
  <c r="O29" i="60"/>
  <c r="O37" i="60"/>
  <c r="O13" i="60"/>
  <c r="O33" i="60"/>
  <c r="O14" i="60"/>
  <c r="O18" i="60"/>
  <c r="O22" i="60"/>
  <c r="O26" i="60"/>
  <c r="O30" i="60"/>
  <c r="O34" i="60"/>
  <c r="O38" i="60"/>
  <c r="O15" i="60"/>
  <c r="O19" i="60"/>
  <c r="O23" i="60"/>
  <c r="O27" i="60"/>
  <c r="O31" i="60"/>
  <c r="O39" i="60"/>
  <c r="O10" i="60"/>
  <c r="O11" i="59"/>
  <c r="O23" i="59"/>
  <c r="O31" i="59"/>
  <c r="O39" i="59"/>
  <c r="O12" i="59"/>
  <c r="O16" i="59"/>
  <c r="O20" i="59"/>
  <c r="O24" i="59"/>
  <c r="O28" i="59"/>
  <c r="O32" i="59"/>
  <c r="O36" i="59"/>
  <c r="O17" i="59"/>
  <c r="O25" i="59"/>
  <c r="O29" i="59"/>
  <c r="O37" i="59"/>
  <c r="O13" i="59"/>
  <c r="O21" i="59"/>
  <c r="O33" i="59"/>
  <c r="O14" i="59"/>
  <c r="O18" i="59"/>
  <c r="O22" i="59"/>
  <c r="O26" i="59"/>
  <c r="O30" i="59"/>
  <c r="O34" i="59"/>
  <c r="O38" i="59"/>
  <c r="O15" i="59"/>
  <c r="O19" i="59"/>
  <c r="O27" i="59"/>
  <c r="O35" i="59"/>
  <c r="O10" i="59"/>
  <c r="O11" i="58"/>
  <c r="O15" i="58"/>
  <c r="O19" i="58"/>
  <c r="O23" i="58"/>
  <c r="O27" i="58"/>
  <c r="O31" i="58"/>
  <c r="O35" i="58"/>
  <c r="O39" i="58"/>
  <c r="O38" i="58"/>
  <c r="O12" i="58"/>
  <c r="O16" i="58"/>
  <c r="O20" i="58"/>
  <c r="O24" i="58"/>
  <c r="O28" i="58"/>
  <c r="O32" i="58"/>
  <c r="O36" i="58"/>
  <c r="O13" i="58"/>
  <c r="O17" i="58"/>
  <c r="O21" i="58"/>
  <c r="O25" i="58"/>
  <c r="O29" i="58"/>
  <c r="O33" i="58"/>
  <c r="O37" i="58"/>
  <c r="O34" i="58"/>
  <c r="O14" i="58"/>
  <c r="O18" i="58"/>
  <c r="O22" i="58"/>
  <c r="O26" i="58"/>
  <c r="O30" i="58"/>
  <c r="O10" i="58"/>
  <c r="O11" i="57"/>
  <c r="O35" i="57"/>
  <c r="O12" i="57"/>
  <c r="O16" i="57"/>
  <c r="O20" i="57"/>
  <c r="O24" i="57"/>
  <c r="O28" i="57"/>
  <c r="O32" i="57"/>
  <c r="O36" i="57"/>
  <c r="O17" i="57"/>
  <c r="O21" i="57"/>
  <c r="O25" i="57"/>
  <c r="O29" i="57"/>
  <c r="O37" i="57"/>
  <c r="O13" i="57"/>
  <c r="O33" i="57"/>
  <c r="O14" i="57"/>
  <c r="O18" i="57"/>
  <c r="O22" i="57"/>
  <c r="O26" i="57"/>
  <c r="O30" i="57"/>
  <c r="O34" i="57"/>
  <c r="O38" i="57"/>
  <c r="O15" i="57"/>
  <c r="O19" i="57"/>
  <c r="O23" i="57"/>
  <c r="O27" i="57"/>
  <c r="O31" i="57"/>
  <c r="O39" i="57"/>
  <c r="O10" i="57"/>
  <c r="O11" i="56"/>
  <c r="O12" i="56"/>
  <c r="O16" i="56"/>
  <c r="O20" i="56"/>
  <c r="O24" i="56"/>
  <c r="O28" i="56"/>
  <c r="O32" i="56"/>
  <c r="O36" i="56"/>
  <c r="O17" i="56"/>
  <c r="O21" i="56"/>
  <c r="O25" i="56"/>
  <c r="O29" i="56"/>
  <c r="O33" i="56"/>
  <c r="O37" i="56"/>
  <c r="O13" i="56"/>
  <c r="O14" i="56"/>
  <c r="O18" i="56"/>
  <c r="O22" i="56"/>
  <c r="O26" i="56"/>
  <c r="O30" i="56"/>
  <c r="O34" i="56"/>
  <c r="O38" i="56"/>
  <c r="O15" i="56"/>
  <c r="O19" i="56"/>
  <c r="O23" i="56"/>
  <c r="O27" i="56"/>
  <c r="O31" i="56"/>
  <c r="O35" i="56"/>
  <c r="O39" i="56"/>
  <c r="O10" i="56"/>
  <c r="O11" i="55"/>
  <c r="O27" i="55"/>
  <c r="O39" i="55"/>
  <c r="O12" i="55"/>
  <c r="O16" i="55"/>
  <c r="O20" i="55"/>
  <c r="O24" i="55"/>
  <c r="O28" i="55"/>
  <c r="O32" i="55"/>
  <c r="O36" i="55"/>
  <c r="O17" i="55"/>
  <c r="O21" i="55"/>
  <c r="O25" i="55"/>
  <c r="O33" i="55"/>
  <c r="O37" i="55"/>
  <c r="O13" i="55"/>
  <c r="O29" i="55"/>
  <c r="O14" i="55"/>
  <c r="O18" i="55"/>
  <c r="O22" i="55"/>
  <c r="O26" i="55"/>
  <c r="O30" i="55"/>
  <c r="O34" i="55"/>
  <c r="O38" i="55"/>
  <c r="O15" i="55"/>
  <c r="O19" i="55"/>
  <c r="O23" i="55"/>
  <c r="O31" i="55"/>
  <c r="O35" i="55"/>
  <c r="O10" i="55"/>
  <c r="O11" i="54"/>
  <c r="O15" i="54"/>
  <c r="O19" i="54"/>
  <c r="O23" i="54"/>
  <c r="O27" i="54"/>
  <c r="O31" i="54"/>
  <c r="O35" i="54"/>
  <c r="O12" i="54"/>
  <c r="O16" i="54"/>
  <c r="O20" i="54"/>
  <c r="O24" i="54"/>
  <c r="O28" i="54"/>
  <c r="O32" i="54"/>
  <c r="O36" i="54"/>
  <c r="O22" i="54"/>
  <c r="O34" i="54"/>
  <c r="O39" i="54"/>
  <c r="O13" i="54"/>
  <c r="O17" i="54"/>
  <c r="O21" i="54"/>
  <c r="O25" i="54"/>
  <c r="O29" i="54"/>
  <c r="O33" i="54"/>
  <c r="O37" i="54"/>
  <c r="O14" i="54"/>
  <c r="O18" i="54"/>
  <c r="O26" i="54"/>
  <c r="O30" i="54"/>
  <c r="O38" i="54"/>
  <c r="O10" i="54"/>
  <c r="O15" i="53"/>
  <c r="O35" i="53"/>
  <c r="O12" i="53"/>
  <c r="O16" i="53"/>
  <c r="O20" i="53"/>
  <c r="O24" i="53"/>
  <c r="O28" i="53"/>
  <c r="O32" i="53"/>
  <c r="O36" i="53"/>
  <c r="O17" i="53"/>
  <c r="O21" i="53"/>
  <c r="O25" i="53"/>
  <c r="O29" i="53"/>
  <c r="O37" i="53"/>
  <c r="O13" i="53"/>
  <c r="O33" i="53"/>
  <c r="O14" i="53"/>
  <c r="O18" i="53"/>
  <c r="O22" i="53"/>
  <c r="O26" i="53"/>
  <c r="O30" i="53"/>
  <c r="O34" i="53"/>
  <c r="O38" i="53"/>
  <c r="O11" i="53"/>
  <c r="O19" i="53"/>
  <c r="O23" i="53"/>
  <c r="O27" i="53"/>
  <c r="O31" i="53"/>
  <c r="O39" i="53"/>
  <c r="O10" i="53"/>
  <c r="O11" i="52"/>
  <c r="O39" i="52"/>
  <c r="O12" i="52"/>
  <c r="O16" i="52"/>
  <c r="O20" i="52"/>
  <c r="O24" i="52"/>
  <c r="O28" i="52"/>
  <c r="O32" i="52"/>
  <c r="O36" i="52"/>
  <c r="O17" i="52"/>
  <c r="O21" i="52"/>
  <c r="O25" i="52"/>
  <c r="O29" i="52"/>
  <c r="O33" i="52"/>
  <c r="O13" i="52"/>
  <c r="O37" i="52"/>
  <c r="O14" i="52"/>
  <c r="O18" i="52"/>
  <c r="O22" i="52"/>
  <c r="O26" i="52"/>
  <c r="O30" i="52"/>
  <c r="O34" i="52"/>
  <c r="O38" i="52"/>
  <c r="O15" i="52"/>
  <c r="O19" i="52"/>
  <c r="O23" i="52"/>
  <c r="O27" i="52"/>
  <c r="O31" i="52"/>
  <c r="O35" i="52"/>
  <c r="O10" i="52"/>
  <c r="O11" i="51"/>
  <c r="O15" i="51"/>
  <c r="O19" i="51"/>
  <c r="O23" i="51"/>
  <c r="O27" i="51"/>
  <c r="O31" i="51"/>
  <c r="O35" i="51"/>
  <c r="O39" i="51"/>
  <c r="O24" i="51"/>
  <c r="O32" i="51"/>
  <c r="O38" i="51"/>
  <c r="O12" i="51"/>
  <c r="O16" i="51"/>
  <c r="O20" i="51"/>
  <c r="O28" i="51"/>
  <c r="O36" i="51"/>
  <c r="O34" i="51"/>
  <c r="O13" i="51"/>
  <c r="O17" i="51"/>
  <c r="O21" i="51"/>
  <c r="O25" i="51"/>
  <c r="O29" i="51"/>
  <c r="O33" i="51"/>
  <c r="O37" i="51"/>
  <c r="O14" i="51"/>
  <c r="O18" i="51"/>
  <c r="O22" i="51"/>
  <c r="O26" i="51"/>
  <c r="O30" i="51"/>
  <c r="O10" i="51"/>
  <c r="O11" i="50"/>
  <c r="O27" i="50"/>
  <c r="O35" i="50"/>
  <c r="O29" i="50"/>
  <c r="O12" i="50"/>
  <c r="O16" i="50"/>
  <c r="O20" i="50"/>
  <c r="O24" i="50"/>
  <c r="O28" i="50"/>
  <c r="O32" i="50"/>
  <c r="O36" i="50"/>
  <c r="O37" i="50"/>
  <c r="O13" i="50"/>
  <c r="O17" i="50"/>
  <c r="O21" i="50"/>
  <c r="O25" i="50"/>
  <c r="O33" i="50"/>
  <c r="O14" i="50"/>
  <c r="O18" i="50"/>
  <c r="O22" i="50"/>
  <c r="O26" i="50"/>
  <c r="O30" i="50"/>
  <c r="O34" i="50"/>
  <c r="O38" i="50"/>
  <c r="O15" i="50"/>
  <c r="O19" i="50"/>
  <c r="O23" i="50"/>
  <c r="O31" i="50"/>
  <c r="O39" i="50"/>
  <c r="O10" i="50"/>
  <c r="O11" i="49"/>
  <c r="O35" i="49"/>
  <c r="O12" i="49"/>
  <c r="O16" i="49"/>
  <c r="O20" i="49"/>
  <c r="O24" i="49"/>
  <c r="O28" i="49"/>
  <c r="O32" i="49"/>
  <c r="O36" i="49"/>
  <c r="O17" i="49"/>
  <c r="O21" i="49"/>
  <c r="O25" i="49"/>
  <c r="O29" i="49"/>
  <c r="O33" i="49"/>
  <c r="O13" i="49"/>
  <c r="O37" i="49"/>
  <c r="O14" i="49"/>
  <c r="O18" i="49"/>
  <c r="O22" i="49"/>
  <c r="O26" i="49"/>
  <c r="O30" i="49"/>
  <c r="O34" i="49"/>
  <c r="O38" i="49"/>
  <c r="O15" i="49"/>
  <c r="O19" i="49"/>
  <c r="O23" i="49"/>
  <c r="O27" i="49"/>
  <c r="O31" i="49"/>
  <c r="O39" i="49"/>
  <c r="O10" i="49"/>
  <c r="O11" i="48"/>
  <c r="O35" i="48"/>
  <c r="O12" i="48"/>
  <c r="O16" i="48"/>
  <c r="O20" i="48"/>
  <c r="O24" i="48"/>
  <c r="O28" i="48"/>
  <c r="O32" i="48"/>
  <c r="O36" i="48"/>
  <c r="O17" i="48"/>
  <c r="O21" i="48"/>
  <c r="O25" i="48"/>
  <c r="O29" i="48"/>
  <c r="O33" i="48"/>
  <c r="O13" i="48"/>
  <c r="O37" i="48"/>
  <c r="O14" i="48"/>
  <c r="O18" i="48"/>
  <c r="O22" i="48"/>
  <c r="O26" i="48"/>
  <c r="O30" i="48"/>
  <c r="O34" i="48"/>
  <c r="O38" i="48"/>
  <c r="O15" i="48"/>
  <c r="O19" i="48"/>
  <c r="O23" i="48"/>
  <c r="O27" i="48"/>
  <c r="O31" i="48"/>
  <c r="O39" i="48"/>
  <c r="O10" i="48"/>
  <c r="O11" i="47"/>
  <c r="O31" i="47"/>
  <c r="O12" i="47"/>
  <c r="O16" i="47"/>
  <c r="O20" i="47"/>
  <c r="O24" i="47"/>
  <c r="O28" i="47"/>
  <c r="O32" i="47"/>
  <c r="O36" i="47"/>
  <c r="O17" i="47"/>
  <c r="O21" i="47"/>
  <c r="O25" i="47"/>
  <c r="O29" i="47"/>
  <c r="O37" i="47"/>
  <c r="O13" i="47"/>
  <c r="O33" i="47"/>
  <c r="O14" i="47"/>
  <c r="O18" i="47"/>
  <c r="O22" i="47"/>
  <c r="O26" i="47"/>
  <c r="O30" i="47"/>
  <c r="O34" i="47"/>
  <c r="O38" i="47"/>
  <c r="O15" i="47"/>
  <c r="O19" i="47"/>
  <c r="O23" i="47"/>
  <c r="O27" i="47"/>
  <c r="O35" i="47"/>
  <c r="O39" i="47"/>
  <c r="O10" i="47"/>
  <c r="O11" i="46"/>
  <c r="O12" i="46"/>
  <c r="O13" i="46"/>
  <c r="O17" i="46"/>
  <c r="O21" i="46"/>
  <c r="O25" i="46"/>
  <c r="O29" i="46"/>
  <c r="O33" i="46"/>
  <c r="O37" i="46"/>
  <c r="O19" i="46"/>
  <c r="O27" i="46"/>
  <c r="O35" i="46"/>
  <c r="O16" i="46"/>
  <c r="O24" i="46"/>
  <c r="O32" i="46"/>
  <c r="O14" i="46"/>
  <c r="O18" i="46"/>
  <c r="O22" i="46"/>
  <c r="O26" i="46"/>
  <c r="O30" i="46"/>
  <c r="O34" i="46"/>
  <c r="O38" i="46"/>
  <c r="O15" i="46"/>
  <c r="O23" i="46"/>
  <c r="O31" i="46"/>
  <c r="O39" i="46"/>
  <c r="O20" i="46"/>
  <c r="O28" i="46"/>
  <c r="O36" i="46"/>
  <c r="O10" i="46"/>
  <c r="O11" i="45"/>
  <c r="O15" i="45"/>
  <c r="O19" i="45"/>
  <c r="O23" i="45"/>
  <c r="O27" i="45"/>
  <c r="O31" i="45"/>
  <c r="O35" i="45"/>
  <c r="O39" i="45"/>
  <c r="O26" i="45"/>
  <c r="O38" i="45"/>
  <c r="O12" i="45"/>
  <c r="O16" i="45"/>
  <c r="O20" i="45"/>
  <c r="O24" i="45"/>
  <c r="O28" i="45"/>
  <c r="O32" i="45"/>
  <c r="O36" i="45"/>
  <c r="O22" i="45"/>
  <c r="O34" i="45"/>
  <c r="O13" i="45"/>
  <c r="O17" i="45"/>
  <c r="O21" i="45"/>
  <c r="O25" i="45"/>
  <c r="O29" i="45"/>
  <c r="O33" i="45"/>
  <c r="O37" i="45"/>
  <c r="O14" i="45"/>
  <c r="O18" i="45"/>
  <c r="O30" i="45"/>
  <c r="O10" i="45"/>
  <c r="O11" i="43"/>
  <c r="O15" i="43"/>
  <c r="O19" i="43"/>
  <c r="O23" i="43"/>
  <c r="O27" i="43"/>
  <c r="O31" i="43"/>
  <c r="O35" i="43"/>
  <c r="O39" i="43"/>
  <c r="O26" i="43"/>
  <c r="O38" i="43"/>
  <c r="O12" i="43"/>
  <c r="O16" i="43"/>
  <c r="O20" i="43"/>
  <c r="O24" i="43"/>
  <c r="O28" i="43"/>
  <c r="O32" i="43"/>
  <c r="O36" i="43"/>
  <c r="O34" i="43"/>
  <c r="O13" i="43"/>
  <c r="O17" i="43"/>
  <c r="O21" i="43"/>
  <c r="O25" i="43"/>
  <c r="O29" i="43"/>
  <c r="O33" i="43"/>
  <c r="O37" i="43"/>
  <c r="O14" i="43"/>
  <c r="O18" i="43"/>
  <c r="O22" i="43"/>
  <c r="O30" i="43"/>
  <c r="O10" i="43"/>
  <c r="O10" i="44"/>
  <c r="O16" i="44"/>
  <c r="O20" i="44"/>
  <c r="O24" i="44"/>
  <c r="O28" i="44"/>
  <c r="O32" i="44"/>
  <c r="O36" i="44"/>
  <c r="O40" i="44"/>
  <c r="O33" i="44"/>
  <c r="O35" i="44"/>
  <c r="O17" i="44"/>
  <c r="O21" i="44"/>
  <c r="O25" i="44"/>
  <c r="O29" i="44"/>
  <c r="O37" i="44"/>
  <c r="O18" i="44"/>
  <c r="O22" i="44"/>
  <c r="O26" i="44"/>
  <c r="O30" i="44"/>
  <c r="O34" i="44"/>
  <c r="O38" i="44"/>
  <c r="O19" i="44"/>
  <c r="O23" i="44"/>
  <c r="O27" i="44"/>
  <c r="O31" i="44"/>
  <c r="O39" i="44"/>
  <c r="O13" i="44"/>
  <c r="O15" i="44"/>
  <c r="O12" i="44"/>
  <c r="O14" i="44"/>
  <c r="O11" i="44"/>
  <c r="K40" i="43"/>
  <c r="G40" i="43"/>
  <c r="K40" i="70"/>
  <c r="G40" i="70"/>
  <c r="K40" i="69"/>
  <c r="G40" i="69"/>
  <c r="K40" i="68"/>
  <c r="G40" i="68"/>
  <c r="K40" i="67"/>
  <c r="G40" i="67"/>
  <c r="K40" i="66"/>
  <c r="G40" i="66"/>
  <c r="K40" i="65"/>
  <c r="G40" i="65"/>
  <c r="K40" i="64"/>
  <c r="G40" i="64"/>
  <c r="K40" i="63"/>
  <c r="G40" i="63"/>
  <c r="K40" i="62"/>
  <c r="G40" i="62"/>
  <c r="F40" i="43"/>
  <c r="F40" i="70"/>
  <c r="F40" i="69"/>
  <c r="F40" i="68"/>
  <c r="F40" i="67"/>
  <c r="F40" i="66"/>
  <c r="F40" i="65"/>
  <c r="F40" i="64"/>
  <c r="F40" i="63"/>
  <c r="F40" i="62"/>
  <c r="F40" i="61"/>
  <c r="F40" i="60"/>
  <c r="F40" i="59"/>
  <c r="F40" i="58"/>
  <c r="F40" i="57"/>
  <c r="F40" i="56"/>
  <c r="F40" i="55"/>
  <c r="F40" i="54"/>
  <c r="F40" i="53"/>
  <c r="F40" i="52"/>
  <c r="F40" i="51"/>
  <c r="F40" i="50"/>
  <c r="F40" i="49"/>
  <c r="F40" i="48"/>
  <c r="F40" i="47"/>
  <c r="F40" i="46"/>
  <c r="F40" i="45"/>
  <c r="K40" i="61"/>
  <c r="G40" i="61"/>
  <c r="K40" i="60"/>
  <c r="G40" i="60"/>
  <c r="K40" i="59"/>
  <c r="G40" i="59"/>
  <c r="K40" i="58"/>
  <c r="G40" i="58"/>
  <c r="K40" i="57"/>
  <c r="G40" i="57"/>
  <c r="K40" i="56"/>
  <c r="G40" i="56"/>
  <c r="K40" i="55"/>
  <c r="G40" i="55"/>
  <c r="K40" i="54"/>
  <c r="G40" i="54"/>
  <c r="K40" i="53"/>
  <c r="G40" i="53"/>
  <c r="K40" i="52"/>
  <c r="G40" i="52"/>
  <c r="K40" i="51"/>
  <c r="G40" i="51"/>
  <c r="K40" i="50"/>
  <c r="G40" i="50"/>
  <c r="K40" i="49"/>
  <c r="G40" i="49"/>
  <c r="K40" i="48"/>
  <c r="G40" i="48"/>
  <c r="K40" i="47"/>
  <c r="G40" i="47"/>
  <c r="K40" i="46"/>
  <c r="G40" i="46"/>
  <c r="K40" i="45"/>
  <c r="G40" i="45"/>
  <c r="N132" i="30"/>
  <c r="L132" i="30"/>
  <c r="I132" i="30"/>
  <c r="N131" i="30"/>
  <c r="L131" i="30"/>
  <c r="I131" i="30"/>
  <c r="N130" i="30"/>
  <c r="L130" i="30"/>
  <c r="I130" i="30"/>
  <c r="N129" i="30"/>
  <c r="L129" i="30"/>
  <c r="I129" i="30"/>
  <c r="N128" i="30"/>
  <c r="L128" i="30"/>
  <c r="I128" i="30"/>
  <c r="N127" i="30"/>
  <c r="L127" i="30"/>
  <c r="I127" i="30"/>
  <c r="N126" i="30"/>
  <c r="L126" i="30"/>
  <c r="I126" i="30"/>
  <c r="N125" i="30"/>
  <c r="L125" i="30"/>
  <c r="I125" i="30"/>
  <c r="N124" i="30"/>
  <c r="L124" i="30"/>
  <c r="I124" i="30"/>
  <c r="N123" i="30"/>
  <c r="L123" i="30"/>
  <c r="I123" i="30"/>
  <c r="N122" i="30"/>
  <c r="L122" i="30"/>
  <c r="I122" i="30"/>
  <c r="N121" i="30"/>
  <c r="L121" i="30"/>
  <c r="I121" i="30"/>
  <c r="N120" i="30"/>
  <c r="L120" i="30"/>
  <c r="I120" i="30"/>
  <c r="N119" i="30"/>
  <c r="L119" i="30"/>
  <c r="I119" i="30"/>
  <c r="N118" i="30"/>
  <c r="L118" i="30"/>
  <c r="I118" i="30"/>
  <c r="N117" i="30"/>
  <c r="L117" i="30"/>
  <c r="I117" i="30"/>
  <c r="N116" i="30"/>
  <c r="L116" i="30"/>
  <c r="I116" i="30"/>
  <c r="N115" i="30"/>
  <c r="L115" i="30"/>
  <c r="I115" i="30"/>
  <c r="N114" i="30"/>
  <c r="L114" i="30"/>
  <c r="I114" i="30"/>
  <c r="N113" i="30"/>
  <c r="L113" i="30"/>
  <c r="I113" i="30"/>
  <c r="N112" i="30"/>
  <c r="L112" i="30"/>
  <c r="I112" i="30"/>
  <c r="N111" i="30"/>
  <c r="L111" i="30"/>
  <c r="I111" i="30"/>
  <c r="N110" i="30"/>
  <c r="L110" i="30"/>
  <c r="I110" i="30"/>
  <c r="N109" i="30"/>
  <c r="L109" i="30"/>
  <c r="I109" i="30"/>
  <c r="N108" i="30"/>
  <c r="L108" i="30"/>
  <c r="I108" i="30"/>
  <c r="N107" i="30"/>
  <c r="L107" i="30"/>
  <c r="I107" i="30"/>
  <c r="N106" i="30"/>
  <c r="L106" i="30"/>
  <c r="I106" i="30"/>
  <c r="N105" i="30"/>
  <c r="L105" i="30"/>
  <c r="I105" i="30"/>
  <c r="N104" i="30"/>
  <c r="L104" i="30"/>
  <c r="I104" i="30"/>
  <c r="N103" i="30"/>
  <c r="L103" i="30"/>
  <c r="I103" i="30"/>
  <c r="N132" i="31"/>
  <c r="L132" i="31"/>
  <c r="I132" i="31"/>
  <c r="N131" i="31"/>
  <c r="L131" i="31"/>
  <c r="I131" i="31"/>
  <c r="N130" i="31"/>
  <c r="L130" i="31"/>
  <c r="I130" i="31"/>
  <c r="N129" i="31"/>
  <c r="L129" i="31"/>
  <c r="I129" i="31"/>
  <c r="N128" i="31"/>
  <c r="L128" i="31"/>
  <c r="I128" i="31"/>
  <c r="N127" i="31"/>
  <c r="L127" i="31"/>
  <c r="I127" i="31"/>
  <c r="N126" i="31"/>
  <c r="L126" i="31"/>
  <c r="I126" i="31"/>
  <c r="N125" i="31"/>
  <c r="L125" i="31"/>
  <c r="I125" i="31"/>
  <c r="N124" i="31"/>
  <c r="L124" i="31"/>
  <c r="I124" i="31"/>
  <c r="N123" i="31"/>
  <c r="L123" i="31"/>
  <c r="I123" i="31"/>
  <c r="N122" i="31"/>
  <c r="L122" i="31"/>
  <c r="I122" i="31"/>
  <c r="N121" i="31"/>
  <c r="L121" i="31"/>
  <c r="I121" i="31"/>
  <c r="N120" i="31"/>
  <c r="L120" i="31"/>
  <c r="I120" i="31"/>
  <c r="N119" i="31"/>
  <c r="L119" i="31"/>
  <c r="I119" i="31"/>
  <c r="N118" i="31"/>
  <c r="L118" i="31"/>
  <c r="I118" i="31"/>
  <c r="N117" i="31"/>
  <c r="L117" i="31"/>
  <c r="I117" i="31"/>
  <c r="N116" i="31"/>
  <c r="L116" i="31"/>
  <c r="I116" i="31"/>
  <c r="N115" i="31"/>
  <c r="L115" i="31"/>
  <c r="I115" i="31"/>
  <c r="N114" i="31"/>
  <c r="L114" i="31"/>
  <c r="I114" i="31"/>
  <c r="N113" i="31"/>
  <c r="L113" i="31"/>
  <c r="I113" i="31"/>
  <c r="N112" i="31"/>
  <c r="L112" i="31"/>
  <c r="I112" i="31"/>
  <c r="N111" i="31"/>
  <c r="L111" i="31"/>
  <c r="I111" i="31"/>
  <c r="N110" i="31"/>
  <c r="L110" i="31"/>
  <c r="I110" i="31"/>
  <c r="N109" i="31"/>
  <c r="L109" i="31"/>
  <c r="I109" i="31"/>
  <c r="N108" i="31"/>
  <c r="L108" i="31"/>
  <c r="I108" i="31"/>
  <c r="N107" i="31"/>
  <c r="L107" i="31"/>
  <c r="I107" i="31"/>
  <c r="N106" i="31"/>
  <c r="L106" i="31"/>
  <c r="I106" i="31"/>
  <c r="N105" i="31"/>
  <c r="L105" i="31"/>
  <c r="I105" i="31"/>
  <c r="N104" i="31"/>
  <c r="L104" i="31"/>
  <c r="I104" i="31"/>
  <c r="N103" i="31"/>
  <c r="L103" i="31"/>
  <c r="I103" i="31"/>
  <c r="N132" i="32"/>
  <c r="L132" i="32"/>
  <c r="I132" i="32"/>
  <c r="N131" i="32"/>
  <c r="L131" i="32"/>
  <c r="I131" i="32"/>
  <c r="N130" i="32"/>
  <c r="L130" i="32"/>
  <c r="I130" i="32"/>
  <c r="N129" i="32"/>
  <c r="L129" i="32"/>
  <c r="I129" i="32"/>
  <c r="N128" i="32"/>
  <c r="L128" i="32"/>
  <c r="I128" i="32"/>
  <c r="N127" i="32"/>
  <c r="L127" i="32"/>
  <c r="I127" i="32"/>
  <c r="N126" i="32"/>
  <c r="L126" i="32"/>
  <c r="I126" i="32"/>
  <c r="N125" i="32"/>
  <c r="L125" i="32"/>
  <c r="I125" i="32"/>
  <c r="N124" i="32"/>
  <c r="L124" i="32"/>
  <c r="I124" i="32"/>
  <c r="N123" i="32"/>
  <c r="L123" i="32"/>
  <c r="I123" i="32"/>
  <c r="N122" i="32"/>
  <c r="L122" i="32"/>
  <c r="I122" i="32"/>
  <c r="N121" i="32"/>
  <c r="L121" i="32"/>
  <c r="I121" i="32"/>
  <c r="N120" i="32"/>
  <c r="L120" i="32"/>
  <c r="I120" i="32"/>
  <c r="N119" i="32"/>
  <c r="L119" i="32"/>
  <c r="I119" i="32"/>
  <c r="N118" i="32"/>
  <c r="L118" i="32"/>
  <c r="I118" i="32"/>
  <c r="N117" i="32"/>
  <c r="L117" i="32"/>
  <c r="I117" i="32"/>
  <c r="N116" i="32"/>
  <c r="L116" i="32"/>
  <c r="I116" i="32"/>
  <c r="N115" i="32"/>
  <c r="L115" i="32"/>
  <c r="I115" i="32"/>
  <c r="N114" i="32"/>
  <c r="L114" i="32"/>
  <c r="I114" i="32"/>
  <c r="N113" i="32"/>
  <c r="L113" i="32"/>
  <c r="I113" i="32"/>
  <c r="N112" i="32"/>
  <c r="L112" i="32"/>
  <c r="I112" i="32"/>
  <c r="N111" i="32"/>
  <c r="L111" i="32"/>
  <c r="I111" i="32"/>
  <c r="N110" i="32"/>
  <c r="L110" i="32"/>
  <c r="I110" i="32"/>
  <c r="N109" i="32"/>
  <c r="L109" i="32"/>
  <c r="I109" i="32"/>
  <c r="N108" i="32"/>
  <c r="L108" i="32"/>
  <c r="I108" i="32"/>
  <c r="N107" i="32"/>
  <c r="L107" i="32"/>
  <c r="I107" i="32"/>
  <c r="N106" i="32"/>
  <c r="L106" i="32"/>
  <c r="I106" i="32"/>
  <c r="N105" i="32"/>
  <c r="L105" i="32"/>
  <c r="I105" i="32"/>
  <c r="N104" i="32"/>
  <c r="L104" i="32"/>
  <c r="I104" i="32"/>
  <c r="N103" i="32"/>
  <c r="L103" i="32"/>
  <c r="I103" i="32"/>
  <c r="N132" i="33"/>
  <c r="L132" i="33"/>
  <c r="I132" i="33"/>
  <c r="N131" i="33"/>
  <c r="L131" i="33"/>
  <c r="I131" i="33"/>
  <c r="N130" i="33"/>
  <c r="L130" i="33"/>
  <c r="I130" i="33"/>
  <c r="N129" i="33"/>
  <c r="L129" i="33"/>
  <c r="I129" i="33"/>
  <c r="N128" i="33"/>
  <c r="L128" i="33"/>
  <c r="I128" i="33"/>
  <c r="N127" i="33"/>
  <c r="L127" i="33"/>
  <c r="I127" i="33"/>
  <c r="N126" i="33"/>
  <c r="L126" i="33"/>
  <c r="I126" i="33"/>
  <c r="N125" i="33"/>
  <c r="L125" i="33"/>
  <c r="I125" i="33"/>
  <c r="N124" i="33"/>
  <c r="L124" i="33"/>
  <c r="I124" i="33"/>
  <c r="N123" i="33"/>
  <c r="L123" i="33"/>
  <c r="I123" i="33"/>
  <c r="N122" i="33"/>
  <c r="L122" i="33"/>
  <c r="I122" i="33"/>
  <c r="N121" i="33"/>
  <c r="L121" i="33"/>
  <c r="I121" i="33"/>
  <c r="N120" i="33"/>
  <c r="L120" i="33"/>
  <c r="I120" i="33"/>
  <c r="N119" i="33"/>
  <c r="L119" i="33"/>
  <c r="I119" i="33"/>
  <c r="N118" i="33"/>
  <c r="L118" i="33"/>
  <c r="I118" i="33"/>
  <c r="N117" i="33"/>
  <c r="L117" i="33"/>
  <c r="I117" i="33"/>
  <c r="N116" i="33"/>
  <c r="L116" i="33"/>
  <c r="I116" i="33"/>
  <c r="N115" i="33"/>
  <c r="L115" i="33"/>
  <c r="I115" i="33"/>
  <c r="N114" i="33"/>
  <c r="L114" i="33"/>
  <c r="I114" i="33"/>
  <c r="N113" i="33"/>
  <c r="L113" i="33"/>
  <c r="I113" i="33"/>
  <c r="N112" i="33"/>
  <c r="L112" i="33"/>
  <c r="I112" i="33"/>
  <c r="N111" i="33"/>
  <c r="L111" i="33"/>
  <c r="I111" i="33"/>
  <c r="N110" i="33"/>
  <c r="L110" i="33"/>
  <c r="I110" i="33"/>
  <c r="N109" i="33"/>
  <c r="L109" i="33"/>
  <c r="I109" i="33"/>
  <c r="N108" i="33"/>
  <c r="L108" i="33"/>
  <c r="I108" i="33"/>
  <c r="N107" i="33"/>
  <c r="L107" i="33"/>
  <c r="I107" i="33"/>
  <c r="N106" i="33"/>
  <c r="L106" i="33"/>
  <c r="I106" i="33"/>
  <c r="N105" i="33"/>
  <c r="L105" i="33"/>
  <c r="I105" i="33"/>
  <c r="N104" i="33"/>
  <c r="L104" i="33"/>
  <c r="I104" i="33"/>
  <c r="N103" i="33"/>
  <c r="L103" i="33"/>
  <c r="I103" i="33"/>
  <c r="N132" i="1"/>
  <c r="L132" i="1"/>
  <c r="I132" i="1"/>
  <c r="N131" i="1"/>
  <c r="L131" i="1"/>
  <c r="I131" i="1"/>
  <c r="N130" i="1"/>
  <c r="L130" i="1"/>
  <c r="I130" i="1"/>
  <c r="N129" i="1"/>
  <c r="L129" i="1"/>
  <c r="I129" i="1"/>
  <c r="N128" i="1"/>
  <c r="L128" i="1"/>
  <c r="I128" i="1"/>
  <c r="N127" i="1"/>
  <c r="L127" i="1"/>
  <c r="I127" i="1"/>
  <c r="N126" i="1"/>
  <c r="L126" i="1"/>
  <c r="I126" i="1"/>
  <c r="N125" i="1"/>
  <c r="L125" i="1"/>
  <c r="I125" i="1"/>
  <c r="N124" i="1"/>
  <c r="L124" i="1"/>
  <c r="I124" i="1"/>
  <c r="N123" i="1"/>
  <c r="L123" i="1"/>
  <c r="I123" i="1"/>
  <c r="N122" i="1"/>
  <c r="L122" i="1"/>
  <c r="I122" i="1"/>
  <c r="N121" i="1"/>
  <c r="L121" i="1"/>
  <c r="I121" i="1"/>
  <c r="N120" i="1"/>
  <c r="L120" i="1"/>
  <c r="I120" i="1"/>
  <c r="N119" i="1"/>
  <c r="L119" i="1"/>
  <c r="I119" i="1"/>
  <c r="N118" i="1"/>
  <c r="L118" i="1"/>
  <c r="I118" i="1"/>
  <c r="N117" i="1"/>
  <c r="L117" i="1"/>
  <c r="I117" i="1"/>
  <c r="N116" i="1"/>
  <c r="L116" i="1"/>
  <c r="I116" i="1"/>
  <c r="N115" i="1"/>
  <c r="L115" i="1"/>
  <c r="I115" i="1"/>
  <c r="N114" i="1"/>
  <c r="L114" i="1"/>
  <c r="I114" i="1"/>
  <c r="N113" i="1"/>
  <c r="L113" i="1"/>
  <c r="I113" i="1"/>
  <c r="N112" i="1"/>
  <c r="L112" i="1"/>
  <c r="I112" i="1"/>
  <c r="N111" i="1"/>
  <c r="L111" i="1"/>
  <c r="I111" i="1"/>
  <c r="N110" i="1"/>
  <c r="L110" i="1"/>
  <c r="I110" i="1"/>
  <c r="N109" i="1"/>
  <c r="L109" i="1"/>
  <c r="I109" i="1"/>
  <c r="N108" i="1"/>
  <c r="L108" i="1"/>
  <c r="I108" i="1"/>
  <c r="N107" i="1"/>
  <c r="L107" i="1"/>
  <c r="I107" i="1"/>
  <c r="N106" i="1"/>
  <c r="L106" i="1"/>
  <c r="I106" i="1"/>
  <c r="N105" i="1"/>
  <c r="L105" i="1"/>
  <c r="I105" i="1"/>
  <c r="N104" i="1"/>
  <c r="L104" i="1"/>
  <c r="I104" i="1"/>
  <c r="N103" i="1"/>
  <c r="L103" i="1"/>
  <c r="I103" i="1"/>
  <c r="N132" i="37"/>
  <c r="L132" i="37"/>
  <c r="I132" i="37"/>
  <c r="N131" i="37"/>
  <c r="L131" i="37"/>
  <c r="I131" i="37"/>
  <c r="N130" i="37"/>
  <c r="L130" i="37"/>
  <c r="I130" i="37"/>
  <c r="N129" i="37"/>
  <c r="L129" i="37"/>
  <c r="I129" i="37"/>
  <c r="N128" i="37"/>
  <c r="L128" i="37"/>
  <c r="I128" i="37"/>
  <c r="N127" i="37"/>
  <c r="L127" i="37"/>
  <c r="I127" i="37"/>
  <c r="N126" i="37"/>
  <c r="L126" i="37"/>
  <c r="I126" i="37"/>
  <c r="N125" i="37"/>
  <c r="L125" i="37"/>
  <c r="I125" i="37"/>
  <c r="N124" i="37"/>
  <c r="L124" i="37"/>
  <c r="I124" i="37"/>
  <c r="N123" i="37"/>
  <c r="L123" i="37"/>
  <c r="I123" i="37"/>
  <c r="N122" i="37"/>
  <c r="L122" i="37"/>
  <c r="I122" i="37"/>
  <c r="N121" i="37"/>
  <c r="L121" i="37"/>
  <c r="I121" i="37"/>
  <c r="N120" i="37"/>
  <c r="L120" i="37"/>
  <c r="I120" i="37"/>
  <c r="N119" i="37"/>
  <c r="L119" i="37"/>
  <c r="I119" i="37"/>
  <c r="N118" i="37"/>
  <c r="L118" i="37"/>
  <c r="I118" i="37"/>
  <c r="N117" i="37"/>
  <c r="L117" i="37"/>
  <c r="I117" i="37"/>
  <c r="N116" i="37"/>
  <c r="L116" i="37"/>
  <c r="I116" i="37"/>
  <c r="N115" i="37"/>
  <c r="L115" i="37"/>
  <c r="I115" i="37"/>
  <c r="N114" i="37"/>
  <c r="L114" i="37"/>
  <c r="I114" i="37"/>
  <c r="N113" i="37"/>
  <c r="L113" i="37"/>
  <c r="I113" i="37"/>
  <c r="N112" i="37"/>
  <c r="L112" i="37"/>
  <c r="I112" i="37"/>
  <c r="N111" i="37"/>
  <c r="L111" i="37"/>
  <c r="I111" i="37"/>
  <c r="N110" i="37"/>
  <c r="L110" i="37"/>
  <c r="I110" i="37"/>
  <c r="N109" i="37"/>
  <c r="L109" i="37"/>
  <c r="I109" i="37"/>
  <c r="N108" i="37"/>
  <c r="L108" i="37"/>
  <c r="I108" i="37"/>
  <c r="N107" i="37"/>
  <c r="L107" i="37"/>
  <c r="I107" i="37"/>
  <c r="N106" i="37"/>
  <c r="L106" i="37"/>
  <c r="I106" i="37"/>
  <c r="N105" i="37"/>
  <c r="L105" i="37"/>
  <c r="I105" i="37"/>
  <c r="N104" i="37"/>
  <c r="L104" i="37"/>
  <c r="I104" i="37"/>
  <c r="N103" i="37"/>
  <c r="L103" i="37"/>
  <c r="I103" i="37"/>
  <c r="N132" i="13"/>
  <c r="L132" i="13"/>
  <c r="I132" i="13"/>
  <c r="N131" i="13"/>
  <c r="L131" i="13"/>
  <c r="I131" i="13"/>
  <c r="N130" i="13"/>
  <c r="L130" i="13"/>
  <c r="I130" i="13"/>
  <c r="N129" i="13"/>
  <c r="L129" i="13"/>
  <c r="I129" i="13"/>
  <c r="N128" i="13"/>
  <c r="L128" i="13"/>
  <c r="I128" i="13"/>
  <c r="N127" i="13"/>
  <c r="L127" i="13"/>
  <c r="I127" i="13"/>
  <c r="N126" i="13"/>
  <c r="L126" i="13"/>
  <c r="I126" i="13"/>
  <c r="N125" i="13"/>
  <c r="L125" i="13"/>
  <c r="I125" i="13"/>
  <c r="N124" i="13"/>
  <c r="L124" i="13"/>
  <c r="I124" i="13"/>
  <c r="N123" i="13"/>
  <c r="L123" i="13"/>
  <c r="I123" i="13"/>
  <c r="N122" i="13"/>
  <c r="L122" i="13"/>
  <c r="I122" i="13"/>
  <c r="N121" i="13"/>
  <c r="L121" i="13"/>
  <c r="I121" i="13"/>
  <c r="N120" i="13"/>
  <c r="L120" i="13"/>
  <c r="I120" i="13"/>
  <c r="N119" i="13"/>
  <c r="L119" i="13"/>
  <c r="I119" i="13"/>
  <c r="N118" i="13"/>
  <c r="L118" i="13"/>
  <c r="I118" i="13"/>
  <c r="N117" i="13"/>
  <c r="L117" i="13"/>
  <c r="I117" i="13"/>
  <c r="N116" i="13"/>
  <c r="L116" i="13"/>
  <c r="I116" i="13"/>
  <c r="N115" i="13"/>
  <c r="L115" i="13"/>
  <c r="I115" i="13"/>
  <c r="N114" i="13"/>
  <c r="L114" i="13"/>
  <c r="I114" i="13"/>
  <c r="N113" i="13"/>
  <c r="L113" i="13"/>
  <c r="I113" i="13"/>
  <c r="N112" i="13"/>
  <c r="L112" i="13"/>
  <c r="I112" i="13"/>
  <c r="N111" i="13"/>
  <c r="L111" i="13"/>
  <c r="I111" i="13"/>
  <c r="N110" i="13"/>
  <c r="L110" i="13"/>
  <c r="I110" i="13"/>
  <c r="N109" i="13"/>
  <c r="L109" i="13"/>
  <c r="I109" i="13"/>
  <c r="N108" i="13"/>
  <c r="L108" i="13"/>
  <c r="I108" i="13"/>
  <c r="N107" i="13"/>
  <c r="L107" i="13"/>
  <c r="I107" i="13"/>
  <c r="N106" i="13"/>
  <c r="L106" i="13"/>
  <c r="I106" i="13"/>
  <c r="N105" i="13"/>
  <c r="L105" i="13"/>
  <c r="I105" i="13"/>
  <c r="N104" i="13"/>
  <c r="L104" i="13"/>
  <c r="I104" i="13"/>
  <c r="N103" i="13"/>
  <c r="L103" i="13"/>
  <c r="I103" i="13"/>
  <c r="N132" i="12"/>
  <c r="L132" i="12"/>
  <c r="I132" i="12"/>
  <c r="N131" i="12"/>
  <c r="L131" i="12"/>
  <c r="I131" i="12"/>
  <c r="N130" i="12"/>
  <c r="L130" i="12"/>
  <c r="I130" i="12"/>
  <c r="N129" i="12"/>
  <c r="L129" i="12"/>
  <c r="I129" i="12"/>
  <c r="N128" i="12"/>
  <c r="L128" i="12"/>
  <c r="I128" i="12"/>
  <c r="N127" i="12"/>
  <c r="L127" i="12"/>
  <c r="I127" i="12"/>
  <c r="N126" i="12"/>
  <c r="L126" i="12"/>
  <c r="I126" i="12"/>
  <c r="N125" i="12"/>
  <c r="L125" i="12"/>
  <c r="I125" i="12"/>
  <c r="N124" i="12"/>
  <c r="L124" i="12"/>
  <c r="I124" i="12"/>
  <c r="N123" i="12"/>
  <c r="L123" i="12"/>
  <c r="I123" i="12"/>
  <c r="N122" i="12"/>
  <c r="L122" i="12"/>
  <c r="I122" i="12"/>
  <c r="N121" i="12"/>
  <c r="L121" i="12"/>
  <c r="I121" i="12"/>
  <c r="N120" i="12"/>
  <c r="L120" i="12"/>
  <c r="I120" i="12"/>
  <c r="N119" i="12"/>
  <c r="L119" i="12"/>
  <c r="I119" i="12"/>
  <c r="N118" i="12"/>
  <c r="L118" i="12"/>
  <c r="I118" i="12"/>
  <c r="N117" i="12"/>
  <c r="L117" i="12"/>
  <c r="I117" i="12"/>
  <c r="N116" i="12"/>
  <c r="L116" i="12"/>
  <c r="I116" i="12"/>
  <c r="N115" i="12"/>
  <c r="L115" i="12"/>
  <c r="I115" i="12"/>
  <c r="N114" i="12"/>
  <c r="L114" i="12"/>
  <c r="I114" i="12"/>
  <c r="N113" i="12"/>
  <c r="L113" i="12"/>
  <c r="I113" i="12"/>
  <c r="N112" i="12"/>
  <c r="L112" i="12"/>
  <c r="I112" i="12"/>
  <c r="N111" i="12"/>
  <c r="L111" i="12"/>
  <c r="I111" i="12"/>
  <c r="N110" i="12"/>
  <c r="L110" i="12"/>
  <c r="I110" i="12"/>
  <c r="N109" i="12"/>
  <c r="L109" i="12"/>
  <c r="I109" i="12"/>
  <c r="N108" i="12"/>
  <c r="L108" i="12"/>
  <c r="I108" i="12"/>
  <c r="N107" i="12"/>
  <c r="L107" i="12"/>
  <c r="I107" i="12"/>
  <c r="N106" i="12"/>
  <c r="L106" i="12"/>
  <c r="I106" i="12"/>
  <c r="N105" i="12"/>
  <c r="L105" i="12"/>
  <c r="I105" i="12"/>
  <c r="N104" i="12"/>
  <c r="L104" i="12"/>
  <c r="I104" i="12"/>
  <c r="N103" i="12"/>
  <c r="L103" i="12"/>
  <c r="I103" i="12"/>
  <c r="N132" i="39"/>
  <c r="L132" i="39"/>
  <c r="I132" i="39"/>
  <c r="N131" i="39"/>
  <c r="L131" i="39"/>
  <c r="I131" i="39"/>
  <c r="N130" i="39"/>
  <c r="L130" i="39"/>
  <c r="I130" i="39"/>
  <c r="N129" i="39"/>
  <c r="L129" i="39"/>
  <c r="I129" i="39"/>
  <c r="N128" i="39"/>
  <c r="L128" i="39"/>
  <c r="I128" i="39"/>
  <c r="N127" i="39"/>
  <c r="L127" i="39"/>
  <c r="I127" i="39"/>
  <c r="N126" i="39"/>
  <c r="L126" i="39"/>
  <c r="I126" i="39"/>
  <c r="N125" i="39"/>
  <c r="L125" i="39"/>
  <c r="I125" i="39"/>
  <c r="N124" i="39"/>
  <c r="L124" i="39"/>
  <c r="I124" i="39"/>
  <c r="N123" i="39"/>
  <c r="L123" i="39"/>
  <c r="I123" i="39"/>
  <c r="N122" i="39"/>
  <c r="L122" i="39"/>
  <c r="I122" i="39"/>
  <c r="N121" i="39"/>
  <c r="L121" i="39"/>
  <c r="I121" i="39"/>
  <c r="N120" i="39"/>
  <c r="L120" i="39"/>
  <c r="I120" i="39"/>
  <c r="N119" i="39"/>
  <c r="L119" i="39"/>
  <c r="I119" i="39"/>
  <c r="N118" i="39"/>
  <c r="L118" i="39"/>
  <c r="I118" i="39"/>
  <c r="N117" i="39"/>
  <c r="L117" i="39"/>
  <c r="I117" i="39"/>
  <c r="N116" i="39"/>
  <c r="L116" i="39"/>
  <c r="I116" i="39"/>
  <c r="N115" i="39"/>
  <c r="L115" i="39"/>
  <c r="I115" i="39"/>
  <c r="N114" i="39"/>
  <c r="L114" i="39"/>
  <c r="I114" i="39"/>
  <c r="N113" i="39"/>
  <c r="L113" i="39"/>
  <c r="I113" i="39"/>
  <c r="N112" i="39"/>
  <c r="L112" i="39"/>
  <c r="I112" i="39"/>
  <c r="N111" i="39"/>
  <c r="L111" i="39"/>
  <c r="I111" i="39"/>
  <c r="N110" i="39"/>
  <c r="L110" i="39"/>
  <c r="I110" i="39"/>
  <c r="N109" i="39"/>
  <c r="L109" i="39"/>
  <c r="I109" i="39"/>
  <c r="N108" i="39"/>
  <c r="L108" i="39"/>
  <c r="I108" i="39"/>
  <c r="N107" i="39"/>
  <c r="L107" i="39"/>
  <c r="I107" i="39"/>
  <c r="N106" i="39"/>
  <c r="L106" i="39"/>
  <c r="I106" i="39"/>
  <c r="N105" i="39"/>
  <c r="L105" i="39"/>
  <c r="I105" i="39"/>
  <c r="N104" i="39"/>
  <c r="L104" i="39"/>
  <c r="I104" i="39"/>
  <c r="N103" i="39"/>
  <c r="L103" i="39"/>
  <c r="I103" i="39"/>
  <c r="N132" i="40"/>
  <c r="L132" i="40"/>
  <c r="I132" i="40"/>
  <c r="N131" i="40"/>
  <c r="L131" i="40"/>
  <c r="I131" i="40"/>
  <c r="N130" i="40"/>
  <c r="L130" i="40"/>
  <c r="I130" i="40"/>
  <c r="N129" i="40"/>
  <c r="L129" i="40"/>
  <c r="I129" i="40"/>
  <c r="N128" i="40"/>
  <c r="L128" i="40"/>
  <c r="I128" i="40"/>
  <c r="N127" i="40"/>
  <c r="L127" i="40"/>
  <c r="I127" i="40"/>
  <c r="N126" i="40"/>
  <c r="L126" i="40"/>
  <c r="I126" i="40"/>
  <c r="N125" i="40"/>
  <c r="L125" i="40"/>
  <c r="I125" i="40"/>
  <c r="N124" i="40"/>
  <c r="L124" i="40"/>
  <c r="I124" i="40"/>
  <c r="N123" i="40"/>
  <c r="L123" i="40"/>
  <c r="I123" i="40"/>
  <c r="N122" i="40"/>
  <c r="L122" i="40"/>
  <c r="I122" i="40"/>
  <c r="N121" i="40"/>
  <c r="L121" i="40"/>
  <c r="I121" i="40"/>
  <c r="N120" i="40"/>
  <c r="L120" i="40"/>
  <c r="I120" i="40"/>
  <c r="N119" i="40"/>
  <c r="L119" i="40"/>
  <c r="I119" i="40"/>
  <c r="N118" i="40"/>
  <c r="L118" i="40"/>
  <c r="I118" i="40"/>
  <c r="N117" i="40"/>
  <c r="L117" i="40"/>
  <c r="I117" i="40"/>
  <c r="N116" i="40"/>
  <c r="L116" i="40"/>
  <c r="I116" i="40"/>
  <c r="N115" i="40"/>
  <c r="L115" i="40"/>
  <c r="I115" i="40"/>
  <c r="N114" i="40"/>
  <c r="L114" i="40"/>
  <c r="I114" i="40"/>
  <c r="N113" i="40"/>
  <c r="L113" i="40"/>
  <c r="I113" i="40"/>
  <c r="N112" i="40"/>
  <c r="L112" i="40"/>
  <c r="I112" i="40"/>
  <c r="N111" i="40"/>
  <c r="L111" i="40"/>
  <c r="I111" i="40"/>
  <c r="N110" i="40"/>
  <c r="L110" i="40"/>
  <c r="I110" i="40"/>
  <c r="N109" i="40"/>
  <c r="L109" i="40"/>
  <c r="I109" i="40"/>
  <c r="N108" i="40"/>
  <c r="L108" i="40"/>
  <c r="I108" i="40"/>
  <c r="N107" i="40"/>
  <c r="L107" i="40"/>
  <c r="I107" i="40"/>
  <c r="N106" i="40"/>
  <c r="L106" i="40"/>
  <c r="I106" i="40"/>
  <c r="N105" i="40"/>
  <c r="L105" i="40"/>
  <c r="I105" i="40"/>
  <c r="N104" i="40"/>
  <c r="L104" i="40"/>
  <c r="I104" i="40"/>
  <c r="N103" i="40"/>
  <c r="L103" i="40"/>
  <c r="I103" i="40"/>
  <c r="N133" i="40"/>
  <c r="L133" i="40"/>
  <c r="I133" i="40"/>
  <c r="N133" i="41"/>
  <c r="L133" i="41"/>
  <c r="I133" i="41"/>
  <c r="N132" i="41"/>
  <c r="L132" i="41"/>
  <c r="I132" i="41"/>
  <c r="N131" i="41"/>
  <c r="L131" i="41"/>
  <c r="I131" i="41"/>
  <c r="N130" i="41"/>
  <c r="L130" i="41"/>
  <c r="I130" i="41"/>
  <c r="N129" i="41"/>
  <c r="L129" i="41"/>
  <c r="I129" i="41"/>
  <c r="N128" i="41"/>
  <c r="L128" i="41"/>
  <c r="I128" i="41"/>
  <c r="N127" i="41"/>
  <c r="L127" i="41"/>
  <c r="I127" i="41"/>
  <c r="N126" i="41"/>
  <c r="L126" i="41"/>
  <c r="I126" i="41"/>
  <c r="N125" i="41"/>
  <c r="L125" i="41"/>
  <c r="I125" i="41"/>
  <c r="N124" i="41"/>
  <c r="L124" i="41"/>
  <c r="I124" i="41"/>
  <c r="N123" i="41"/>
  <c r="L123" i="41"/>
  <c r="I123" i="41"/>
  <c r="N122" i="41"/>
  <c r="L122" i="41"/>
  <c r="I122" i="41"/>
  <c r="N121" i="41"/>
  <c r="L121" i="41"/>
  <c r="I121" i="41"/>
  <c r="N120" i="41"/>
  <c r="L120" i="41"/>
  <c r="I120" i="41"/>
  <c r="N119" i="41"/>
  <c r="L119" i="41"/>
  <c r="I119" i="41"/>
  <c r="N118" i="41"/>
  <c r="L118" i="41"/>
  <c r="I118" i="41"/>
  <c r="N117" i="41"/>
  <c r="L117" i="41"/>
  <c r="I117" i="41"/>
  <c r="N116" i="41"/>
  <c r="L116" i="41"/>
  <c r="I116" i="41"/>
  <c r="N115" i="41"/>
  <c r="L115" i="41"/>
  <c r="I115" i="41"/>
  <c r="N114" i="41"/>
  <c r="L114" i="41"/>
  <c r="I114" i="41"/>
  <c r="N113" i="41"/>
  <c r="L113" i="41"/>
  <c r="I113" i="41"/>
  <c r="N112" i="41"/>
  <c r="L112" i="41"/>
  <c r="I112" i="41"/>
  <c r="N111" i="41"/>
  <c r="L111" i="41"/>
  <c r="I111" i="41"/>
  <c r="N110" i="41"/>
  <c r="L110" i="41"/>
  <c r="I110" i="41"/>
  <c r="N109" i="41"/>
  <c r="L109" i="41"/>
  <c r="I109" i="41"/>
  <c r="N108" i="41"/>
  <c r="L108" i="41"/>
  <c r="I108" i="41"/>
  <c r="N107" i="41"/>
  <c r="L107" i="41"/>
  <c r="I107" i="41"/>
  <c r="N106" i="41"/>
  <c r="L106" i="41"/>
  <c r="I106" i="41"/>
  <c r="N105" i="41"/>
  <c r="L105" i="41"/>
  <c r="I105" i="41"/>
  <c r="N104" i="41"/>
  <c r="L104" i="41"/>
  <c r="I104" i="41"/>
  <c r="C100" i="41"/>
  <c r="A100" i="41"/>
  <c r="N133" i="38"/>
  <c r="L133" i="38"/>
  <c r="I133" i="38"/>
  <c r="N132" i="38"/>
  <c r="L132" i="38"/>
  <c r="I132" i="38"/>
  <c r="N131" i="38"/>
  <c r="L131" i="38"/>
  <c r="I131" i="38"/>
  <c r="N130" i="38"/>
  <c r="L130" i="38"/>
  <c r="I130" i="38"/>
  <c r="N129" i="38"/>
  <c r="L129" i="38"/>
  <c r="I129" i="38"/>
  <c r="N128" i="38"/>
  <c r="L128" i="38"/>
  <c r="I128" i="38"/>
  <c r="N127" i="38"/>
  <c r="L127" i="38"/>
  <c r="I127" i="38"/>
  <c r="N126" i="38"/>
  <c r="L126" i="38"/>
  <c r="I126" i="38"/>
  <c r="N125" i="38"/>
  <c r="L125" i="38"/>
  <c r="I125" i="38"/>
  <c r="N124" i="38"/>
  <c r="L124" i="38"/>
  <c r="I124" i="38"/>
  <c r="N123" i="38"/>
  <c r="L123" i="38"/>
  <c r="I123" i="38"/>
  <c r="N122" i="38"/>
  <c r="L122" i="38"/>
  <c r="I122" i="38"/>
  <c r="N121" i="38"/>
  <c r="L121" i="38"/>
  <c r="I121" i="38"/>
  <c r="N120" i="38"/>
  <c r="L120" i="38"/>
  <c r="I120" i="38"/>
  <c r="N119" i="38"/>
  <c r="L119" i="38"/>
  <c r="I119" i="38"/>
  <c r="N118" i="38"/>
  <c r="L118" i="38"/>
  <c r="I118" i="38"/>
  <c r="N117" i="38"/>
  <c r="L117" i="38"/>
  <c r="I117" i="38"/>
  <c r="N116" i="38"/>
  <c r="L116" i="38"/>
  <c r="I116" i="38"/>
  <c r="N115" i="38"/>
  <c r="L115" i="38"/>
  <c r="I115" i="38"/>
  <c r="N114" i="38"/>
  <c r="L114" i="38"/>
  <c r="I114" i="38"/>
  <c r="N113" i="38"/>
  <c r="L113" i="38"/>
  <c r="I113" i="38"/>
  <c r="N112" i="38"/>
  <c r="L112" i="38"/>
  <c r="I112" i="38"/>
  <c r="N111" i="38"/>
  <c r="L111" i="38"/>
  <c r="I111" i="38"/>
  <c r="N110" i="38"/>
  <c r="L110" i="38"/>
  <c r="I110" i="38"/>
  <c r="N109" i="38"/>
  <c r="L109" i="38"/>
  <c r="I109" i="38"/>
  <c r="N108" i="38"/>
  <c r="L108" i="38"/>
  <c r="I108" i="38"/>
  <c r="N107" i="38"/>
  <c r="L107" i="38"/>
  <c r="I107" i="38"/>
  <c r="N106" i="38"/>
  <c r="L106" i="38"/>
  <c r="I106" i="38"/>
  <c r="N105" i="38"/>
  <c r="L105" i="38"/>
  <c r="I105" i="38"/>
  <c r="N104" i="38"/>
  <c r="L104" i="38"/>
  <c r="I104" i="38"/>
  <c r="C100" i="38"/>
  <c r="A100" i="38"/>
  <c r="N133" i="1"/>
  <c r="L133" i="1"/>
  <c r="I133" i="1"/>
  <c r="C11" i="43"/>
  <c r="C10" i="43"/>
  <c r="B3" i="73"/>
  <c r="B4" i="73"/>
  <c r="B11" i="73"/>
  <c r="B10" i="73"/>
  <c r="B9" i="73"/>
  <c r="B8" i="73"/>
  <c r="B7" i="73"/>
  <c r="B1" i="73"/>
  <c r="B2" i="73"/>
  <c r="C6" i="27"/>
  <c r="B5" i="73"/>
  <c r="B6" i="73"/>
  <c r="A5" i="44"/>
  <c r="A4" i="44"/>
  <c r="B10" i="44"/>
  <c r="C5" i="44"/>
  <c r="C4" i="44"/>
  <c r="D5" i="44"/>
  <c r="D4" i="44"/>
  <c r="E5" i="44"/>
  <c r="E4" i="44"/>
  <c r="B5" i="44"/>
  <c r="A3" i="44"/>
  <c r="A2" i="44"/>
  <c r="A1" i="44"/>
  <c r="G5" i="44"/>
  <c r="N11" i="40"/>
  <c r="N12" i="40"/>
  <c r="N13" i="40"/>
  <c r="N14" i="40"/>
  <c r="N15" i="40"/>
  <c r="N16" i="40"/>
  <c r="N17" i="40"/>
  <c r="N18" i="40"/>
  <c r="N19" i="40"/>
  <c r="N20" i="40"/>
  <c r="N21" i="40"/>
  <c r="N22" i="40"/>
  <c r="N23" i="40"/>
  <c r="N24" i="40"/>
  <c r="N25" i="40"/>
  <c r="N26" i="40"/>
  <c r="N27" i="40"/>
  <c r="N28" i="40"/>
  <c r="N29" i="40"/>
  <c r="N30" i="40"/>
  <c r="N31" i="40"/>
  <c r="N32" i="40"/>
  <c r="N33" i="40"/>
  <c r="N34" i="40"/>
  <c r="N35" i="40"/>
  <c r="N36" i="40"/>
  <c r="N37" i="40"/>
  <c r="N38" i="40"/>
  <c r="N39" i="40"/>
  <c r="N11" i="39"/>
  <c r="N12" i="39"/>
  <c r="N13" i="39"/>
  <c r="N14" i="39"/>
  <c r="N15" i="39"/>
  <c r="N16" i="39"/>
  <c r="N17" i="39"/>
  <c r="N18" i="39"/>
  <c r="N19" i="39"/>
  <c r="N20" i="39"/>
  <c r="N21" i="39"/>
  <c r="N22" i="39"/>
  <c r="N23" i="39"/>
  <c r="N24" i="39"/>
  <c r="N25" i="39"/>
  <c r="N26" i="39"/>
  <c r="N27" i="39"/>
  <c r="N28" i="39"/>
  <c r="N29" i="39"/>
  <c r="N30" i="39"/>
  <c r="N31" i="39"/>
  <c r="N32" i="39"/>
  <c r="N33" i="39"/>
  <c r="N34" i="39"/>
  <c r="N35" i="39"/>
  <c r="N36" i="39"/>
  <c r="N37" i="39"/>
  <c r="N38" i="39"/>
  <c r="N39" i="39"/>
  <c r="N11" i="38"/>
  <c r="N12" i="38"/>
  <c r="N13" i="38"/>
  <c r="N14" i="38"/>
  <c r="N15" i="38"/>
  <c r="N16" i="38"/>
  <c r="N17" i="38"/>
  <c r="N18" i="38"/>
  <c r="N19" i="38"/>
  <c r="N20" i="38"/>
  <c r="N21" i="38"/>
  <c r="N22" i="38"/>
  <c r="N23" i="38"/>
  <c r="N24" i="38"/>
  <c r="N25" i="38"/>
  <c r="N26" i="38"/>
  <c r="N27" i="38"/>
  <c r="N28" i="38"/>
  <c r="N29" i="38"/>
  <c r="N30" i="38"/>
  <c r="N31" i="38"/>
  <c r="N32" i="38"/>
  <c r="N33" i="38"/>
  <c r="N34" i="38"/>
  <c r="N35" i="38"/>
  <c r="N36" i="38"/>
  <c r="N37" i="38"/>
  <c r="N38" i="38"/>
  <c r="N39" i="38"/>
  <c r="N11" i="37"/>
  <c r="N12" i="37"/>
  <c r="N13" i="37"/>
  <c r="N14" i="37"/>
  <c r="N15" i="37"/>
  <c r="N16" i="37"/>
  <c r="N17" i="37"/>
  <c r="N18" i="37"/>
  <c r="N19" i="37"/>
  <c r="N20" i="37"/>
  <c r="N21" i="37"/>
  <c r="N22" i="37"/>
  <c r="N23" i="37"/>
  <c r="N24" i="37"/>
  <c r="N25" i="37"/>
  <c r="N26" i="37"/>
  <c r="N27" i="37"/>
  <c r="N28" i="37"/>
  <c r="N29" i="37"/>
  <c r="N30" i="37"/>
  <c r="N31" i="37"/>
  <c r="N32" i="37"/>
  <c r="N33" i="37"/>
  <c r="N34" i="37"/>
  <c r="N35" i="37"/>
  <c r="N36" i="37"/>
  <c r="N37" i="37"/>
  <c r="N38" i="37"/>
  <c r="N39" i="37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5" i="36"/>
  <c r="N36" i="36"/>
  <c r="N37" i="36"/>
  <c r="N38" i="36"/>
  <c r="N39" i="36"/>
  <c r="N11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31" i="35"/>
  <c r="N32" i="35"/>
  <c r="N33" i="35"/>
  <c r="N34" i="35"/>
  <c r="N35" i="35"/>
  <c r="N36" i="35"/>
  <c r="N37" i="35"/>
  <c r="N38" i="35"/>
  <c r="N39" i="35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N35" i="34"/>
  <c r="N36" i="34"/>
  <c r="N37" i="34"/>
  <c r="N38" i="34"/>
  <c r="N39" i="34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11" i="31"/>
  <c r="N12" i="31"/>
  <c r="N13" i="31"/>
  <c r="N14" i="31"/>
  <c r="N15" i="31"/>
  <c r="N16" i="31"/>
  <c r="N17" i="31"/>
  <c r="N18" i="31"/>
  <c r="N19" i="31"/>
  <c r="N20" i="31"/>
  <c r="N21" i="31"/>
  <c r="N22" i="31"/>
  <c r="N23" i="31"/>
  <c r="N24" i="31"/>
  <c r="N25" i="31"/>
  <c r="N26" i="31"/>
  <c r="N27" i="31"/>
  <c r="N28" i="31"/>
  <c r="N29" i="31"/>
  <c r="N30" i="31"/>
  <c r="N31" i="31"/>
  <c r="N32" i="31"/>
  <c r="N33" i="31"/>
  <c r="N34" i="31"/>
  <c r="N35" i="31"/>
  <c r="N36" i="31"/>
  <c r="N37" i="31"/>
  <c r="N38" i="31"/>
  <c r="N39" i="31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4" i="30"/>
  <c r="N25" i="30"/>
  <c r="N26" i="30"/>
  <c r="N27" i="30"/>
  <c r="N28" i="30"/>
  <c r="N29" i="30"/>
  <c r="N30" i="30"/>
  <c r="N31" i="30"/>
  <c r="N32" i="30"/>
  <c r="N33" i="30"/>
  <c r="N34" i="30"/>
  <c r="N35" i="30"/>
  <c r="N36" i="30"/>
  <c r="N37" i="30"/>
  <c r="N38" i="30"/>
  <c r="N39" i="30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27" i="29"/>
  <c r="N28" i="29"/>
  <c r="N29" i="29"/>
  <c r="N30" i="29"/>
  <c r="N31" i="29"/>
  <c r="N32" i="29"/>
  <c r="N33" i="29"/>
  <c r="N34" i="29"/>
  <c r="N35" i="29"/>
  <c r="N36" i="29"/>
  <c r="N37" i="29"/>
  <c r="N38" i="29"/>
  <c r="N39" i="29"/>
  <c r="N11" i="28"/>
  <c r="N12" i="28"/>
  <c r="N13" i="28"/>
  <c r="N14" i="28"/>
  <c r="N15" i="28"/>
  <c r="N16" i="28"/>
  <c r="N17" i="28"/>
  <c r="N18" i="28"/>
  <c r="N19" i="28"/>
  <c r="N20" i="28"/>
  <c r="N21" i="28"/>
  <c r="N22" i="28"/>
  <c r="N23" i="28"/>
  <c r="N24" i="28"/>
  <c r="N25" i="28"/>
  <c r="N26" i="28"/>
  <c r="N27" i="28"/>
  <c r="N28" i="28"/>
  <c r="N29" i="28"/>
  <c r="N30" i="28"/>
  <c r="N31" i="28"/>
  <c r="N32" i="28"/>
  <c r="N33" i="28"/>
  <c r="N34" i="28"/>
  <c r="N35" i="28"/>
  <c r="N36" i="28"/>
  <c r="N37" i="28"/>
  <c r="N38" i="28"/>
  <c r="N39" i="28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36" i="27"/>
  <c r="N37" i="27"/>
  <c r="N38" i="27"/>
  <c r="N39" i="27"/>
  <c r="N11" i="26"/>
  <c r="N12" i="26"/>
  <c r="N13" i="26"/>
  <c r="N14" i="26"/>
  <c r="N15" i="26"/>
  <c r="N16" i="26"/>
  <c r="N17" i="26"/>
  <c r="N18" i="26"/>
  <c r="N19" i="26"/>
  <c r="N20" i="26"/>
  <c r="N21" i="26"/>
  <c r="N22" i="26"/>
  <c r="N23" i="26"/>
  <c r="N24" i="26"/>
  <c r="N25" i="26"/>
  <c r="N26" i="26"/>
  <c r="N27" i="26"/>
  <c r="N28" i="26"/>
  <c r="N29" i="26"/>
  <c r="N30" i="26"/>
  <c r="N31" i="26"/>
  <c r="N32" i="26"/>
  <c r="N33" i="26"/>
  <c r="N34" i="26"/>
  <c r="N35" i="26"/>
  <c r="N36" i="26"/>
  <c r="N37" i="26"/>
  <c r="N38" i="26"/>
  <c r="N39" i="26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N36" i="24"/>
  <c r="N37" i="24"/>
  <c r="N38" i="24"/>
  <c r="N39" i="24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11" i="41"/>
  <c r="N12" i="41"/>
  <c r="N13" i="41"/>
  <c r="N14" i="41"/>
  <c r="N15" i="41"/>
  <c r="N16" i="41"/>
  <c r="N17" i="41"/>
  <c r="N18" i="41"/>
  <c r="N19" i="41"/>
  <c r="N20" i="41"/>
  <c r="N21" i="41"/>
  <c r="N22" i="41"/>
  <c r="N23" i="41"/>
  <c r="N24" i="41"/>
  <c r="N25" i="41"/>
  <c r="N26" i="41"/>
  <c r="N27" i="41"/>
  <c r="N28" i="41"/>
  <c r="N29" i="41"/>
  <c r="N30" i="41"/>
  <c r="N31" i="41"/>
  <c r="N32" i="41"/>
  <c r="N33" i="41"/>
  <c r="N34" i="41"/>
  <c r="N35" i="41"/>
  <c r="N36" i="41"/>
  <c r="N37" i="41"/>
  <c r="N38" i="41"/>
  <c r="N39" i="41"/>
  <c r="N10" i="40"/>
  <c r="N10" i="39"/>
  <c r="N10" i="38"/>
  <c r="N10" i="37"/>
  <c r="N10" i="36"/>
  <c r="N10" i="35"/>
  <c r="N10" i="34"/>
  <c r="N10" i="33"/>
  <c r="N10" i="32"/>
  <c r="N10" i="31"/>
  <c r="N10" i="30"/>
  <c r="N10" i="29"/>
  <c r="N10" i="28"/>
  <c r="N10" i="27"/>
  <c r="N10" i="26"/>
  <c r="N10" i="25"/>
  <c r="N10" i="24"/>
  <c r="N10" i="23"/>
  <c r="N10" i="22"/>
  <c r="N10" i="21"/>
  <c r="N10" i="20"/>
  <c r="N10" i="19"/>
  <c r="N10" i="18"/>
  <c r="N10" i="17"/>
  <c r="N10" i="16"/>
  <c r="N10" i="15"/>
  <c r="N10" i="14"/>
  <c r="N10" i="13"/>
  <c r="N10" i="12"/>
  <c r="N10" i="41"/>
  <c r="G4" i="44"/>
  <c r="B4" i="44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I28" i="39"/>
  <c r="I29" i="39"/>
  <c r="I30" i="39"/>
  <c r="I31" i="39"/>
  <c r="I32" i="39"/>
  <c r="I33" i="39"/>
  <c r="I34" i="39"/>
  <c r="I35" i="39"/>
  <c r="I36" i="39"/>
  <c r="I37" i="39"/>
  <c r="I38" i="39"/>
  <c r="I39" i="39"/>
  <c r="I11" i="40"/>
  <c r="I12" i="40"/>
  <c r="I13" i="40"/>
  <c r="I14" i="40"/>
  <c r="I15" i="40"/>
  <c r="I16" i="40"/>
  <c r="I17" i="40"/>
  <c r="I18" i="40"/>
  <c r="I19" i="40"/>
  <c r="I20" i="40"/>
  <c r="I21" i="40"/>
  <c r="I22" i="40"/>
  <c r="I23" i="40"/>
  <c r="I24" i="40"/>
  <c r="I25" i="40"/>
  <c r="I26" i="40"/>
  <c r="I27" i="40"/>
  <c r="I28" i="40"/>
  <c r="I29" i="40"/>
  <c r="I30" i="40"/>
  <c r="I31" i="40"/>
  <c r="I32" i="40"/>
  <c r="I33" i="40"/>
  <c r="I34" i="40"/>
  <c r="I35" i="40"/>
  <c r="I36" i="40"/>
  <c r="I37" i="40"/>
  <c r="I38" i="40"/>
  <c r="I39" i="40"/>
  <c r="I11" i="41"/>
  <c r="I10" i="41"/>
  <c r="D3" i="44"/>
  <c r="E3" i="44"/>
  <c r="C3" i="44"/>
  <c r="G3" i="44"/>
  <c r="B3" i="44"/>
  <c r="B8" i="70"/>
  <c r="B6" i="70"/>
  <c r="B8" i="69"/>
  <c r="B6" i="69"/>
  <c r="B8" i="68"/>
  <c r="B6" i="68"/>
  <c r="B8" i="67"/>
  <c r="B6" i="67"/>
  <c r="B8" i="66"/>
  <c r="B6" i="66"/>
  <c r="B8" i="65"/>
  <c r="B6" i="65"/>
  <c r="B8" i="64"/>
  <c r="B6" i="64"/>
  <c r="B8" i="63"/>
  <c r="B6" i="63"/>
  <c r="B8" i="62"/>
  <c r="B6" i="62"/>
  <c r="B8" i="61"/>
  <c r="B6" i="61"/>
  <c r="B8" i="60"/>
  <c r="B6" i="60"/>
  <c r="B8" i="59"/>
  <c r="B6" i="59"/>
  <c r="B8" i="58"/>
  <c r="B6" i="58"/>
  <c r="B8" i="57"/>
  <c r="B6" i="57"/>
  <c r="B8" i="56"/>
  <c r="B6" i="56"/>
  <c r="B8" i="55"/>
  <c r="B6" i="55"/>
  <c r="B8" i="54"/>
  <c r="B6" i="54"/>
  <c r="B8" i="53"/>
  <c r="B6" i="53"/>
  <c r="B8" i="52"/>
  <c r="B6" i="52"/>
  <c r="B8" i="51"/>
  <c r="B6" i="51"/>
  <c r="B8" i="50"/>
  <c r="B6" i="50"/>
  <c r="B8" i="49"/>
  <c r="B6" i="49"/>
  <c r="B8" i="48"/>
  <c r="B6" i="48"/>
  <c r="B8" i="47"/>
  <c r="B6" i="47"/>
  <c r="B8" i="46"/>
  <c r="B6" i="46"/>
  <c r="B8" i="45"/>
  <c r="B6" i="45"/>
  <c r="B8" i="43"/>
  <c r="B6" i="43"/>
  <c r="A10" i="43"/>
  <c r="C6" i="1"/>
  <c r="C6" i="12"/>
  <c r="C6" i="13"/>
  <c r="C6" i="14"/>
  <c r="C6" i="15"/>
  <c r="C6" i="16"/>
  <c r="C6" i="17"/>
  <c r="C6" i="18"/>
  <c r="C6" i="19"/>
  <c r="C6" i="20"/>
  <c r="C6" i="21"/>
  <c r="C6" i="22"/>
  <c r="C6" i="23"/>
  <c r="C6" i="24"/>
  <c r="C6" i="25"/>
  <c r="C6" i="26"/>
  <c r="C6" i="28"/>
  <c r="C6" i="29"/>
  <c r="C6" i="30"/>
  <c r="C6" i="31"/>
  <c r="C6" i="32"/>
  <c r="C6" i="33"/>
  <c r="C6" i="34"/>
  <c r="C6" i="35"/>
  <c r="C6" i="36"/>
  <c r="C6" i="37"/>
  <c r="C6" i="38"/>
  <c r="C6" i="39"/>
  <c r="C6" i="40"/>
  <c r="A6" i="1"/>
  <c r="A6" i="12"/>
  <c r="A6" i="13"/>
  <c r="A6" i="14"/>
  <c r="A6" i="15"/>
  <c r="A6" i="16"/>
  <c r="A6" i="17"/>
  <c r="A6" i="18"/>
  <c r="A6" i="19"/>
  <c r="A6" i="20"/>
  <c r="A6" i="21"/>
  <c r="A6" i="22"/>
  <c r="A6" i="23"/>
  <c r="A6" i="24"/>
  <c r="A6" i="25"/>
  <c r="A6" i="26"/>
  <c r="A6" i="27"/>
  <c r="A6" i="28"/>
  <c r="A6" i="29"/>
  <c r="A6" i="30"/>
  <c r="A6" i="31"/>
  <c r="A6" i="32"/>
  <c r="A6" i="33"/>
  <c r="A6" i="34"/>
  <c r="A6" i="35"/>
  <c r="A6" i="36"/>
  <c r="A6" i="37"/>
  <c r="A6" i="38"/>
  <c r="A6" i="39"/>
  <c r="A6" i="40"/>
  <c r="C6" i="41"/>
  <c r="A6" i="41"/>
  <c r="E2" i="44"/>
  <c r="C2" i="44"/>
  <c r="D2" i="44"/>
  <c r="A5" i="43"/>
  <c r="A4" i="43"/>
  <c r="G2" i="44"/>
  <c r="B2" i="44"/>
  <c r="A10" i="45"/>
  <c r="A10" i="46"/>
  <c r="A10" i="47"/>
  <c r="A10" i="48"/>
  <c r="A10" i="49"/>
  <c r="A10" i="50"/>
  <c r="A10" i="51"/>
  <c r="A10" i="52"/>
  <c r="A10" i="53"/>
  <c r="A10" i="54"/>
  <c r="A10" i="55"/>
  <c r="A10" i="56"/>
  <c r="A10" i="57"/>
  <c r="A10" i="58"/>
  <c r="A10" i="59"/>
  <c r="A10" i="60"/>
  <c r="A10" i="61"/>
  <c r="A10" i="62"/>
  <c r="A10" i="63"/>
  <c r="A10" i="64"/>
  <c r="A10" i="65"/>
  <c r="A10" i="66"/>
  <c r="A10" i="67"/>
  <c r="A10" i="68"/>
  <c r="A10" i="69"/>
  <c r="A10" i="70"/>
  <c r="A11" i="63"/>
  <c r="B10" i="50"/>
  <c r="A11" i="45"/>
  <c r="B10" i="45"/>
  <c r="B10" i="53"/>
  <c r="A11" i="53"/>
  <c r="B10" i="61"/>
  <c r="A11" i="61"/>
  <c r="B10" i="69"/>
  <c r="A11" i="69"/>
  <c r="A11" i="47"/>
  <c r="B10" i="47"/>
  <c r="B10" i="59"/>
  <c r="B10" i="46"/>
  <c r="A11" i="51"/>
  <c r="A11" i="49"/>
  <c r="B10" i="49"/>
  <c r="B10" i="57"/>
  <c r="A11" i="57"/>
  <c r="A11" i="65"/>
  <c r="B10" i="65"/>
  <c r="B11" i="44"/>
  <c r="A11" i="43"/>
  <c r="C5" i="43"/>
  <c r="D5" i="43"/>
  <c r="E5" i="43"/>
  <c r="E4" i="43"/>
  <c r="D4" i="43"/>
  <c r="C4" i="43"/>
  <c r="E1" i="44"/>
  <c r="D1" i="44"/>
  <c r="C1" i="44"/>
  <c r="G4" i="43"/>
  <c r="G5" i="43"/>
  <c r="B4" i="43"/>
  <c r="A3" i="43"/>
  <c r="B10" i="64"/>
  <c r="A5" i="64"/>
  <c r="A4" i="64"/>
  <c r="B10" i="56"/>
  <c r="A5" i="56"/>
  <c r="A4" i="56"/>
  <c r="B10" i="48"/>
  <c r="A5" i="48"/>
  <c r="A4" i="48"/>
  <c r="B10" i="70"/>
  <c r="A5" i="70"/>
  <c r="A4" i="70"/>
  <c r="A3" i="70"/>
  <c r="A2" i="70"/>
  <c r="B10" i="66"/>
  <c r="A5" i="66"/>
  <c r="A4" i="66"/>
  <c r="B10" i="58"/>
  <c r="A5" i="58"/>
  <c r="A4" i="58"/>
  <c r="A11" i="50"/>
  <c r="A5" i="50"/>
  <c r="A5" i="69"/>
  <c r="A4" i="69"/>
  <c r="A3" i="69"/>
  <c r="A5" i="65"/>
  <c r="A4" i="65"/>
  <c r="A3" i="65"/>
  <c r="A2" i="65"/>
  <c r="A5" i="61"/>
  <c r="A4" i="61"/>
  <c r="A3" i="61"/>
  <c r="A5" i="57"/>
  <c r="A4" i="57"/>
  <c r="A5" i="53"/>
  <c r="A4" i="53"/>
  <c r="A3" i="53"/>
  <c r="A5" i="49"/>
  <c r="A4" i="49"/>
  <c r="A3" i="49"/>
  <c r="A2" i="49"/>
  <c r="A5" i="45"/>
  <c r="A4" i="45"/>
  <c r="A3" i="45"/>
  <c r="B10" i="68"/>
  <c r="A5" i="68"/>
  <c r="A4" i="68"/>
  <c r="A3" i="68"/>
  <c r="A11" i="60"/>
  <c r="A5" i="60"/>
  <c r="A4" i="60"/>
  <c r="A3" i="60"/>
  <c r="B10" i="52"/>
  <c r="A5" i="52"/>
  <c r="A11" i="67"/>
  <c r="A5" i="67"/>
  <c r="A4" i="67"/>
  <c r="A3" i="67"/>
  <c r="B10" i="63"/>
  <c r="A5" i="63"/>
  <c r="A4" i="63"/>
  <c r="A11" i="59"/>
  <c r="B11" i="59"/>
  <c r="A5" i="59"/>
  <c r="A4" i="59"/>
  <c r="A11" i="55"/>
  <c r="B11" i="55"/>
  <c r="A5" i="55"/>
  <c r="B10" i="51"/>
  <c r="A5" i="51"/>
  <c r="A4" i="51"/>
  <c r="A3" i="51"/>
  <c r="A5" i="47"/>
  <c r="A4" i="47"/>
  <c r="B10" i="62"/>
  <c r="A5" i="62"/>
  <c r="A4" i="62"/>
  <c r="A3" i="62"/>
  <c r="A2" i="62"/>
  <c r="A11" i="54"/>
  <c r="A12" i="54"/>
  <c r="A5" i="54"/>
  <c r="A4" i="54"/>
  <c r="A11" i="46"/>
  <c r="B11" i="46"/>
  <c r="A5" i="46"/>
  <c r="A4" i="46"/>
  <c r="A3" i="46"/>
  <c r="A2" i="46"/>
  <c r="B5" i="43"/>
  <c r="A11" i="62"/>
  <c r="A12" i="62"/>
  <c r="B10" i="67"/>
  <c r="B10" i="55"/>
  <c r="A11" i="64"/>
  <c r="A12" i="64"/>
  <c r="B10" i="60"/>
  <c r="A11" i="52"/>
  <c r="B11" i="52"/>
  <c r="A11" i="70"/>
  <c r="B11" i="70"/>
  <c r="A11" i="66"/>
  <c r="A12" i="66"/>
  <c r="A11" i="56"/>
  <c r="B11" i="56"/>
  <c r="A11" i="68"/>
  <c r="B11" i="68"/>
  <c r="B10" i="54"/>
  <c r="A11" i="58"/>
  <c r="B11" i="58"/>
  <c r="A11" i="48"/>
  <c r="A12" i="48"/>
  <c r="G1" i="44"/>
  <c r="B1" i="44"/>
  <c r="B11" i="65"/>
  <c r="A12" i="65"/>
  <c r="A12" i="57"/>
  <c r="B11" i="57"/>
  <c r="A12" i="52"/>
  <c r="A12" i="46"/>
  <c r="A12" i="69"/>
  <c r="B11" i="69"/>
  <c r="A12" i="61"/>
  <c r="B11" i="61"/>
  <c r="A12" i="67"/>
  <c r="B11" i="67"/>
  <c r="B11" i="49"/>
  <c r="A12" i="49"/>
  <c r="A12" i="59"/>
  <c r="A12" i="53"/>
  <c r="B11" i="53"/>
  <c r="A12" i="50"/>
  <c r="B11" i="50"/>
  <c r="A12" i="56"/>
  <c r="B11" i="51"/>
  <c r="A12" i="51"/>
  <c r="B11" i="60"/>
  <c r="A12" i="60"/>
  <c r="B11" i="47"/>
  <c r="A12" i="47"/>
  <c r="A12" i="45"/>
  <c r="B11" i="45"/>
  <c r="A12" i="63"/>
  <c r="B11" i="63"/>
  <c r="B12" i="44"/>
  <c r="B10" i="43"/>
  <c r="A12" i="43"/>
  <c r="B11" i="43"/>
  <c r="C4" i="70"/>
  <c r="D4" i="70"/>
  <c r="E4" i="70"/>
  <c r="C5" i="58"/>
  <c r="D5" i="58"/>
  <c r="E5" i="58"/>
  <c r="D4" i="69"/>
  <c r="C4" i="69"/>
  <c r="E4" i="69"/>
  <c r="D4" i="53"/>
  <c r="E4" i="53"/>
  <c r="C4" i="53"/>
  <c r="C4" i="68"/>
  <c r="E4" i="68"/>
  <c r="D4" i="68"/>
  <c r="D5" i="60"/>
  <c r="E5" i="60"/>
  <c r="C5" i="60"/>
  <c r="D5" i="67"/>
  <c r="C5" i="67"/>
  <c r="E5" i="67"/>
  <c r="D5" i="63"/>
  <c r="C5" i="63"/>
  <c r="E5" i="63"/>
  <c r="E5" i="59"/>
  <c r="D5" i="59"/>
  <c r="C5" i="59"/>
  <c r="D5" i="51"/>
  <c r="C5" i="51"/>
  <c r="E5" i="51"/>
  <c r="E4" i="46"/>
  <c r="C4" i="46"/>
  <c r="D4" i="46"/>
  <c r="D5" i="64"/>
  <c r="C5" i="64"/>
  <c r="E5" i="64"/>
  <c r="D5" i="56"/>
  <c r="C5" i="56"/>
  <c r="E5" i="56"/>
  <c r="D4" i="65"/>
  <c r="C4" i="65"/>
  <c r="E4" i="65"/>
  <c r="E5" i="61"/>
  <c r="D5" i="61"/>
  <c r="C5" i="61"/>
  <c r="E5" i="57"/>
  <c r="C5" i="57"/>
  <c r="D5" i="57"/>
  <c r="D4" i="49"/>
  <c r="C4" i="49"/>
  <c r="E4" i="49"/>
  <c r="C5" i="45"/>
  <c r="E5" i="45"/>
  <c r="D5" i="45"/>
  <c r="E5" i="47"/>
  <c r="D5" i="47"/>
  <c r="C5" i="47"/>
  <c r="C4" i="62"/>
  <c r="E4" i="62"/>
  <c r="D4" i="62"/>
  <c r="D5" i="54"/>
  <c r="E5" i="54"/>
  <c r="C5" i="54"/>
  <c r="C3" i="62"/>
  <c r="E3" i="62"/>
  <c r="D3" i="62"/>
  <c r="D4" i="54"/>
  <c r="C4" i="54"/>
  <c r="E4" i="54"/>
  <c r="E5" i="48"/>
  <c r="D5" i="48"/>
  <c r="C5" i="48"/>
  <c r="C3" i="70"/>
  <c r="E3" i="70"/>
  <c r="D3" i="70"/>
  <c r="D5" i="66"/>
  <c r="E5" i="66"/>
  <c r="C5" i="66"/>
  <c r="C3" i="65"/>
  <c r="D3" i="65"/>
  <c r="E3" i="65"/>
  <c r="D4" i="61"/>
  <c r="C4" i="61"/>
  <c r="E4" i="61"/>
  <c r="D4" i="57"/>
  <c r="E4" i="57"/>
  <c r="C4" i="57"/>
  <c r="D3" i="49"/>
  <c r="E3" i="49"/>
  <c r="C3" i="49"/>
  <c r="C4" i="45"/>
  <c r="E4" i="45"/>
  <c r="D4" i="45"/>
  <c r="E4" i="60"/>
  <c r="C4" i="60"/>
  <c r="D4" i="60"/>
  <c r="D5" i="52"/>
  <c r="C5" i="52"/>
  <c r="E5" i="52"/>
  <c r="D4" i="67"/>
  <c r="C4" i="67"/>
  <c r="E4" i="67"/>
  <c r="D4" i="63"/>
  <c r="C4" i="63"/>
  <c r="E4" i="63"/>
  <c r="C5" i="55"/>
  <c r="D5" i="55"/>
  <c r="E5" i="55"/>
  <c r="E4" i="51"/>
  <c r="D4" i="51"/>
  <c r="C4" i="51"/>
  <c r="C3" i="46"/>
  <c r="E3" i="46"/>
  <c r="D3" i="46"/>
  <c r="D3" i="43"/>
  <c r="C3" i="43"/>
  <c r="E3" i="43"/>
  <c r="D5" i="70"/>
  <c r="E5" i="70"/>
  <c r="C5" i="70"/>
  <c r="E5" i="50"/>
  <c r="C5" i="50"/>
  <c r="D5" i="50"/>
  <c r="D5" i="69"/>
  <c r="C5" i="69"/>
  <c r="E5" i="69"/>
  <c r="D5" i="65"/>
  <c r="C5" i="65"/>
  <c r="E5" i="65"/>
  <c r="D5" i="53"/>
  <c r="C5" i="53"/>
  <c r="E5" i="53"/>
  <c r="C5" i="49"/>
  <c r="D5" i="49"/>
  <c r="E5" i="49"/>
  <c r="E5" i="68"/>
  <c r="C5" i="68"/>
  <c r="D5" i="68"/>
  <c r="C5" i="62"/>
  <c r="D5" i="62"/>
  <c r="E5" i="62"/>
  <c r="E5" i="46"/>
  <c r="D5" i="46"/>
  <c r="C5" i="46"/>
  <c r="E4" i="64"/>
  <c r="D4" i="64"/>
  <c r="C4" i="64"/>
  <c r="C3" i="61"/>
  <c r="E3" i="61"/>
  <c r="D3" i="61"/>
  <c r="D3" i="53"/>
  <c r="C3" i="53"/>
  <c r="E3" i="53"/>
  <c r="E3" i="68"/>
  <c r="C3" i="68"/>
  <c r="D3" i="68"/>
  <c r="D3" i="67"/>
  <c r="E3" i="67"/>
  <c r="C3" i="67"/>
  <c r="C3" i="51"/>
  <c r="E3" i="51"/>
  <c r="D3" i="51"/>
  <c r="E2" i="70"/>
  <c r="C2" i="70"/>
  <c r="D2" i="70"/>
  <c r="E4" i="58"/>
  <c r="D4" i="58"/>
  <c r="C4" i="58"/>
  <c r="D2" i="49"/>
  <c r="C2" i="49"/>
  <c r="E2" i="49"/>
  <c r="D2" i="62"/>
  <c r="C2" i="62"/>
  <c r="E2" i="62"/>
  <c r="D4" i="56"/>
  <c r="C4" i="56"/>
  <c r="E4" i="56"/>
  <c r="D4" i="66"/>
  <c r="C4" i="66"/>
  <c r="E4" i="66"/>
  <c r="D3" i="45"/>
  <c r="E3" i="45"/>
  <c r="C3" i="45"/>
  <c r="C4" i="59"/>
  <c r="D4" i="59"/>
  <c r="E4" i="59"/>
  <c r="D2" i="65"/>
  <c r="C2" i="65"/>
  <c r="E2" i="65"/>
  <c r="E2" i="46"/>
  <c r="C2" i="46"/>
  <c r="D2" i="46"/>
  <c r="D4" i="48"/>
  <c r="C4" i="48"/>
  <c r="E4" i="48"/>
  <c r="D3" i="69"/>
  <c r="C3" i="69"/>
  <c r="E3" i="69"/>
  <c r="E3" i="60"/>
  <c r="D3" i="60"/>
  <c r="C3" i="60"/>
  <c r="D4" i="47"/>
  <c r="E4" i="47"/>
  <c r="C4" i="47"/>
  <c r="A12" i="55"/>
  <c r="B11" i="62"/>
  <c r="B11" i="54"/>
  <c r="B11" i="48"/>
  <c r="A12" i="70"/>
  <c r="G4" i="47"/>
  <c r="G3" i="60"/>
  <c r="G3" i="69"/>
  <c r="G4" i="48"/>
  <c r="G2" i="46"/>
  <c r="G2" i="65"/>
  <c r="G4" i="59"/>
  <c r="G3" i="45"/>
  <c r="G4" i="66"/>
  <c r="G4" i="56"/>
  <c r="G2" i="62"/>
  <c r="G2" i="49"/>
  <c r="G4" i="58"/>
  <c r="G2" i="70"/>
  <c r="G3" i="51"/>
  <c r="G3" i="67"/>
  <c r="G3" i="68"/>
  <c r="G3" i="53"/>
  <c r="G3" i="61"/>
  <c r="G4" i="64"/>
  <c r="G5" i="46"/>
  <c r="G5" i="62"/>
  <c r="G5" i="68"/>
  <c r="G5" i="49"/>
  <c r="G5" i="53"/>
  <c r="G5" i="65"/>
  <c r="G5" i="69"/>
  <c r="G5" i="50"/>
  <c r="G5" i="70"/>
  <c r="G3" i="43"/>
  <c r="G3" i="46"/>
  <c r="G4" i="51"/>
  <c r="G5" i="55"/>
  <c r="G4" i="63"/>
  <c r="G4" i="67"/>
  <c r="G5" i="52"/>
  <c r="G4" i="60"/>
  <c r="G4" i="45"/>
  <c r="G3" i="49"/>
  <c r="G4" i="57"/>
  <c r="G4" i="61"/>
  <c r="G3" i="65"/>
  <c r="G5" i="66"/>
  <c r="G3" i="70"/>
  <c r="G5" i="48"/>
  <c r="G4" i="54"/>
  <c r="G3" i="62"/>
  <c r="G5" i="54"/>
  <c r="G4" i="62"/>
  <c r="G5" i="47"/>
  <c r="G5" i="45"/>
  <c r="G4" i="49"/>
  <c r="G5" i="57"/>
  <c r="G5" i="61"/>
  <c r="G4" i="65"/>
  <c r="G5" i="56"/>
  <c r="G5" i="64"/>
  <c r="G4" i="46"/>
  <c r="G5" i="51"/>
  <c r="G5" i="59"/>
  <c r="G5" i="63"/>
  <c r="G5" i="67"/>
  <c r="G5" i="60"/>
  <c r="G4" i="68"/>
  <c r="G4" i="53"/>
  <c r="G4" i="69"/>
  <c r="G5" i="58"/>
  <c r="G4" i="70"/>
  <c r="B4" i="47"/>
  <c r="A3" i="47"/>
  <c r="B3" i="60"/>
  <c r="A2" i="60"/>
  <c r="B3" i="69"/>
  <c r="A2" i="69"/>
  <c r="B4" i="48"/>
  <c r="A3" i="48"/>
  <c r="B2" i="46"/>
  <c r="A1" i="46"/>
  <c r="B2" i="65"/>
  <c r="A1" i="65"/>
  <c r="B4" i="59"/>
  <c r="A3" i="59"/>
  <c r="B3" i="45"/>
  <c r="A2" i="45"/>
  <c r="B4" i="66"/>
  <c r="A3" i="66"/>
  <c r="B4" i="56"/>
  <c r="A3" i="56"/>
  <c r="B2" i="62"/>
  <c r="A1" i="62"/>
  <c r="B2" i="49"/>
  <c r="A1" i="49"/>
  <c r="B4" i="58"/>
  <c r="A3" i="58"/>
  <c r="B2" i="70"/>
  <c r="A1" i="70"/>
  <c r="B3" i="51"/>
  <c r="A2" i="51"/>
  <c r="B3" i="67"/>
  <c r="A2" i="67"/>
  <c r="B3" i="68"/>
  <c r="A2" i="68"/>
  <c r="B3" i="53"/>
  <c r="A2" i="53"/>
  <c r="B3" i="61"/>
  <c r="A2" i="61"/>
  <c r="B4" i="64"/>
  <c r="A3" i="64"/>
  <c r="B5" i="46"/>
  <c r="B5" i="62"/>
  <c r="B5" i="68"/>
  <c r="B5" i="49"/>
  <c r="B5" i="53"/>
  <c r="B5" i="65"/>
  <c r="B5" i="69"/>
  <c r="B5" i="50"/>
  <c r="B5" i="70"/>
  <c r="B3" i="43"/>
  <c r="A2" i="43"/>
  <c r="B3" i="46"/>
  <c r="B4" i="51"/>
  <c r="B5" i="55"/>
  <c r="B4" i="63"/>
  <c r="B4" i="67"/>
  <c r="B5" i="52"/>
  <c r="B4" i="60"/>
  <c r="B4" i="45"/>
  <c r="B3" i="49"/>
  <c r="B4" i="57"/>
  <c r="B4" i="61"/>
  <c r="B3" i="65"/>
  <c r="B5" i="66"/>
  <c r="B3" i="70"/>
  <c r="B5" i="48"/>
  <c r="B4" i="54"/>
  <c r="B3" i="62"/>
  <c r="B5" i="54"/>
  <c r="B4" i="62"/>
  <c r="B5" i="47"/>
  <c r="A3" i="63"/>
  <c r="B5" i="45"/>
  <c r="B4" i="49"/>
  <c r="B5" i="57"/>
  <c r="B5" i="61"/>
  <c r="B4" i="65"/>
  <c r="A4" i="50"/>
  <c r="B5" i="56"/>
  <c r="B5" i="64"/>
  <c r="B4" i="46"/>
  <c r="A3" i="54"/>
  <c r="B5" i="51"/>
  <c r="A4" i="55"/>
  <c r="B5" i="59"/>
  <c r="B5" i="63"/>
  <c r="B5" i="67"/>
  <c r="A4" i="52"/>
  <c r="B5" i="60"/>
  <c r="B4" i="68"/>
  <c r="B4" i="53"/>
  <c r="A3" i="57"/>
  <c r="B4" i="69"/>
  <c r="B5" i="58"/>
  <c r="B4" i="70"/>
  <c r="A12" i="58"/>
  <c r="B11" i="64"/>
  <c r="A12" i="68"/>
  <c r="B11" i="66"/>
  <c r="B12" i="54"/>
  <c r="A13" i="54"/>
  <c r="A13" i="63"/>
  <c r="B12" i="63"/>
  <c r="B12" i="62"/>
  <c r="A13" i="62"/>
  <c r="A13" i="52"/>
  <c r="B12" i="52"/>
  <c r="A13" i="64"/>
  <c r="B12" i="64"/>
  <c r="B12" i="58"/>
  <c r="A13" i="58"/>
  <c r="B12" i="48"/>
  <c r="A13" i="48"/>
  <c r="B12" i="67"/>
  <c r="A13" i="67"/>
  <c r="B12" i="66"/>
  <c r="A13" i="66"/>
  <c r="A13" i="57"/>
  <c r="B12" i="57"/>
  <c r="B12" i="49"/>
  <c r="A13" i="49"/>
  <c r="A13" i="46"/>
  <c r="B12" i="46"/>
  <c r="B12" i="65"/>
  <c r="A13" i="65"/>
  <c r="A13" i="53"/>
  <c r="B12" i="53"/>
  <c r="A13" i="70"/>
  <c r="B12" i="70"/>
  <c r="B12" i="69"/>
  <c r="A13" i="69"/>
  <c r="A13" i="55"/>
  <c r="B12" i="55"/>
  <c r="A13" i="56"/>
  <c r="B12" i="56"/>
  <c r="A13" i="60"/>
  <c r="B12" i="60"/>
  <c r="B12" i="68"/>
  <c r="A13" i="68"/>
  <c r="B12" i="45"/>
  <c r="A13" i="45"/>
  <c r="B12" i="47"/>
  <c r="A13" i="47"/>
  <c r="B12" i="51"/>
  <c r="A13" i="51"/>
  <c r="A13" i="50"/>
  <c r="B12" i="50"/>
  <c r="B12" i="59"/>
  <c r="A13" i="59"/>
  <c r="B12" i="61"/>
  <c r="A13" i="61"/>
  <c r="B13" i="44"/>
  <c r="A13" i="43"/>
  <c r="B12" i="43"/>
  <c r="C3" i="47"/>
  <c r="D3" i="47"/>
  <c r="E3" i="47"/>
  <c r="C2" i="69"/>
  <c r="E2" i="69"/>
  <c r="D2" i="69"/>
  <c r="E1" i="46"/>
  <c r="D1" i="46"/>
  <c r="C1" i="46"/>
  <c r="D3" i="59"/>
  <c r="C3" i="59"/>
  <c r="E3" i="59"/>
  <c r="D3" i="66"/>
  <c r="C3" i="66"/>
  <c r="E3" i="66"/>
  <c r="E1" i="62"/>
  <c r="C1" i="62"/>
  <c r="D1" i="62"/>
  <c r="E3" i="58"/>
  <c r="C3" i="58"/>
  <c r="D3" i="58"/>
  <c r="D2" i="51"/>
  <c r="E2" i="51"/>
  <c r="C2" i="51"/>
  <c r="D2" i="68"/>
  <c r="E2" i="68"/>
  <c r="C2" i="68"/>
  <c r="C2" i="61"/>
  <c r="E2" i="61"/>
  <c r="D2" i="61"/>
  <c r="C4" i="50"/>
  <c r="D4" i="50"/>
  <c r="E4" i="50"/>
  <c r="C3" i="54"/>
  <c r="E3" i="54"/>
  <c r="D3" i="54"/>
  <c r="D2" i="43"/>
  <c r="E2" i="43"/>
  <c r="C2" i="43"/>
  <c r="D2" i="60"/>
  <c r="E2" i="60"/>
  <c r="C2" i="60"/>
  <c r="C3" i="48"/>
  <c r="D3" i="48"/>
  <c r="E3" i="48"/>
  <c r="D1" i="65"/>
  <c r="C1" i="65"/>
  <c r="E1" i="65"/>
  <c r="D2" i="45"/>
  <c r="E2" i="45"/>
  <c r="C2" i="45"/>
  <c r="D3" i="56"/>
  <c r="E3" i="56"/>
  <c r="C3" i="56"/>
  <c r="C1" i="49"/>
  <c r="D1" i="49"/>
  <c r="E1" i="49"/>
  <c r="D1" i="70"/>
  <c r="C1" i="70"/>
  <c r="E1" i="70"/>
  <c r="D2" i="67"/>
  <c r="C2" i="67"/>
  <c r="E2" i="67"/>
  <c r="C2" i="53"/>
  <c r="D2" i="53"/>
  <c r="E2" i="53"/>
  <c r="C3" i="64"/>
  <c r="D3" i="64"/>
  <c r="E3" i="64"/>
  <c r="E3" i="63"/>
  <c r="D3" i="63"/>
  <c r="C3" i="63"/>
  <c r="D4" i="55"/>
  <c r="C4" i="55"/>
  <c r="E4" i="55"/>
  <c r="D4" i="52"/>
  <c r="C4" i="52"/>
  <c r="E4" i="52"/>
  <c r="E3" i="57"/>
  <c r="D3" i="57"/>
  <c r="C3" i="57"/>
  <c r="G3" i="57"/>
  <c r="G4" i="52"/>
  <c r="G4" i="55"/>
  <c r="G3" i="63"/>
  <c r="G3" i="64"/>
  <c r="G2" i="53"/>
  <c r="G2" i="67"/>
  <c r="G1" i="70"/>
  <c r="G1" i="49"/>
  <c r="G3" i="56"/>
  <c r="G2" i="45"/>
  <c r="G1" i="65"/>
  <c r="G3" i="48"/>
  <c r="G2" i="60"/>
  <c r="G2" i="43"/>
  <c r="G3" i="54"/>
  <c r="G4" i="50"/>
  <c r="G2" i="61"/>
  <c r="G2" i="68"/>
  <c r="G2" i="51"/>
  <c r="G3" i="58"/>
  <c r="G1" i="62"/>
  <c r="G3" i="66"/>
  <c r="G3" i="59"/>
  <c r="G1" i="46"/>
  <c r="G2" i="69"/>
  <c r="G3" i="47"/>
  <c r="B3" i="57"/>
  <c r="A2" i="57"/>
  <c r="B4" i="52"/>
  <c r="A3" i="52"/>
  <c r="B4" i="55"/>
  <c r="A3" i="55"/>
  <c r="B3" i="63"/>
  <c r="A2" i="63"/>
  <c r="B3" i="64"/>
  <c r="A2" i="64"/>
  <c r="B2" i="53"/>
  <c r="A1" i="53"/>
  <c r="B2" i="67"/>
  <c r="A1" i="67"/>
  <c r="B1" i="70"/>
  <c r="B1" i="49"/>
  <c r="B3" i="56"/>
  <c r="A2" i="56"/>
  <c r="B2" i="45"/>
  <c r="A1" i="45"/>
  <c r="B1" i="65"/>
  <c r="B3" i="48"/>
  <c r="A2" i="48"/>
  <c r="B2" i="60"/>
  <c r="A1" i="60"/>
  <c r="B2" i="43"/>
  <c r="A1" i="43"/>
  <c r="B3" i="54"/>
  <c r="A2" i="54"/>
  <c r="B4" i="50"/>
  <c r="A3" i="50"/>
  <c r="B2" i="61"/>
  <c r="A1" i="61"/>
  <c r="B2" i="68"/>
  <c r="A1" i="68"/>
  <c r="B2" i="51"/>
  <c r="A1" i="51"/>
  <c r="B3" i="58"/>
  <c r="A2" i="58"/>
  <c r="B1" i="62"/>
  <c r="B3" i="66"/>
  <c r="A2" i="66"/>
  <c r="B3" i="59"/>
  <c r="A2" i="59"/>
  <c r="B1" i="46"/>
  <c r="B2" i="69"/>
  <c r="A1" i="69"/>
  <c r="B3" i="47"/>
  <c r="A2" i="47"/>
  <c r="F10" i="44"/>
  <c r="A14" i="59"/>
  <c r="B13" i="59"/>
  <c r="A14" i="64"/>
  <c r="B13" i="64"/>
  <c r="B13" i="68"/>
  <c r="A14" i="68"/>
  <c r="A14" i="69"/>
  <c r="B13" i="69"/>
  <c r="A14" i="48"/>
  <c r="B13" i="48"/>
  <c r="A14" i="45"/>
  <c r="B13" i="45"/>
  <c r="B13" i="46"/>
  <c r="A14" i="46"/>
  <c r="B13" i="62"/>
  <c r="A14" i="62"/>
  <c r="B13" i="60"/>
  <c r="A14" i="60"/>
  <c r="A14" i="70"/>
  <c r="B13" i="70"/>
  <c r="A14" i="57"/>
  <c r="B13" i="57"/>
  <c r="B13" i="49"/>
  <c r="A14" i="49"/>
  <c r="B13" i="67"/>
  <c r="A14" i="67"/>
  <c r="A14" i="55"/>
  <c r="B13" i="55"/>
  <c r="A14" i="50"/>
  <c r="B13" i="50"/>
  <c r="A14" i="52"/>
  <c r="B13" i="52"/>
  <c r="B13" i="63"/>
  <c r="A14" i="63"/>
  <c r="B13" i="51"/>
  <c r="A14" i="51"/>
  <c r="B13" i="58"/>
  <c r="A14" i="58"/>
  <c r="B13" i="61"/>
  <c r="A14" i="61"/>
  <c r="A14" i="47"/>
  <c r="B13" i="47"/>
  <c r="A14" i="66"/>
  <c r="B13" i="66"/>
  <c r="A14" i="54"/>
  <c r="B13" i="54"/>
  <c r="A14" i="65"/>
  <c r="B13" i="65"/>
  <c r="A14" i="56"/>
  <c r="B13" i="56"/>
  <c r="A14" i="53"/>
  <c r="B13" i="53"/>
  <c r="B14" i="44"/>
  <c r="H14" i="44"/>
  <c r="B13" i="43"/>
  <c r="A14" i="43"/>
  <c r="C2" i="57"/>
  <c r="D2" i="57"/>
  <c r="E2" i="57"/>
  <c r="C3" i="55"/>
  <c r="E3" i="55"/>
  <c r="D3" i="55"/>
  <c r="D2" i="64"/>
  <c r="C2" i="64"/>
  <c r="E2" i="64"/>
  <c r="E1" i="67"/>
  <c r="D1" i="67"/>
  <c r="C1" i="67"/>
  <c r="E2" i="56"/>
  <c r="C2" i="56"/>
  <c r="D2" i="56"/>
  <c r="C2" i="66"/>
  <c r="E2" i="66"/>
  <c r="D2" i="66"/>
  <c r="E2" i="48"/>
  <c r="C2" i="48"/>
  <c r="D2" i="48"/>
  <c r="D1" i="43"/>
  <c r="E1" i="43"/>
  <c r="C1" i="43"/>
  <c r="E3" i="50"/>
  <c r="C3" i="50"/>
  <c r="D3" i="50"/>
  <c r="E1" i="68"/>
  <c r="D1" i="68"/>
  <c r="C1" i="68"/>
  <c r="D2" i="58"/>
  <c r="E2" i="58"/>
  <c r="C2" i="58"/>
  <c r="D1" i="69"/>
  <c r="E1" i="69"/>
  <c r="C1" i="69"/>
  <c r="D3" i="52"/>
  <c r="E3" i="52"/>
  <c r="C3" i="52"/>
  <c r="E2" i="63"/>
  <c r="C2" i="63"/>
  <c r="D2" i="63"/>
  <c r="D1" i="53"/>
  <c r="C1" i="53"/>
  <c r="E1" i="53"/>
  <c r="E1" i="45"/>
  <c r="D1" i="45"/>
  <c r="C1" i="45"/>
  <c r="E2" i="59"/>
  <c r="C2" i="59"/>
  <c r="D2" i="59"/>
  <c r="D1" i="60"/>
  <c r="C1" i="60"/>
  <c r="E1" i="60"/>
  <c r="C2" i="54"/>
  <c r="E2" i="54"/>
  <c r="D2" i="54"/>
  <c r="D1" i="61"/>
  <c r="E1" i="61"/>
  <c r="C1" i="61"/>
  <c r="C1" i="51"/>
  <c r="D1" i="51"/>
  <c r="E1" i="51"/>
  <c r="D2" i="47"/>
  <c r="C2" i="47"/>
  <c r="E2" i="47"/>
  <c r="G2" i="47"/>
  <c r="G1" i="51"/>
  <c r="G1" i="61"/>
  <c r="G2" i="54"/>
  <c r="G1" i="60"/>
  <c r="G2" i="59"/>
  <c r="G1" i="45"/>
  <c r="G1" i="53"/>
  <c r="G2" i="63"/>
  <c r="G3" i="52"/>
  <c r="G1" i="69"/>
  <c r="G2" i="58"/>
  <c r="G1" i="68"/>
  <c r="G3" i="50"/>
  <c r="G1" i="43"/>
  <c r="G2" i="48"/>
  <c r="G2" i="66"/>
  <c r="G2" i="56"/>
  <c r="G1" i="67"/>
  <c r="G2" i="64"/>
  <c r="G3" i="55"/>
  <c r="G2" i="57"/>
  <c r="B2" i="47"/>
  <c r="A1" i="47"/>
  <c r="B1" i="51"/>
  <c r="B1" i="61"/>
  <c r="B2" i="54"/>
  <c r="A1" i="54"/>
  <c r="B1" i="60"/>
  <c r="B2" i="59"/>
  <c r="A1" i="59"/>
  <c r="B1" i="45"/>
  <c r="B1" i="53"/>
  <c r="B2" i="63"/>
  <c r="A1" i="63"/>
  <c r="B3" i="52"/>
  <c r="A2" i="52"/>
  <c r="B1" i="69"/>
  <c r="B2" i="58"/>
  <c r="A1" i="58"/>
  <c r="B1" i="68"/>
  <c r="B3" i="50"/>
  <c r="A2" i="50"/>
  <c r="B1" i="43"/>
  <c r="B2" i="48"/>
  <c r="A1" i="48"/>
  <c r="B2" i="66"/>
  <c r="A1" i="66"/>
  <c r="B2" i="56"/>
  <c r="A1" i="56"/>
  <c r="B1" i="67"/>
  <c r="B2" i="64"/>
  <c r="A1" i="64"/>
  <c r="B3" i="55"/>
  <c r="A2" i="55"/>
  <c r="B2" i="57"/>
  <c r="A1" i="57"/>
  <c r="B14" i="65"/>
  <c r="H14" i="65"/>
  <c r="J14" i="65"/>
  <c r="I14" i="65"/>
  <c r="A15" i="65"/>
  <c r="A15" i="61"/>
  <c r="B14" i="61"/>
  <c r="H14" i="61"/>
  <c r="A15" i="67"/>
  <c r="B14" i="67"/>
  <c r="H14" i="67"/>
  <c r="J14" i="67"/>
  <c r="I14" i="67"/>
  <c r="B14" i="56"/>
  <c r="H14" i="56"/>
  <c r="J14" i="56"/>
  <c r="I14" i="56"/>
  <c r="A15" i="56"/>
  <c r="B14" i="54"/>
  <c r="H14" i="54"/>
  <c r="J14" i="54"/>
  <c r="I14" i="54"/>
  <c r="A15" i="54"/>
  <c r="A15" i="58"/>
  <c r="B14" i="58"/>
  <c r="H14" i="58"/>
  <c r="J14" i="58"/>
  <c r="I14" i="58"/>
  <c r="B14" i="49"/>
  <c r="H14" i="49"/>
  <c r="A15" i="49"/>
  <c r="B14" i="60"/>
  <c r="H14" i="60"/>
  <c r="J14" i="60"/>
  <c r="I14" i="60"/>
  <c r="A15" i="60"/>
  <c r="A15" i="68"/>
  <c r="B14" i="68"/>
  <c r="H14" i="68"/>
  <c r="A15" i="62"/>
  <c r="B14" i="62"/>
  <c r="H14" i="62"/>
  <c r="J14" i="62"/>
  <c r="I14" i="62"/>
  <c r="A15" i="57"/>
  <c r="B14" i="57"/>
  <c r="H14" i="57"/>
  <c r="J14" i="57"/>
  <c r="I14" i="57"/>
  <c r="A15" i="48"/>
  <c r="B14" i="48"/>
  <c r="H14" i="48"/>
  <c r="J14" i="48"/>
  <c r="I14" i="48"/>
  <c r="A15" i="63"/>
  <c r="B14" i="63"/>
  <c r="H14" i="63"/>
  <c r="J14" i="63"/>
  <c r="I14" i="63"/>
  <c r="A15" i="66"/>
  <c r="B14" i="66"/>
  <c r="H14" i="66"/>
  <c r="B14" i="52"/>
  <c r="H14" i="52"/>
  <c r="A15" i="52"/>
  <c r="B14" i="51"/>
  <c r="H14" i="51"/>
  <c r="A15" i="51"/>
  <c r="B14" i="53"/>
  <c r="H14" i="53"/>
  <c r="A15" i="53"/>
  <c r="B14" i="47"/>
  <c r="H14" i="47"/>
  <c r="A15" i="47"/>
  <c r="A15" i="55"/>
  <c r="B14" i="55"/>
  <c r="H14" i="55"/>
  <c r="J14" i="55"/>
  <c r="I14" i="55"/>
  <c r="B14" i="46"/>
  <c r="H14" i="46"/>
  <c r="J14" i="46"/>
  <c r="I14" i="46"/>
  <c r="A15" i="46"/>
  <c r="A15" i="70"/>
  <c r="B14" i="70"/>
  <c r="H14" i="70"/>
  <c r="J14" i="70"/>
  <c r="I14" i="70"/>
  <c r="A15" i="69"/>
  <c r="B14" i="69"/>
  <c r="H14" i="69"/>
  <c r="J14" i="69"/>
  <c r="I14" i="69"/>
  <c r="A15" i="50"/>
  <c r="B14" i="50"/>
  <c r="H14" i="50"/>
  <c r="B14" i="45"/>
  <c r="H14" i="45"/>
  <c r="J14" i="45"/>
  <c r="I14" i="45"/>
  <c r="A15" i="45"/>
  <c r="A15" i="64"/>
  <c r="B14" i="64"/>
  <c r="H14" i="64"/>
  <c r="B14" i="59"/>
  <c r="H14" i="59"/>
  <c r="J14" i="59"/>
  <c r="I14" i="59"/>
  <c r="A15" i="59"/>
  <c r="B15" i="44"/>
  <c r="A15" i="43"/>
  <c r="B14" i="43"/>
  <c r="D2" i="52"/>
  <c r="C2" i="52"/>
  <c r="E2" i="52"/>
  <c r="D1" i="64"/>
  <c r="C1" i="64"/>
  <c r="E1" i="64"/>
  <c r="E1" i="57"/>
  <c r="D1" i="57"/>
  <c r="C1" i="57"/>
  <c r="E1" i="48"/>
  <c r="D1" i="48"/>
  <c r="C1" i="48"/>
  <c r="E1" i="56"/>
  <c r="C1" i="56"/>
  <c r="D1" i="56"/>
  <c r="E1" i="59"/>
  <c r="C1" i="59"/>
  <c r="D1" i="59"/>
  <c r="D1" i="63"/>
  <c r="C1" i="63"/>
  <c r="E1" i="63"/>
  <c r="C2" i="50"/>
  <c r="E2" i="50"/>
  <c r="D2" i="50"/>
  <c r="D2" i="55"/>
  <c r="E2" i="55"/>
  <c r="C2" i="55"/>
  <c r="D1" i="47"/>
  <c r="C1" i="47"/>
  <c r="E1" i="47"/>
  <c r="C1" i="54"/>
  <c r="D1" i="54"/>
  <c r="E1" i="54"/>
  <c r="E1" i="58"/>
  <c r="D1" i="58"/>
  <c r="C1" i="58"/>
  <c r="D1" i="66"/>
  <c r="E1" i="66"/>
  <c r="C1" i="66"/>
  <c r="G1" i="66"/>
  <c r="G1" i="58"/>
  <c r="G1" i="54"/>
  <c r="G1" i="47"/>
  <c r="G2" i="55"/>
  <c r="G2" i="50"/>
  <c r="G1" i="63"/>
  <c r="G1" i="59"/>
  <c r="G1" i="56"/>
  <c r="G1" i="48"/>
  <c r="G1" i="57"/>
  <c r="G1" i="64"/>
  <c r="G2" i="52"/>
  <c r="B1" i="66"/>
  <c r="B1" i="58"/>
  <c r="B1" i="54"/>
  <c r="B1" i="47"/>
  <c r="B2" i="55"/>
  <c r="A1" i="55"/>
  <c r="B2" i="50"/>
  <c r="A1" i="50"/>
  <c r="B1" i="63"/>
  <c r="B1" i="59"/>
  <c r="B1" i="56"/>
  <c r="B1" i="48"/>
  <c r="B1" i="57"/>
  <c r="B1" i="64"/>
  <c r="B2" i="52"/>
  <c r="A1" i="52"/>
  <c r="B15" i="60"/>
  <c r="A16" i="60"/>
  <c r="A16" i="56"/>
  <c r="B15" i="56"/>
  <c r="A16" i="50"/>
  <c r="B15" i="50"/>
  <c r="A16" i="55"/>
  <c r="B15" i="55"/>
  <c r="J14" i="51"/>
  <c r="I14" i="51"/>
  <c r="A16" i="66"/>
  <c r="B15" i="66"/>
  <c r="B15" i="57"/>
  <c r="A16" i="57"/>
  <c r="B15" i="59"/>
  <c r="A16" i="59"/>
  <c r="B15" i="47"/>
  <c r="A16" i="47"/>
  <c r="B15" i="49"/>
  <c r="A16" i="49"/>
  <c r="J14" i="50"/>
  <c r="I14" i="50"/>
  <c r="J14" i="47"/>
  <c r="I14" i="47"/>
  <c r="B15" i="67"/>
  <c r="A16" i="67"/>
  <c r="B15" i="53"/>
  <c r="A16" i="53"/>
  <c r="A16" i="52"/>
  <c r="B15" i="52"/>
  <c r="J14" i="61"/>
  <c r="I14" i="61"/>
  <c r="A16" i="64"/>
  <c r="B15" i="64"/>
  <c r="A16" i="70"/>
  <c r="B15" i="70"/>
  <c r="J14" i="53"/>
  <c r="I14" i="53"/>
  <c r="J14" i="52"/>
  <c r="I14" i="52"/>
  <c r="A16" i="63"/>
  <c r="B15" i="63"/>
  <c r="A16" i="62"/>
  <c r="B15" i="62"/>
  <c r="A16" i="58"/>
  <c r="B15" i="58"/>
  <c r="B15" i="61"/>
  <c r="A16" i="61"/>
  <c r="A16" i="51"/>
  <c r="B15" i="51"/>
  <c r="A16" i="69"/>
  <c r="B15" i="69"/>
  <c r="J14" i="49"/>
  <c r="I14" i="49"/>
  <c r="J14" i="64"/>
  <c r="I14" i="64"/>
  <c r="B15" i="45"/>
  <c r="A16" i="45"/>
  <c r="B15" i="46"/>
  <c r="A16" i="46"/>
  <c r="J14" i="68"/>
  <c r="I14" i="68"/>
  <c r="B15" i="54"/>
  <c r="A16" i="54"/>
  <c r="B15" i="65"/>
  <c r="A16" i="65"/>
  <c r="J14" i="66"/>
  <c r="I14" i="66"/>
  <c r="B15" i="48"/>
  <c r="A16" i="48"/>
  <c r="A16" i="68"/>
  <c r="B15" i="68"/>
  <c r="B16" i="44"/>
  <c r="B15" i="43"/>
  <c r="A16" i="43"/>
  <c r="D1" i="50"/>
  <c r="E1" i="50"/>
  <c r="C1" i="50"/>
  <c r="D1" i="52"/>
  <c r="C1" i="52"/>
  <c r="E1" i="52"/>
  <c r="C1" i="55"/>
  <c r="D1" i="55"/>
  <c r="E1" i="55"/>
  <c r="G1" i="55"/>
  <c r="G1" i="52"/>
  <c r="G1" i="50"/>
  <c r="B1" i="55"/>
  <c r="B1" i="52"/>
  <c r="B1" i="50"/>
  <c r="A17" i="68"/>
  <c r="B16" i="68"/>
  <c r="B16" i="55"/>
  <c r="A17" i="55"/>
  <c r="A17" i="48"/>
  <c r="B16" i="48"/>
  <c r="B16" i="57"/>
  <c r="A17" i="57"/>
  <c r="B16" i="59"/>
  <c r="A17" i="59"/>
  <c r="A17" i="46"/>
  <c r="B16" i="46"/>
  <c r="A17" i="69"/>
  <c r="B16" i="69"/>
  <c r="B16" i="62"/>
  <c r="A17" i="62"/>
  <c r="A17" i="70"/>
  <c r="B16" i="70"/>
  <c r="A17" i="66"/>
  <c r="B16" i="66"/>
  <c r="B16" i="56"/>
  <c r="A17" i="56"/>
  <c r="A17" i="54"/>
  <c r="B16" i="54"/>
  <c r="B16" i="61"/>
  <c r="A17" i="61"/>
  <c r="A17" i="58"/>
  <c r="B16" i="58"/>
  <c r="B16" i="52"/>
  <c r="A17" i="52"/>
  <c r="A17" i="50"/>
  <c r="B16" i="50"/>
  <c r="B16" i="53"/>
  <c r="A17" i="53"/>
  <c r="A17" i="49"/>
  <c r="B16" i="49"/>
  <c r="B16" i="65"/>
  <c r="A17" i="65"/>
  <c r="A17" i="45"/>
  <c r="B16" i="45"/>
  <c r="A17" i="67"/>
  <c r="B16" i="67"/>
  <c r="A17" i="47"/>
  <c r="B16" i="47"/>
  <c r="B16" i="60"/>
  <c r="A17" i="60"/>
  <c r="B16" i="51"/>
  <c r="A17" i="51"/>
  <c r="A17" i="63"/>
  <c r="B16" i="63"/>
  <c r="B16" i="64"/>
  <c r="A17" i="64"/>
  <c r="B17" i="44"/>
  <c r="B16" i="43"/>
  <c r="A17" i="43"/>
  <c r="B17" i="51"/>
  <c r="H17" i="51"/>
  <c r="J17" i="51"/>
  <c r="I17" i="51"/>
  <c r="A18" i="51"/>
  <c r="A18" i="69"/>
  <c r="B17" i="69"/>
  <c r="H17" i="69"/>
  <c r="J17" i="69"/>
  <c r="I17" i="69"/>
  <c r="B17" i="64"/>
  <c r="H17" i="64"/>
  <c r="J17" i="64"/>
  <c r="I17" i="64"/>
  <c r="A18" i="64"/>
  <c r="A18" i="60"/>
  <c r="B17" i="60"/>
  <c r="H17" i="60"/>
  <c r="J17" i="60"/>
  <c r="I17" i="60"/>
  <c r="A18" i="55"/>
  <c r="B17" i="55"/>
  <c r="H17" i="55"/>
  <c r="J17" i="55"/>
  <c r="I17" i="55"/>
  <c r="A18" i="45"/>
  <c r="B17" i="45"/>
  <c r="H17" i="45"/>
  <c r="J17" i="45"/>
  <c r="I17" i="45"/>
  <c r="B17" i="58"/>
  <c r="H17" i="58"/>
  <c r="J17" i="58"/>
  <c r="I17" i="58"/>
  <c r="A18" i="58"/>
  <c r="A18" i="66"/>
  <c r="B17" i="66"/>
  <c r="H17" i="66"/>
  <c r="J17" i="66"/>
  <c r="I17" i="66"/>
  <c r="A18" i="46"/>
  <c r="B17" i="46"/>
  <c r="H17" i="46"/>
  <c r="J17" i="46"/>
  <c r="I17" i="46"/>
  <c r="B17" i="57"/>
  <c r="H17" i="57"/>
  <c r="J17" i="57"/>
  <c r="I17" i="57"/>
  <c r="A18" i="57"/>
  <c r="B17" i="52"/>
  <c r="H17" i="52"/>
  <c r="J17" i="52"/>
  <c r="I17" i="52"/>
  <c r="A18" i="52"/>
  <c r="A18" i="56"/>
  <c r="B17" i="56"/>
  <c r="H17" i="56"/>
  <c r="J17" i="56"/>
  <c r="I17" i="56"/>
  <c r="B17" i="48"/>
  <c r="H17" i="48"/>
  <c r="J17" i="48"/>
  <c r="I17" i="48"/>
  <c r="A18" i="48"/>
  <c r="A18" i="53"/>
  <c r="B17" i="53"/>
  <c r="H17" i="53"/>
  <c r="J17" i="53"/>
  <c r="I17" i="53"/>
  <c r="B17" i="65"/>
  <c r="H17" i="65"/>
  <c r="J17" i="65"/>
  <c r="I17" i="65"/>
  <c r="A18" i="65"/>
  <c r="B17" i="61"/>
  <c r="H17" i="61"/>
  <c r="A18" i="61"/>
  <c r="B17" i="59"/>
  <c r="H17" i="59"/>
  <c r="A18" i="59"/>
  <c r="A18" i="62"/>
  <c r="B17" i="62"/>
  <c r="H17" i="62"/>
  <c r="J17" i="62"/>
  <c r="I17" i="62"/>
  <c r="A18" i="67"/>
  <c r="B17" i="67"/>
  <c r="H17" i="67"/>
  <c r="J17" i="67"/>
  <c r="I17" i="67"/>
  <c r="A18" i="50"/>
  <c r="B17" i="50"/>
  <c r="H17" i="50"/>
  <c r="J17" i="50"/>
  <c r="I17" i="50"/>
  <c r="B17" i="54"/>
  <c r="H17" i="54"/>
  <c r="J17" i="54"/>
  <c r="I17" i="54"/>
  <c r="A18" i="54"/>
  <c r="B17" i="49"/>
  <c r="H17" i="49"/>
  <c r="A18" i="49"/>
  <c r="A18" i="63"/>
  <c r="B17" i="63"/>
  <c r="H17" i="63"/>
  <c r="J17" i="63"/>
  <c r="I17" i="63"/>
  <c r="A18" i="47"/>
  <c r="B17" i="47"/>
  <c r="H17" i="47"/>
  <c r="J17" i="47"/>
  <c r="I17" i="47"/>
  <c r="A18" i="70"/>
  <c r="B17" i="70"/>
  <c r="H17" i="70"/>
  <c r="B17" i="68"/>
  <c r="H17" i="68"/>
  <c r="A18" i="68"/>
  <c r="B18" i="44"/>
  <c r="A18" i="43"/>
  <c r="B17" i="43"/>
  <c r="B18" i="54"/>
  <c r="A19" i="54"/>
  <c r="B18" i="61"/>
  <c r="A19" i="61"/>
  <c r="B18" i="63"/>
  <c r="A19" i="63"/>
  <c r="A19" i="50"/>
  <c r="B18" i="50"/>
  <c r="A19" i="53"/>
  <c r="B18" i="53"/>
  <c r="B18" i="56"/>
  <c r="A19" i="56"/>
  <c r="B18" i="66"/>
  <c r="A19" i="66"/>
  <c r="A19" i="48"/>
  <c r="B18" i="48"/>
  <c r="B18" i="64"/>
  <c r="A19" i="64"/>
  <c r="A19" i="47"/>
  <c r="B18" i="47"/>
  <c r="J17" i="61"/>
  <c r="I17" i="61"/>
  <c r="A19" i="46"/>
  <c r="B18" i="46"/>
  <c r="A19" i="45"/>
  <c r="B18" i="45"/>
  <c r="A19" i="69"/>
  <c r="B18" i="69"/>
  <c r="B18" i="65"/>
  <c r="A19" i="65"/>
  <c r="A19" i="57"/>
  <c r="B18" i="57"/>
  <c r="J17" i="70"/>
  <c r="I17" i="70"/>
  <c r="B18" i="49"/>
  <c r="A19" i="49"/>
  <c r="B18" i="59"/>
  <c r="A19" i="59"/>
  <c r="A19" i="52"/>
  <c r="B18" i="52"/>
  <c r="B18" i="58"/>
  <c r="A19" i="58"/>
  <c r="B18" i="51"/>
  <c r="A19" i="51"/>
  <c r="A19" i="62"/>
  <c r="B18" i="62"/>
  <c r="A19" i="55"/>
  <c r="B18" i="55"/>
  <c r="A19" i="68"/>
  <c r="B18" i="68"/>
  <c r="J17" i="68"/>
  <c r="I17" i="68"/>
  <c r="A19" i="70"/>
  <c r="B18" i="70"/>
  <c r="J17" i="49"/>
  <c r="I17" i="49"/>
  <c r="A19" i="67"/>
  <c r="B18" i="67"/>
  <c r="J17" i="59"/>
  <c r="I17" i="59"/>
  <c r="A19" i="60"/>
  <c r="B18" i="60"/>
  <c r="H17" i="43"/>
  <c r="J17" i="43"/>
  <c r="I17" i="43"/>
  <c r="B19" i="44"/>
  <c r="B18" i="43"/>
  <c r="A19" i="43"/>
  <c r="B19" i="60"/>
  <c r="A20" i="60"/>
  <c r="A20" i="70"/>
  <c r="B19" i="70"/>
  <c r="B19" i="62"/>
  <c r="A20" i="62"/>
  <c r="B19" i="51"/>
  <c r="A20" i="51"/>
  <c r="A20" i="49"/>
  <c r="B19" i="49"/>
  <c r="A20" i="56"/>
  <c r="B19" i="56"/>
  <c r="A20" i="61"/>
  <c r="B19" i="61"/>
  <c r="B19" i="55"/>
  <c r="A20" i="55"/>
  <c r="A20" i="57"/>
  <c r="B19" i="57"/>
  <c r="B19" i="50"/>
  <c r="A20" i="50"/>
  <c r="B19" i="65"/>
  <c r="A20" i="65"/>
  <c r="A20" i="66"/>
  <c r="B19" i="66"/>
  <c r="A20" i="69"/>
  <c r="B19" i="69"/>
  <c r="A20" i="47"/>
  <c r="B19" i="47"/>
  <c r="A20" i="52"/>
  <c r="B19" i="52"/>
  <c r="A20" i="46"/>
  <c r="B19" i="46"/>
  <c r="A20" i="48"/>
  <c r="B19" i="48"/>
  <c r="B19" i="59"/>
  <c r="A20" i="59"/>
  <c r="B19" i="63"/>
  <c r="A20" i="63"/>
  <c r="A20" i="58"/>
  <c r="B19" i="58"/>
  <c r="A20" i="64"/>
  <c r="B19" i="64"/>
  <c r="B19" i="54"/>
  <c r="A20" i="54"/>
  <c r="A20" i="67"/>
  <c r="B19" i="67"/>
  <c r="B19" i="68"/>
  <c r="A20" i="68"/>
  <c r="A20" i="45"/>
  <c r="B19" i="45"/>
  <c r="B19" i="53"/>
  <c r="A20" i="53"/>
  <c r="B20" i="44"/>
  <c r="B19" i="43"/>
  <c r="A20" i="43"/>
  <c r="A21" i="67"/>
  <c r="B20" i="67"/>
  <c r="A21" i="70"/>
  <c r="B20" i="70"/>
  <c r="A21" i="53"/>
  <c r="B20" i="53"/>
  <c r="A21" i="54"/>
  <c r="B20" i="54"/>
  <c r="B20" i="59"/>
  <c r="A21" i="59"/>
  <c r="B20" i="66"/>
  <c r="A21" i="66"/>
  <c r="B20" i="57"/>
  <c r="A21" i="57"/>
  <c r="A21" i="49"/>
  <c r="B20" i="49"/>
  <c r="A21" i="62"/>
  <c r="B20" i="62"/>
  <c r="A21" i="58"/>
  <c r="B20" i="58"/>
  <c r="B20" i="46"/>
  <c r="A21" i="46"/>
  <c r="B20" i="69"/>
  <c r="A21" i="69"/>
  <c r="B20" i="61"/>
  <c r="A21" i="61"/>
  <c r="A21" i="63"/>
  <c r="B20" i="63"/>
  <c r="A21" i="50"/>
  <c r="B20" i="50"/>
  <c r="A21" i="52"/>
  <c r="B20" i="52"/>
  <c r="B20" i="56"/>
  <c r="A21" i="56"/>
  <c r="A21" i="60"/>
  <c r="B20" i="60"/>
  <c r="A21" i="65"/>
  <c r="B20" i="65"/>
  <c r="A21" i="55"/>
  <c r="B20" i="55"/>
  <c r="A21" i="51"/>
  <c r="B20" i="51"/>
  <c r="B20" i="68"/>
  <c r="A21" i="68"/>
  <c r="B20" i="45"/>
  <c r="A21" i="45"/>
  <c r="B20" i="64"/>
  <c r="A21" i="64"/>
  <c r="B20" i="48"/>
  <c r="A21" i="48"/>
  <c r="A21" i="47"/>
  <c r="B20" i="47"/>
  <c r="B21" i="44"/>
  <c r="B20" i="43"/>
  <c r="A21" i="43"/>
  <c r="A22" i="66"/>
  <c r="B21" i="66"/>
  <c r="H21" i="66"/>
  <c r="J21" i="66"/>
  <c r="I21" i="66"/>
  <c r="B21" i="47"/>
  <c r="H21" i="47"/>
  <c r="J21" i="47"/>
  <c r="I21" i="47"/>
  <c r="A22" i="47"/>
  <c r="A22" i="52"/>
  <c r="B21" i="52"/>
  <c r="H21" i="52"/>
  <c r="J21" i="52"/>
  <c r="I21" i="52"/>
  <c r="A22" i="63"/>
  <c r="B21" i="63"/>
  <c r="H21" i="63"/>
  <c r="J21" i="63"/>
  <c r="I21" i="63"/>
  <c r="A22" i="58"/>
  <c r="B21" i="58"/>
  <c r="H21" i="58"/>
  <c r="J21" i="58"/>
  <c r="I21" i="58"/>
  <c r="B21" i="53"/>
  <c r="H21" i="53"/>
  <c r="J21" i="53"/>
  <c r="I21" i="53"/>
  <c r="A22" i="53"/>
  <c r="A22" i="48"/>
  <c r="B21" i="48"/>
  <c r="H21" i="48"/>
  <c r="J21" i="48"/>
  <c r="I21" i="48"/>
  <c r="B21" i="61"/>
  <c r="H21" i="61"/>
  <c r="A22" i="61"/>
  <c r="B21" i="51"/>
  <c r="H21" i="51"/>
  <c r="A22" i="51"/>
  <c r="B21" i="60"/>
  <c r="H21" i="60"/>
  <c r="J21" i="60"/>
  <c r="I21" i="60"/>
  <c r="A22" i="60"/>
  <c r="B21" i="62"/>
  <c r="H21" i="62"/>
  <c r="J21" i="62"/>
  <c r="I21" i="62"/>
  <c r="A22" i="62"/>
  <c r="A22" i="70"/>
  <c r="B21" i="70"/>
  <c r="H21" i="70"/>
  <c r="A22" i="45"/>
  <c r="B21" i="45"/>
  <c r="H21" i="45"/>
  <c r="J21" i="45"/>
  <c r="I21" i="45"/>
  <c r="B21" i="54"/>
  <c r="H21" i="54"/>
  <c r="J21" i="54"/>
  <c r="I21" i="54"/>
  <c r="A22" i="54"/>
  <c r="A22" i="68"/>
  <c r="B21" i="68"/>
  <c r="H21" i="68"/>
  <c r="J21" i="68"/>
  <c r="I21" i="68"/>
  <c r="A22" i="69"/>
  <c r="B21" i="69"/>
  <c r="H21" i="69"/>
  <c r="J21" i="69"/>
  <c r="I21" i="69"/>
  <c r="A22" i="59"/>
  <c r="B21" i="59"/>
  <c r="H21" i="59"/>
  <c r="A22" i="56"/>
  <c r="B21" i="56"/>
  <c r="H21" i="56"/>
  <c r="J21" i="56"/>
  <c r="I21" i="56"/>
  <c r="B21" i="46"/>
  <c r="H21" i="46"/>
  <c r="A22" i="46"/>
  <c r="A22" i="57"/>
  <c r="B21" i="57"/>
  <c r="H21" i="57"/>
  <c r="J21" i="57"/>
  <c r="I21" i="57"/>
  <c r="A22" i="65"/>
  <c r="B21" i="65"/>
  <c r="H21" i="65"/>
  <c r="J21" i="65"/>
  <c r="I21" i="65"/>
  <c r="B21" i="64"/>
  <c r="H21" i="64"/>
  <c r="J21" i="64"/>
  <c r="I21" i="64"/>
  <c r="A22" i="64"/>
  <c r="B21" i="55"/>
  <c r="H21" i="55"/>
  <c r="J21" i="55"/>
  <c r="I21" i="55"/>
  <c r="A22" i="55"/>
  <c r="B21" i="50"/>
  <c r="H21" i="50"/>
  <c r="J21" i="50"/>
  <c r="I21" i="50"/>
  <c r="A22" i="50"/>
  <c r="B21" i="49"/>
  <c r="H21" i="49"/>
  <c r="A22" i="49"/>
  <c r="A22" i="67"/>
  <c r="B21" i="67"/>
  <c r="H21" i="67"/>
  <c r="J21" i="67"/>
  <c r="I21" i="67"/>
  <c r="B22" i="44"/>
  <c r="A22" i="43"/>
  <c r="B21" i="43"/>
  <c r="J21" i="70"/>
  <c r="I21" i="70"/>
  <c r="A23" i="57"/>
  <c r="B22" i="57"/>
  <c r="B22" i="69"/>
  <c r="A23" i="69"/>
  <c r="A23" i="70"/>
  <c r="B22" i="70"/>
  <c r="B22" i="52"/>
  <c r="A23" i="52"/>
  <c r="B22" i="55"/>
  <c r="A23" i="55"/>
  <c r="A23" i="46"/>
  <c r="B22" i="46"/>
  <c r="A23" i="61"/>
  <c r="B22" i="61"/>
  <c r="B22" i="53"/>
  <c r="A23" i="53"/>
  <c r="A23" i="54"/>
  <c r="B22" i="54"/>
  <c r="A23" i="60"/>
  <c r="B22" i="60"/>
  <c r="A23" i="67"/>
  <c r="B22" i="67"/>
  <c r="B22" i="49"/>
  <c r="A23" i="49"/>
  <c r="J21" i="59"/>
  <c r="I21" i="59"/>
  <c r="B22" i="51"/>
  <c r="A23" i="51"/>
  <c r="J21" i="49"/>
  <c r="I21" i="49"/>
  <c r="B22" i="65"/>
  <c r="A23" i="65"/>
  <c r="A23" i="59"/>
  <c r="B22" i="59"/>
  <c r="B22" i="45"/>
  <c r="A23" i="45"/>
  <c r="J21" i="51"/>
  <c r="I21" i="51"/>
  <c r="A23" i="63"/>
  <c r="B22" i="63"/>
  <c r="B22" i="50"/>
  <c r="A23" i="50"/>
  <c r="A23" i="48"/>
  <c r="B22" i="48"/>
  <c r="A23" i="62"/>
  <c r="B22" i="62"/>
  <c r="J21" i="46"/>
  <c r="I21" i="46"/>
  <c r="A23" i="68"/>
  <c r="B22" i="68"/>
  <c r="J21" i="61"/>
  <c r="I21" i="61"/>
  <c r="A23" i="47"/>
  <c r="B22" i="47"/>
  <c r="A23" i="64"/>
  <c r="B22" i="64"/>
  <c r="B22" i="56"/>
  <c r="A23" i="56"/>
  <c r="A23" i="58"/>
  <c r="B22" i="58"/>
  <c r="A23" i="66"/>
  <c r="B22" i="66"/>
  <c r="B23" i="44"/>
  <c r="B22" i="43"/>
  <c r="A23" i="43"/>
  <c r="F10" i="43"/>
  <c r="F11" i="43"/>
  <c r="B23" i="58"/>
  <c r="A24" i="58"/>
  <c r="B23" i="48"/>
  <c r="A24" i="48"/>
  <c r="A24" i="66"/>
  <c r="B23" i="66"/>
  <c r="A24" i="47"/>
  <c r="B23" i="47"/>
  <c r="A24" i="62"/>
  <c r="B23" i="62"/>
  <c r="A24" i="67"/>
  <c r="B23" i="67"/>
  <c r="B23" i="61"/>
  <c r="A24" i="61"/>
  <c r="A24" i="70"/>
  <c r="B23" i="70"/>
  <c r="A24" i="69"/>
  <c r="B23" i="69"/>
  <c r="B23" i="60"/>
  <c r="A24" i="60"/>
  <c r="B23" i="46"/>
  <c r="A24" i="46"/>
  <c r="A24" i="56"/>
  <c r="B23" i="56"/>
  <c r="A24" i="55"/>
  <c r="B23" i="55"/>
  <c r="B23" i="68"/>
  <c r="A24" i="68"/>
  <c r="B23" i="59"/>
  <c r="A24" i="59"/>
  <c r="A24" i="54"/>
  <c r="B23" i="54"/>
  <c r="A24" i="57"/>
  <c r="B23" i="57"/>
  <c r="A24" i="65"/>
  <c r="B23" i="65"/>
  <c r="B23" i="49"/>
  <c r="A24" i="49"/>
  <c r="A24" i="53"/>
  <c r="B23" i="53"/>
  <c r="B23" i="52"/>
  <c r="A24" i="52"/>
  <c r="A24" i="45"/>
  <c r="B23" i="45"/>
  <c r="A24" i="51"/>
  <c r="B23" i="51"/>
  <c r="B23" i="50"/>
  <c r="A24" i="50"/>
  <c r="A24" i="64"/>
  <c r="B23" i="64"/>
  <c r="B23" i="63"/>
  <c r="A24" i="63"/>
  <c r="B24" i="44"/>
  <c r="B23" i="43"/>
  <c r="A24" i="43"/>
  <c r="H21" i="44"/>
  <c r="H14" i="43"/>
  <c r="J14" i="43"/>
  <c r="I14" i="43"/>
  <c r="H21" i="43"/>
  <c r="J21" i="43"/>
  <c r="I21" i="43"/>
  <c r="A25" i="63"/>
  <c r="B24" i="63"/>
  <c r="H24" i="63"/>
  <c r="J24" i="63"/>
  <c r="I24" i="63"/>
  <c r="A25" i="49"/>
  <c r="B24" i="49"/>
  <c r="H24" i="49"/>
  <c r="B24" i="59"/>
  <c r="H24" i="59"/>
  <c r="J24" i="59"/>
  <c r="I24" i="59"/>
  <c r="A25" i="59"/>
  <c r="A25" i="45"/>
  <c r="B24" i="45"/>
  <c r="H24" i="45"/>
  <c r="J24" i="45"/>
  <c r="I24" i="45"/>
  <c r="B24" i="56"/>
  <c r="H24" i="56"/>
  <c r="J24" i="56"/>
  <c r="I24" i="56"/>
  <c r="A25" i="56"/>
  <c r="B24" i="69"/>
  <c r="H24" i="69"/>
  <c r="J24" i="69"/>
  <c r="I24" i="69"/>
  <c r="A25" i="69"/>
  <c r="B24" i="62"/>
  <c r="H24" i="62"/>
  <c r="J24" i="62"/>
  <c r="I24" i="62"/>
  <c r="A25" i="62"/>
  <c r="B24" i="60"/>
  <c r="H24" i="60"/>
  <c r="J24" i="60"/>
  <c r="I24" i="60"/>
  <c r="A25" i="60"/>
  <c r="B24" i="61"/>
  <c r="H24" i="61"/>
  <c r="A25" i="61"/>
  <c r="B24" i="48"/>
  <c r="H24" i="48"/>
  <c r="J24" i="48"/>
  <c r="I24" i="48"/>
  <c r="A25" i="48"/>
  <c r="B24" i="57"/>
  <c r="H24" i="57"/>
  <c r="A25" i="57"/>
  <c r="A25" i="55"/>
  <c r="B24" i="55"/>
  <c r="H24" i="55"/>
  <c r="J24" i="55"/>
  <c r="I24" i="55"/>
  <c r="A25" i="66"/>
  <c r="B24" i="66"/>
  <c r="H24" i="66"/>
  <c r="J24" i="66"/>
  <c r="I24" i="66"/>
  <c r="A25" i="58"/>
  <c r="B24" i="58"/>
  <c r="H24" i="58"/>
  <c r="J24" i="58"/>
  <c r="I24" i="58"/>
  <c r="A25" i="68"/>
  <c r="B24" i="68"/>
  <c r="H24" i="68"/>
  <c r="J24" i="68"/>
  <c r="I24" i="68"/>
  <c r="A25" i="46"/>
  <c r="B24" i="46"/>
  <c r="H24" i="46"/>
  <c r="J24" i="46"/>
  <c r="I24" i="46"/>
  <c r="B24" i="64"/>
  <c r="H24" i="64"/>
  <c r="A25" i="64"/>
  <c r="B24" i="65"/>
  <c r="H24" i="65"/>
  <c r="J24" i="65"/>
  <c r="I24" i="65"/>
  <c r="A25" i="65"/>
  <c r="A25" i="70"/>
  <c r="B24" i="70"/>
  <c r="H24" i="70"/>
  <c r="J24" i="70"/>
  <c r="I24" i="70"/>
  <c r="B24" i="47"/>
  <c r="H24" i="47"/>
  <c r="J24" i="47"/>
  <c r="I24" i="47"/>
  <c r="A25" i="47"/>
  <c r="A25" i="50"/>
  <c r="B24" i="50"/>
  <c r="H24" i="50"/>
  <c r="A25" i="52"/>
  <c r="B24" i="52"/>
  <c r="H24" i="52"/>
  <c r="J24" i="52"/>
  <c r="I24" i="52"/>
  <c r="A25" i="51"/>
  <c r="B24" i="51"/>
  <c r="H24" i="51"/>
  <c r="J24" i="51"/>
  <c r="I24" i="51"/>
  <c r="A25" i="53"/>
  <c r="B24" i="53"/>
  <c r="H24" i="53"/>
  <c r="J24" i="53"/>
  <c r="I24" i="53"/>
  <c r="A25" i="54"/>
  <c r="B24" i="54"/>
  <c r="H24" i="54"/>
  <c r="J24" i="54"/>
  <c r="I24" i="54"/>
  <c r="A25" i="67"/>
  <c r="B24" i="67"/>
  <c r="H24" i="67"/>
  <c r="J24" i="67"/>
  <c r="I24" i="67"/>
  <c r="B25" i="44"/>
  <c r="H24" i="44"/>
  <c r="B24" i="43"/>
  <c r="H24" i="43"/>
  <c r="A25" i="43"/>
  <c r="E28" i="66"/>
  <c r="E29" i="64"/>
  <c r="D25" i="70"/>
  <c r="C11" i="66"/>
  <c r="C20" i="69"/>
  <c r="D23" i="65"/>
  <c r="E37" i="63"/>
  <c r="E27" i="67"/>
  <c r="C30" i="65"/>
  <c r="E24" i="69"/>
  <c r="C16" i="65"/>
  <c r="D33" i="69"/>
  <c r="D28" i="66"/>
  <c r="E38" i="66"/>
  <c r="E19" i="69"/>
  <c r="C28" i="64"/>
  <c r="E33" i="67"/>
  <c r="E21" i="69"/>
  <c r="D21" i="64"/>
  <c r="E36" i="69"/>
  <c r="C35" i="64"/>
  <c r="D33" i="65"/>
  <c r="C28" i="67"/>
  <c r="D29" i="61"/>
  <c r="D15" i="64"/>
  <c r="E21" i="62"/>
  <c r="D35" i="57"/>
  <c r="C22" i="60"/>
  <c r="C13" i="65"/>
  <c r="D23" i="61"/>
  <c r="C25" i="57"/>
  <c r="D34" i="70"/>
  <c r="E19" i="66"/>
  <c r="E30" i="65"/>
  <c r="C23" i="69"/>
  <c r="E15" i="66"/>
  <c r="D15" i="69"/>
  <c r="D11" i="65"/>
  <c r="E29" i="62"/>
  <c r="D15" i="67"/>
  <c r="C39" i="64"/>
  <c r="C13" i="68"/>
  <c r="E36" i="63"/>
  <c r="D26" i="68"/>
  <c r="D26" i="65"/>
  <c r="D12" i="65"/>
  <c r="E35" i="68"/>
  <c r="E34" i="70"/>
  <c r="D19" i="66"/>
  <c r="E23" i="69"/>
  <c r="E23" i="63"/>
  <c r="D27" i="68"/>
  <c r="E14" i="63"/>
  <c r="C18" i="63"/>
  <c r="E15" i="67"/>
  <c r="D19" i="70"/>
  <c r="C14" i="62"/>
  <c r="C22" i="69"/>
  <c r="E12" i="57"/>
  <c r="D36" i="70"/>
  <c r="D20" i="69"/>
  <c r="C33" i="59"/>
  <c r="D37" i="69"/>
  <c r="D37" i="65"/>
  <c r="D18" i="64"/>
  <c r="E26" i="68"/>
  <c r="D19" i="65"/>
  <c r="E16" i="68"/>
  <c r="D30" i="70"/>
  <c r="D21" i="62"/>
  <c r="C30" i="66"/>
  <c r="D31" i="62"/>
  <c r="C35" i="67"/>
  <c r="E29" i="70"/>
  <c r="E18" i="68"/>
  <c r="E28" i="63"/>
  <c r="C20" i="70"/>
  <c r="D23" i="68"/>
  <c r="E26" i="69"/>
  <c r="E15" i="64"/>
  <c r="D35" i="68"/>
  <c r="E35" i="62"/>
  <c r="E36" i="67"/>
  <c r="C33" i="69"/>
  <c r="E23" i="70"/>
  <c r="E27" i="66"/>
  <c r="D20" i="59"/>
  <c r="C32" i="66"/>
  <c r="D17" i="66"/>
  <c r="C13" i="66"/>
  <c r="D18" i="62"/>
  <c r="C28" i="61"/>
  <c r="D32" i="63"/>
  <c r="D25" i="69"/>
  <c r="E20" i="64"/>
  <c r="D23" i="69"/>
  <c r="C38" i="64"/>
  <c r="E39" i="66"/>
  <c r="E26" i="70"/>
  <c r="D34" i="65"/>
  <c r="E10" i="62"/>
  <c r="D36" i="61"/>
  <c r="C30" i="69"/>
  <c r="E20" i="62"/>
  <c r="E33" i="62"/>
  <c r="E12" i="62"/>
  <c r="C26" i="69"/>
  <c r="D33" i="59"/>
  <c r="D31" i="64"/>
  <c r="E37" i="64"/>
  <c r="D36" i="60"/>
  <c r="D12" i="66"/>
  <c r="C33" i="60"/>
  <c r="E27" i="63"/>
  <c r="D13" i="57"/>
  <c r="D29" i="60"/>
  <c r="C13" i="63"/>
  <c r="D29" i="57"/>
  <c r="E25" i="57"/>
  <c r="D19" i="57"/>
  <c r="D39" i="60"/>
  <c r="E15" i="55"/>
  <c r="C39" i="55"/>
  <c r="E23" i="48"/>
  <c r="E25" i="68"/>
  <c r="D33" i="70"/>
  <c r="E32" i="62"/>
  <c r="E16" i="67"/>
  <c r="C22" i="70"/>
  <c r="D27" i="67"/>
  <c r="C11" i="68"/>
  <c r="D35" i="69"/>
  <c r="E24" i="63"/>
  <c r="C33" i="65"/>
  <c r="C26" i="70"/>
  <c r="C10" i="67"/>
  <c r="C24" i="70"/>
  <c r="E20" i="70"/>
  <c r="E38" i="68"/>
  <c r="C10" i="63"/>
  <c r="D14" i="67"/>
  <c r="D35" i="70"/>
  <c r="C36" i="66"/>
  <c r="D33" i="67"/>
  <c r="D13" i="69"/>
  <c r="D22" i="63"/>
  <c r="E33" i="58"/>
  <c r="D19" i="64"/>
  <c r="E10" i="63"/>
  <c r="C37" i="63"/>
  <c r="C28" i="70"/>
  <c r="C12" i="60"/>
  <c r="E23" i="61"/>
  <c r="C19" i="65"/>
  <c r="D12" i="67"/>
  <c r="C39" i="69"/>
  <c r="C14" i="70"/>
  <c r="E15" i="65"/>
  <c r="C29" i="69"/>
  <c r="D25" i="66"/>
  <c r="E28" i="68"/>
  <c r="E15" i="69"/>
  <c r="C12" i="70"/>
  <c r="E16" i="69"/>
  <c r="C27" i="64"/>
  <c r="D17" i="69"/>
  <c r="D25" i="65"/>
  <c r="E27" i="69"/>
  <c r="C35" i="70"/>
  <c r="C34" i="64"/>
  <c r="C22" i="67"/>
  <c r="E24" i="70"/>
  <c r="E17" i="65"/>
  <c r="C12" i="69"/>
  <c r="C12" i="65"/>
  <c r="D29" i="66"/>
  <c r="E22" i="68"/>
  <c r="C29" i="70"/>
  <c r="D22" i="61"/>
  <c r="E38" i="70"/>
  <c r="C36" i="67"/>
  <c r="C23" i="61"/>
  <c r="C14" i="65"/>
  <c r="C12" i="67"/>
  <c r="C35" i="66"/>
  <c r="C32" i="69"/>
  <c r="E14" i="64"/>
  <c r="D21" i="68"/>
  <c r="E19" i="65"/>
  <c r="C14" i="68"/>
  <c r="C35" i="68"/>
  <c r="D39" i="70"/>
  <c r="E33" i="68"/>
  <c r="D30" i="64"/>
  <c r="D30" i="68"/>
  <c r="D14" i="64"/>
  <c r="E30" i="69"/>
  <c r="D38" i="70"/>
  <c r="C35" i="63"/>
  <c r="D35" i="66"/>
  <c r="C39" i="70"/>
  <c r="C30" i="64"/>
  <c r="C14" i="69"/>
  <c r="D36" i="63"/>
  <c r="D27" i="70"/>
  <c r="C10" i="68"/>
  <c r="C19" i="68"/>
  <c r="D32" i="59"/>
  <c r="C33" i="61"/>
  <c r="E12" i="59"/>
  <c r="E10" i="61"/>
  <c r="C13" i="67"/>
  <c r="D33" i="63"/>
  <c r="C35" i="59"/>
  <c r="E13" i="66"/>
  <c r="C23" i="63"/>
  <c r="C31" i="68"/>
  <c r="E12" i="65"/>
  <c r="E28" i="69"/>
  <c r="E32" i="67"/>
  <c r="E19" i="68"/>
  <c r="E15" i="61"/>
  <c r="E24" i="61"/>
  <c r="E17" i="67"/>
  <c r="C14" i="57"/>
  <c r="E28" i="64"/>
  <c r="C11" i="57"/>
  <c r="C34" i="62"/>
  <c r="C30" i="68"/>
  <c r="E12" i="67"/>
  <c r="C34" i="70"/>
  <c r="E21" i="66"/>
  <c r="E37" i="60"/>
  <c r="E27" i="58"/>
  <c r="E11" i="70"/>
  <c r="D35" i="55"/>
  <c r="D34" i="62"/>
  <c r="E37" i="62"/>
  <c r="E37" i="55"/>
  <c r="C30" i="56"/>
  <c r="D21" i="55"/>
  <c r="C13" i="60"/>
  <c r="D37" i="59"/>
  <c r="C27" i="54"/>
  <c r="D23" i="64"/>
  <c r="E24" i="67"/>
  <c r="D24" i="69"/>
  <c r="C15" i="63"/>
  <c r="E20" i="68"/>
  <c r="D31" i="70"/>
  <c r="C38" i="66"/>
  <c r="C24" i="66"/>
  <c r="C31" i="67"/>
  <c r="E36" i="68"/>
  <c r="C21" i="63"/>
  <c r="C20" i="64"/>
  <c r="E34" i="63"/>
  <c r="C15" i="66"/>
  <c r="E13" i="68"/>
  <c r="E30" i="63"/>
  <c r="C39" i="62"/>
  <c r="E34" i="69"/>
  <c r="D11" i="63"/>
  <c r="C39" i="68"/>
  <c r="E32" i="70"/>
  <c r="E34" i="68"/>
  <c r="C35" i="65"/>
  <c r="E10" i="65"/>
  <c r="E22" i="64"/>
  <c r="E30" i="68"/>
  <c r="E39" i="58"/>
  <c r="D28" i="59"/>
  <c r="D21" i="61"/>
  <c r="D32" i="65"/>
  <c r="C20" i="58"/>
  <c r="C11" i="60"/>
  <c r="D24" i="63"/>
  <c r="D13" i="65"/>
  <c r="E31" i="69"/>
  <c r="E13" i="63"/>
  <c r="D34" i="67"/>
  <c r="C17" i="70"/>
  <c r="D34" i="64"/>
  <c r="D24" i="65"/>
  <c r="E16" i="66"/>
  <c r="D38" i="67"/>
  <c r="D32" i="70"/>
  <c r="C12" i="63"/>
  <c r="E31" i="63"/>
  <c r="C28" i="65"/>
  <c r="E39" i="67"/>
  <c r="C18" i="70"/>
  <c r="C16" i="61"/>
  <c r="E18" i="67"/>
  <c r="D10" i="63"/>
  <c r="D24" i="67"/>
  <c r="E20" i="69"/>
  <c r="C37" i="65"/>
  <c r="E17" i="62"/>
  <c r="E23" i="57"/>
  <c r="C32" i="67"/>
  <c r="E27" i="61"/>
  <c r="D23" i="63"/>
  <c r="C32" i="64"/>
  <c r="C30" i="60"/>
  <c r="E38" i="61"/>
  <c r="C24" i="63"/>
  <c r="E38" i="64"/>
  <c r="E30" i="67"/>
  <c r="D13" i="63"/>
  <c r="D21" i="66"/>
  <c r="C10" i="70"/>
  <c r="E32" i="63"/>
  <c r="E36" i="65"/>
  <c r="C20" i="65"/>
  <c r="C39" i="66"/>
  <c r="D10" i="69"/>
  <c r="C13" i="62"/>
  <c r="D24" i="70"/>
  <c r="C13" i="64"/>
  <c r="E36" i="66"/>
  <c r="D11" i="69"/>
  <c r="C37" i="70"/>
  <c r="D24" i="66"/>
  <c r="D20" i="70"/>
  <c r="E34" i="66"/>
  <c r="E17" i="68"/>
  <c r="E13" i="70"/>
  <c r="E12" i="64"/>
  <c r="E27" i="62"/>
  <c r="D37" i="68"/>
  <c r="D30" i="61"/>
  <c r="C30" i="59"/>
  <c r="C30" i="67"/>
  <c r="D33" i="61"/>
  <c r="C22" i="63"/>
  <c r="D26" i="57"/>
  <c r="E11" i="68"/>
  <c r="D11" i="70"/>
  <c r="C31" i="64"/>
  <c r="E23" i="62"/>
  <c r="D37" i="67"/>
  <c r="E11" i="65"/>
  <c r="E18" i="64"/>
  <c r="D29" i="65"/>
  <c r="E11" i="59"/>
  <c r="C23" i="60"/>
  <c r="E21" i="61"/>
  <c r="D12" i="58"/>
  <c r="C38" i="58"/>
  <c r="C13" i="69"/>
  <c r="D28" i="67"/>
  <c r="E31" i="64"/>
  <c r="E22" i="60"/>
  <c r="E39" i="63"/>
  <c r="D19" i="61"/>
  <c r="E27" i="64"/>
  <c r="D37" i="61"/>
  <c r="E20" i="65"/>
  <c r="E39" i="62"/>
  <c r="E17" i="56"/>
  <c r="E10" i="57"/>
  <c r="C25" i="61"/>
  <c r="E30" i="56"/>
  <c r="C30" i="63"/>
  <c r="D21" i="59"/>
  <c r="E29" i="57"/>
  <c r="C33" i="57"/>
  <c r="C37" i="61"/>
  <c r="C20" i="67"/>
  <c r="E17" i="70"/>
  <c r="E21" i="63"/>
  <c r="C21" i="66"/>
  <c r="E39" i="68"/>
  <c r="D11" i="62"/>
  <c r="D24" i="68"/>
  <c r="C18" i="66"/>
  <c r="D29" i="64"/>
  <c r="D31" i="65"/>
  <c r="E18" i="65"/>
  <c r="E21" i="67"/>
  <c r="D33" i="68"/>
  <c r="D25" i="64"/>
  <c r="C24" i="65"/>
  <c r="D32" i="66"/>
  <c r="E21" i="68"/>
  <c r="E32" i="65"/>
  <c r="E13" i="64"/>
  <c r="D14" i="65"/>
  <c r="C38" i="68"/>
  <c r="E35" i="63"/>
  <c r="C33" i="66"/>
  <c r="D24" i="58"/>
  <c r="E27" i="60"/>
  <c r="D36" i="58"/>
  <c r="C34" i="60"/>
  <c r="C36" i="69"/>
  <c r="D11" i="66"/>
  <c r="C14" i="58"/>
  <c r="E25" i="66"/>
  <c r="E13" i="69"/>
  <c r="D21" i="63"/>
  <c r="C22" i="65"/>
  <c r="D13" i="67"/>
  <c r="E37" i="70"/>
  <c r="C18" i="65"/>
  <c r="C25" i="63"/>
  <c r="D28" i="64"/>
  <c r="D11" i="64"/>
  <c r="C37" i="67"/>
  <c r="C23" i="70"/>
  <c r="E13" i="67"/>
  <c r="E38" i="63"/>
  <c r="C37" i="64"/>
  <c r="E26" i="66"/>
  <c r="D30" i="69"/>
  <c r="C31" i="65"/>
  <c r="D30" i="65"/>
  <c r="D10" i="65"/>
  <c r="D18" i="67"/>
  <c r="D39" i="69"/>
  <c r="C34" i="59"/>
  <c r="D39" i="62"/>
  <c r="C34" i="63"/>
  <c r="D37" i="57"/>
  <c r="E22" i="63"/>
  <c r="E30" i="61"/>
  <c r="C19" i="60"/>
  <c r="E38" i="57"/>
  <c r="C37" i="68"/>
  <c r="D17" i="70"/>
  <c r="D20" i="65"/>
  <c r="D10" i="67"/>
  <c r="E22" i="61"/>
  <c r="C29" i="66"/>
  <c r="C17" i="64"/>
  <c r="E38" i="69"/>
  <c r="C25" i="67"/>
  <c r="E19" i="70"/>
  <c r="E35" i="67"/>
  <c r="C34" i="69"/>
  <c r="C29" i="67"/>
  <c r="C21" i="68"/>
  <c r="D35" i="63"/>
  <c r="D31" i="66"/>
  <c r="C28" i="68"/>
  <c r="C33" i="64"/>
  <c r="E16" i="64"/>
  <c r="C36" i="64"/>
  <c r="D30" i="66"/>
  <c r="D32" i="68"/>
  <c r="E15" i="63"/>
  <c r="E20" i="66"/>
  <c r="D21" i="69"/>
  <c r="E30" i="62"/>
  <c r="E18" i="70"/>
  <c r="C21" i="67"/>
  <c r="D20" i="63"/>
  <c r="D28" i="60"/>
  <c r="C20" i="63"/>
  <c r="D12" i="63"/>
  <c r="E21" i="65"/>
  <c r="D37" i="70"/>
  <c r="C11" i="69"/>
  <c r="E22" i="66"/>
  <c r="C29" i="60"/>
  <c r="C33" i="62"/>
  <c r="D37" i="64"/>
  <c r="D22" i="60"/>
  <c r="E10" i="70"/>
  <c r="C10" i="60"/>
  <c r="C33" i="68"/>
  <c r="C13" i="61"/>
  <c r="E16" i="63"/>
  <c r="E28" i="61"/>
  <c r="D10" i="61"/>
  <c r="E34" i="60"/>
  <c r="E15" i="68"/>
  <c r="E14" i="65"/>
  <c r="E25" i="61"/>
  <c r="D14" i="61"/>
  <c r="E19" i="61"/>
  <c r="C21" i="55"/>
  <c r="D28" i="58"/>
  <c r="C27" i="58"/>
  <c r="D20" i="66"/>
  <c r="E35" i="56"/>
  <c r="D19" i="68"/>
  <c r="C36" i="60"/>
  <c r="D36" i="56"/>
  <c r="E37" i="58"/>
  <c r="D16" i="65"/>
  <c r="E32" i="64"/>
  <c r="D29" i="63"/>
  <c r="D36" i="66"/>
  <c r="C16" i="70"/>
  <c r="C32" i="68"/>
  <c r="C33" i="58"/>
  <c r="D13" i="58"/>
  <c r="E10" i="60"/>
  <c r="E33" i="60"/>
  <c r="D10" i="64"/>
  <c r="C18" i="60"/>
  <c r="E37" i="68"/>
  <c r="C27" i="60"/>
  <c r="C23" i="68"/>
  <c r="E21" i="58"/>
  <c r="D18" i="60"/>
  <c r="C26" i="61"/>
  <c r="E35" i="64"/>
  <c r="E35" i="66"/>
  <c r="E26" i="59"/>
  <c r="C39" i="57"/>
  <c r="D22" i="56"/>
  <c r="D39" i="59"/>
  <c r="E22" i="58"/>
  <c r="E35" i="70"/>
  <c r="D17" i="65"/>
  <c r="D31" i="69"/>
  <c r="C24" i="57"/>
  <c r="C22" i="64"/>
  <c r="C26" i="67"/>
  <c r="C22" i="61"/>
  <c r="C11" i="70"/>
  <c r="C14" i="63"/>
  <c r="D28" i="61"/>
  <c r="C33" i="67"/>
  <c r="D11" i="57"/>
  <c r="E15" i="70"/>
  <c r="D36" i="65"/>
  <c r="D23" i="66"/>
  <c r="C20" i="60"/>
  <c r="E31" i="61"/>
  <c r="D11" i="67"/>
  <c r="D35" i="62"/>
  <c r="C25" i="69"/>
  <c r="C29" i="68"/>
  <c r="E15" i="62"/>
  <c r="D15" i="62"/>
  <c r="E19" i="60"/>
  <c r="C37" i="58"/>
  <c r="E31" i="55"/>
  <c r="E19" i="64"/>
  <c r="C32" i="58"/>
  <c r="C23" i="65"/>
  <c r="E21" i="70"/>
  <c r="D32" i="58"/>
  <c r="E21" i="55"/>
  <c r="E33" i="61"/>
  <c r="D39" i="45"/>
  <c r="D22" i="68"/>
  <c r="C35" i="69"/>
  <c r="C22" i="66"/>
  <c r="C25" i="64"/>
  <c r="E26" i="61"/>
  <c r="E11" i="66"/>
  <c r="D36" i="64"/>
  <c r="E16" i="54"/>
  <c r="D15" i="49"/>
  <c r="E24" i="66"/>
  <c r="E39" i="54"/>
  <c r="E25" i="49"/>
  <c r="C18" i="68"/>
  <c r="D38" i="58"/>
  <c r="E10" i="69"/>
  <c r="D20" i="57"/>
  <c r="C18" i="57"/>
  <c r="C19" i="64"/>
  <c r="E23" i="45"/>
  <c r="C16" i="57"/>
  <c r="C10" i="59"/>
  <c r="E11" i="69"/>
  <c r="D35" i="60"/>
  <c r="E34" i="59"/>
  <c r="C18" i="69"/>
  <c r="C38" i="62"/>
  <c r="D16" i="57"/>
  <c r="D24" i="52"/>
  <c r="C31" i="56"/>
  <c r="D38" i="46"/>
  <c r="C18" i="67"/>
  <c r="C38" i="56"/>
  <c r="E26" i="60"/>
  <c r="D17" i="50"/>
  <c r="E36" i="61"/>
  <c r="D23" i="67"/>
  <c r="E14" i="66"/>
  <c r="C16" i="67"/>
  <c r="D38" i="62"/>
  <c r="D28" i="63"/>
  <c r="D21" i="70"/>
  <c r="E18" i="57"/>
  <c r="D39" i="54"/>
  <c r="D13" i="64"/>
  <c r="E28" i="60"/>
  <c r="C19" i="70"/>
  <c r="E12" i="69"/>
  <c r="C24" i="54"/>
  <c r="E32" i="66"/>
  <c r="C28" i="60"/>
  <c r="C32" i="54"/>
  <c r="E24" i="65"/>
  <c r="E18" i="66"/>
  <c r="D28" i="68"/>
  <c r="E14" i="70"/>
  <c r="C39" i="65"/>
  <c r="D39" i="63"/>
  <c r="D10" i="58"/>
  <c r="C16" i="68"/>
  <c r="D29" i="62"/>
  <c r="E33" i="65"/>
  <c r="D35" i="65"/>
  <c r="C15" i="64"/>
  <c r="E13" i="57"/>
  <c r="C19" i="62"/>
  <c r="C15" i="65"/>
  <c r="D31" i="68"/>
  <c r="D17" i="68"/>
  <c r="E14" i="67"/>
  <c r="C14" i="67"/>
  <c r="D29" i="68"/>
  <c r="C23" i="59"/>
  <c r="D33" i="60"/>
  <c r="D13" i="60"/>
  <c r="D22" i="59"/>
  <c r="E33" i="54"/>
  <c r="E23" i="64"/>
  <c r="E34" i="58"/>
  <c r="D18" i="70"/>
  <c r="C10" i="57"/>
  <c r="E20" i="63"/>
  <c r="E25" i="69"/>
  <c r="C10" i="66"/>
  <c r="E35" i="69"/>
  <c r="C20" i="68"/>
  <c r="C37" i="69"/>
  <c r="D26" i="59"/>
  <c r="C26" i="58"/>
  <c r="C20" i="62"/>
  <c r="C11" i="62"/>
  <c r="E16" i="70"/>
  <c r="E16" i="65"/>
  <c r="D18" i="66"/>
  <c r="E30" i="59"/>
  <c r="D32" i="60"/>
  <c r="D32" i="61"/>
  <c r="D34" i="69"/>
  <c r="C14" i="66"/>
  <c r="C12" i="62"/>
  <c r="D32" i="57"/>
  <c r="C21" i="62"/>
  <c r="C19" i="63"/>
  <c r="E30" i="60"/>
  <c r="D32" i="55"/>
  <c r="D34" i="56"/>
  <c r="C34" i="58"/>
  <c r="E25" i="60"/>
  <c r="E12" i="55"/>
  <c r="E19" i="59"/>
  <c r="E33" i="57"/>
  <c r="D35" i="59"/>
  <c r="D29" i="55"/>
  <c r="E25" i="63"/>
  <c r="C16" i="69"/>
  <c r="D24" i="62"/>
  <c r="E12" i="66"/>
  <c r="E38" i="65"/>
  <c r="C12" i="54"/>
  <c r="E31" i="68"/>
  <c r="D30" i="57"/>
  <c r="E33" i="49"/>
  <c r="E36" i="57"/>
  <c r="C35" i="56"/>
  <c r="E32" i="54"/>
  <c r="C24" i="60"/>
  <c r="C36" i="54"/>
  <c r="D35" i="54"/>
  <c r="C35" i="62"/>
  <c r="C27" i="68"/>
  <c r="C25" i="54"/>
  <c r="C39" i="63"/>
  <c r="C16" i="58"/>
  <c r="D32" i="53"/>
  <c r="C18" i="62"/>
  <c r="E34" i="49"/>
  <c r="C35" i="46"/>
  <c r="E24" i="47"/>
  <c r="D13" i="49"/>
  <c r="E36" i="70"/>
  <c r="C28" i="56"/>
  <c r="D16" i="48"/>
  <c r="D28" i="56"/>
  <c r="E15" i="50"/>
  <c r="D20" i="64"/>
  <c r="E23" i="67"/>
  <c r="E26" i="62"/>
  <c r="E30" i="70"/>
  <c r="D26" i="61"/>
  <c r="C27" i="62"/>
  <c r="C11" i="53"/>
  <c r="E29" i="63"/>
  <c r="D10" i="54"/>
  <c r="C14" i="55"/>
  <c r="C17" i="46"/>
  <c r="D10" i="60"/>
  <c r="C26" i="60"/>
  <c r="C20" i="55"/>
  <c r="D16" i="69"/>
  <c r="C21" i="70"/>
  <c r="C14" i="60"/>
  <c r="C10" i="58"/>
  <c r="D12" i="61"/>
  <c r="D22" i="64"/>
  <c r="C15" i="70"/>
  <c r="E17" i="61"/>
  <c r="D16" i="55"/>
  <c r="C38" i="65"/>
  <c r="E16" i="52"/>
  <c r="D26" i="47"/>
  <c r="C24" i="59"/>
  <c r="E33" i="59"/>
  <c r="E26" i="58"/>
  <c r="E28" i="70"/>
  <c r="D38" i="66"/>
  <c r="D15" i="66"/>
  <c r="C17" i="67"/>
  <c r="C11" i="64"/>
  <c r="D25" i="60"/>
  <c r="C32" i="60"/>
  <c r="C28" i="62"/>
  <c r="D29" i="69"/>
  <c r="D20" i="60"/>
  <c r="D35" i="58"/>
  <c r="C11" i="61"/>
  <c r="D32" i="67"/>
  <c r="C23" i="64"/>
  <c r="C21" i="64"/>
  <c r="C31" i="63"/>
  <c r="C35" i="61"/>
  <c r="D12" i="60"/>
  <c r="C39" i="67"/>
  <c r="E34" i="67"/>
  <c r="E26" i="65"/>
  <c r="C27" i="65"/>
  <c r="D11" i="54"/>
  <c r="C37" i="55"/>
  <c r="C39" i="56"/>
  <c r="D29" i="56"/>
  <c r="D36" i="69"/>
  <c r="D14" i="68"/>
  <c r="C13" i="70"/>
  <c r="C23" i="67"/>
  <c r="C19" i="61"/>
  <c r="E26" i="64"/>
  <c r="D39" i="68"/>
  <c r="E22" i="67"/>
  <c r="C10" i="62"/>
  <c r="D27" i="69"/>
  <c r="D14" i="63"/>
  <c r="C22" i="62"/>
  <c r="C28" i="66"/>
  <c r="C20" i="66"/>
  <c r="E36" i="62"/>
  <c r="D28" i="65"/>
  <c r="C12" i="59"/>
  <c r="C16" i="62"/>
  <c r="D18" i="63"/>
  <c r="C34" i="67"/>
  <c r="D36" i="68"/>
  <c r="C17" i="69"/>
  <c r="E20" i="54"/>
  <c r="E38" i="62"/>
  <c r="E27" i="56"/>
  <c r="E14" i="62"/>
  <c r="C17" i="62"/>
  <c r="C12" i="58"/>
  <c r="E25" i="62"/>
  <c r="E14" i="69"/>
  <c r="C36" i="70"/>
  <c r="D34" i="60"/>
  <c r="C36" i="68"/>
  <c r="E35" i="65"/>
  <c r="D20" i="62"/>
  <c r="C33" i="54"/>
  <c r="E18" i="55"/>
  <c r="C38" i="46"/>
  <c r="D39" i="61"/>
  <c r="E28" i="58"/>
  <c r="C14" i="64"/>
  <c r="C12" i="64"/>
  <c r="D15" i="60"/>
  <c r="C12" i="55"/>
  <c r="E32" i="56"/>
  <c r="D31" i="60"/>
  <c r="C37" i="57"/>
  <c r="E36" i="59"/>
  <c r="D37" i="58"/>
  <c r="D16" i="64"/>
  <c r="C12" i="68"/>
  <c r="E23" i="55"/>
  <c r="C23" i="56"/>
  <c r="C31" i="49"/>
  <c r="E35" i="61"/>
  <c r="E18" i="53"/>
  <c r="C36" i="61"/>
  <c r="C16" i="53"/>
  <c r="E19" i="63"/>
  <c r="D20" i="55"/>
  <c r="C21" i="52"/>
  <c r="C38" i="54"/>
  <c r="C26" i="49"/>
  <c r="C39" i="46"/>
  <c r="D16" i="52"/>
  <c r="C31" i="69"/>
  <c r="E34" i="64"/>
  <c r="E19" i="62"/>
  <c r="D31" i="57"/>
  <c r="E24" i="60"/>
  <c r="C27" i="59"/>
  <c r="E31" i="66"/>
  <c r="E18" i="63"/>
  <c r="C13" i="54"/>
  <c r="D26" i="67"/>
  <c r="E21" i="45"/>
  <c r="E25" i="59"/>
  <c r="D23" i="62"/>
  <c r="E37" i="67"/>
  <c r="E29" i="68"/>
  <c r="E13" i="65"/>
  <c r="E22" i="69"/>
  <c r="E25" i="67"/>
  <c r="E25" i="70"/>
  <c r="E17" i="66"/>
  <c r="C21" i="60"/>
  <c r="D23" i="70"/>
  <c r="D35" i="64"/>
  <c r="D26" i="66"/>
  <c r="C25" i="60"/>
  <c r="C22" i="68"/>
  <c r="E12" i="60"/>
  <c r="E11" i="63"/>
  <c r="E38" i="58"/>
  <c r="D32" i="62"/>
  <c r="E18" i="59"/>
  <c r="C24" i="64"/>
  <c r="C32" i="62"/>
  <c r="D12" i="64"/>
  <c r="C30" i="57"/>
  <c r="D11" i="56"/>
  <c r="E31" i="67"/>
  <c r="C31" i="57"/>
  <c r="C28" i="53"/>
  <c r="E22" i="54"/>
  <c r="C25" i="68"/>
  <c r="C29" i="63"/>
  <c r="D26" i="64"/>
  <c r="E26" i="67"/>
  <c r="D10" i="68"/>
  <c r="C38" i="67"/>
  <c r="D20" i="67"/>
  <c r="D30" i="63"/>
  <c r="C31" i="62"/>
  <c r="E18" i="60"/>
  <c r="C32" i="57"/>
  <c r="D16" i="68"/>
  <c r="E32" i="61"/>
  <c r="D15" i="59"/>
  <c r="E11" i="62"/>
  <c r="E31" i="62"/>
  <c r="E29" i="61"/>
  <c r="E13" i="59"/>
  <c r="E23" i="60"/>
  <c r="C33" i="63"/>
  <c r="C32" i="63"/>
  <c r="C37" i="59"/>
  <c r="E14" i="60"/>
  <c r="E14" i="68"/>
  <c r="D17" i="57"/>
  <c r="D39" i="57"/>
  <c r="D22" i="70"/>
  <c r="D31" i="61"/>
  <c r="D30" i="62"/>
  <c r="E32" i="68"/>
  <c r="C37" i="66"/>
  <c r="D18" i="68"/>
  <c r="C11" i="67"/>
  <c r="E17" i="57"/>
  <c r="C11" i="59"/>
  <c r="C37" i="60"/>
  <c r="C31" i="61"/>
  <c r="D31" i="58"/>
  <c r="D38" i="51"/>
  <c r="C29" i="65"/>
  <c r="C13" i="59"/>
  <c r="E22" i="65"/>
  <c r="C25" i="65"/>
  <c r="C28" i="69"/>
  <c r="D11" i="55"/>
  <c r="C28" i="63"/>
  <c r="D32" i="64"/>
  <c r="C38" i="59"/>
  <c r="D38" i="68"/>
  <c r="D14" i="60"/>
  <c r="D37" i="62"/>
  <c r="E37" i="57"/>
  <c r="E29" i="55"/>
  <c r="E16" i="56"/>
  <c r="D15" i="56"/>
  <c r="E32" i="49"/>
  <c r="C34" i="53"/>
  <c r="E36" i="50"/>
  <c r="D21" i="56"/>
  <c r="E32" i="48"/>
  <c r="D37" i="49"/>
  <c r="C31" i="55"/>
  <c r="E19" i="52"/>
  <c r="C38" i="45"/>
  <c r="D28" i="70"/>
  <c r="D15" i="63"/>
  <c r="D20" i="68"/>
  <c r="D16" i="70"/>
  <c r="C17" i="61"/>
  <c r="E30" i="58"/>
  <c r="D25" i="61"/>
  <c r="E39" i="64"/>
  <c r="E11" i="49"/>
  <c r="E27" i="55"/>
  <c r="D16" i="67"/>
  <c r="C23" i="51"/>
  <c r="D16" i="56"/>
  <c r="C16" i="66"/>
  <c r="D39" i="67"/>
  <c r="D26" i="58"/>
  <c r="E10" i="56"/>
  <c r="E17" i="64"/>
  <c r="D21" i="58"/>
  <c r="D33" i="57"/>
  <c r="D37" i="63"/>
  <c r="E22" i="56"/>
  <c r="C27" i="63"/>
  <c r="D33" i="58"/>
  <c r="C27" i="67"/>
  <c r="D37" i="55"/>
  <c r="D38" i="60"/>
  <c r="C17" i="56"/>
  <c r="D32" i="50"/>
  <c r="D12" i="52"/>
  <c r="D39" i="65"/>
  <c r="E32" i="57"/>
  <c r="E15" i="56"/>
  <c r="D13" i="66"/>
  <c r="C29" i="51"/>
  <c r="D24" i="50"/>
  <c r="C13" i="58"/>
  <c r="E34" i="51"/>
  <c r="D28" i="48"/>
  <c r="E29" i="67"/>
  <c r="D30" i="67"/>
  <c r="C29" i="59"/>
  <c r="D18" i="58"/>
  <c r="C34" i="65"/>
  <c r="D12" i="69"/>
  <c r="D23" i="60"/>
  <c r="D10" i="57"/>
  <c r="D24" i="60"/>
  <c r="D21" i="65"/>
  <c r="D38" i="55"/>
  <c r="D35" i="47"/>
  <c r="C33" i="55"/>
  <c r="C18" i="55"/>
  <c r="D16" i="66"/>
  <c r="E34" i="62"/>
  <c r="D38" i="69"/>
  <c r="E29" i="58"/>
  <c r="D29" i="67"/>
  <c r="E25" i="54"/>
  <c r="C13" i="55"/>
  <c r="E38" i="67"/>
  <c r="E19" i="47"/>
  <c r="C28" i="54"/>
  <c r="E11" i="54"/>
  <c r="D22" i="48"/>
  <c r="D20" i="47"/>
  <c r="D13" i="54"/>
  <c r="E11" i="55"/>
  <c r="D14" i="53"/>
  <c r="E29" i="51"/>
  <c r="D37" i="60"/>
  <c r="D16" i="45"/>
  <c r="D31" i="54"/>
  <c r="E18" i="62"/>
  <c r="D33" i="64"/>
  <c r="D27" i="59"/>
  <c r="D15" i="68"/>
  <c r="D22" i="66"/>
  <c r="D11" i="61"/>
  <c r="C12" i="66"/>
  <c r="E17" i="59"/>
  <c r="C15" i="67"/>
  <c r="E30" i="46"/>
  <c r="C29" i="47"/>
  <c r="C36" i="63"/>
  <c r="C36" i="57"/>
  <c r="E35" i="59"/>
  <c r="E25" i="55"/>
  <c r="E19" i="57"/>
  <c r="E17" i="69"/>
  <c r="D10" i="70"/>
  <c r="D19" i="58"/>
  <c r="D10" i="56"/>
  <c r="C13" i="57"/>
  <c r="E11" i="57"/>
  <c r="E15" i="51"/>
  <c r="C33" i="53"/>
  <c r="E17" i="58"/>
  <c r="D10" i="48"/>
  <c r="C23" i="54"/>
  <c r="D28" i="45"/>
  <c r="C36" i="45"/>
  <c r="E10" i="48"/>
  <c r="D24" i="51"/>
  <c r="C25" i="62"/>
  <c r="C20" i="50"/>
  <c r="E33" i="52"/>
  <c r="D33" i="62"/>
  <c r="D19" i="52"/>
  <c r="E26" i="45"/>
  <c r="E28" i="49"/>
  <c r="E29" i="45"/>
  <c r="D27" i="49"/>
  <c r="E32" i="52"/>
  <c r="D36" i="53"/>
  <c r="D33" i="53"/>
  <c r="C27" i="45"/>
  <c r="E10" i="51"/>
  <c r="E34" i="61"/>
  <c r="C18" i="51"/>
  <c r="C32" i="50"/>
  <c r="D30" i="56"/>
  <c r="C15" i="50"/>
  <c r="C18" i="48"/>
  <c r="E17" i="55"/>
  <c r="E11" i="51"/>
  <c r="E23" i="51"/>
  <c r="D31" i="53"/>
  <c r="D21" i="57"/>
  <c r="E23" i="52"/>
  <c r="E33" i="55"/>
  <c r="D11" i="68"/>
  <c r="D20" i="51"/>
  <c r="D34" i="46"/>
  <c r="C37" i="56"/>
  <c r="E20" i="67"/>
  <c r="D18" i="55"/>
  <c r="D39" i="64"/>
  <c r="D18" i="52"/>
  <c r="E24" i="64"/>
  <c r="C28" i="58"/>
  <c r="D32" i="46"/>
  <c r="D11" i="49"/>
  <c r="E13" i="45"/>
  <c r="C20" i="52"/>
  <c r="C11" i="47"/>
  <c r="D35" i="53"/>
  <c r="C11" i="65"/>
  <c r="E24" i="49"/>
  <c r="E36" i="46"/>
  <c r="E25" i="50"/>
  <c r="D23" i="45"/>
  <c r="D18" i="61"/>
  <c r="E32" i="58"/>
  <c r="C14" i="59"/>
  <c r="E21" i="59"/>
  <c r="D18" i="51"/>
  <c r="E35" i="45"/>
  <c r="C26" i="64"/>
  <c r="D29" i="46"/>
  <c r="D24" i="48"/>
  <c r="D31" i="67"/>
  <c r="C36" i="65"/>
  <c r="D25" i="59"/>
  <c r="C25" i="70"/>
  <c r="C15" i="61"/>
  <c r="D25" i="56"/>
  <c r="E35" i="57"/>
  <c r="C25" i="52"/>
  <c r="D36" i="67"/>
  <c r="C35" i="57"/>
  <c r="D10" i="59"/>
  <c r="D11" i="58"/>
  <c r="D15" i="70"/>
  <c r="C12" i="57"/>
  <c r="E21" i="56"/>
  <c r="E14" i="59"/>
  <c r="C16" i="60"/>
  <c r="C38" i="70"/>
  <c r="E31" i="54"/>
  <c r="D31" i="55"/>
  <c r="D34" i="58"/>
  <c r="D34" i="54"/>
  <c r="D20" i="58"/>
  <c r="D23" i="51"/>
  <c r="D38" i="45"/>
  <c r="D38" i="53"/>
  <c r="E22" i="50"/>
  <c r="E35" i="58"/>
  <c r="E34" i="48"/>
  <c r="E22" i="62"/>
  <c r="E17" i="53"/>
  <c r="E22" i="55"/>
  <c r="E11" i="45"/>
  <c r="D17" i="48"/>
  <c r="C10" i="65"/>
  <c r="E39" i="65"/>
  <c r="D28" i="62"/>
  <c r="E25" i="64"/>
  <c r="D37" i="66"/>
  <c r="C21" i="58"/>
  <c r="D25" i="67"/>
  <c r="E16" i="61"/>
  <c r="D25" i="63"/>
  <c r="E39" i="69"/>
  <c r="E27" i="51"/>
  <c r="C26" i="65"/>
  <c r="E10" i="59"/>
  <c r="C18" i="56"/>
  <c r="C14" i="61"/>
  <c r="D10" i="66"/>
  <c r="E25" i="58"/>
  <c r="C34" i="61"/>
  <c r="C26" i="59"/>
  <c r="E26" i="46"/>
  <c r="E25" i="65"/>
  <c r="E39" i="70"/>
  <c r="D35" i="56"/>
  <c r="E33" i="50"/>
  <c r="E16" i="59"/>
  <c r="D33" i="46"/>
  <c r="D29" i="58"/>
  <c r="D12" i="46"/>
  <c r="C31" i="50"/>
  <c r="C21" i="50"/>
  <c r="D15" i="61"/>
  <c r="D17" i="61"/>
  <c r="E30" i="45"/>
  <c r="E29" i="46"/>
  <c r="C34" i="48"/>
  <c r="C25" i="55"/>
  <c r="D14" i="50"/>
  <c r="C31" i="46"/>
  <c r="D26" i="69"/>
  <c r="E21" i="47"/>
  <c r="C17" i="51"/>
  <c r="D30" i="50"/>
  <c r="E37" i="54"/>
  <c r="E15" i="53"/>
  <c r="E24" i="55"/>
  <c r="C28" i="52"/>
  <c r="C38" i="60"/>
  <c r="E19" i="56"/>
  <c r="E14" i="50"/>
  <c r="E34" i="57"/>
  <c r="D14" i="70"/>
  <c r="D16" i="50"/>
  <c r="C37" i="51"/>
  <c r="E31" i="60"/>
  <c r="C24" i="68"/>
  <c r="D21" i="45"/>
  <c r="E12" i="45"/>
  <c r="C35" i="53"/>
  <c r="E22" i="51"/>
  <c r="D14" i="62"/>
  <c r="E28" i="46"/>
  <c r="C36" i="59"/>
  <c r="D36" i="48"/>
  <c r="D23" i="47"/>
  <c r="C27" i="47"/>
  <c r="E29" i="47"/>
  <c r="D12" i="45"/>
  <c r="C33" i="51"/>
  <c r="D22" i="51"/>
  <c r="E25" i="53"/>
  <c r="D13" i="56"/>
  <c r="D28" i="46"/>
  <c r="D27" i="61"/>
  <c r="C29" i="54"/>
  <c r="C10" i="47"/>
  <c r="D15" i="46"/>
  <c r="D35" i="67"/>
  <c r="E33" i="47"/>
  <c r="E39" i="52"/>
  <c r="D25" i="47"/>
  <c r="C22" i="58"/>
  <c r="E36" i="60"/>
  <c r="E26" i="63"/>
  <c r="C26" i="46"/>
  <c r="E31" i="52"/>
  <c r="C33" i="70"/>
  <c r="C31" i="54"/>
  <c r="E35" i="52"/>
  <c r="E24" i="53"/>
  <c r="C19" i="69"/>
  <c r="D24" i="61"/>
  <c r="E20" i="59"/>
  <c r="D14" i="58"/>
  <c r="D35" i="61"/>
  <c r="C11" i="46"/>
  <c r="C20" i="61"/>
  <c r="E25" i="45"/>
  <c r="E14" i="61"/>
  <c r="E38" i="59"/>
  <c r="E14" i="57"/>
  <c r="D29" i="70"/>
  <c r="D27" i="66"/>
  <c r="E29" i="60"/>
  <c r="D39" i="50"/>
  <c r="D15" i="57"/>
  <c r="E21" i="54"/>
  <c r="E22" i="57"/>
  <c r="D27" i="60"/>
  <c r="D34" i="61"/>
  <c r="D15" i="65"/>
  <c r="E20" i="56"/>
  <c r="D25" i="58"/>
  <c r="C21" i="56"/>
  <c r="E24" i="62"/>
  <c r="E11" i="58"/>
  <c r="E11" i="61"/>
  <c r="C30" i="70"/>
  <c r="E32" i="55"/>
  <c r="C16" i="56"/>
  <c r="E10" i="46"/>
  <c r="D33" i="47"/>
  <c r="D30" i="52"/>
  <c r="D19" i="45"/>
  <c r="E37" i="56"/>
  <c r="C35" i="49"/>
  <c r="E34" i="47"/>
  <c r="E13" i="47"/>
  <c r="D34" i="68"/>
  <c r="D25" i="51"/>
  <c r="E16" i="58"/>
  <c r="E33" i="69"/>
  <c r="E31" i="70"/>
  <c r="D22" i="57"/>
  <c r="E20" i="60"/>
  <c r="D22" i="65"/>
  <c r="C27" i="69"/>
  <c r="D34" i="59"/>
  <c r="E10" i="54"/>
  <c r="C19" i="57"/>
  <c r="E35" i="55"/>
  <c r="E12" i="58"/>
  <c r="E13" i="48"/>
  <c r="C37" i="62"/>
  <c r="D18" i="54"/>
  <c r="E36" i="58"/>
  <c r="C24" i="62"/>
  <c r="C17" i="66"/>
  <c r="D33" i="66"/>
  <c r="C28" i="59"/>
  <c r="D19" i="62"/>
  <c r="D27" i="63"/>
  <c r="D20" i="45"/>
  <c r="C27" i="61"/>
  <c r="C17" i="57"/>
  <c r="E21" i="64"/>
  <c r="C19" i="49"/>
  <c r="E11" i="67"/>
  <c r="E24" i="50"/>
  <c r="C19" i="56"/>
  <c r="D21" i="60"/>
  <c r="D10" i="45"/>
  <c r="D25" i="46"/>
  <c r="E28" i="52"/>
  <c r="C25" i="47"/>
  <c r="D26" i="60"/>
  <c r="C14" i="54"/>
  <c r="C11" i="56"/>
  <c r="D13" i="52"/>
  <c r="C16" i="64"/>
  <c r="D27" i="53"/>
  <c r="C30" i="58"/>
  <c r="C25" i="49"/>
  <c r="C16" i="50"/>
  <c r="C29" i="53"/>
  <c r="C36" i="55"/>
  <c r="D26" i="46"/>
  <c r="E12" i="48"/>
  <c r="D33" i="50"/>
  <c r="D30" i="55"/>
  <c r="C22" i="55"/>
  <c r="E28" i="59"/>
  <c r="E12" i="61"/>
  <c r="C27" i="50"/>
  <c r="E10" i="66"/>
  <c r="E13" i="56"/>
  <c r="D31" i="56"/>
  <c r="E30" i="54"/>
  <c r="E15" i="59"/>
  <c r="C18" i="61"/>
  <c r="E10" i="68"/>
  <c r="D38" i="61"/>
  <c r="E15" i="58"/>
  <c r="C32" i="55"/>
  <c r="E20" i="49"/>
  <c r="C19" i="45"/>
  <c r="D32" i="54"/>
  <c r="E37" i="51"/>
  <c r="E28" i="45"/>
  <c r="D25" i="57"/>
  <c r="E16" i="57"/>
  <c r="C36" i="46"/>
  <c r="C20" i="48"/>
  <c r="C22" i="54"/>
  <c r="E37" i="61"/>
  <c r="C24" i="51"/>
  <c r="E31" i="49"/>
  <c r="C17" i="68"/>
  <c r="D25" i="50"/>
  <c r="C34" i="51"/>
  <c r="E35" i="49"/>
  <c r="E34" i="46"/>
  <c r="D16" i="59"/>
  <c r="D27" i="57"/>
  <c r="C26" i="54"/>
  <c r="E30" i="47"/>
  <c r="C21" i="46"/>
  <c r="C20" i="59"/>
  <c r="C29" i="50"/>
  <c r="C10" i="64"/>
  <c r="C10" i="69"/>
  <c r="E24" i="68"/>
  <c r="E20" i="61"/>
  <c r="D14" i="69"/>
  <c r="C24" i="61"/>
  <c r="D38" i="54"/>
  <c r="C15" i="58"/>
  <c r="E34" i="56"/>
  <c r="D18" i="65"/>
  <c r="C13" i="49"/>
  <c r="C29" i="61"/>
  <c r="C21" i="69"/>
  <c r="C19" i="54"/>
  <c r="D27" i="58"/>
  <c r="C34" i="55"/>
  <c r="C19" i="59"/>
  <c r="C35" i="60"/>
  <c r="C30" i="61"/>
  <c r="C15" i="56"/>
  <c r="D13" i="59"/>
  <c r="D27" i="65"/>
  <c r="C22" i="53"/>
  <c r="D13" i="68"/>
  <c r="D12" i="54"/>
  <c r="D24" i="49"/>
  <c r="C34" i="54"/>
  <c r="D17" i="49"/>
  <c r="E12" i="53"/>
  <c r="E31" i="56"/>
  <c r="D31" i="59"/>
  <c r="E28" i="50"/>
  <c r="D22" i="52"/>
  <c r="E34" i="52"/>
  <c r="E32" i="69"/>
  <c r="E14" i="58"/>
  <c r="E17" i="63"/>
  <c r="D26" i="63"/>
  <c r="E36" i="64"/>
  <c r="E23" i="68"/>
  <c r="D17" i="60"/>
  <c r="D12" i="48"/>
  <c r="E12" i="70"/>
  <c r="C11" i="55"/>
  <c r="D32" i="69"/>
  <c r="C19" i="67"/>
  <c r="D24" i="64"/>
  <c r="E31" i="65"/>
  <c r="C30" i="62"/>
  <c r="E31" i="57"/>
  <c r="C18" i="54"/>
  <c r="C34" i="66"/>
  <c r="D25" i="68"/>
  <c r="E18" i="61"/>
  <c r="D34" i="63"/>
  <c r="D35" i="49"/>
  <c r="E17" i="45"/>
  <c r="C33" i="45"/>
  <c r="D30" i="46"/>
  <c r="C32" i="61"/>
  <c r="D22" i="62"/>
  <c r="E28" i="48"/>
  <c r="C22" i="48"/>
  <c r="D18" i="59"/>
  <c r="E13" i="49"/>
  <c r="D30" i="54"/>
  <c r="D22" i="49"/>
  <c r="D34" i="55"/>
  <c r="C32" i="59"/>
  <c r="D10" i="50"/>
  <c r="C17" i="48"/>
  <c r="D18" i="50"/>
  <c r="E11" i="48"/>
  <c r="C20" i="49"/>
  <c r="D27" i="64"/>
  <c r="D31" i="49"/>
  <c r="C17" i="49"/>
  <c r="E31" i="58"/>
  <c r="D25" i="53"/>
  <c r="E17" i="51"/>
  <c r="D11" i="52"/>
  <c r="E19" i="49"/>
  <c r="C34" i="45"/>
  <c r="D21" i="46"/>
  <c r="E16" i="51"/>
  <c r="E21" i="52"/>
  <c r="E30" i="51"/>
  <c r="C11" i="51"/>
  <c r="E34" i="50"/>
  <c r="C33" i="52"/>
  <c r="E26" i="54"/>
  <c r="D28" i="54"/>
  <c r="E14" i="55"/>
  <c r="D34" i="66"/>
  <c r="D19" i="55"/>
  <c r="C32" i="52"/>
  <c r="D26" i="70"/>
  <c r="D14" i="66"/>
  <c r="D22" i="54"/>
  <c r="D11" i="47"/>
  <c r="C26" i="55"/>
  <c r="C31" i="59"/>
  <c r="C27" i="53"/>
  <c r="E37" i="66"/>
  <c r="C39" i="48"/>
  <c r="C30" i="52"/>
  <c r="E25" i="52"/>
  <c r="C22" i="46"/>
  <c r="C38" i="53"/>
  <c r="C10" i="45"/>
  <c r="D27" i="46"/>
  <c r="C37" i="54"/>
  <c r="D29" i="45"/>
  <c r="D16" i="46"/>
  <c r="D32" i="47"/>
  <c r="C36" i="51"/>
  <c r="D16" i="51"/>
  <c r="D26" i="52"/>
  <c r="D39" i="48"/>
  <c r="E28" i="67"/>
  <c r="C25" i="51"/>
  <c r="C18" i="47"/>
  <c r="D17" i="62"/>
  <c r="D33" i="54"/>
  <c r="E39" i="55"/>
  <c r="C11" i="63"/>
  <c r="C10" i="52"/>
  <c r="C27" i="51"/>
  <c r="D20" i="53"/>
  <c r="E36" i="55"/>
  <c r="D11" i="51"/>
  <c r="D15" i="45"/>
  <c r="C14" i="56"/>
  <c r="E19" i="55"/>
  <c r="D14" i="46"/>
  <c r="D12" i="53"/>
  <c r="D11" i="60"/>
  <c r="C37" i="48"/>
  <c r="E11" i="56"/>
  <c r="E20" i="57"/>
  <c r="E19" i="51"/>
  <c r="D17" i="67"/>
  <c r="C35" i="50"/>
  <c r="D35" i="50"/>
  <c r="E30" i="52"/>
  <c r="D36" i="51"/>
  <c r="E14" i="53"/>
  <c r="D23" i="53"/>
  <c r="C39" i="58"/>
  <c r="C29" i="64"/>
  <c r="E15" i="60"/>
  <c r="E31" i="45"/>
  <c r="E18" i="49"/>
  <c r="D36" i="62"/>
  <c r="D21" i="54"/>
  <c r="E23" i="66"/>
  <c r="C20" i="56"/>
  <c r="D17" i="58"/>
  <c r="E14" i="46"/>
  <c r="C39" i="53"/>
  <c r="D35" i="45"/>
  <c r="C26" i="66"/>
  <c r="C10" i="51"/>
  <c r="C15" i="59"/>
  <c r="E37" i="49"/>
  <c r="C15" i="54"/>
  <c r="C32" i="49"/>
  <c r="D20" i="56"/>
  <c r="D14" i="43"/>
  <c r="E20" i="50"/>
  <c r="E36" i="52"/>
  <c r="D17" i="53"/>
  <c r="C22" i="56"/>
  <c r="E31" i="53"/>
  <c r="E27" i="57"/>
  <c r="D18" i="45"/>
  <c r="E21" i="51"/>
  <c r="E29" i="56"/>
  <c r="E23" i="54"/>
  <c r="D19" i="54"/>
  <c r="D37" i="52"/>
  <c r="D15" i="51"/>
  <c r="C19" i="53"/>
  <c r="E33" i="46"/>
  <c r="C10" i="46"/>
  <c r="E38" i="51"/>
  <c r="C34" i="47"/>
  <c r="C39" i="47"/>
  <c r="E24" i="51"/>
  <c r="E38" i="45"/>
  <c r="C18" i="58"/>
  <c r="C17" i="59"/>
  <c r="D22" i="45"/>
  <c r="D22" i="69"/>
  <c r="C38" i="50"/>
  <c r="C11" i="49"/>
  <c r="D18" i="47"/>
  <c r="D29" i="54"/>
  <c r="C18" i="53"/>
  <c r="E38" i="54"/>
  <c r="D22" i="67"/>
  <c r="C21" i="51"/>
  <c r="D24" i="59"/>
  <c r="D26" i="51"/>
  <c r="E22" i="53"/>
  <c r="C16" i="43"/>
  <c r="D19" i="48"/>
  <c r="E27" i="43"/>
  <c r="C17" i="65"/>
  <c r="C14" i="43"/>
  <c r="C27" i="43"/>
  <c r="D18" i="43"/>
  <c r="D22" i="43"/>
  <c r="C10" i="50"/>
  <c r="C30" i="55"/>
  <c r="E13" i="58"/>
  <c r="D33" i="45"/>
  <c r="C12" i="56"/>
  <c r="D24" i="45"/>
  <c r="E39" i="50"/>
  <c r="D28" i="49"/>
  <c r="D24" i="57"/>
  <c r="D18" i="69"/>
  <c r="C23" i="47"/>
  <c r="E25" i="48"/>
  <c r="D30" i="58"/>
  <c r="C10" i="49"/>
  <c r="D12" i="70"/>
  <c r="D28" i="51"/>
  <c r="E35" i="53"/>
  <c r="C28" i="46"/>
  <c r="D34" i="48"/>
  <c r="D27" i="56"/>
  <c r="C26" i="47"/>
  <c r="C33" i="49"/>
  <c r="C12" i="49"/>
  <c r="E33" i="70"/>
  <c r="D31" i="46"/>
  <c r="C31" i="58"/>
  <c r="C25" i="59"/>
  <c r="E27" i="59"/>
  <c r="C19" i="66"/>
  <c r="C21" i="49"/>
  <c r="C35" i="54"/>
  <c r="C11" i="48"/>
  <c r="D19" i="67"/>
  <c r="D26" i="56"/>
  <c r="E27" i="70"/>
  <c r="D10" i="52"/>
  <c r="D37" i="48"/>
  <c r="E23" i="56"/>
  <c r="C26" i="57"/>
  <c r="E32" i="59"/>
  <c r="E17" i="54"/>
  <c r="C18" i="46"/>
  <c r="E39" i="56"/>
  <c r="D18" i="53"/>
  <c r="C21" i="57"/>
  <c r="D17" i="54"/>
  <c r="C25" i="45"/>
  <c r="C39" i="60"/>
  <c r="E33" i="45"/>
  <c r="E27" i="46"/>
  <c r="E35" i="48"/>
  <c r="C10" i="55"/>
  <c r="C28" i="47"/>
  <c r="C25" i="56"/>
  <c r="D28" i="50"/>
  <c r="D27" i="52"/>
  <c r="D26" i="53"/>
  <c r="E33" i="48"/>
  <c r="E24" i="54"/>
  <c r="D18" i="57"/>
  <c r="C15" i="51"/>
  <c r="D31" i="45"/>
  <c r="E11" i="53"/>
  <c r="C15" i="68"/>
  <c r="D29" i="59"/>
  <c r="C26" i="62"/>
  <c r="D20" i="46"/>
  <c r="E27" i="53"/>
  <c r="E19" i="67"/>
  <c r="E29" i="53"/>
  <c r="D22" i="55"/>
  <c r="D17" i="47"/>
  <c r="E36" i="56"/>
  <c r="E33" i="53"/>
  <c r="C38" i="69"/>
  <c r="C28" i="45"/>
  <c r="D18" i="56"/>
  <c r="C14" i="45"/>
  <c r="E39" i="61"/>
  <c r="C18" i="49"/>
  <c r="D17" i="64"/>
  <c r="E18" i="51"/>
  <c r="E16" i="50"/>
  <c r="D16" i="54"/>
  <c r="D20" i="52"/>
  <c r="C10" i="53"/>
  <c r="D31" i="52"/>
  <c r="E20" i="55"/>
  <c r="D34" i="50"/>
  <c r="C22" i="57"/>
  <c r="C21" i="53"/>
  <c r="D32" i="49"/>
  <c r="D12" i="62"/>
  <c r="D22" i="46"/>
  <c r="E22" i="48"/>
  <c r="D36" i="57"/>
  <c r="D21" i="47"/>
  <c r="E26" i="52"/>
  <c r="E36" i="47"/>
  <c r="D15" i="53"/>
  <c r="E24" i="52"/>
  <c r="C32" i="53"/>
  <c r="D38" i="56"/>
  <c r="C16" i="45"/>
  <c r="E21" i="50"/>
  <c r="C27" i="55"/>
  <c r="D12" i="47"/>
  <c r="E22" i="45"/>
  <c r="D37" i="50"/>
  <c r="C23" i="49"/>
  <c r="E14" i="51"/>
  <c r="E30" i="57"/>
  <c r="E36" i="54"/>
  <c r="D35" i="43"/>
  <c r="D34" i="43"/>
  <c r="D37" i="46"/>
  <c r="E23" i="43"/>
  <c r="C22" i="52"/>
  <c r="C31" i="43"/>
  <c r="D24" i="53"/>
  <c r="E30" i="43"/>
  <c r="E32" i="45"/>
  <c r="C27" i="70"/>
  <c r="D33" i="51"/>
  <c r="E38" i="43"/>
  <c r="D36" i="54"/>
  <c r="C13" i="51"/>
  <c r="E32" i="46"/>
  <c r="E35" i="60"/>
  <c r="C21" i="59"/>
  <c r="E32" i="60"/>
  <c r="E29" i="59"/>
  <c r="D13" i="51"/>
  <c r="E29" i="69"/>
  <c r="C14" i="50"/>
  <c r="C35" i="58"/>
  <c r="D35" i="51"/>
  <c r="D16" i="47"/>
  <c r="E21" i="49"/>
  <c r="E29" i="52"/>
  <c r="D10" i="51"/>
  <c r="D17" i="56"/>
  <c r="C15" i="53"/>
  <c r="C24" i="48"/>
  <c r="D12" i="56"/>
  <c r="E16" i="62"/>
  <c r="C25" i="48"/>
  <c r="E30" i="49"/>
  <c r="E13" i="53"/>
  <c r="E28" i="55"/>
  <c r="E15" i="54"/>
  <c r="E18" i="54"/>
  <c r="E24" i="59"/>
  <c r="D26" i="49"/>
  <c r="E25" i="47"/>
  <c r="D16" i="60"/>
  <c r="C26" i="52"/>
  <c r="C20" i="53"/>
  <c r="D29" i="48"/>
  <c r="D36" i="52"/>
  <c r="E23" i="53"/>
  <c r="C36" i="58"/>
  <c r="E19" i="53"/>
  <c r="C22" i="50"/>
  <c r="E13" i="51"/>
  <c r="C23" i="57"/>
  <c r="D33" i="52"/>
  <c r="E28" i="56"/>
  <c r="D12" i="55"/>
  <c r="C18" i="45"/>
  <c r="D37" i="45"/>
  <c r="D26" i="45"/>
  <c r="D37" i="54"/>
  <c r="E19" i="50"/>
  <c r="C38" i="47"/>
  <c r="E23" i="47"/>
  <c r="D29" i="52"/>
  <c r="C15" i="46"/>
  <c r="D19" i="59"/>
  <c r="E31" i="59"/>
  <c r="D16" i="62"/>
  <c r="C23" i="46"/>
  <c r="E20" i="47"/>
  <c r="E12" i="68"/>
  <c r="E28" i="65"/>
  <c r="E34" i="65"/>
  <c r="E37" i="46"/>
  <c r="D24" i="55"/>
  <c r="E11" i="52"/>
  <c r="E21" i="60"/>
  <c r="D32" i="45"/>
  <c r="E10" i="58"/>
  <c r="D22" i="50"/>
  <c r="C23" i="58"/>
  <c r="D38" i="63"/>
  <c r="D19" i="56"/>
  <c r="C37" i="52"/>
  <c r="C13" i="45"/>
  <c r="E38" i="60"/>
  <c r="E15" i="49"/>
  <c r="D11" i="48"/>
  <c r="C30" i="47"/>
  <c r="D38" i="49"/>
  <c r="E29" i="49"/>
  <c r="D37" i="47"/>
  <c r="C17" i="55"/>
  <c r="C17" i="50"/>
  <c r="C34" i="52"/>
  <c r="C36" i="53"/>
  <c r="C31" i="53"/>
  <c r="D36" i="59"/>
  <c r="D15" i="55"/>
  <c r="E10" i="49"/>
  <c r="D33" i="48"/>
  <c r="C39" i="50"/>
  <c r="D25" i="62"/>
  <c r="C26" i="68"/>
  <c r="D12" i="50"/>
  <c r="C16" i="48"/>
  <c r="E18" i="48"/>
  <c r="D30" i="47"/>
  <c r="D39" i="53"/>
  <c r="E21" i="48"/>
  <c r="D13" i="47"/>
  <c r="C26" i="50"/>
  <c r="E27" i="50"/>
  <c r="C38" i="55"/>
  <c r="D17" i="52"/>
  <c r="C29" i="57"/>
  <c r="E22" i="49"/>
  <c r="C31" i="60"/>
  <c r="E22" i="46"/>
  <c r="C18" i="59"/>
  <c r="E16" i="55"/>
  <c r="E20" i="53"/>
  <c r="C38" i="49"/>
  <c r="D12" i="43"/>
  <c r="E39" i="48"/>
  <c r="C12" i="43"/>
  <c r="E15" i="57"/>
  <c r="E14" i="43"/>
  <c r="E39" i="43"/>
  <c r="C19" i="51"/>
  <c r="D34" i="51"/>
  <c r="E13" i="54"/>
  <c r="C29" i="55"/>
  <c r="D39" i="56"/>
  <c r="C35" i="48"/>
  <c r="C22" i="45"/>
  <c r="C14" i="46"/>
  <c r="C20" i="47"/>
  <c r="D31" i="43"/>
  <c r="E21" i="53"/>
  <c r="E18" i="69"/>
  <c r="D38" i="65"/>
  <c r="E31" i="46"/>
  <c r="D26" i="50"/>
  <c r="D13" i="46"/>
  <c r="E24" i="45"/>
  <c r="C38" i="48"/>
  <c r="C24" i="50"/>
  <c r="E14" i="49"/>
  <c r="C32" i="56"/>
  <c r="D29" i="53"/>
  <c r="E25" i="51"/>
  <c r="E27" i="54"/>
  <c r="D35" i="52"/>
  <c r="E39" i="45"/>
  <c r="E35" i="51"/>
  <c r="C18" i="64"/>
  <c r="C17" i="47"/>
  <c r="D39" i="55"/>
  <c r="C39" i="45"/>
  <c r="D30" i="59"/>
  <c r="C25" i="50"/>
  <c r="D23" i="59"/>
  <c r="C34" i="57"/>
  <c r="E30" i="66"/>
  <c r="E26" i="56"/>
  <c r="D25" i="54"/>
  <c r="E26" i="57"/>
  <c r="C15" i="52"/>
  <c r="C17" i="54"/>
  <c r="D39" i="52"/>
  <c r="E10" i="50"/>
  <c r="C19" i="47"/>
  <c r="E20" i="45"/>
  <c r="D16" i="61"/>
  <c r="C16" i="47"/>
  <c r="C24" i="49"/>
  <c r="E12" i="56"/>
  <c r="D22" i="47"/>
  <c r="E20" i="46"/>
  <c r="C21" i="65"/>
  <c r="E39" i="49"/>
  <c r="E23" i="65"/>
  <c r="E37" i="48"/>
  <c r="C29" i="56"/>
  <c r="D39" i="58"/>
  <c r="D39" i="47"/>
  <c r="C38" i="57"/>
  <c r="D20" i="49"/>
  <c r="D12" i="57"/>
  <c r="E28" i="47"/>
  <c r="E37" i="69"/>
  <c r="E24" i="58"/>
  <c r="C12" i="61"/>
  <c r="D29" i="49"/>
  <c r="D11" i="59"/>
  <c r="D37" i="53"/>
  <c r="C21" i="61"/>
  <c r="D34" i="47"/>
  <c r="E34" i="54"/>
  <c r="D14" i="51"/>
  <c r="C34" i="68"/>
  <c r="C33" i="50"/>
  <c r="E30" i="50"/>
  <c r="C32" i="70"/>
  <c r="D23" i="56"/>
  <c r="E13" i="50"/>
  <c r="E27" i="45"/>
  <c r="C35" i="55"/>
  <c r="C16" i="49"/>
  <c r="C13" i="47"/>
  <c r="C16" i="63"/>
  <c r="C19" i="46"/>
  <c r="E28" i="54"/>
  <c r="D25" i="45"/>
  <c r="E23" i="46"/>
  <c r="D30" i="48"/>
  <c r="E20" i="48"/>
  <c r="D26" i="55"/>
  <c r="D14" i="55"/>
  <c r="D36" i="50"/>
  <c r="E29" i="65"/>
  <c r="C12" i="50"/>
  <c r="E36" i="51"/>
  <c r="E27" i="48"/>
  <c r="D30" i="49"/>
  <c r="C12" i="51"/>
  <c r="C36" i="49"/>
  <c r="D38" i="48"/>
  <c r="C15" i="57"/>
  <c r="E15" i="46"/>
  <c r="C34" i="46"/>
  <c r="D16" i="49"/>
  <c r="D38" i="50"/>
  <c r="D14" i="57"/>
  <c r="D24" i="46"/>
  <c r="C22" i="51"/>
  <c r="E24" i="57"/>
  <c r="D36" i="55"/>
  <c r="E30" i="55"/>
  <c r="C11" i="50"/>
  <c r="D32" i="43"/>
  <c r="D21" i="53"/>
  <c r="D30" i="51"/>
  <c r="C27" i="52"/>
  <c r="C37" i="43"/>
  <c r="C17" i="53"/>
  <c r="D17" i="43"/>
  <c r="E26" i="43"/>
  <c r="C10" i="56"/>
  <c r="E21" i="43"/>
  <c r="C24" i="43"/>
  <c r="E19" i="54"/>
  <c r="C12" i="52"/>
  <c r="C12" i="47"/>
  <c r="C33" i="56"/>
  <c r="C15" i="49"/>
  <c r="E24" i="43"/>
  <c r="D11" i="43"/>
  <c r="C23" i="55"/>
  <c r="C23" i="53"/>
  <c r="E23" i="49"/>
  <c r="E13" i="62"/>
  <c r="C26" i="56"/>
  <c r="D19" i="69"/>
  <c r="D10" i="49"/>
  <c r="C20" i="51"/>
  <c r="D25" i="48"/>
  <c r="D35" i="48"/>
  <c r="E21" i="57"/>
  <c r="C33" i="48"/>
  <c r="D29" i="47"/>
  <c r="E27" i="49"/>
  <c r="D16" i="63"/>
  <c r="E28" i="57"/>
  <c r="D34" i="45"/>
  <c r="C13" i="46"/>
  <c r="D36" i="46"/>
  <c r="C21" i="54"/>
  <c r="E10" i="53"/>
  <c r="D30" i="45"/>
  <c r="E10" i="67"/>
  <c r="C27" i="48"/>
  <c r="D38" i="57"/>
  <c r="D38" i="64"/>
  <c r="E24" i="48"/>
  <c r="D21" i="48"/>
  <c r="C11" i="54"/>
  <c r="D14" i="47"/>
  <c r="C37" i="47"/>
  <c r="E38" i="49"/>
  <c r="D33" i="55"/>
  <c r="D26" i="54"/>
  <c r="E33" i="66"/>
  <c r="E38" i="52"/>
  <c r="C12" i="48"/>
  <c r="E23" i="50"/>
  <c r="C29" i="58"/>
  <c r="E23" i="58"/>
  <c r="C24" i="69"/>
  <c r="E27" i="52"/>
  <c r="C30" i="43"/>
  <c r="E24" i="46"/>
  <c r="E35" i="50"/>
  <c r="C30" i="45"/>
  <c r="C37" i="46"/>
  <c r="E36" i="43"/>
  <c r="C19" i="55"/>
  <c r="E15" i="45"/>
  <c r="D11" i="53"/>
  <c r="E30" i="53"/>
  <c r="E15" i="48"/>
  <c r="C36" i="52"/>
  <c r="D25" i="49"/>
  <c r="E34" i="43"/>
  <c r="D31" i="47"/>
  <c r="C23" i="62"/>
  <c r="C35" i="51"/>
  <c r="C15" i="69"/>
  <c r="C38" i="51"/>
  <c r="C13" i="48"/>
  <c r="C11" i="58"/>
  <c r="C24" i="47"/>
  <c r="C29" i="48"/>
  <c r="E12" i="50"/>
  <c r="C31" i="45"/>
  <c r="E10" i="47"/>
  <c r="D21" i="52"/>
  <c r="D13" i="62"/>
  <c r="C16" i="52"/>
  <c r="D13" i="70"/>
  <c r="D13" i="48"/>
  <c r="C28" i="48"/>
  <c r="E39" i="60"/>
  <c r="E12" i="47"/>
  <c r="D22" i="58"/>
  <c r="D12" i="68"/>
  <c r="E39" i="53"/>
  <c r="E18" i="58"/>
  <c r="C29" i="45"/>
  <c r="D27" i="48"/>
  <c r="E39" i="47"/>
  <c r="C39" i="51"/>
  <c r="E13" i="43"/>
  <c r="D10" i="62"/>
  <c r="C16" i="59"/>
  <c r="C20" i="46"/>
  <c r="C24" i="46"/>
  <c r="E26" i="49"/>
  <c r="D11" i="50"/>
  <c r="E14" i="48"/>
  <c r="C19" i="52"/>
  <c r="D16" i="53"/>
  <c r="E26" i="47"/>
  <c r="D10" i="43"/>
  <c r="D38" i="59"/>
  <c r="E31" i="47"/>
  <c r="D37" i="51"/>
  <c r="C27" i="49"/>
  <c r="E34" i="55"/>
  <c r="C16" i="55"/>
  <c r="D19" i="47"/>
  <c r="C23" i="52"/>
  <c r="C13" i="52"/>
  <c r="C32" i="45"/>
  <c r="E17" i="47"/>
  <c r="E12" i="46"/>
  <c r="C18" i="52"/>
  <c r="C30" i="54"/>
  <c r="D19" i="51"/>
  <c r="C27" i="56"/>
  <c r="E15" i="47"/>
  <c r="E39" i="51"/>
  <c r="D19" i="53"/>
  <c r="C24" i="53"/>
  <c r="C13" i="53"/>
  <c r="D32" i="48"/>
  <c r="E27" i="68"/>
  <c r="C30" i="50"/>
  <c r="E11" i="46"/>
  <c r="C26" i="63"/>
  <c r="D19" i="60"/>
  <c r="E18" i="52"/>
  <c r="C22" i="47"/>
  <c r="E16" i="53"/>
  <c r="E32" i="51"/>
  <c r="D31" i="51"/>
  <c r="C24" i="52"/>
  <c r="E36" i="49"/>
  <c r="E13" i="46"/>
  <c r="E18" i="47"/>
  <c r="E31" i="48"/>
  <c r="E18" i="43"/>
  <c r="D23" i="49"/>
  <c r="D21" i="43"/>
  <c r="D38" i="43"/>
  <c r="D28" i="53"/>
  <c r="E16" i="46"/>
  <c r="E22" i="59"/>
  <c r="C14" i="47"/>
  <c r="D16" i="43"/>
  <c r="D32" i="56"/>
  <c r="E26" i="55"/>
  <c r="D20" i="50"/>
  <c r="E18" i="46"/>
  <c r="C38" i="52"/>
  <c r="D31" i="50"/>
  <c r="E32" i="43"/>
  <c r="C25" i="66"/>
  <c r="E20" i="52"/>
  <c r="D29" i="51"/>
  <c r="E23" i="59"/>
  <c r="C14" i="53"/>
  <c r="E17" i="46"/>
  <c r="C15" i="55"/>
  <c r="C14" i="51"/>
  <c r="C20" i="57"/>
  <c r="D15" i="52"/>
  <c r="D14" i="45"/>
  <c r="E19" i="43"/>
  <c r="E38" i="55"/>
  <c r="D21" i="50"/>
  <c r="E13" i="52"/>
  <c r="C32" i="47"/>
  <c r="C17" i="43"/>
  <c r="E14" i="47"/>
  <c r="C15" i="45"/>
  <c r="C33" i="46"/>
  <c r="C21" i="48"/>
  <c r="D27" i="62"/>
  <c r="C18" i="50"/>
  <c r="E10" i="64"/>
  <c r="D34" i="53"/>
  <c r="D11" i="46"/>
  <c r="E37" i="65"/>
  <c r="C36" i="62"/>
  <c r="E22" i="47"/>
  <c r="D24" i="56"/>
  <c r="E13" i="61"/>
  <c r="E28" i="43"/>
  <c r="C39" i="54"/>
  <c r="D23" i="55"/>
  <c r="C19" i="50"/>
  <c r="D15" i="58"/>
  <c r="D14" i="49"/>
  <c r="D17" i="55"/>
  <c r="C31" i="66"/>
  <c r="E33" i="63"/>
  <c r="D23" i="52"/>
  <c r="C14" i="49"/>
  <c r="C24" i="58"/>
  <c r="C13" i="50"/>
  <c r="D36" i="47"/>
  <c r="D38" i="52"/>
  <c r="D27" i="43"/>
  <c r="D18" i="49"/>
  <c r="D33" i="49"/>
  <c r="E36" i="45"/>
  <c r="D27" i="54"/>
  <c r="E14" i="52"/>
  <c r="C17" i="63"/>
  <c r="C20" i="45"/>
  <c r="C39" i="43"/>
  <c r="E16" i="49"/>
  <c r="E17" i="43"/>
  <c r="C20" i="43"/>
  <c r="C37" i="49"/>
  <c r="E16" i="43"/>
  <c r="C28" i="49"/>
  <c r="D28" i="47"/>
  <c r="D15" i="43"/>
  <c r="C15" i="48"/>
  <c r="E31" i="43"/>
  <c r="D13" i="43"/>
  <c r="D17" i="45"/>
  <c r="E22" i="52"/>
  <c r="C37" i="50"/>
  <c r="E34" i="53"/>
  <c r="C21" i="47"/>
  <c r="E17" i="60"/>
  <c r="C39" i="59"/>
  <c r="E35" i="47"/>
  <c r="D30" i="60"/>
  <c r="E26" i="51"/>
  <c r="D30" i="53"/>
  <c r="E29" i="54"/>
  <c r="D37" i="56"/>
  <c r="D10" i="46"/>
  <c r="E28" i="62"/>
  <c r="E17" i="49"/>
  <c r="E19" i="45"/>
  <c r="C19" i="48"/>
  <c r="D17" i="59"/>
  <c r="E10" i="55"/>
  <c r="D19" i="46"/>
  <c r="E16" i="60"/>
  <c r="C22" i="59"/>
  <c r="C12" i="45"/>
  <c r="C29" i="62"/>
  <c r="C26" i="51"/>
  <c r="C36" i="50"/>
  <c r="C37" i="53"/>
  <c r="D27" i="51"/>
  <c r="C29" i="43"/>
  <c r="C12" i="46"/>
  <c r="C25" i="43"/>
  <c r="C36" i="43"/>
  <c r="E33" i="43"/>
  <c r="D12" i="51"/>
  <c r="E11" i="47"/>
  <c r="D26" i="48"/>
  <c r="D19" i="43"/>
  <c r="D38" i="47"/>
  <c r="D20" i="61"/>
  <c r="C19" i="58"/>
  <c r="C14" i="48"/>
  <c r="C18" i="43"/>
  <c r="E29" i="43"/>
  <c r="D30" i="43"/>
  <c r="D23" i="43"/>
  <c r="C24" i="67"/>
  <c r="E27" i="65"/>
  <c r="E35" i="43"/>
  <c r="C33" i="43"/>
  <c r="E12" i="54"/>
  <c r="E37" i="52"/>
  <c r="E22" i="43"/>
  <c r="E16" i="47"/>
  <c r="E25" i="56"/>
  <c r="C32" i="48"/>
  <c r="C34" i="49"/>
  <c r="E30" i="64"/>
  <c r="E20" i="58"/>
  <c r="D31" i="63"/>
  <c r="E19" i="46"/>
  <c r="C27" i="46"/>
  <c r="C29" i="52"/>
  <c r="C30" i="51"/>
  <c r="C10" i="61"/>
  <c r="C13" i="43"/>
  <c r="D39" i="49"/>
  <c r="C15" i="43"/>
  <c r="C25" i="46"/>
  <c r="C38" i="43"/>
  <c r="C23" i="48"/>
  <c r="E39" i="59"/>
  <c r="E15" i="52"/>
  <c r="D36" i="43"/>
  <c r="E15" i="43"/>
  <c r="E26" i="50"/>
  <c r="C32" i="51"/>
  <c r="E20" i="43"/>
  <c r="E17" i="50"/>
  <c r="C32" i="43"/>
  <c r="D39" i="43"/>
  <c r="E31" i="50"/>
  <c r="E37" i="47"/>
  <c r="C34" i="50"/>
  <c r="C23" i="45"/>
  <c r="D14" i="48"/>
  <c r="E33" i="56"/>
  <c r="D21" i="51"/>
  <c r="C16" i="54"/>
  <c r="D35" i="46"/>
  <c r="E11" i="64"/>
  <c r="D28" i="69"/>
  <c r="D21" i="67"/>
  <c r="C12" i="53"/>
  <c r="E12" i="52"/>
  <c r="E14" i="45"/>
  <c r="C15" i="60"/>
  <c r="E29" i="50"/>
  <c r="C29" i="49"/>
  <c r="E11" i="60"/>
  <c r="E32" i="53"/>
  <c r="C29" i="46"/>
  <c r="E21" i="46"/>
  <c r="C28" i="51"/>
  <c r="D20" i="54"/>
  <c r="E37" i="53"/>
  <c r="D23" i="48"/>
  <c r="E38" i="47"/>
  <c r="C15" i="47"/>
  <c r="D26" i="43"/>
  <c r="E24" i="56"/>
  <c r="D37" i="43"/>
  <c r="D18" i="46"/>
  <c r="C34" i="43"/>
  <c r="E12" i="43"/>
  <c r="C17" i="60"/>
  <c r="D24" i="54"/>
  <c r="E38" i="46"/>
  <c r="E39" i="46"/>
  <c r="D28" i="52"/>
  <c r="E38" i="53"/>
  <c r="E36" i="53"/>
  <c r="E28" i="51"/>
  <c r="C22" i="43"/>
  <c r="D33" i="43"/>
  <c r="C35" i="45"/>
  <c r="C35" i="43"/>
  <c r="C26" i="43"/>
  <c r="C23" i="66"/>
  <c r="C31" i="51"/>
  <c r="D34" i="52"/>
  <c r="D10" i="53"/>
  <c r="D31" i="48"/>
  <c r="E17" i="48"/>
  <c r="D15" i="47"/>
  <c r="C27" i="66"/>
  <c r="E22" i="70"/>
  <c r="D23" i="46"/>
  <c r="C38" i="63"/>
  <c r="C17" i="45"/>
  <c r="E36" i="48"/>
  <c r="C17" i="52"/>
  <c r="D20" i="48"/>
  <c r="D36" i="49"/>
  <c r="D19" i="50"/>
  <c r="C10" i="54"/>
  <c r="D34" i="57"/>
  <c r="C31" i="70"/>
  <c r="C11" i="45"/>
  <c r="E18" i="50"/>
  <c r="D23" i="54"/>
  <c r="D27" i="50"/>
  <c r="D23" i="50"/>
  <c r="C21" i="45"/>
  <c r="E26" i="48"/>
  <c r="C24" i="56"/>
  <c r="E13" i="60"/>
  <c r="C38" i="61"/>
  <c r="D33" i="56"/>
  <c r="D27" i="45"/>
  <c r="C31" i="48"/>
  <c r="C39" i="49"/>
  <c r="D29" i="50"/>
  <c r="C11" i="52"/>
  <c r="E37" i="50"/>
  <c r="E32" i="47"/>
  <c r="D13" i="61"/>
  <c r="C21" i="43"/>
  <c r="E33" i="64"/>
  <c r="D24" i="43"/>
  <c r="D19" i="49"/>
  <c r="D19" i="63"/>
  <c r="D39" i="66"/>
  <c r="C26" i="53"/>
  <c r="E29" i="66"/>
  <c r="D10" i="47"/>
  <c r="E10" i="45"/>
  <c r="D13" i="53"/>
  <c r="D28" i="57"/>
  <c r="D28" i="55"/>
  <c r="C39" i="52"/>
  <c r="E10" i="43"/>
  <c r="C24" i="45"/>
  <c r="E38" i="56"/>
  <c r="E37" i="43"/>
  <c r="E16" i="45"/>
  <c r="D36" i="45"/>
  <c r="C17" i="58"/>
  <c r="C24" i="55"/>
  <c r="E38" i="50"/>
  <c r="E33" i="51"/>
  <c r="D29" i="43"/>
  <c r="C14" i="52"/>
  <c r="C19" i="43"/>
  <c r="C28" i="57"/>
  <c r="D17" i="46"/>
  <c r="C31" i="52"/>
  <c r="C33" i="47"/>
  <c r="D18" i="48"/>
  <c r="D15" i="50"/>
  <c r="D13" i="45"/>
  <c r="C28" i="50"/>
  <c r="D17" i="63"/>
  <c r="E38" i="48"/>
  <c r="C31" i="47"/>
  <c r="D25" i="55"/>
  <c r="D25" i="52"/>
  <c r="E39" i="57"/>
  <c r="E18" i="45"/>
  <c r="E10" i="52"/>
  <c r="C16" i="51"/>
  <c r="D14" i="59"/>
  <c r="E27" i="47"/>
  <c r="D15" i="48"/>
  <c r="D12" i="59"/>
  <c r="C36" i="56"/>
  <c r="C27" i="57"/>
  <c r="C36" i="48"/>
  <c r="D14" i="56"/>
  <c r="C36" i="47"/>
  <c r="D26" i="62"/>
  <c r="D13" i="55"/>
  <c r="C30" i="49"/>
  <c r="D39" i="51"/>
  <c r="C35" i="52"/>
  <c r="E11" i="50"/>
  <c r="C35" i="47"/>
  <c r="D20" i="43"/>
  <c r="E26" i="53"/>
  <c r="E35" i="54"/>
  <c r="D16" i="58"/>
  <c r="D23" i="57"/>
  <c r="C10" i="48"/>
  <c r="D25" i="43"/>
  <c r="E19" i="58"/>
  <c r="E28" i="53"/>
  <c r="C30" i="53"/>
  <c r="D23" i="58"/>
  <c r="E19" i="48"/>
  <c r="C23" i="50"/>
  <c r="C16" i="46"/>
  <c r="E35" i="46"/>
  <c r="E20" i="51"/>
  <c r="C30" i="46"/>
  <c r="C26" i="48"/>
  <c r="E37" i="59"/>
  <c r="D10" i="55"/>
  <c r="C28" i="43"/>
  <c r="E12" i="49"/>
  <c r="D32" i="51"/>
  <c r="E34" i="45"/>
  <c r="D13" i="50"/>
  <c r="E17" i="52"/>
  <c r="C34" i="56"/>
  <c r="C30" i="48"/>
  <c r="C32" i="65"/>
  <c r="D15" i="54"/>
  <c r="C22" i="49"/>
  <c r="E25" i="46"/>
  <c r="D14" i="54"/>
  <c r="C37" i="45"/>
  <c r="D24" i="47"/>
  <c r="D22" i="53"/>
  <c r="E18" i="56"/>
  <c r="D34" i="49"/>
  <c r="C25" i="53"/>
  <c r="D32" i="52"/>
  <c r="D27" i="55"/>
  <c r="E14" i="54"/>
  <c r="D28" i="43"/>
  <c r="E12" i="51"/>
  <c r="C13" i="56"/>
  <c r="E13" i="55"/>
  <c r="D39" i="46"/>
  <c r="D11" i="45"/>
  <c r="D27" i="47"/>
  <c r="E37" i="45"/>
  <c r="E11" i="43"/>
  <c r="C26" i="45"/>
  <c r="D12" i="49"/>
  <c r="C23" i="43"/>
  <c r="D17" i="51"/>
  <c r="C20" i="54"/>
  <c r="E16" i="48"/>
  <c r="D14" i="52"/>
  <c r="E29" i="48"/>
  <c r="C15" i="62"/>
  <c r="E12" i="63"/>
  <c r="C32" i="46"/>
  <c r="C39" i="61"/>
  <c r="E25" i="43"/>
  <c r="C28" i="55"/>
  <c r="C25" i="58"/>
  <c r="E14" i="56"/>
  <c r="D21" i="49"/>
  <c r="E30" i="48"/>
  <c r="E31" i="51"/>
  <c r="E32" i="50"/>
  <c r="K21" i="49"/>
  <c r="G21" i="49"/>
  <c r="F38" i="44"/>
  <c r="F12" i="44"/>
  <c r="F25" i="58"/>
  <c r="F28" i="55"/>
  <c r="K22" i="44"/>
  <c r="F39" i="61"/>
  <c r="F32" i="46"/>
  <c r="F15" i="62"/>
  <c r="K38" i="44"/>
  <c r="G14" i="52"/>
  <c r="K14" i="52"/>
  <c r="F20" i="54"/>
  <c r="G17" i="51"/>
  <c r="K17" i="51"/>
  <c r="F23" i="43"/>
  <c r="G12" i="49"/>
  <c r="K12" i="49"/>
  <c r="F26" i="45"/>
  <c r="K27" i="47"/>
  <c r="G27" i="47"/>
  <c r="K11" i="45"/>
  <c r="G11" i="45"/>
  <c r="G39" i="46"/>
  <c r="K39" i="46"/>
  <c r="F13" i="56"/>
  <c r="G28" i="43"/>
  <c r="K28" i="43"/>
  <c r="K27" i="55"/>
  <c r="G27" i="55"/>
  <c r="K32" i="52"/>
  <c r="G32" i="52"/>
  <c r="F25" i="53"/>
  <c r="G34" i="49"/>
  <c r="K34" i="49"/>
  <c r="K22" i="53"/>
  <c r="G22" i="53"/>
  <c r="F21" i="44"/>
  <c r="G24" i="47"/>
  <c r="K24" i="47"/>
  <c r="F37" i="45"/>
  <c r="K14" i="54"/>
  <c r="G14" i="54"/>
  <c r="F22" i="49"/>
  <c r="K15" i="54"/>
  <c r="G15" i="54"/>
  <c r="F32" i="65"/>
  <c r="F30" i="48"/>
  <c r="F34" i="56"/>
  <c r="K13" i="50"/>
  <c r="G13" i="50"/>
  <c r="K37" i="44"/>
  <c r="K32" i="51"/>
  <c r="G32" i="51"/>
  <c r="F28" i="43"/>
  <c r="K10" i="55"/>
  <c r="G10" i="55"/>
  <c r="F26" i="48"/>
  <c r="F30" i="46"/>
  <c r="F16" i="46"/>
  <c r="F23" i="50"/>
  <c r="G23" i="58"/>
  <c r="K23" i="58"/>
  <c r="F30" i="53"/>
  <c r="K25" i="43"/>
  <c r="G25" i="43"/>
  <c r="F10" i="48"/>
  <c r="K23" i="44"/>
  <c r="K23" i="57"/>
  <c r="G23" i="57"/>
  <c r="G16" i="58"/>
  <c r="K16" i="58"/>
  <c r="K20" i="43"/>
  <c r="G20" i="43"/>
  <c r="K25" i="44"/>
  <c r="F35" i="47"/>
  <c r="F35" i="52"/>
  <c r="K39" i="51"/>
  <c r="G39" i="51"/>
  <c r="F30" i="49"/>
  <c r="F13" i="44"/>
  <c r="G13" i="55"/>
  <c r="K13" i="55"/>
  <c r="K26" i="62"/>
  <c r="G26" i="62"/>
  <c r="F36" i="47"/>
  <c r="K14" i="56"/>
  <c r="G14" i="56"/>
  <c r="F36" i="48"/>
  <c r="F27" i="57"/>
  <c r="F36" i="56"/>
  <c r="K12" i="59"/>
  <c r="G12" i="59"/>
  <c r="G15" i="48"/>
  <c r="K15" i="48"/>
  <c r="G14" i="59"/>
  <c r="K14" i="59"/>
  <c r="F16" i="51"/>
  <c r="F35" i="44"/>
  <c r="G25" i="52"/>
  <c r="K25" i="52"/>
  <c r="G25" i="55"/>
  <c r="K25" i="55"/>
  <c r="F31" i="47"/>
  <c r="G17" i="63"/>
  <c r="K17" i="63"/>
  <c r="F28" i="50"/>
  <c r="G13" i="45"/>
  <c r="K13" i="45"/>
  <c r="G15" i="50"/>
  <c r="K15" i="50"/>
  <c r="G18" i="48"/>
  <c r="K18" i="48"/>
  <c r="F33" i="47"/>
  <c r="F31" i="52"/>
  <c r="K17" i="46"/>
  <c r="G17" i="46"/>
  <c r="F28" i="57"/>
  <c r="F19" i="43"/>
  <c r="F14" i="52"/>
  <c r="K29" i="43"/>
  <c r="G29" i="43"/>
  <c r="F24" i="55"/>
  <c r="F17" i="58"/>
  <c r="K36" i="45"/>
  <c r="G36" i="45"/>
  <c r="F24" i="45"/>
  <c r="F39" i="52"/>
  <c r="K28" i="55"/>
  <c r="G28" i="55"/>
  <c r="G28" i="57"/>
  <c r="K28" i="57"/>
  <c r="G13" i="53"/>
  <c r="K13" i="53"/>
  <c r="G10" i="47"/>
  <c r="K10" i="47"/>
  <c r="F26" i="53"/>
  <c r="G39" i="66"/>
  <c r="K39" i="66"/>
  <c r="K19" i="63"/>
  <c r="G19" i="63"/>
  <c r="K19" i="49"/>
  <c r="G19" i="49"/>
  <c r="K27" i="44"/>
  <c r="G24" i="43"/>
  <c r="K24" i="43"/>
  <c r="F21" i="43"/>
  <c r="K13" i="61"/>
  <c r="G13" i="61"/>
  <c r="K26" i="44"/>
  <c r="F11" i="52"/>
  <c r="K29" i="50"/>
  <c r="G29" i="50"/>
  <c r="F39" i="49"/>
  <c r="F31" i="48"/>
  <c r="G27" i="45"/>
  <c r="K27" i="45"/>
  <c r="K33" i="56"/>
  <c r="G33" i="56"/>
  <c r="F38" i="61"/>
  <c r="F24" i="56"/>
  <c r="F21" i="45"/>
  <c r="K23" i="50"/>
  <c r="G23" i="50"/>
  <c r="K27" i="50"/>
  <c r="G27" i="50"/>
  <c r="K23" i="54"/>
  <c r="G23" i="54"/>
  <c r="F11" i="45"/>
  <c r="F31" i="70"/>
  <c r="G34" i="57"/>
  <c r="K34" i="57"/>
  <c r="F10" i="54"/>
  <c r="G19" i="50"/>
  <c r="K19" i="50"/>
  <c r="G36" i="49"/>
  <c r="K36" i="49"/>
  <c r="G20" i="48"/>
  <c r="K20" i="48"/>
  <c r="F17" i="52"/>
  <c r="F17" i="45"/>
  <c r="F38" i="63"/>
  <c r="K23" i="46"/>
  <c r="G23" i="46"/>
  <c r="F27" i="66"/>
  <c r="G15" i="47"/>
  <c r="K15" i="47"/>
  <c r="G31" i="48"/>
  <c r="K31" i="48"/>
  <c r="K10" i="53"/>
  <c r="G10" i="53"/>
  <c r="G34" i="52"/>
  <c r="K34" i="52"/>
  <c r="F37" i="44"/>
  <c r="F31" i="51"/>
  <c r="F23" i="66"/>
  <c r="F26" i="43"/>
  <c r="F35" i="43"/>
  <c r="F35" i="45"/>
  <c r="K33" i="43"/>
  <c r="G33" i="43"/>
  <c r="F22" i="43"/>
  <c r="G28" i="52"/>
  <c r="K28" i="52"/>
  <c r="G24" i="54"/>
  <c r="K24" i="54"/>
  <c r="F17" i="60"/>
  <c r="F34" i="43"/>
  <c r="K18" i="46"/>
  <c r="G18" i="46"/>
  <c r="G37" i="43"/>
  <c r="K37" i="43"/>
  <c r="K26" i="43"/>
  <c r="G26" i="43"/>
  <c r="F15" i="47"/>
  <c r="K14" i="44"/>
  <c r="G23" i="48"/>
  <c r="K23" i="48"/>
  <c r="G20" i="54"/>
  <c r="K20" i="54"/>
  <c r="F15" i="44"/>
  <c r="F28" i="51"/>
  <c r="F29" i="46"/>
  <c r="F29" i="49"/>
  <c r="F15" i="60"/>
  <c r="F12" i="53"/>
  <c r="K21" i="67"/>
  <c r="G21" i="67"/>
  <c r="G28" i="69"/>
  <c r="K28" i="69"/>
  <c r="G35" i="46"/>
  <c r="K35" i="46"/>
  <c r="F16" i="54"/>
  <c r="G21" i="51"/>
  <c r="K21" i="51"/>
  <c r="G14" i="48"/>
  <c r="K14" i="48"/>
  <c r="F23" i="45"/>
  <c r="F34" i="50"/>
  <c r="K39" i="43"/>
  <c r="G39" i="43"/>
  <c r="F32" i="43"/>
  <c r="F32" i="51"/>
  <c r="K36" i="43"/>
  <c r="G36" i="43"/>
  <c r="F23" i="48"/>
  <c r="F38" i="43"/>
  <c r="F25" i="46"/>
  <c r="F15" i="43"/>
  <c r="G39" i="49"/>
  <c r="K39" i="49"/>
  <c r="F17" i="44"/>
  <c r="F13" i="43"/>
  <c r="F10" i="61"/>
  <c r="F30" i="51"/>
  <c r="F29" i="52"/>
  <c r="F27" i="46"/>
  <c r="K31" i="63"/>
  <c r="G31" i="63"/>
  <c r="F34" i="49"/>
  <c r="F32" i="48"/>
  <c r="F11" i="44"/>
  <c r="F33" i="43"/>
  <c r="F24" i="67"/>
  <c r="G23" i="43"/>
  <c r="K23" i="43"/>
  <c r="G30" i="43"/>
  <c r="K30" i="43"/>
  <c r="F18" i="43"/>
  <c r="F14" i="48"/>
  <c r="F19" i="58"/>
  <c r="K20" i="61"/>
  <c r="G20" i="61"/>
  <c r="G38" i="47"/>
  <c r="K38" i="47"/>
  <c r="K19" i="43"/>
  <c r="G19" i="43"/>
  <c r="K26" i="48"/>
  <c r="G26" i="48"/>
  <c r="G12" i="51"/>
  <c r="K12" i="51"/>
  <c r="F36" i="43"/>
  <c r="F25" i="43"/>
  <c r="F12" i="46"/>
  <c r="F29" i="43"/>
  <c r="K27" i="51"/>
  <c r="G27" i="51"/>
  <c r="F37" i="53"/>
  <c r="F36" i="50"/>
  <c r="F26" i="51"/>
  <c r="F29" i="62"/>
  <c r="F12" i="45"/>
  <c r="F22" i="59"/>
  <c r="G19" i="46"/>
  <c r="K19" i="46"/>
  <c r="K17" i="59"/>
  <c r="G17" i="59"/>
  <c r="F19" i="48"/>
  <c r="K10" i="46"/>
  <c r="G10" i="46"/>
  <c r="K37" i="56"/>
  <c r="G37" i="56"/>
  <c r="F36" i="44"/>
  <c r="G30" i="53"/>
  <c r="K30" i="53"/>
  <c r="K30" i="60"/>
  <c r="G30" i="60"/>
  <c r="F39" i="59"/>
  <c r="F21" i="47"/>
  <c r="F37" i="50"/>
  <c r="K17" i="45"/>
  <c r="G17" i="45"/>
  <c r="G13" i="43"/>
  <c r="K13" i="43"/>
  <c r="F15" i="48"/>
  <c r="K15" i="43"/>
  <c r="G15" i="43"/>
  <c r="K28" i="47"/>
  <c r="G28" i="47"/>
  <c r="F28" i="49"/>
  <c r="F37" i="49"/>
  <c r="F20" i="43"/>
  <c r="F39" i="43"/>
  <c r="F20" i="45"/>
  <c r="F17" i="63"/>
  <c r="G27" i="54"/>
  <c r="K27" i="54"/>
  <c r="G33" i="49"/>
  <c r="K33" i="49"/>
  <c r="G18" i="49"/>
  <c r="K18" i="49"/>
  <c r="K27" i="43"/>
  <c r="G27" i="43"/>
  <c r="G38" i="52"/>
  <c r="K38" i="52"/>
  <c r="G36" i="47"/>
  <c r="K36" i="47"/>
  <c r="K18" i="44"/>
  <c r="F13" i="50"/>
  <c r="F24" i="58"/>
  <c r="F14" i="49"/>
  <c r="G23" i="52"/>
  <c r="K23" i="52"/>
  <c r="F31" i="66"/>
  <c r="G17" i="55"/>
  <c r="K17" i="55"/>
  <c r="G14" i="49"/>
  <c r="K14" i="49"/>
  <c r="K15" i="58"/>
  <c r="G15" i="58"/>
  <c r="F19" i="50"/>
  <c r="K23" i="55"/>
  <c r="G23" i="55"/>
  <c r="F39" i="54"/>
  <c r="F27" i="44"/>
  <c r="G24" i="56"/>
  <c r="K24" i="56"/>
  <c r="F36" i="62"/>
  <c r="G11" i="46"/>
  <c r="K11" i="46"/>
  <c r="K32" i="44"/>
  <c r="K34" i="53"/>
  <c r="G34" i="53"/>
  <c r="F18" i="50"/>
  <c r="G27" i="62"/>
  <c r="K27" i="62"/>
  <c r="F21" i="48"/>
  <c r="F33" i="46"/>
  <c r="F15" i="45"/>
  <c r="F17" i="43"/>
  <c r="F32" i="47"/>
  <c r="G21" i="50"/>
  <c r="K21" i="50"/>
  <c r="K14" i="45"/>
  <c r="G14" i="45"/>
  <c r="K15" i="52"/>
  <c r="G15" i="52"/>
  <c r="F20" i="57"/>
  <c r="F14" i="51"/>
  <c r="F15" i="55"/>
  <c r="F14" i="53"/>
  <c r="G29" i="51"/>
  <c r="K29" i="51"/>
  <c r="F25" i="66"/>
  <c r="G31" i="50"/>
  <c r="K31" i="50"/>
  <c r="F38" i="52"/>
  <c r="K20" i="44"/>
  <c r="K20" i="50"/>
  <c r="G20" i="50"/>
  <c r="G32" i="56"/>
  <c r="K32" i="56"/>
  <c r="G16" i="43"/>
  <c r="K16" i="43"/>
  <c r="F14" i="47"/>
  <c r="G28" i="53"/>
  <c r="K28" i="53"/>
  <c r="K38" i="43"/>
  <c r="G38" i="43"/>
  <c r="G21" i="43"/>
  <c r="K21" i="43"/>
  <c r="G23" i="49"/>
  <c r="K23" i="49"/>
  <c r="F24" i="52"/>
  <c r="G31" i="51"/>
  <c r="K31" i="51"/>
  <c r="F22" i="47"/>
  <c r="K19" i="60"/>
  <c r="G19" i="60"/>
  <c r="F26" i="63"/>
  <c r="F30" i="50"/>
  <c r="K32" i="48"/>
  <c r="G32" i="48"/>
  <c r="F13" i="53"/>
  <c r="F24" i="53"/>
  <c r="K19" i="53"/>
  <c r="G19" i="53"/>
  <c r="F27" i="56"/>
  <c r="F34" i="44"/>
  <c r="G19" i="51"/>
  <c r="K19" i="51"/>
  <c r="F30" i="54"/>
  <c r="F18" i="52"/>
  <c r="F32" i="45"/>
  <c r="F13" i="52"/>
  <c r="F23" i="52"/>
  <c r="G19" i="47"/>
  <c r="K19" i="47"/>
  <c r="F16" i="55"/>
  <c r="K19" i="44"/>
  <c r="F27" i="49"/>
  <c r="K37" i="51"/>
  <c r="G37" i="51"/>
  <c r="G38" i="59"/>
  <c r="K38" i="59"/>
  <c r="G10" i="43"/>
  <c r="K10" i="43"/>
  <c r="G16" i="53"/>
  <c r="K16" i="53"/>
  <c r="F19" i="52"/>
  <c r="G11" i="50"/>
  <c r="K11" i="50"/>
  <c r="F24" i="46"/>
  <c r="F20" i="46"/>
  <c r="F16" i="59"/>
  <c r="K10" i="62"/>
  <c r="G10" i="62"/>
  <c r="F39" i="51"/>
  <c r="G27" i="48"/>
  <c r="K27" i="48"/>
  <c r="F29" i="45"/>
  <c r="K40" i="44"/>
  <c r="K12" i="68"/>
  <c r="G12" i="68"/>
  <c r="G22" i="58"/>
  <c r="K22" i="58"/>
  <c r="F28" i="48"/>
  <c r="G13" i="48"/>
  <c r="K13" i="48"/>
  <c r="K13" i="70"/>
  <c r="G13" i="70"/>
  <c r="F16" i="52"/>
  <c r="K13" i="62"/>
  <c r="G13" i="62"/>
  <c r="G21" i="52"/>
  <c r="K21" i="52"/>
  <c r="F31" i="45"/>
  <c r="F29" i="48"/>
  <c r="F24" i="47"/>
  <c r="F11" i="58"/>
  <c r="F13" i="48"/>
  <c r="F38" i="51"/>
  <c r="F15" i="69"/>
  <c r="F35" i="51"/>
  <c r="F23" i="62"/>
  <c r="K31" i="47"/>
  <c r="G31" i="47"/>
  <c r="K25" i="49"/>
  <c r="G25" i="49"/>
  <c r="F36" i="52"/>
  <c r="K11" i="53"/>
  <c r="G11" i="53"/>
  <c r="F25" i="44"/>
  <c r="F19" i="55"/>
  <c r="F37" i="46"/>
  <c r="F30" i="45"/>
  <c r="K15" i="44"/>
  <c r="F30" i="43"/>
  <c r="F24" i="69"/>
  <c r="F29" i="58"/>
  <c r="F12" i="48"/>
  <c r="K26" i="54"/>
  <c r="G26" i="54"/>
  <c r="K33" i="55"/>
  <c r="G33" i="55"/>
  <c r="F37" i="47"/>
  <c r="K29" i="44"/>
  <c r="G14" i="47"/>
  <c r="K14" i="47"/>
  <c r="F11" i="54"/>
  <c r="K21" i="48"/>
  <c r="G21" i="48"/>
  <c r="G38" i="64"/>
  <c r="K38" i="64"/>
  <c r="G38" i="57"/>
  <c r="K38" i="57"/>
  <c r="F27" i="48"/>
  <c r="K30" i="45"/>
  <c r="G30" i="45"/>
  <c r="F21" i="54"/>
  <c r="K36" i="46"/>
  <c r="G36" i="46"/>
  <c r="F13" i="46"/>
  <c r="G34" i="45"/>
  <c r="K34" i="45"/>
  <c r="K16" i="63"/>
  <c r="G16" i="63"/>
  <c r="G29" i="47"/>
  <c r="K29" i="47"/>
  <c r="F33" i="48"/>
  <c r="G35" i="48"/>
  <c r="K35" i="48"/>
  <c r="G25" i="48"/>
  <c r="K25" i="48"/>
  <c r="F20" i="51"/>
  <c r="G10" i="49"/>
  <c r="K10" i="49"/>
  <c r="G19" i="69"/>
  <c r="K19" i="69"/>
  <c r="F26" i="56"/>
  <c r="F23" i="53"/>
  <c r="F23" i="55"/>
  <c r="K11" i="43"/>
  <c r="G11" i="43"/>
  <c r="F15" i="49"/>
  <c r="F33" i="56"/>
  <c r="F12" i="47"/>
  <c r="F12" i="52"/>
  <c r="F24" i="43"/>
  <c r="F10" i="56"/>
  <c r="G17" i="43"/>
  <c r="K17" i="43"/>
  <c r="F17" i="53"/>
  <c r="F37" i="43"/>
  <c r="F27" i="52"/>
  <c r="G30" i="51"/>
  <c r="K30" i="51"/>
  <c r="K21" i="53"/>
  <c r="G21" i="53"/>
  <c r="G32" i="43"/>
  <c r="K32" i="43"/>
  <c r="F11" i="50"/>
  <c r="K36" i="55"/>
  <c r="G36" i="55"/>
  <c r="F22" i="51"/>
  <c r="K24" i="46"/>
  <c r="G24" i="46"/>
  <c r="K14" i="57"/>
  <c r="G14" i="57"/>
  <c r="K38" i="50"/>
  <c r="G38" i="50"/>
  <c r="G16" i="49"/>
  <c r="K16" i="49"/>
  <c r="F34" i="46"/>
  <c r="F15" i="57"/>
  <c r="F24" i="44"/>
  <c r="K38" i="48"/>
  <c r="G38" i="48"/>
  <c r="F36" i="49"/>
  <c r="F12" i="51"/>
  <c r="K30" i="49"/>
  <c r="G30" i="49"/>
  <c r="F12" i="50"/>
  <c r="K36" i="50"/>
  <c r="G36" i="50"/>
  <c r="K14" i="55"/>
  <c r="G14" i="55"/>
  <c r="K26" i="55"/>
  <c r="G26" i="55"/>
  <c r="K30" i="48"/>
  <c r="G30" i="48"/>
  <c r="K25" i="45"/>
  <c r="G25" i="45"/>
  <c r="F19" i="46"/>
  <c r="F16" i="63"/>
  <c r="F13" i="47"/>
  <c r="F16" i="49"/>
  <c r="F35" i="55"/>
  <c r="G23" i="56"/>
  <c r="K23" i="56"/>
  <c r="F32" i="70"/>
  <c r="F33" i="50"/>
  <c r="F34" i="68"/>
  <c r="K14" i="51"/>
  <c r="G14" i="51"/>
  <c r="G34" i="47"/>
  <c r="K34" i="47"/>
  <c r="F21" i="61"/>
  <c r="G37" i="53"/>
  <c r="K37" i="53"/>
  <c r="G11" i="59"/>
  <c r="K11" i="59"/>
  <c r="G29" i="49"/>
  <c r="K29" i="49"/>
  <c r="F12" i="61"/>
  <c r="G12" i="57"/>
  <c r="K12" i="57"/>
  <c r="K20" i="49"/>
  <c r="G20" i="49"/>
  <c r="F38" i="57"/>
  <c r="K39" i="47"/>
  <c r="G39" i="47"/>
  <c r="K39" i="58"/>
  <c r="G39" i="58"/>
  <c r="F29" i="56"/>
  <c r="F21" i="65"/>
  <c r="K22" i="47"/>
  <c r="G22" i="47"/>
  <c r="F24" i="49"/>
  <c r="F16" i="47"/>
  <c r="G16" i="61"/>
  <c r="K16" i="61"/>
  <c r="F19" i="47"/>
  <c r="G39" i="52"/>
  <c r="K39" i="52"/>
  <c r="F17" i="54"/>
  <c r="F15" i="52"/>
  <c r="G25" i="54"/>
  <c r="K25" i="54"/>
  <c r="F34" i="57"/>
  <c r="K23" i="59"/>
  <c r="G23" i="59"/>
  <c r="F25" i="50"/>
  <c r="G30" i="59"/>
  <c r="K30" i="59"/>
  <c r="F39" i="45"/>
  <c r="G39" i="55"/>
  <c r="K39" i="55"/>
  <c r="F17" i="47"/>
  <c r="F18" i="64"/>
  <c r="G35" i="52"/>
  <c r="K35" i="52"/>
  <c r="K29" i="53"/>
  <c r="G29" i="53"/>
  <c r="F32" i="56"/>
  <c r="F16" i="44"/>
  <c r="F24" i="50"/>
  <c r="F38" i="48"/>
  <c r="G13" i="46"/>
  <c r="K13" i="46"/>
  <c r="K26" i="50"/>
  <c r="G26" i="50"/>
  <c r="K38" i="65"/>
  <c r="G38" i="65"/>
  <c r="G31" i="43"/>
  <c r="K31" i="43"/>
  <c r="K10" i="44"/>
  <c r="F20" i="47"/>
  <c r="F14" i="46"/>
  <c r="F22" i="45"/>
  <c r="F35" i="48"/>
  <c r="K39" i="56"/>
  <c r="G39" i="56"/>
  <c r="F29" i="55"/>
  <c r="G34" i="51"/>
  <c r="K34" i="51"/>
  <c r="F19" i="51"/>
  <c r="F12" i="43"/>
  <c r="K12" i="43"/>
  <c r="G12" i="43"/>
  <c r="F38" i="49"/>
  <c r="F18" i="59"/>
  <c r="F31" i="60"/>
  <c r="F33" i="44"/>
  <c r="F29" i="57"/>
  <c r="K17" i="52"/>
  <c r="G17" i="52"/>
  <c r="F38" i="55"/>
  <c r="F26" i="50"/>
  <c r="G13" i="47"/>
  <c r="K13" i="47"/>
  <c r="G39" i="53"/>
  <c r="K39" i="53"/>
  <c r="G30" i="47"/>
  <c r="K30" i="47"/>
  <c r="F16" i="48"/>
  <c r="K12" i="50"/>
  <c r="G12" i="50"/>
  <c r="F14" i="44"/>
  <c r="F26" i="68"/>
  <c r="G25" i="62"/>
  <c r="K25" i="62"/>
  <c r="F39" i="50"/>
  <c r="G33" i="48"/>
  <c r="K33" i="48"/>
  <c r="K15" i="55"/>
  <c r="G15" i="55"/>
  <c r="K36" i="59"/>
  <c r="G36" i="59"/>
  <c r="F31" i="53"/>
  <c r="F36" i="53"/>
  <c r="F34" i="52"/>
  <c r="F17" i="50"/>
  <c r="F17" i="55"/>
  <c r="K37" i="47"/>
  <c r="G37" i="47"/>
  <c r="G38" i="49"/>
  <c r="K38" i="49"/>
  <c r="F30" i="47"/>
  <c r="G11" i="48"/>
  <c r="K11" i="48"/>
  <c r="F13" i="45"/>
  <c r="F37" i="52"/>
  <c r="K19" i="56"/>
  <c r="G19" i="56"/>
  <c r="G38" i="63"/>
  <c r="K38" i="63"/>
  <c r="F23" i="58"/>
  <c r="G22" i="50"/>
  <c r="K22" i="50"/>
  <c r="K32" i="45"/>
  <c r="G32" i="45"/>
  <c r="K24" i="55"/>
  <c r="G24" i="55"/>
  <c r="K28" i="44"/>
  <c r="F23" i="46"/>
  <c r="G16" i="62"/>
  <c r="K16" i="62"/>
  <c r="G19" i="59"/>
  <c r="K19" i="59"/>
  <c r="F15" i="46"/>
  <c r="G29" i="52"/>
  <c r="K29" i="52"/>
  <c r="F38" i="47"/>
  <c r="K37" i="54"/>
  <c r="G37" i="54"/>
  <c r="G26" i="45"/>
  <c r="K26" i="45"/>
  <c r="G37" i="45"/>
  <c r="K37" i="45"/>
  <c r="F18" i="45"/>
  <c r="K12" i="55"/>
  <c r="G12" i="55"/>
  <c r="F39" i="44"/>
  <c r="G33" i="52"/>
  <c r="K33" i="52"/>
  <c r="F23" i="57"/>
  <c r="F22" i="50"/>
  <c r="F36" i="58"/>
  <c r="G36" i="52"/>
  <c r="K36" i="52"/>
  <c r="G29" i="48"/>
  <c r="K29" i="48"/>
  <c r="F20" i="53"/>
  <c r="F26" i="52"/>
  <c r="G16" i="60"/>
  <c r="K16" i="60"/>
  <c r="K16" i="44"/>
  <c r="G26" i="49"/>
  <c r="K26" i="49"/>
  <c r="F25" i="48"/>
  <c r="K12" i="56"/>
  <c r="G12" i="56"/>
  <c r="F24" i="48"/>
  <c r="F15" i="53"/>
  <c r="G17" i="56"/>
  <c r="K17" i="56"/>
  <c r="G10" i="51"/>
  <c r="K10" i="51"/>
  <c r="K16" i="47"/>
  <c r="G16" i="47"/>
  <c r="K35" i="51"/>
  <c r="G35" i="51"/>
  <c r="F35" i="58"/>
  <c r="F14" i="50"/>
  <c r="K13" i="51"/>
  <c r="G13" i="51"/>
  <c r="F21" i="59"/>
  <c r="F13" i="51"/>
  <c r="K36" i="54"/>
  <c r="G36" i="54"/>
  <c r="K33" i="51"/>
  <c r="G33" i="51"/>
  <c r="F18" i="44"/>
  <c r="F27" i="70"/>
  <c r="K24" i="53"/>
  <c r="G24" i="53"/>
  <c r="F31" i="43"/>
  <c r="F22" i="52"/>
  <c r="K37" i="46"/>
  <c r="G37" i="46"/>
  <c r="G34" i="43"/>
  <c r="K34" i="43"/>
  <c r="K35" i="43"/>
  <c r="G35" i="43"/>
  <c r="F23" i="49"/>
  <c r="G37" i="50"/>
  <c r="K37" i="50"/>
  <c r="G12" i="47"/>
  <c r="K12" i="47"/>
  <c r="F27" i="55"/>
  <c r="F16" i="45"/>
  <c r="F31" i="44"/>
  <c r="K38" i="56"/>
  <c r="G38" i="56"/>
  <c r="F32" i="53"/>
  <c r="K15" i="53"/>
  <c r="G15" i="53"/>
  <c r="K21" i="47"/>
  <c r="G21" i="47"/>
  <c r="K36" i="57"/>
  <c r="G36" i="57"/>
  <c r="K22" i="46"/>
  <c r="G22" i="46"/>
  <c r="G12" i="62"/>
  <c r="K12" i="62"/>
  <c r="G32" i="49"/>
  <c r="K32" i="49"/>
  <c r="F21" i="53"/>
  <c r="F22" i="57"/>
  <c r="G34" i="50"/>
  <c r="K34" i="50"/>
  <c r="K31" i="52"/>
  <c r="G31" i="52"/>
  <c r="F10" i="53"/>
  <c r="G20" i="52"/>
  <c r="K20" i="52"/>
  <c r="G16" i="54"/>
  <c r="K16" i="54"/>
  <c r="K17" i="64"/>
  <c r="G17" i="64"/>
  <c r="F18" i="49"/>
  <c r="F14" i="45"/>
  <c r="G18" i="56"/>
  <c r="K18" i="56"/>
  <c r="F23" i="44"/>
  <c r="F28" i="45"/>
  <c r="K33" i="44"/>
  <c r="F38" i="69"/>
  <c r="F20" i="44"/>
  <c r="K17" i="47"/>
  <c r="G17" i="47"/>
  <c r="K22" i="55"/>
  <c r="G22" i="55"/>
  <c r="K20" i="46"/>
  <c r="G20" i="46"/>
  <c r="F26" i="62"/>
  <c r="G29" i="59"/>
  <c r="K29" i="59"/>
  <c r="F15" i="68"/>
  <c r="K31" i="45"/>
  <c r="G31" i="45"/>
  <c r="F15" i="51"/>
  <c r="G18" i="57"/>
  <c r="K18" i="57"/>
  <c r="K26" i="53"/>
  <c r="G26" i="53"/>
  <c r="G27" i="52"/>
  <c r="K27" i="52"/>
  <c r="G28" i="50"/>
  <c r="K28" i="50"/>
  <c r="F25" i="56"/>
  <c r="F28" i="47"/>
  <c r="F10" i="55"/>
  <c r="K21" i="44"/>
  <c r="F39" i="60"/>
  <c r="F25" i="45"/>
  <c r="K17" i="54"/>
  <c r="G17" i="54"/>
  <c r="F21" i="57"/>
  <c r="G18" i="53"/>
  <c r="K18" i="53"/>
  <c r="F18" i="46"/>
  <c r="F26" i="57"/>
  <c r="K37" i="48"/>
  <c r="G37" i="48"/>
  <c r="G10" i="52"/>
  <c r="K10" i="52"/>
  <c r="K26" i="56"/>
  <c r="G26" i="56"/>
  <c r="K19" i="67"/>
  <c r="G19" i="67"/>
  <c r="F11" i="48"/>
  <c r="F35" i="54"/>
  <c r="F21" i="49"/>
  <c r="F19" i="66"/>
  <c r="F25" i="59"/>
  <c r="F31" i="58"/>
  <c r="K31" i="46"/>
  <c r="G31" i="46"/>
  <c r="F12" i="49"/>
  <c r="F33" i="49"/>
  <c r="F26" i="47"/>
  <c r="K27" i="56"/>
  <c r="G27" i="56"/>
  <c r="K34" i="48"/>
  <c r="G34" i="48"/>
  <c r="F28" i="46"/>
  <c r="K28" i="51"/>
  <c r="G28" i="51"/>
  <c r="K12" i="70"/>
  <c r="G12" i="70"/>
  <c r="F10" i="49"/>
  <c r="K30" i="58"/>
  <c r="G30" i="58"/>
  <c r="F23" i="47"/>
  <c r="G18" i="69"/>
  <c r="K18" i="69"/>
  <c r="K24" i="57"/>
  <c r="G24" i="57"/>
  <c r="K28" i="49"/>
  <c r="G28" i="49"/>
  <c r="G24" i="45"/>
  <c r="K24" i="45"/>
  <c r="F12" i="56"/>
  <c r="K33" i="45"/>
  <c r="G33" i="45"/>
  <c r="F30" i="55"/>
  <c r="F10" i="50"/>
  <c r="K22" i="43"/>
  <c r="G22" i="43"/>
  <c r="G18" i="43"/>
  <c r="K18" i="43"/>
  <c r="F27" i="43"/>
  <c r="F14" i="43"/>
  <c r="F17" i="65"/>
  <c r="G19" i="48"/>
  <c r="K19" i="48"/>
  <c r="K39" i="44"/>
  <c r="F16" i="43"/>
  <c r="K26" i="51"/>
  <c r="G26" i="51"/>
  <c r="G24" i="59"/>
  <c r="K24" i="59"/>
  <c r="F21" i="51"/>
  <c r="K22" i="67"/>
  <c r="G22" i="67"/>
  <c r="F18" i="53"/>
  <c r="G29" i="54"/>
  <c r="K29" i="54"/>
  <c r="K18" i="47"/>
  <c r="G18" i="47"/>
  <c r="F11" i="49"/>
  <c r="F38" i="50"/>
  <c r="K22" i="69"/>
  <c r="G22" i="69"/>
  <c r="G22" i="45"/>
  <c r="K22" i="45"/>
  <c r="F17" i="59"/>
  <c r="F18" i="58"/>
  <c r="F39" i="47"/>
  <c r="F34" i="47"/>
  <c r="F10" i="46"/>
  <c r="F19" i="53"/>
  <c r="G15" i="51"/>
  <c r="K15" i="51"/>
  <c r="G37" i="52"/>
  <c r="K37" i="52"/>
  <c r="G19" i="54"/>
  <c r="K19" i="54"/>
  <c r="G18" i="45"/>
  <c r="K18" i="45"/>
  <c r="F26" i="44"/>
  <c r="F22" i="56"/>
  <c r="K17" i="53"/>
  <c r="G17" i="53"/>
  <c r="K14" i="43"/>
  <c r="G14" i="43"/>
  <c r="K20" i="56"/>
  <c r="G20" i="56"/>
  <c r="F32" i="49"/>
  <c r="F15" i="54"/>
  <c r="F15" i="59"/>
  <c r="F10" i="51"/>
  <c r="F26" i="66"/>
  <c r="F22" i="44"/>
  <c r="K35" i="45"/>
  <c r="G35" i="45"/>
  <c r="F39" i="53"/>
  <c r="G17" i="58"/>
  <c r="K17" i="58"/>
  <c r="K30" i="44"/>
  <c r="F20" i="56"/>
  <c r="K21" i="54"/>
  <c r="G21" i="54"/>
  <c r="F19" i="44"/>
  <c r="K36" i="62"/>
  <c r="G36" i="62"/>
  <c r="F29" i="64"/>
  <c r="F39" i="58"/>
  <c r="K23" i="53"/>
  <c r="G23" i="53"/>
  <c r="G36" i="51"/>
  <c r="K36" i="51"/>
  <c r="G35" i="50"/>
  <c r="K35" i="50"/>
  <c r="F35" i="50"/>
  <c r="G17" i="67"/>
  <c r="K17" i="67"/>
  <c r="F37" i="48"/>
  <c r="K11" i="60"/>
  <c r="G11" i="60"/>
  <c r="K12" i="53"/>
  <c r="G12" i="53"/>
  <c r="K14" i="46"/>
  <c r="G14" i="46"/>
  <c r="F14" i="56"/>
  <c r="K15" i="45"/>
  <c r="G15" i="45"/>
  <c r="K11" i="51"/>
  <c r="G11" i="51"/>
  <c r="G20" i="53"/>
  <c r="K20" i="53"/>
  <c r="F27" i="51"/>
  <c r="F10" i="52"/>
  <c r="F11" i="63"/>
  <c r="K33" i="54"/>
  <c r="G33" i="54"/>
  <c r="K17" i="62"/>
  <c r="G17" i="62"/>
  <c r="F18" i="47"/>
  <c r="F25" i="51"/>
  <c r="F30" i="44"/>
  <c r="K39" i="48"/>
  <c r="G39" i="48"/>
  <c r="G26" i="52"/>
  <c r="K26" i="52"/>
  <c r="K16" i="51"/>
  <c r="G16" i="51"/>
  <c r="F36" i="51"/>
  <c r="G32" i="47"/>
  <c r="K32" i="47"/>
  <c r="G16" i="46"/>
  <c r="K16" i="46"/>
  <c r="K29" i="45"/>
  <c r="G29" i="45"/>
  <c r="F37" i="54"/>
  <c r="G27" i="46"/>
  <c r="K27" i="46"/>
  <c r="F10" i="45"/>
  <c r="F38" i="53"/>
  <c r="F22" i="46"/>
  <c r="F30" i="52"/>
  <c r="F39" i="48"/>
  <c r="F27" i="53"/>
  <c r="F31" i="59"/>
  <c r="F26" i="55"/>
  <c r="K11" i="47"/>
  <c r="G11" i="47"/>
  <c r="H13" i="47"/>
  <c r="J13" i="47"/>
  <c r="I13" i="47"/>
  <c r="G22" i="54"/>
  <c r="K22" i="54"/>
  <c r="K14" i="66"/>
  <c r="G14" i="66"/>
  <c r="G26" i="70"/>
  <c r="K26" i="70"/>
  <c r="F32" i="52"/>
  <c r="K19" i="55"/>
  <c r="G19" i="55"/>
  <c r="K34" i="66"/>
  <c r="G34" i="66"/>
  <c r="G28" i="54"/>
  <c r="K28" i="54"/>
  <c r="F33" i="52"/>
  <c r="F11" i="51"/>
  <c r="K21" i="46"/>
  <c r="G21" i="46"/>
  <c r="F34" i="45"/>
  <c r="K17" i="44"/>
  <c r="H23" i="44"/>
  <c r="G11" i="52"/>
  <c r="K11" i="52"/>
  <c r="G25" i="53"/>
  <c r="K25" i="53"/>
  <c r="F29" i="44"/>
  <c r="F17" i="49"/>
  <c r="K24" i="44"/>
  <c r="K31" i="49"/>
  <c r="G31" i="49"/>
  <c r="G27" i="64"/>
  <c r="K27" i="64"/>
  <c r="F20" i="49"/>
  <c r="G18" i="50"/>
  <c r="K18" i="50"/>
  <c r="F17" i="48"/>
  <c r="G10" i="50"/>
  <c r="K10" i="50"/>
  <c r="F32" i="59"/>
  <c r="G34" i="55"/>
  <c r="K34" i="55"/>
  <c r="K22" i="49"/>
  <c r="G22" i="49"/>
  <c r="G30" i="54"/>
  <c r="K30" i="54"/>
  <c r="K18" i="59"/>
  <c r="G18" i="59"/>
  <c r="F22" i="48"/>
  <c r="G22" i="62"/>
  <c r="K22" i="62"/>
  <c r="F32" i="61"/>
  <c r="K30" i="46"/>
  <c r="G30" i="46"/>
  <c r="F33" i="45"/>
  <c r="K35" i="49"/>
  <c r="G35" i="49"/>
  <c r="G34" i="63"/>
  <c r="K34" i="63"/>
  <c r="G25" i="68"/>
  <c r="K25" i="68"/>
  <c r="F34" i="66"/>
  <c r="F18" i="54"/>
  <c r="F30" i="62"/>
  <c r="K24" i="64"/>
  <c r="G24" i="64"/>
  <c r="F19" i="67"/>
  <c r="G32" i="69"/>
  <c r="K32" i="69"/>
  <c r="F11" i="55"/>
  <c r="G12" i="48"/>
  <c r="K12" i="48"/>
  <c r="K17" i="60"/>
  <c r="G17" i="60"/>
  <c r="G26" i="63"/>
  <c r="K26" i="63"/>
  <c r="K22" i="52"/>
  <c r="G22" i="52"/>
  <c r="G31" i="59"/>
  <c r="K31" i="59"/>
  <c r="G17" i="49"/>
  <c r="K17" i="49"/>
  <c r="F34" i="54"/>
  <c r="K24" i="49"/>
  <c r="G24" i="49"/>
  <c r="K12" i="54"/>
  <c r="G12" i="54"/>
  <c r="G13" i="68"/>
  <c r="K13" i="68"/>
  <c r="F22" i="53"/>
  <c r="K27" i="65"/>
  <c r="G27" i="65"/>
  <c r="G13" i="59"/>
  <c r="K13" i="59"/>
  <c r="F15" i="56"/>
  <c r="F30" i="61"/>
  <c r="F35" i="60"/>
  <c r="F19" i="59"/>
  <c r="F34" i="55"/>
  <c r="G27" i="58"/>
  <c r="K27" i="58"/>
  <c r="F19" i="54"/>
  <c r="F21" i="69"/>
  <c r="F29" i="61"/>
  <c r="F13" i="49"/>
  <c r="K18" i="65"/>
  <c r="G18" i="65"/>
  <c r="F15" i="58"/>
  <c r="G38" i="54"/>
  <c r="K38" i="54"/>
  <c r="F24" i="61"/>
  <c r="G14" i="69"/>
  <c r="K14" i="69"/>
  <c r="F10" i="69"/>
  <c r="F10" i="64"/>
  <c r="F29" i="50"/>
  <c r="F20" i="59"/>
  <c r="F21" i="46"/>
  <c r="F26" i="54"/>
  <c r="G27" i="57"/>
  <c r="K27" i="57"/>
  <c r="K16" i="59"/>
  <c r="G16" i="59"/>
  <c r="F34" i="51"/>
  <c r="G25" i="50"/>
  <c r="K25" i="50"/>
  <c r="F17" i="68"/>
  <c r="F24" i="51"/>
  <c r="F22" i="54"/>
  <c r="F20" i="48"/>
  <c r="F36" i="46"/>
  <c r="K25" i="57"/>
  <c r="G25" i="57"/>
  <c r="K32" i="54"/>
  <c r="G32" i="54"/>
  <c r="F19" i="45"/>
  <c r="F32" i="55"/>
  <c r="K38" i="61"/>
  <c r="G38" i="61"/>
  <c r="F18" i="61"/>
  <c r="G31" i="56"/>
  <c r="K31" i="56"/>
  <c r="F40" i="44"/>
  <c r="F27" i="50"/>
  <c r="F22" i="55"/>
  <c r="K30" i="55"/>
  <c r="G30" i="55"/>
  <c r="K33" i="50"/>
  <c r="G33" i="50"/>
  <c r="K13" i="44"/>
  <c r="G26" i="46"/>
  <c r="K26" i="46"/>
  <c r="F36" i="55"/>
  <c r="F29" i="53"/>
  <c r="F16" i="50"/>
  <c r="F25" i="49"/>
  <c r="F30" i="58"/>
  <c r="K27" i="53"/>
  <c r="G27" i="53"/>
  <c r="F16" i="64"/>
  <c r="K13" i="52"/>
  <c r="G13" i="52"/>
  <c r="F11" i="56"/>
  <c r="F14" i="54"/>
  <c r="G26" i="60"/>
  <c r="K26" i="60"/>
  <c r="F25" i="47"/>
  <c r="G25" i="46"/>
  <c r="K25" i="46"/>
  <c r="G10" i="45"/>
  <c r="H12" i="45"/>
  <c r="J12" i="45"/>
  <c r="K10" i="45"/>
  <c r="G21" i="60"/>
  <c r="K21" i="60"/>
  <c r="F19" i="56"/>
  <c r="F19" i="49"/>
  <c r="F17" i="57"/>
  <c r="F27" i="61"/>
  <c r="G20" i="45"/>
  <c r="K20" i="45"/>
  <c r="K27" i="63"/>
  <c r="G27" i="63"/>
  <c r="G19" i="62"/>
  <c r="K19" i="62"/>
  <c r="F28" i="59"/>
  <c r="G33" i="66"/>
  <c r="K33" i="66"/>
  <c r="F17" i="66"/>
  <c r="F24" i="62"/>
  <c r="K18" i="54"/>
  <c r="G18" i="54"/>
  <c r="F37" i="62"/>
  <c r="F19" i="57"/>
  <c r="K34" i="59"/>
  <c r="G34" i="59"/>
  <c r="F27" i="69"/>
  <c r="G22" i="65"/>
  <c r="K22" i="65"/>
  <c r="G22" i="57"/>
  <c r="K22" i="57"/>
  <c r="K25" i="51"/>
  <c r="G25" i="51"/>
  <c r="K34" i="68"/>
  <c r="G34" i="68"/>
  <c r="F35" i="49"/>
  <c r="G19" i="45"/>
  <c r="K19" i="45"/>
  <c r="K30" i="52"/>
  <c r="G30" i="52"/>
  <c r="K33" i="47"/>
  <c r="G33" i="47"/>
  <c r="F16" i="56"/>
  <c r="F30" i="70"/>
  <c r="F21" i="56"/>
  <c r="G25" i="58"/>
  <c r="K25" i="58"/>
  <c r="G15" i="65"/>
  <c r="K15" i="65"/>
  <c r="G34" i="61"/>
  <c r="K34" i="61"/>
  <c r="K27" i="60"/>
  <c r="G27" i="60"/>
  <c r="K15" i="57"/>
  <c r="G15" i="57"/>
  <c r="G39" i="50"/>
  <c r="K39" i="50"/>
  <c r="K27" i="66"/>
  <c r="G27" i="66"/>
  <c r="K29" i="70"/>
  <c r="G29" i="70"/>
  <c r="F20" i="61"/>
  <c r="F11" i="46"/>
  <c r="G35" i="61"/>
  <c r="K35" i="61"/>
  <c r="G14" i="58"/>
  <c r="K14" i="58"/>
  <c r="K24" i="61"/>
  <c r="G24" i="61"/>
  <c r="F19" i="69"/>
  <c r="F31" i="54"/>
  <c r="F33" i="70"/>
  <c r="F26" i="46"/>
  <c r="F22" i="58"/>
  <c r="K25" i="47"/>
  <c r="G25" i="47"/>
  <c r="G35" i="67"/>
  <c r="K35" i="67"/>
  <c r="G15" i="46"/>
  <c r="K15" i="46"/>
  <c r="F10" i="47"/>
  <c r="F29" i="54"/>
  <c r="K12" i="44"/>
  <c r="K27" i="61"/>
  <c r="G27" i="61"/>
  <c r="K28" i="46"/>
  <c r="G28" i="46"/>
  <c r="K36" i="44"/>
  <c r="K13" i="56"/>
  <c r="G13" i="56"/>
  <c r="K22" i="51"/>
  <c r="G22" i="51"/>
  <c r="F33" i="51"/>
  <c r="G12" i="45"/>
  <c r="K12" i="45"/>
  <c r="F27" i="47"/>
  <c r="K23" i="47"/>
  <c r="G23" i="47"/>
  <c r="G36" i="48"/>
  <c r="K36" i="48"/>
  <c r="F36" i="59"/>
  <c r="K14" i="62"/>
  <c r="G14" i="62"/>
  <c r="F35" i="53"/>
  <c r="K21" i="45"/>
  <c r="G21" i="45"/>
  <c r="F24" i="68"/>
  <c r="F37" i="51"/>
  <c r="K16" i="50"/>
  <c r="G16" i="50"/>
  <c r="G14" i="70"/>
  <c r="K14" i="70"/>
  <c r="F38" i="60"/>
  <c r="F28" i="52"/>
  <c r="G30" i="50"/>
  <c r="K30" i="50"/>
  <c r="F17" i="51"/>
  <c r="K26" i="69"/>
  <c r="G26" i="69"/>
  <c r="F31" i="46"/>
  <c r="G14" i="50"/>
  <c r="K14" i="50"/>
  <c r="F25" i="55"/>
  <c r="F34" i="48"/>
  <c r="K17" i="61"/>
  <c r="G17" i="61"/>
  <c r="G15" i="61"/>
  <c r="K15" i="61"/>
  <c r="F21" i="50"/>
  <c r="F31" i="50"/>
  <c r="K12" i="46"/>
  <c r="G12" i="46"/>
  <c r="G29" i="58"/>
  <c r="K29" i="58"/>
  <c r="K33" i="46"/>
  <c r="G33" i="46"/>
  <c r="K35" i="56"/>
  <c r="G35" i="56"/>
  <c r="F26" i="59"/>
  <c r="F34" i="61"/>
  <c r="G10" i="66"/>
  <c r="K10" i="66"/>
  <c r="F14" i="61"/>
  <c r="F18" i="56"/>
  <c r="F26" i="65"/>
  <c r="K25" i="63"/>
  <c r="G25" i="63"/>
  <c r="G25" i="67"/>
  <c r="K25" i="67"/>
  <c r="F21" i="58"/>
  <c r="K37" i="66"/>
  <c r="G37" i="66"/>
  <c r="K28" i="62"/>
  <c r="G28" i="62"/>
  <c r="F10" i="65"/>
  <c r="G17" i="48"/>
  <c r="K17" i="48"/>
  <c r="K35" i="44"/>
  <c r="K38" i="53"/>
  <c r="G38" i="53"/>
  <c r="G38" i="45"/>
  <c r="K38" i="45"/>
  <c r="G23" i="51"/>
  <c r="K23" i="51"/>
  <c r="K20" i="58"/>
  <c r="G20" i="58"/>
  <c r="G34" i="54"/>
  <c r="K34" i="54"/>
  <c r="G34" i="58"/>
  <c r="K34" i="58"/>
  <c r="K31" i="55"/>
  <c r="G31" i="55"/>
  <c r="F38" i="70"/>
  <c r="F16" i="60"/>
  <c r="F12" i="57"/>
  <c r="K15" i="70"/>
  <c r="G15" i="70"/>
  <c r="K11" i="58"/>
  <c r="G11" i="58"/>
  <c r="G10" i="59"/>
  <c r="K10" i="59"/>
  <c r="F35" i="57"/>
  <c r="K36" i="67"/>
  <c r="G36" i="67"/>
  <c r="F25" i="52"/>
  <c r="K25" i="56"/>
  <c r="G25" i="56"/>
  <c r="F15" i="61"/>
  <c r="F25" i="70"/>
  <c r="G25" i="59"/>
  <c r="K25" i="59"/>
  <c r="F36" i="65"/>
  <c r="G31" i="67"/>
  <c r="K31" i="67"/>
  <c r="G24" i="48"/>
  <c r="K24" i="48"/>
  <c r="K29" i="46"/>
  <c r="G29" i="46"/>
  <c r="F26" i="64"/>
  <c r="K18" i="51"/>
  <c r="G18" i="51"/>
  <c r="F14" i="59"/>
  <c r="G18" i="61"/>
  <c r="K18" i="61"/>
  <c r="G23" i="45"/>
  <c r="K23" i="45"/>
  <c r="F11" i="65"/>
  <c r="G35" i="53"/>
  <c r="K35" i="53"/>
  <c r="F11" i="47"/>
  <c r="F20" i="52"/>
  <c r="K31" i="44"/>
  <c r="K11" i="49"/>
  <c r="G11" i="49"/>
  <c r="K32" i="46"/>
  <c r="G32" i="46"/>
  <c r="F28" i="58"/>
  <c r="K18" i="52"/>
  <c r="G18" i="52"/>
  <c r="G39" i="64"/>
  <c r="K39" i="64"/>
  <c r="G18" i="55"/>
  <c r="K18" i="55"/>
  <c r="F37" i="56"/>
  <c r="G34" i="46"/>
  <c r="K34" i="46"/>
  <c r="K20" i="51"/>
  <c r="G20" i="51"/>
  <c r="K11" i="68"/>
  <c r="G11" i="68"/>
  <c r="K21" i="57"/>
  <c r="G21" i="57"/>
  <c r="K31" i="53"/>
  <c r="G31" i="53"/>
  <c r="F18" i="48"/>
  <c r="F15" i="50"/>
  <c r="G30" i="56"/>
  <c r="K30" i="56"/>
  <c r="F32" i="50"/>
  <c r="F18" i="51"/>
  <c r="F27" i="45"/>
  <c r="K33" i="53"/>
  <c r="G33" i="53"/>
  <c r="G36" i="53"/>
  <c r="K36" i="53"/>
  <c r="K27" i="49"/>
  <c r="G27" i="49"/>
  <c r="K19" i="52"/>
  <c r="G19" i="52"/>
  <c r="K33" i="62"/>
  <c r="G33" i="62"/>
  <c r="F20" i="50"/>
  <c r="F25" i="62"/>
  <c r="K24" i="51"/>
  <c r="G24" i="51"/>
  <c r="F36" i="45"/>
  <c r="G28" i="45"/>
  <c r="K28" i="45"/>
  <c r="F23" i="54"/>
  <c r="K10" i="48"/>
  <c r="G10" i="48"/>
  <c r="H12" i="48"/>
  <c r="J12" i="48"/>
  <c r="F33" i="53"/>
  <c r="F13" i="57"/>
  <c r="K10" i="56"/>
  <c r="G10" i="56"/>
  <c r="K19" i="58"/>
  <c r="G19" i="58"/>
  <c r="G10" i="70"/>
  <c r="K10" i="70"/>
  <c r="F36" i="57"/>
  <c r="F36" i="63"/>
  <c r="F29" i="47"/>
  <c r="F15" i="67"/>
  <c r="F12" i="66"/>
  <c r="K11" i="61"/>
  <c r="G11" i="61"/>
  <c r="G22" i="66"/>
  <c r="K22" i="66"/>
  <c r="K15" i="68"/>
  <c r="G15" i="68"/>
  <c r="K27" i="59"/>
  <c r="G27" i="59"/>
  <c r="K33" i="64"/>
  <c r="G33" i="64"/>
  <c r="G31" i="54"/>
  <c r="K31" i="54"/>
  <c r="G16" i="45"/>
  <c r="K16" i="45"/>
  <c r="G37" i="60"/>
  <c r="K37" i="60"/>
  <c r="K14" i="53"/>
  <c r="G14" i="53"/>
  <c r="H20" i="53"/>
  <c r="J20" i="53"/>
  <c r="I20" i="53"/>
  <c r="K13" i="54"/>
  <c r="G13" i="54"/>
  <c r="G20" i="47"/>
  <c r="H22" i="47"/>
  <c r="J22" i="47"/>
  <c r="I22" i="47"/>
  <c r="K20" i="47"/>
  <c r="G22" i="48"/>
  <c r="K22" i="48"/>
  <c r="F28" i="54"/>
  <c r="F13" i="55"/>
  <c r="G29" i="67"/>
  <c r="K29" i="67"/>
  <c r="K38" i="69"/>
  <c r="G38" i="69"/>
  <c r="K16" i="66"/>
  <c r="G16" i="66"/>
  <c r="F18" i="55"/>
  <c r="F33" i="55"/>
  <c r="K35" i="47"/>
  <c r="G35" i="47"/>
  <c r="K38" i="55"/>
  <c r="G38" i="55"/>
  <c r="G21" i="65"/>
  <c r="K21" i="65"/>
  <c r="G24" i="60"/>
  <c r="K24" i="60"/>
  <c r="K10" i="57"/>
  <c r="G10" i="57"/>
  <c r="G23" i="60"/>
  <c r="K23" i="60"/>
  <c r="K12" i="69"/>
  <c r="G12" i="69"/>
  <c r="F34" i="65"/>
  <c r="G18" i="58"/>
  <c r="K18" i="58"/>
  <c r="F29" i="59"/>
  <c r="G30" i="67"/>
  <c r="K30" i="67"/>
  <c r="G28" i="48"/>
  <c r="K28" i="48"/>
  <c r="F13" i="58"/>
  <c r="K24" i="50"/>
  <c r="G24" i="50"/>
  <c r="F29" i="51"/>
  <c r="G13" i="66"/>
  <c r="K13" i="66"/>
  <c r="K39" i="65"/>
  <c r="G39" i="65"/>
  <c r="K12" i="52"/>
  <c r="G12" i="52"/>
  <c r="H13" i="52"/>
  <c r="J13" i="52"/>
  <c r="I13" i="52"/>
  <c r="G32" i="50"/>
  <c r="K32" i="50"/>
  <c r="F17" i="56"/>
  <c r="K38" i="60"/>
  <c r="G38" i="60"/>
  <c r="G37" i="55"/>
  <c r="K37" i="55"/>
  <c r="F27" i="67"/>
  <c r="G33" i="58"/>
  <c r="K33" i="58"/>
  <c r="F27" i="63"/>
  <c r="K37" i="63"/>
  <c r="G37" i="63"/>
  <c r="K33" i="57"/>
  <c r="G33" i="57"/>
  <c r="G21" i="58"/>
  <c r="K21" i="58"/>
  <c r="K26" i="58"/>
  <c r="G26" i="58"/>
  <c r="G39" i="67"/>
  <c r="K39" i="67"/>
  <c r="F16" i="66"/>
  <c r="G16" i="56"/>
  <c r="K16" i="56"/>
  <c r="F23" i="51"/>
  <c r="K16" i="67"/>
  <c r="G16" i="67"/>
  <c r="K25" i="61"/>
  <c r="G25" i="61"/>
  <c r="F17" i="61"/>
  <c r="G16" i="70"/>
  <c r="K16" i="70"/>
  <c r="K20" i="68"/>
  <c r="G20" i="68"/>
  <c r="G15" i="63"/>
  <c r="K15" i="63"/>
  <c r="K28" i="70"/>
  <c r="G28" i="70"/>
  <c r="F38" i="45"/>
  <c r="F31" i="55"/>
  <c r="K37" i="49"/>
  <c r="G37" i="49"/>
  <c r="K34" i="44"/>
  <c r="G21" i="56"/>
  <c r="K21" i="56"/>
  <c r="F34" i="53"/>
  <c r="G15" i="56"/>
  <c r="K15" i="56"/>
  <c r="K37" i="62"/>
  <c r="G37" i="62"/>
  <c r="K14" i="60"/>
  <c r="G14" i="60"/>
  <c r="K38" i="68"/>
  <c r="G38" i="68"/>
  <c r="F38" i="59"/>
  <c r="K32" i="64"/>
  <c r="G32" i="64"/>
  <c r="F28" i="63"/>
  <c r="G11" i="55"/>
  <c r="H13" i="55"/>
  <c r="J13" i="55"/>
  <c r="I13" i="55"/>
  <c r="K11" i="55"/>
  <c r="F28" i="69"/>
  <c r="F25" i="65"/>
  <c r="F13" i="59"/>
  <c r="F29" i="65"/>
  <c r="G38" i="51"/>
  <c r="K38" i="51"/>
  <c r="K31" i="58"/>
  <c r="G31" i="58"/>
  <c r="F31" i="61"/>
  <c r="F37" i="60"/>
  <c r="F11" i="59"/>
  <c r="F11" i="67"/>
  <c r="K18" i="68"/>
  <c r="G18" i="68"/>
  <c r="F37" i="66"/>
  <c r="G30" i="62"/>
  <c r="K30" i="62"/>
  <c r="K31" i="61"/>
  <c r="G31" i="61"/>
  <c r="K22" i="70"/>
  <c r="G22" i="70"/>
  <c r="F28" i="44"/>
  <c r="G39" i="57"/>
  <c r="K39" i="57"/>
  <c r="G17" i="57"/>
  <c r="K17" i="57"/>
  <c r="F37" i="59"/>
  <c r="F32" i="63"/>
  <c r="F33" i="63"/>
  <c r="K15" i="59"/>
  <c r="G15" i="59"/>
  <c r="H20" i="59"/>
  <c r="J20" i="59"/>
  <c r="I20" i="59"/>
  <c r="K16" i="68"/>
  <c r="G16" i="68"/>
  <c r="F32" i="57"/>
  <c r="F31" i="62"/>
  <c r="G30" i="63"/>
  <c r="K30" i="63"/>
  <c r="G20" i="67"/>
  <c r="K20" i="67"/>
  <c r="F38" i="67"/>
  <c r="K10" i="68"/>
  <c r="G10" i="68"/>
  <c r="H12" i="68"/>
  <c r="J12" i="68"/>
  <c r="K26" i="64"/>
  <c r="G26" i="64"/>
  <c r="F29" i="63"/>
  <c r="F25" i="68"/>
  <c r="F28" i="53"/>
  <c r="F31" i="57"/>
  <c r="G11" i="56"/>
  <c r="K11" i="56"/>
  <c r="F30" i="57"/>
  <c r="K12" i="64"/>
  <c r="G12" i="64"/>
  <c r="F32" i="62"/>
  <c r="F24" i="64"/>
  <c r="G32" i="62"/>
  <c r="K32" i="62"/>
  <c r="F22" i="68"/>
  <c r="F25" i="60"/>
  <c r="K26" i="66"/>
  <c r="G26" i="66"/>
  <c r="G35" i="64"/>
  <c r="K35" i="64"/>
  <c r="K23" i="70"/>
  <c r="G23" i="70"/>
  <c r="F21" i="60"/>
  <c r="K23" i="62"/>
  <c r="G23" i="62"/>
  <c r="K26" i="67"/>
  <c r="G26" i="67"/>
  <c r="F13" i="54"/>
  <c r="F27" i="59"/>
  <c r="G31" i="57"/>
  <c r="K31" i="57"/>
  <c r="F31" i="69"/>
  <c r="K16" i="52"/>
  <c r="G16" i="52"/>
  <c r="F39" i="46"/>
  <c r="F32" i="44"/>
  <c r="F26" i="49"/>
  <c r="F38" i="54"/>
  <c r="F21" i="52"/>
  <c r="G20" i="55"/>
  <c r="K20" i="55"/>
  <c r="F16" i="53"/>
  <c r="F36" i="61"/>
  <c r="F31" i="49"/>
  <c r="F23" i="56"/>
  <c r="F12" i="68"/>
  <c r="G16" i="64"/>
  <c r="K16" i="64"/>
  <c r="G37" i="58"/>
  <c r="K37" i="58"/>
  <c r="F37" i="57"/>
  <c r="K31" i="60"/>
  <c r="G31" i="60"/>
  <c r="F12" i="55"/>
  <c r="K15" i="60"/>
  <c r="G15" i="60"/>
  <c r="F12" i="64"/>
  <c r="F14" i="64"/>
  <c r="K39" i="61"/>
  <c r="G39" i="61"/>
  <c r="F38" i="46"/>
  <c r="F33" i="54"/>
  <c r="K20" i="62"/>
  <c r="G20" i="62"/>
  <c r="F36" i="68"/>
  <c r="K34" i="60"/>
  <c r="G34" i="60"/>
  <c r="F36" i="70"/>
  <c r="F12" i="58"/>
  <c r="F17" i="62"/>
  <c r="F17" i="69"/>
  <c r="G36" i="68"/>
  <c r="K36" i="68"/>
  <c r="F34" i="67"/>
  <c r="G18" i="63"/>
  <c r="K18" i="63"/>
  <c r="F16" i="62"/>
  <c r="F12" i="59"/>
  <c r="K28" i="65"/>
  <c r="G28" i="65"/>
  <c r="F20" i="66"/>
  <c r="F28" i="66"/>
  <c r="F22" i="62"/>
  <c r="K14" i="63"/>
  <c r="G14" i="63"/>
  <c r="G27" i="69"/>
  <c r="K27" i="69"/>
  <c r="F10" i="62"/>
  <c r="G39" i="68"/>
  <c r="K39" i="68"/>
  <c r="F19" i="61"/>
  <c r="F23" i="67"/>
  <c r="F13" i="70"/>
  <c r="K14" i="68"/>
  <c r="G14" i="68"/>
  <c r="K36" i="69"/>
  <c r="G36" i="69"/>
  <c r="G29" i="56"/>
  <c r="K29" i="56"/>
  <c r="F39" i="56"/>
  <c r="F37" i="55"/>
  <c r="G11" i="54"/>
  <c r="K11" i="54"/>
  <c r="F27" i="65"/>
  <c r="F39" i="67"/>
  <c r="K12" i="60"/>
  <c r="G12" i="60"/>
  <c r="F35" i="61"/>
  <c r="F31" i="63"/>
  <c r="F21" i="64"/>
  <c r="F23" i="64"/>
  <c r="G32" i="67"/>
  <c r="K32" i="67"/>
  <c r="F11" i="61"/>
  <c r="G35" i="58"/>
  <c r="K35" i="58"/>
  <c r="K20" i="60"/>
  <c r="G20" i="60"/>
  <c r="K29" i="69"/>
  <c r="G29" i="69"/>
  <c r="F28" i="62"/>
  <c r="F32" i="60"/>
  <c r="G25" i="60"/>
  <c r="K25" i="60"/>
  <c r="F11" i="64"/>
  <c r="F17" i="67"/>
  <c r="G15" i="66"/>
  <c r="K15" i="66"/>
  <c r="G38" i="66"/>
  <c r="K38" i="66"/>
  <c r="F24" i="59"/>
  <c r="G26" i="47"/>
  <c r="K26" i="47"/>
  <c r="F38" i="65"/>
  <c r="G16" i="55"/>
  <c r="K16" i="55"/>
  <c r="F15" i="70"/>
  <c r="G22" i="64"/>
  <c r="K22" i="64"/>
  <c r="G12" i="61"/>
  <c r="K12" i="61"/>
  <c r="F10" i="58"/>
  <c r="F14" i="60"/>
  <c r="F21" i="70"/>
  <c r="G16" i="69"/>
  <c r="K16" i="69"/>
  <c r="F20" i="55"/>
  <c r="F26" i="60"/>
  <c r="K10" i="60"/>
  <c r="G10" i="60"/>
  <c r="F17" i="46"/>
  <c r="F14" i="55"/>
  <c r="K10" i="54"/>
  <c r="G10" i="54"/>
  <c r="F11" i="53"/>
  <c r="F27" i="62"/>
  <c r="G26" i="61"/>
  <c r="K26" i="61"/>
  <c r="K20" i="64"/>
  <c r="G20" i="64"/>
  <c r="G28" i="56"/>
  <c r="K28" i="56"/>
  <c r="G16" i="48"/>
  <c r="H22" i="48"/>
  <c r="J22" i="48"/>
  <c r="I22" i="48"/>
  <c r="K16" i="48"/>
  <c r="F28" i="56"/>
  <c r="K13" i="49"/>
  <c r="G13" i="49"/>
  <c r="F35" i="46"/>
  <c r="F18" i="62"/>
  <c r="K32" i="53"/>
  <c r="G32" i="53"/>
  <c r="F16" i="58"/>
  <c r="F39" i="63"/>
  <c r="F25" i="54"/>
  <c r="F27" i="68"/>
  <c r="F35" i="62"/>
  <c r="K35" i="54"/>
  <c r="G35" i="54"/>
  <c r="F36" i="54"/>
  <c r="F24" i="60"/>
  <c r="F35" i="56"/>
  <c r="K30" i="57"/>
  <c r="G30" i="57"/>
  <c r="F12" i="54"/>
  <c r="K24" i="62"/>
  <c r="G24" i="62"/>
  <c r="F16" i="69"/>
  <c r="K29" i="55"/>
  <c r="G29" i="55"/>
  <c r="K35" i="59"/>
  <c r="G35" i="59"/>
  <c r="F34" i="58"/>
  <c r="G34" i="56"/>
  <c r="K34" i="56"/>
  <c r="G32" i="55"/>
  <c r="K32" i="55"/>
  <c r="F19" i="63"/>
  <c r="F21" i="62"/>
  <c r="K32" i="57"/>
  <c r="G32" i="57"/>
  <c r="F12" i="62"/>
  <c r="F14" i="66"/>
  <c r="G34" i="69"/>
  <c r="K34" i="69"/>
  <c r="G32" i="61"/>
  <c r="K32" i="61"/>
  <c r="K32" i="60"/>
  <c r="G32" i="60"/>
  <c r="G18" i="66"/>
  <c r="K18" i="66"/>
  <c r="F11" i="62"/>
  <c r="F20" i="62"/>
  <c r="F26" i="58"/>
  <c r="K26" i="59"/>
  <c r="G26" i="59"/>
  <c r="F37" i="69"/>
  <c r="F20" i="68"/>
  <c r="F10" i="66"/>
  <c r="F10" i="57"/>
  <c r="K18" i="70"/>
  <c r="G18" i="70"/>
  <c r="K22" i="59"/>
  <c r="G22" i="59"/>
  <c r="K13" i="60"/>
  <c r="G13" i="60"/>
  <c r="K33" i="60"/>
  <c r="G33" i="60"/>
  <c r="F23" i="59"/>
  <c r="G29" i="68"/>
  <c r="K29" i="68"/>
  <c r="F14" i="67"/>
  <c r="G17" i="68"/>
  <c r="K17" i="68"/>
  <c r="K31" i="68"/>
  <c r="G31" i="68"/>
  <c r="F15" i="65"/>
  <c r="F19" i="62"/>
  <c r="F15" i="64"/>
  <c r="K35" i="65"/>
  <c r="G35" i="65"/>
  <c r="G29" i="62"/>
  <c r="K29" i="62"/>
  <c r="F16" i="68"/>
  <c r="G10" i="58"/>
  <c r="K10" i="58"/>
  <c r="G39" i="63"/>
  <c r="K39" i="63"/>
  <c r="F39" i="65"/>
  <c r="G28" i="68"/>
  <c r="K28" i="68"/>
  <c r="F32" i="54"/>
  <c r="F28" i="60"/>
  <c r="F24" i="54"/>
  <c r="F19" i="70"/>
  <c r="G13" i="64"/>
  <c r="K13" i="64"/>
  <c r="K39" i="54"/>
  <c r="G39" i="54"/>
  <c r="K21" i="70"/>
  <c r="G21" i="70"/>
  <c r="K28" i="63"/>
  <c r="G28" i="63"/>
  <c r="K38" i="62"/>
  <c r="G38" i="62"/>
  <c r="F16" i="67"/>
  <c r="K23" i="67"/>
  <c r="G23" i="67"/>
  <c r="H17" i="44"/>
  <c r="K11" i="44"/>
  <c r="K17" i="50"/>
  <c r="G17" i="50"/>
  <c r="H23" i="50"/>
  <c r="J23" i="50"/>
  <c r="I23" i="50"/>
  <c r="F38" i="56"/>
  <c r="F18" i="67"/>
  <c r="G38" i="46"/>
  <c r="K38" i="46"/>
  <c r="F31" i="56"/>
  <c r="G24" i="52"/>
  <c r="K24" i="52"/>
  <c r="K16" i="57"/>
  <c r="G16" i="57"/>
  <c r="H22" i="57"/>
  <c r="J22" i="57"/>
  <c r="I22" i="57"/>
  <c r="F38" i="62"/>
  <c r="F18" i="69"/>
  <c r="K35" i="60"/>
  <c r="G35" i="60"/>
  <c r="F10" i="59"/>
  <c r="F16" i="57"/>
  <c r="F19" i="64"/>
  <c r="F18" i="57"/>
  <c r="K20" i="57"/>
  <c r="G20" i="57"/>
  <c r="G38" i="58"/>
  <c r="K38" i="58"/>
  <c r="F18" i="68"/>
  <c r="K15" i="49"/>
  <c r="G15" i="49"/>
  <c r="K36" i="64"/>
  <c r="G36" i="64"/>
  <c r="F25" i="64"/>
  <c r="F22" i="66"/>
  <c r="F35" i="69"/>
  <c r="K22" i="68"/>
  <c r="G22" i="68"/>
  <c r="G39" i="45"/>
  <c r="K39" i="45"/>
  <c r="K32" i="58"/>
  <c r="G32" i="58"/>
  <c r="F23" i="65"/>
  <c r="F32" i="58"/>
  <c r="F37" i="58"/>
  <c r="G15" i="62"/>
  <c r="K15" i="62"/>
  <c r="F29" i="68"/>
  <c r="F25" i="69"/>
  <c r="K35" i="62"/>
  <c r="G35" i="62"/>
  <c r="K11" i="67"/>
  <c r="G11" i="67"/>
  <c r="F20" i="60"/>
  <c r="K23" i="66"/>
  <c r="G23" i="66"/>
  <c r="K36" i="65"/>
  <c r="G36" i="65"/>
  <c r="K11" i="57"/>
  <c r="G11" i="57"/>
  <c r="H13" i="57"/>
  <c r="J13" i="57"/>
  <c r="I13" i="57"/>
  <c r="F33" i="67"/>
  <c r="K28" i="61"/>
  <c r="G28" i="61"/>
  <c r="F14" i="63"/>
  <c r="F11" i="70"/>
  <c r="F22" i="61"/>
  <c r="F26" i="67"/>
  <c r="F22" i="64"/>
  <c r="F24" i="57"/>
  <c r="K31" i="69"/>
  <c r="G31" i="69"/>
  <c r="K17" i="65"/>
  <c r="G17" i="65"/>
  <c r="G39" i="59"/>
  <c r="K39" i="59"/>
  <c r="K22" i="56"/>
  <c r="G22" i="56"/>
  <c r="F39" i="57"/>
  <c r="F26" i="61"/>
  <c r="G18" i="60"/>
  <c r="H22" i="60"/>
  <c r="J22" i="60"/>
  <c r="I22" i="60"/>
  <c r="K18" i="60"/>
  <c r="F23" i="68"/>
  <c r="F27" i="60"/>
  <c r="F18" i="60"/>
  <c r="K10" i="64"/>
  <c r="G10" i="64"/>
  <c r="G13" i="58"/>
  <c r="K13" i="58"/>
  <c r="F33" i="58"/>
  <c r="F32" i="68"/>
  <c r="F16" i="70"/>
  <c r="G36" i="66"/>
  <c r="K36" i="66"/>
  <c r="K29" i="63"/>
  <c r="G29" i="63"/>
  <c r="K16" i="65"/>
  <c r="G16" i="65"/>
  <c r="H22" i="65"/>
  <c r="J22" i="65"/>
  <c r="I22" i="65"/>
  <c r="G36" i="56"/>
  <c r="K36" i="56"/>
  <c r="F36" i="60"/>
  <c r="G19" i="68"/>
  <c r="K19" i="68"/>
  <c r="K20" i="66"/>
  <c r="G20" i="66"/>
  <c r="F27" i="58"/>
  <c r="K28" i="58"/>
  <c r="G28" i="58"/>
  <c r="F21" i="55"/>
  <c r="G14" i="61"/>
  <c r="H18" i="61"/>
  <c r="J18" i="61"/>
  <c r="I18" i="61"/>
  <c r="K14" i="61"/>
  <c r="K10" i="61"/>
  <c r="G10" i="61"/>
  <c r="H12" i="61"/>
  <c r="J12" i="61"/>
  <c r="F13" i="61"/>
  <c r="F33" i="68"/>
  <c r="F10" i="60"/>
  <c r="K22" i="60"/>
  <c r="G22" i="60"/>
  <c r="G37" i="64"/>
  <c r="K37" i="64"/>
  <c r="F33" i="62"/>
  <c r="F29" i="60"/>
  <c r="F11" i="69"/>
  <c r="K37" i="70"/>
  <c r="G37" i="70"/>
  <c r="G12" i="63"/>
  <c r="K12" i="63"/>
  <c r="F20" i="63"/>
  <c r="G28" i="60"/>
  <c r="K28" i="60"/>
  <c r="G20" i="63"/>
  <c r="K20" i="63"/>
  <c r="F21" i="67"/>
  <c r="G21" i="69"/>
  <c r="K21" i="69"/>
  <c r="G32" i="68"/>
  <c r="K32" i="68"/>
  <c r="G30" i="66"/>
  <c r="K30" i="66"/>
  <c r="F36" i="64"/>
  <c r="F33" i="64"/>
  <c r="F28" i="68"/>
  <c r="G31" i="66"/>
  <c r="K31" i="66"/>
  <c r="K35" i="63"/>
  <c r="G35" i="63"/>
  <c r="F21" i="68"/>
  <c r="F29" i="67"/>
  <c r="F34" i="69"/>
  <c r="F25" i="67"/>
  <c r="F17" i="64"/>
  <c r="F29" i="66"/>
  <c r="G10" i="67"/>
  <c r="K10" i="67"/>
  <c r="G20" i="65"/>
  <c r="K20" i="65"/>
  <c r="K17" i="70"/>
  <c r="G17" i="70"/>
  <c r="H18" i="70"/>
  <c r="J18" i="70"/>
  <c r="I18" i="70"/>
  <c r="F37" i="68"/>
  <c r="F19" i="60"/>
  <c r="G37" i="57"/>
  <c r="K37" i="57"/>
  <c r="F34" i="63"/>
  <c r="K39" i="62"/>
  <c r="G39" i="62"/>
  <c r="F34" i="59"/>
  <c r="K39" i="69"/>
  <c r="G39" i="69"/>
  <c r="G18" i="67"/>
  <c r="H22" i="67"/>
  <c r="J22" i="67"/>
  <c r="I22" i="67"/>
  <c r="K18" i="67"/>
  <c r="K10" i="65"/>
  <c r="G10" i="65"/>
  <c r="K30" i="65"/>
  <c r="G30" i="65"/>
  <c r="F31" i="65"/>
  <c r="K30" i="69"/>
  <c r="G30" i="69"/>
  <c r="F37" i="64"/>
  <c r="F23" i="70"/>
  <c r="F37" i="67"/>
  <c r="G11" i="64"/>
  <c r="K11" i="64"/>
  <c r="K28" i="64"/>
  <c r="G28" i="64"/>
  <c r="F25" i="63"/>
  <c r="F18" i="65"/>
  <c r="G13" i="67"/>
  <c r="K13" i="67"/>
  <c r="F22" i="65"/>
  <c r="G21" i="63"/>
  <c r="K21" i="63"/>
  <c r="F14" i="58"/>
  <c r="G11" i="66"/>
  <c r="K11" i="66"/>
  <c r="F36" i="69"/>
  <c r="F34" i="60"/>
  <c r="K36" i="58"/>
  <c r="G36" i="58"/>
  <c r="G24" i="58"/>
  <c r="K24" i="58"/>
  <c r="F33" i="66"/>
  <c r="F38" i="68"/>
  <c r="K14" i="65"/>
  <c r="G14" i="65"/>
  <c r="G32" i="66"/>
  <c r="K32" i="66"/>
  <c r="F24" i="65"/>
  <c r="G25" i="64"/>
  <c r="K25" i="64"/>
  <c r="G33" i="68"/>
  <c r="K33" i="68"/>
  <c r="K31" i="65"/>
  <c r="G31" i="65"/>
  <c r="G29" i="64"/>
  <c r="K29" i="64"/>
  <c r="F18" i="66"/>
  <c r="K24" i="68"/>
  <c r="G24" i="68"/>
  <c r="G11" i="62"/>
  <c r="K11" i="62"/>
  <c r="F21" i="66"/>
  <c r="F20" i="67"/>
  <c r="F37" i="61"/>
  <c r="F33" i="57"/>
  <c r="G21" i="59"/>
  <c r="K21" i="59"/>
  <c r="F30" i="63"/>
  <c r="F25" i="61"/>
  <c r="K37" i="61"/>
  <c r="G37" i="61"/>
  <c r="G19" i="61"/>
  <c r="H22" i="61"/>
  <c r="J22" i="61"/>
  <c r="I22" i="61"/>
  <c r="K19" i="61"/>
  <c r="G28" i="67"/>
  <c r="K28" i="67"/>
  <c r="F13" i="69"/>
  <c r="F38" i="58"/>
  <c r="G12" i="58"/>
  <c r="K12" i="58"/>
  <c r="F23" i="60"/>
  <c r="G29" i="65"/>
  <c r="K29" i="65"/>
  <c r="K37" i="67"/>
  <c r="G37" i="67"/>
  <c r="F31" i="64"/>
  <c r="K11" i="70"/>
  <c r="G11" i="70"/>
  <c r="H15" i="70"/>
  <c r="J15" i="70"/>
  <c r="I15" i="70"/>
  <c r="K26" i="57"/>
  <c r="G26" i="57"/>
  <c r="F22" i="63"/>
  <c r="G33" i="61"/>
  <c r="K33" i="61"/>
  <c r="F30" i="67"/>
  <c r="F30" i="59"/>
  <c r="K30" i="61"/>
  <c r="G30" i="61"/>
  <c r="K37" i="68"/>
  <c r="G37" i="68"/>
  <c r="K20" i="70"/>
  <c r="G20" i="70"/>
  <c r="K24" i="66"/>
  <c r="G24" i="66"/>
  <c r="F37" i="70"/>
  <c r="K11" i="69"/>
  <c r="G11" i="69"/>
  <c r="F13" i="64"/>
  <c r="G24" i="70"/>
  <c r="K24" i="70"/>
  <c r="F13" i="62"/>
  <c r="K10" i="69"/>
  <c r="G10" i="69"/>
  <c r="H11" i="69"/>
  <c r="J11" i="69"/>
  <c r="I11" i="69"/>
  <c r="F39" i="66"/>
  <c r="F20" i="65"/>
  <c r="F10" i="70"/>
  <c r="G21" i="66"/>
  <c r="K21" i="66"/>
  <c r="G13" i="63"/>
  <c r="H19" i="63"/>
  <c r="J19" i="63"/>
  <c r="I19" i="63"/>
  <c r="K13" i="63"/>
  <c r="F24" i="63"/>
  <c r="F30" i="60"/>
  <c r="F32" i="64"/>
  <c r="K23" i="63"/>
  <c r="G23" i="63"/>
  <c r="F32" i="67"/>
  <c r="F37" i="65"/>
  <c r="G24" i="67"/>
  <c r="K24" i="67"/>
  <c r="G10" i="63"/>
  <c r="K10" i="63"/>
  <c r="F16" i="61"/>
  <c r="F18" i="70"/>
  <c r="F28" i="65"/>
  <c r="F12" i="63"/>
  <c r="G32" i="70"/>
  <c r="K32" i="70"/>
  <c r="K38" i="67"/>
  <c r="G38" i="67"/>
  <c r="G24" i="65"/>
  <c r="K24" i="65"/>
  <c r="K34" i="64"/>
  <c r="G34" i="64"/>
  <c r="F17" i="70"/>
  <c r="K34" i="67"/>
  <c r="G34" i="67"/>
  <c r="G13" i="65"/>
  <c r="K13" i="65"/>
  <c r="K24" i="63"/>
  <c r="G24" i="63"/>
  <c r="F11" i="60"/>
  <c r="F20" i="58"/>
  <c r="K32" i="65"/>
  <c r="G32" i="65"/>
  <c r="K21" i="61"/>
  <c r="G21" i="61"/>
  <c r="K28" i="59"/>
  <c r="G28" i="59"/>
  <c r="F35" i="65"/>
  <c r="F39" i="68"/>
  <c r="G11" i="63"/>
  <c r="H15" i="63"/>
  <c r="J15" i="63"/>
  <c r="I15" i="63"/>
  <c r="K11" i="63"/>
  <c r="F39" i="62"/>
  <c r="F15" i="66"/>
  <c r="F20" i="64"/>
  <c r="F21" i="63"/>
  <c r="F31" i="67"/>
  <c r="F24" i="66"/>
  <c r="F38" i="66"/>
  <c r="G31" i="70"/>
  <c r="K31" i="70"/>
  <c r="F15" i="63"/>
  <c r="G24" i="69"/>
  <c r="K24" i="69"/>
  <c r="G23" i="64"/>
  <c r="K23" i="64"/>
  <c r="F27" i="54"/>
  <c r="G37" i="59"/>
  <c r="K37" i="59"/>
  <c r="F13" i="60"/>
  <c r="K21" i="55"/>
  <c r="G21" i="55"/>
  <c r="F30" i="56"/>
  <c r="G34" i="62"/>
  <c r="K34" i="62"/>
  <c r="K35" i="55"/>
  <c r="G35" i="55"/>
  <c r="F34" i="70"/>
  <c r="F30" i="68"/>
  <c r="F34" i="62"/>
  <c r="F11" i="57"/>
  <c r="F14" i="57"/>
  <c r="F31" i="68"/>
  <c r="F23" i="63"/>
  <c r="F35" i="59"/>
  <c r="G33" i="63"/>
  <c r="K33" i="63"/>
  <c r="F13" i="67"/>
  <c r="F33" i="61"/>
  <c r="K32" i="59"/>
  <c r="G32" i="59"/>
  <c r="F19" i="68"/>
  <c r="F10" i="68"/>
  <c r="G27" i="70"/>
  <c r="K27" i="70"/>
  <c r="G36" i="63"/>
  <c r="K36" i="63"/>
  <c r="F14" i="69"/>
  <c r="F30" i="64"/>
  <c r="F39" i="70"/>
  <c r="K35" i="66"/>
  <c r="G35" i="66"/>
  <c r="F35" i="63"/>
  <c r="G38" i="70"/>
  <c r="K38" i="70"/>
  <c r="G14" i="64"/>
  <c r="H15" i="64"/>
  <c r="J15" i="64"/>
  <c r="I15" i="64"/>
  <c r="K14" i="64"/>
  <c r="K30" i="68"/>
  <c r="G30" i="68"/>
  <c r="G30" i="64"/>
  <c r="K30" i="64"/>
  <c r="G39" i="70"/>
  <c r="K39" i="70"/>
  <c r="F35" i="68"/>
  <c r="F14" i="68"/>
  <c r="K21" i="68"/>
  <c r="G21" i="68"/>
  <c r="H23" i="68"/>
  <c r="J23" i="68"/>
  <c r="I23" i="68"/>
  <c r="F32" i="69"/>
  <c r="F35" i="66"/>
  <c r="F12" i="67"/>
  <c r="F14" i="65"/>
  <c r="F23" i="61"/>
  <c r="F36" i="67"/>
  <c r="K22" i="61"/>
  <c r="G22" i="61"/>
  <c r="F29" i="70"/>
  <c r="G29" i="66"/>
  <c r="K29" i="66"/>
  <c r="F12" i="65"/>
  <c r="F12" i="69"/>
  <c r="F22" i="67"/>
  <c r="F34" i="64"/>
  <c r="F35" i="70"/>
  <c r="G25" i="65"/>
  <c r="K25" i="65"/>
  <c r="K17" i="69"/>
  <c r="G17" i="69"/>
  <c r="F27" i="64"/>
  <c r="F12" i="70"/>
  <c r="G25" i="66"/>
  <c r="K25" i="66"/>
  <c r="F29" i="69"/>
  <c r="F14" i="70"/>
  <c r="F39" i="69"/>
  <c r="G12" i="67"/>
  <c r="H18" i="67"/>
  <c r="J18" i="67"/>
  <c r="I18" i="67"/>
  <c r="K12" i="67"/>
  <c r="F19" i="65"/>
  <c r="F12" i="60"/>
  <c r="F28" i="70"/>
  <c r="F37" i="63"/>
  <c r="G19" i="64"/>
  <c r="K19" i="64"/>
  <c r="G22" i="63"/>
  <c r="K22" i="63"/>
  <c r="G13" i="69"/>
  <c r="K13" i="69"/>
  <c r="K33" i="67"/>
  <c r="G33" i="67"/>
  <c r="F36" i="66"/>
  <c r="K35" i="70"/>
  <c r="G35" i="70"/>
  <c r="G14" i="67"/>
  <c r="K14" i="67"/>
  <c r="F10" i="63"/>
  <c r="F24" i="70"/>
  <c r="F10" i="67"/>
  <c r="F26" i="70"/>
  <c r="F33" i="65"/>
  <c r="G35" i="69"/>
  <c r="K35" i="69"/>
  <c r="F11" i="68"/>
  <c r="K27" i="67"/>
  <c r="G27" i="67"/>
  <c r="F22" i="70"/>
  <c r="K33" i="70"/>
  <c r="G33" i="70"/>
  <c r="F39" i="55"/>
  <c r="K39" i="60"/>
  <c r="G39" i="60"/>
  <c r="K19" i="57"/>
  <c r="G19" i="57"/>
  <c r="H23" i="57"/>
  <c r="J23" i="57"/>
  <c r="I23" i="57"/>
  <c r="G29" i="57"/>
  <c r="K29" i="57"/>
  <c r="F13" i="63"/>
  <c r="K29" i="60"/>
  <c r="G29" i="60"/>
  <c r="K13" i="57"/>
  <c r="G13" i="57"/>
  <c r="F33" i="60"/>
  <c r="G12" i="66"/>
  <c r="K12" i="66"/>
  <c r="K36" i="60"/>
  <c r="G36" i="60"/>
  <c r="G31" i="64"/>
  <c r="K31" i="64"/>
  <c r="G33" i="59"/>
  <c r="K33" i="59"/>
  <c r="F26" i="69"/>
  <c r="F30" i="69"/>
  <c r="K36" i="61"/>
  <c r="G36" i="61"/>
  <c r="K34" i="65"/>
  <c r="G34" i="65"/>
  <c r="F38" i="64"/>
  <c r="G23" i="69"/>
  <c r="K23" i="69"/>
  <c r="K25" i="69"/>
  <c r="G25" i="69"/>
  <c r="K32" i="63"/>
  <c r="G32" i="63"/>
  <c r="F28" i="61"/>
  <c r="G18" i="62"/>
  <c r="K18" i="62"/>
  <c r="F13" i="66"/>
  <c r="K17" i="66"/>
  <c r="G17" i="66"/>
  <c r="H22" i="66"/>
  <c r="J22" i="66"/>
  <c r="I22" i="66"/>
  <c r="F32" i="66"/>
  <c r="G20" i="59"/>
  <c r="K20" i="59"/>
  <c r="F33" i="69"/>
  <c r="G35" i="68"/>
  <c r="K35" i="68"/>
  <c r="K23" i="68"/>
  <c r="G23" i="68"/>
  <c r="F20" i="70"/>
  <c r="F35" i="67"/>
  <c r="K31" i="62"/>
  <c r="G31" i="62"/>
  <c r="F30" i="66"/>
  <c r="K21" i="62"/>
  <c r="G21" i="62"/>
  <c r="G30" i="70"/>
  <c r="K30" i="70"/>
  <c r="G19" i="65"/>
  <c r="K19" i="65"/>
  <c r="K18" i="64"/>
  <c r="G18" i="64"/>
  <c r="K37" i="65"/>
  <c r="G37" i="65"/>
  <c r="G37" i="69"/>
  <c r="K37" i="69"/>
  <c r="F33" i="59"/>
  <c r="K20" i="69"/>
  <c r="G20" i="69"/>
  <c r="H22" i="69"/>
  <c r="J22" i="69"/>
  <c r="I22" i="69"/>
  <c r="G36" i="70"/>
  <c r="K36" i="70"/>
  <c r="F22" i="69"/>
  <c r="F14" i="62"/>
  <c r="K19" i="70"/>
  <c r="G19" i="70"/>
  <c r="F18" i="63"/>
  <c r="G27" i="68"/>
  <c r="K27" i="68"/>
  <c r="K19" i="66"/>
  <c r="G19" i="66"/>
  <c r="K12" i="65"/>
  <c r="G12" i="65"/>
  <c r="H18" i="65"/>
  <c r="J18" i="65"/>
  <c r="I18" i="65"/>
  <c r="K26" i="65"/>
  <c r="G26" i="65"/>
  <c r="G26" i="68"/>
  <c r="K26" i="68"/>
  <c r="F13" i="68"/>
  <c r="F39" i="64"/>
  <c r="G15" i="67"/>
  <c r="K15" i="67"/>
  <c r="K11" i="65"/>
  <c r="G11" i="65"/>
  <c r="K15" i="69"/>
  <c r="G15" i="69"/>
  <c r="F23" i="69"/>
  <c r="G34" i="70"/>
  <c r="K34" i="70"/>
  <c r="F25" i="57"/>
  <c r="G23" i="61"/>
  <c r="K23" i="61"/>
  <c r="F13" i="65"/>
  <c r="F22" i="60"/>
  <c r="K35" i="57"/>
  <c r="G35" i="57"/>
  <c r="K15" i="64"/>
  <c r="G15" i="64"/>
  <c r="H18" i="64"/>
  <c r="J18" i="64"/>
  <c r="I18" i="64"/>
  <c r="K29" i="61"/>
  <c r="G29" i="61"/>
  <c r="F28" i="67"/>
  <c r="K33" i="65"/>
  <c r="G33" i="65"/>
  <c r="F35" i="64"/>
  <c r="K21" i="64"/>
  <c r="G21" i="64"/>
  <c r="F28" i="64"/>
  <c r="G28" i="66"/>
  <c r="K28" i="66"/>
  <c r="G33" i="69"/>
  <c r="K33" i="69"/>
  <c r="F16" i="65"/>
  <c r="F30" i="65"/>
  <c r="G23" i="65"/>
  <c r="K23" i="65"/>
  <c r="F20" i="69"/>
  <c r="F11" i="66"/>
  <c r="G25" i="70"/>
  <c r="K25" i="70"/>
  <c r="H22" i="44"/>
  <c r="J22" i="44"/>
  <c r="H22" i="52"/>
  <c r="J22" i="52"/>
  <c r="I22" i="52"/>
  <c r="H22" i="46"/>
  <c r="J22" i="46"/>
  <c r="I22" i="46"/>
  <c r="H11" i="58"/>
  <c r="J11" i="58"/>
  <c r="I11" i="58"/>
  <c r="H15" i="58"/>
  <c r="J15" i="58"/>
  <c r="I15" i="58"/>
  <c r="H22" i="64"/>
  <c r="J22" i="64"/>
  <c r="I22" i="64"/>
  <c r="H11" i="60"/>
  <c r="J11" i="60"/>
  <c r="I11" i="60"/>
  <c r="H15" i="60"/>
  <c r="J15" i="60"/>
  <c r="I15" i="60"/>
  <c r="H22" i="56"/>
  <c r="J22" i="56"/>
  <c r="I22" i="56"/>
  <c r="H11" i="56"/>
  <c r="J11" i="56"/>
  <c r="I11" i="56"/>
  <c r="H15" i="56"/>
  <c r="J15" i="56"/>
  <c r="I15" i="56"/>
  <c r="H11" i="45"/>
  <c r="J11" i="45"/>
  <c r="I11" i="45"/>
  <c r="H15" i="45"/>
  <c r="J15" i="45"/>
  <c r="I15" i="45"/>
  <c r="H15" i="50"/>
  <c r="J15" i="50"/>
  <c r="I15" i="50"/>
  <c r="H22" i="63"/>
  <c r="J22" i="63"/>
  <c r="I22" i="63"/>
  <c r="H11" i="63"/>
  <c r="J11" i="63"/>
  <c r="I11" i="63"/>
  <c r="H22" i="55"/>
  <c r="J22" i="55"/>
  <c r="I22" i="55"/>
  <c r="H22" i="50"/>
  <c r="J22" i="50"/>
  <c r="I22" i="50"/>
  <c r="H22" i="54"/>
  <c r="J22" i="54"/>
  <c r="I22" i="54"/>
  <c r="H11" i="62"/>
  <c r="J11" i="62"/>
  <c r="I11" i="62"/>
  <c r="H15" i="62"/>
  <c r="J15" i="62"/>
  <c r="I15" i="62"/>
  <c r="H11" i="53"/>
  <c r="J11" i="53"/>
  <c r="I11" i="53"/>
  <c r="H15" i="53"/>
  <c r="J15" i="53"/>
  <c r="I15" i="53"/>
  <c r="H22" i="43"/>
  <c r="J22" i="43"/>
  <c r="I22" i="43"/>
  <c r="H11" i="65"/>
  <c r="J11" i="65"/>
  <c r="I11" i="65"/>
  <c r="H15" i="69"/>
  <c r="J15" i="69"/>
  <c r="I15" i="69"/>
  <c r="H15" i="61"/>
  <c r="J15" i="61"/>
  <c r="I15" i="61"/>
  <c r="H11" i="64"/>
  <c r="J11" i="64"/>
  <c r="I11" i="64"/>
  <c r="H22" i="70"/>
  <c r="J22" i="70"/>
  <c r="I22" i="70"/>
  <c r="H11" i="59"/>
  <c r="J11" i="59"/>
  <c r="I11" i="59"/>
  <c r="H15" i="59"/>
  <c r="J15" i="59"/>
  <c r="I15" i="59"/>
  <c r="H22" i="45"/>
  <c r="J22" i="45"/>
  <c r="I22" i="45"/>
  <c r="H11" i="66"/>
  <c r="J11" i="66"/>
  <c r="I11" i="66"/>
  <c r="H15" i="66"/>
  <c r="J15" i="66"/>
  <c r="I15" i="66"/>
  <c r="H11" i="70"/>
  <c r="J11" i="70"/>
  <c r="I11" i="70"/>
  <c r="H22" i="51"/>
  <c r="J22" i="51"/>
  <c r="I22" i="51"/>
  <c r="H11" i="49"/>
  <c r="J11" i="49"/>
  <c r="I11" i="49"/>
  <c r="H15" i="49"/>
  <c r="J15" i="49"/>
  <c r="I15" i="49"/>
  <c r="H22" i="58"/>
  <c r="J22" i="58"/>
  <c r="I22" i="58"/>
  <c r="H11" i="55"/>
  <c r="J11" i="55"/>
  <c r="I11" i="55"/>
  <c r="H15" i="55"/>
  <c r="J15" i="55"/>
  <c r="I15" i="55"/>
  <c r="H11" i="46"/>
  <c r="J11" i="46"/>
  <c r="I11" i="46"/>
  <c r="H15" i="46"/>
  <c r="J15" i="46"/>
  <c r="I15" i="46"/>
  <c r="H11" i="67"/>
  <c r="J11" i="67"/>
  <c r="I11" i="67"/>
  <c r="H15" i="67"/>
  <c r="J15" i="67"/>
  <c r="I15" i="67"/>
  <c r="H11" i="68"/>
  <c r="J11" i="68"/>
  <c r="I11" i="68"/>
  <c r="H15" i="68"/>
  <c r="J15" i="68"/>
  <c r="I15" i="68"/>
  <c r="H22" i="68"/>
  <c r="J22" i="68"/>
  <c r="I22" i="68"/>
  <c r="H11" i="54"/>
  <c r="J11" i="54"/>
  <c r="I11" i="54"/>
  <c r="H15" i="54"/>
  <c r="J15" i="54"/>
  <c r="I15" i="54"/>
  <c r="H22" i="59"/>
  <c r="J22" i="59"/>
  <c r="I22" i="59"/>
  <c r="H11" i="57"/>
  <c r="J11" i="57"/>
  <c r="I11" i="57"/>
  <c r="H15" i="57"/>
  <c r="J15" i="57"/>
  <c r="I15" i="57"/>
  <c r="H11" i="48"/>
  <c r="J11" i="48"/>
  <c r="I11" i="48"/>
  <c r="H15" i="48"/>
  <c r="J15" i="48"/>
  <c r="I15" i="48"/>
  <c r="H11" i="52"/>
  <c r="J11" i="52"/>
  <c r="I11" i="52"/>
  <c r="H15" i="52"/>
  <c r="J15" i="52"/>
  <c r="I15" i="52"/>
  <c r="H22" i="62"/>
  <c r="J22" i="62"/>
  <c r="I22" i="62"/>
  <c r="H22" i="49"/>
  <c r="J22" i="49"/>
  <c r="I22" i="49"/>
  <c r="H11" i="44"/>
  <c r="J11" i="44"/>
  <c r="H15" i="44"/>
  <c r="I15" i="44"/>
  <c r="H11" i="51"/>
  <c r="J11" i="51"/>
  <c r="I11" i="51"/>
  <c r="H15" i="51"/>
  <c r="J15" i="51"/>
  <c r="I15" i="51"/>
  <c r="H11" i="47"/>
  <c r="J11" i="47"/>
  <c r="I11" i="47"/>
  <c r="H15" i="47"/>
  <c r="J15" i="47"/>
  <c r="I15" i="47"/>
  <c r="H22" i="53"/>
  <c r="J22" i="53"/>
  <c r="I22" i="53"/>
  <c r="H11" i="43"/>
  <c r="J11" i="43"/>
  <c r="I11" i="43"/>
  <c r="H15" i="43"/>
  <c r="J15" i="43"/>
  <c r="I15" i="43"/>
  <c r="H18" i="58"/>
  <c r="J18" i="58"/>
  <c r="I18" i="58"/>
  <c r="H18" i="66"/>
  <c r="J18" i="66"/>
  <c r="I18" i="66"/>
  <c r="H18" i="46"/>
  <c r="J18" i="46"/>
  <c r="I18" i="46"/>
  <c r="H18" i="54"/>
  <c r="J18" i="54"/>
  <c r="I18" i="54"/>
  <c r="H18" i="53"/>
  <c r="J18" i="53"/>
  <c r="I18" i="53"/>
  <c r="H18" i="55"/>
  <c r="J18" i="55"/>
  <c r="I18" i="55"/>
  <c r="H18" i="43"/>
  <c r="J18" i="43"/>
  <c r="I18" i="43"/>
  <c r="H18" i="59"/>
  <c r="J18" i="59"/>
  <c r="I18" i="59"/>
  <c r="H18" i="45"/>
  <c r="J18" i="45"/>
  <c r="I18" i="45"/>
  <c r="H18" i="50"/>
  <c r="J18" i="50"/>
  <c r="I18" i="50"/>
  <c r="H18" i="62"/>
  <c r="J18" i="62"/>
  <c r="I18" i="62"/>
  <c r="H18" i="68"/>
  <c r="J18" i="68"/>
  <c r="I18" i="68"/>
  <c r="H18" i="51"/>
  <c r="J18" i="51"/>
  <c r="I18" i="51"/>
  <c r="H11" i="61"/>
  <c r="J11" i="61"/>
  <c r="I11" i="61"/>
  <c r="H18" i="48"/>
  <c r="J18" i="48"/>
  <c r="I18" i="48"/>
  <c r="H18" i="57"/>
  <c r="J18" i="57"/>
  <c r="I18" i="57"/>
  <c r="H18" i="47"/>
  <c r="J18" i="47"/>
  <c r="I18" i="47"/>
  <c r="H18" i="56"/>
  <c r="J18" i="56"/>
  <c r="I18" i="56"/>
  <c r="H18" i="52"/>
  <c r="J18" i="52"/>
  <c r="I18" i="52"/>
  <c r="H18" i="44"/>
  <c r="H18" i="49"/>
  <c r="J18" i="49"/>
  <c r="I18" i="49"/>
  <c r="H13" i="59"/>
  <c r="J13" i="59"/>
  <c r="I13" i="59"/>
  <c r="I17" i="44"/>
  <c r="J17" i="44"/>
  <c r="H13" i="60"/>
  <c r="J13" i="60"/>
  <c r="I13" i="60"/>
  <c r="H13" i="56"/>
  <c r="J13" i="56"/>
  <c r="I13" i="56"/>
  <c r="H16" i="45"/>
  <c r="J16" i="45"/>
  <c r="I16" i="45"/>
  <c r="H16" i="50"/>
  <c r="J16" i="50"/>
  <c r="I16" i="50"/>
  <c r="H13" i="50"/>
  <c r="J13" i="50"/>
  <c r="I13" i="50"/>
  <c r="H20" i="55"/>
  <c r="J20" i="55"/>
  <c r="I20" i="55"/>
  <c r="H13" i="46"/>
  <c r="J13" i="46"/>
  <c r="I13" i="46"/>
  <c r="H13" i="54"/>
  <c r="J13" i="54"/>
  <c r="I13" i="54"/>
  <c r="H13" i="48"/>
  <c r="J13" i="48"/>
  <c r="I13" i="48"/>
  <c r="H13" i="43"/>
  <c r="J13" i="43"/>
  <c r="I13" i="43"/>
  <c r="H23" i="69"/>
  <c r="J23" i="69"/>
  <c r="I23" i="69"/>
  <c r="H16" i="61"/>
  <c r="J16" i="61"/>
  <c r="I16" i="61"/>
  <c r="H16" i="44"/>
  <c r="H16" i="69"/>
  <c r="J16" i="69"/>
  <c r="I16" i="69"/>
  <c r="H23" i="66"/>
  <c r="J23" i="66"/>
  <c r="I23" i="66"/>
  <c r="H23" i="60"/>
  <c r="J23" i="60"/>
  <c r="I23" i="60"/>
  <c r="H16" i="64"/>
  <c r="J16" i="64"/>
  <c r="I16" i="64"/>
  <c r="H23" i="67"/>
  <c r="J23" i="67"/>
  <c r="I23" i="67"/>
  <c r="H16" i="59"/>
  <c r="J16" i="59"/>
  <c r="I16" i="59"/>
  <c r="H16" i="58"/>
  <c r="J16" i="58"/>
  <c r="I16" i="58"/>
  <c r="H16" i="60"/>
  <c r="J16" i="60"/>
  <c r="I16" i="60"/>
  <c r="H16" i="56"/>
  <c r="J16" i="56"/>
  <c r="I16" i="56"/>
  <c r="H16" i="65"/>
  <c r="J16" i="65"/>
  <c r="I16" i="65"/>
  <c r="H16" i="63"/>
  <c r="J16" i="63"/>
  <c r="I16" i="63"/>
  <c r="H16" i="62"/>
  <c r="J16" i="62"/>
  <c r="I16" i="62"/>
  <c r="H16" i="53"/>
  <c r="J16" i="53"/>
  <c r="I16" i="53"/>
  <c r="H16" i="66"/>
  <c r="J16" i="66"/>
  <c r="I16" i="66"/>
  <c r="H16" i="70"/>
  <c r="J16" i="70"/>
  <c r="I16" i="70"/>
  <c r="H16" i="49"/>
  <c r="J16" i="49"/>
  <c r="I16" i="49"/>
  <c r="H16" i="55"/>
  <c r="J16" i="55"/>
  <c r="I16" i="55"/>
  <c r="H16" i="46"/>
  <c r="J16" i="46"/>
  <c r="I16" i="46"/>
  <c r="H16" i="67"/>
  <c r="J16" i="67"/>
  <c r="I16" i="67"/>
  <c r="H16" i="68"/>
  <c r="J16" i="68"/>
  <c r="I16" i="68"/>
  <c r="H16" i="54"/>
  <c r="J16" i="54"/>
  <c r="I16" i="54"/>
  <c r="H16" i="57"/>
  <c r="J16" i="57"/>
  <c r="I16" i="57"/>
  <c r="H16" i="48"/>
  <c r="J16" i="48"/>
  <c r="I16" i="48"/>
  <c r="H16" i="52"/>
  <c r="J16" i="52"/>
  <c r="I16" i="52"/>
  <c r="H16" i="51"/>
  <c r="J16" i="51"/>
  <c r="I16" i="51"/>
  <c r="H16" i="47"/>
  <c r="J16" i="47"/>
  <c r="I16" i="47"/>
  <c r="H16" i="43"/>
  <c r="J14" i="44"/>
  <c r="I14" i="44"/>
  <c r="J21" i="44"/>
  <c r="I21" i="44"/>
  <c r="I22" i="44"/>
  <c r="J24" i="44"/>
  <c r="I24" i="44"/>
  <c r="B25" i="48"/>
  <c r="H25" i="48"/>
  <c r="J25" i="48"/>
  <c r="I25" i="48"/>
  <c r="A26" i="48"/>
  <c r="A26" i="57"/>
  <c r="B25" i="57"/>
  <c r="H25" i="57"/>
  <c r="B25" i="60"/>
  <c r="H25" i="60"/>
  <c r="A26" i="60"/>
  <c r="B25" i="56"/>
  <c r="H25" i="56"/>
  <c r="J25" i="56"/>
  <c r="I25" i="56"/>
  <c r="A26" i="56"/>
  <c r="B25" i="52"/>
  <c r="H25" i="52"/>
  <c r="J25" i="52"/>
  <c r="I25" i="52"/>
  <c r="A26" i="52"/>
  <c r="B25" i="46"/>
  <c r="H25" i="46"/>
  <c r="J25" i="46"/>
  <c r="I25" i="46"/>
  <c r="A26" i="46"/>
  <c r="A26" i="58"/>
  <c r="B25" i="58"/>
  <c r="H25" i="58"/>
  <c r="J25" i="58"/>
  <c r="I25" i="58"/>
  <c r="J24" i="57"/>
  <c r="I24" i="57"/>
  <c r="B25" i="61"/>
  <c r="H25" i="61"/>
  <c r="J25" i="61"/>
  <c r="I25" i="61"/>
  <c r="A26" i="61"/>
  <c r="B25" i="69"/>
  <c r="H25" i="69"/>
  <c r="J25" i="69"/>
  <c r="I25" i="69"/>
  <c r="A26" i="69"/>
  <c r="A26" i="67"/>
  <c r="B25" i="67"/>
  <c r="H25" i="67"/>
  <c r="J25" i="67"/>
  <c r="I25" i="67"/>
  <c r="A26" i="70"/>
  <c r="B25" i="70"/>
  <c r="B25" i="45"/>
  <c r="H25" i="45"/>
  <c r="J25" i="45"/>
  <c r="I25" i="45"/>
  <c r="A26" i="45"/>
  <c r="A26" i="63"/>
  <c r="B25" i="63"/>
  <c r="B25" i="54"/>
  <c r="H25" i="54"/>
  <c r="J25" i="54"/>
  <c r="I25" i="54"/>
  <c r="A26" i="54"/>
  <c r="A26" i="65"/>
  <c r="B25" i="65"/>
  <c r="J24" i="49"/>
  <c r="I24" i="49"/>
  <c r="B25" i="47"/>
  <c r="H25" i="47"/>
  <c r="J25" i="47"/>
  <c r="I25" i="47"/>
  <c r="A26" i="47"/>
  <c r="A26" i="64"/>
  <c r="B25" i="64"/>
  <c r="A26" i="62"/>
  <c r="B25" i="62"/>
  <c r="H25" i="62"/>
  <c r="J25" i="62"/>
  <c r="I25" i="62"/>
  <c r="B25" i="51"/>
  <c r="H25" i="51"/>
  <c r="J25" i="51"/>
  <c r="I25" i="51"/>
  <c r="A26" i="51"/>
  <c r="J24" i="64"/>
  <c r="I24" i="64"/>
  <c r="A26" i="55"/>
  <c r="B25" i="55"/>
  <c r="H25" i="55"/>
  <c r="J25" i="55"/>
  <c r="I25" i="55"/>
  <c r="J24" i="61"/>
  <c r="I24" i="61"/>
  <c r="A26" i="59"/>
  <c r="B25" i="59"/>
  <c r="H25" i="59"/>
  <c r="J24" i="50"/>
  <c r="I24" i="50"/>
  <c r="A26" i="53"/>
  <c r="B25" i="53"/>
  <c r="H25" i="53"/>
  <c r="J25" i="53"/>
  <c r="I25" i="53"/>
  <c r="A26" i="50"/>
  <c r="B25" i="50"/>
  <c r="H25" i="50"/>
  <c r="J25" i="50"/>
  <c r="I25" i="50"/>
  <c r="B25" i="68"/>
  <c r="H25" i="68"/>
  <c r="J25" i="68"/>
  <c r="I25" i="68"/>
  <c r="A26" i="68"/>
  <c r="A26" i="66"/>
  <c r="B25" i="66"/>
  <c r="A26" i="49"/>
  <c r="B25" i="49"/>
  <c r="H25" i="49"/>
  <c r="J25" i="49"/>
  <c r="I25" i="49"/>
  <c r="B26" i="44"/>
  <c r="H25" i="44"/>
  <c r="J24" i="43"/>
  <c r="I24" i="43"/>
  <c r="A26" i="43"/>
  <c r="B25" i="43"/>
  <c r="H13" i="64"/>
  <c r="J13" i="64"/>
  <c r="I13" i="64"/>
  <c r="H13" i="45"/>
  <c r="J13" i="45"/>
  <c r="I13" i="45"/>
  <c r="H13" i="65"/>
  <c r="J13" i="65"/>
  <c r="I13" i="65"/>
  <c r="H20" i="47"/>
  <c r="J20" i="47"/>
  <c r="I20" i="47"/>
  <c r="H13" i="63"/>
  <c r="J13" i="63"/>
  <c r="I13" i="63"/>
  <c r="H13" i="69"/>
  <c r="J13" i="69"/>
  <c r="I13" i="69"/>
  <c r="H20" i="43"/>
  <c r="J20" i="43"/>
  <c r="I20" i="43"/>
  <c r="H13" i="67"/>
  <c r="J13" i="67"/>
  <c r="I13" i="67"/>
  <c r="H20" i="49"/>
  <c r="J20" i="49"/>
  <c r="I20" i="49"/>
  <c r="H13" i="62"/>
  <c r="J13" i="62"/>
  <c r="I13" i="62"/>
  <c r="H20" i="63"/>
  <c r="J20" i="63"/>
  <c r="I20" i="63"/>
  <c r="H20" i="54"/>
  <c r="J20" i="54"/>
  <c r="I20" i="54"/>
  <c r="H13" i="51"/>
  <c r="J13" i="51"/>
  <c r="I13" i="51"/>
  <c r="H20" i="62"/>
  <c r="J20" i="62"/>
  <c r="I20" i="62"/>
  <c r="H20" i="70"/>
  <c r="J20" i="70"/>
  <c r="I20" i="70"/>
  <c r="H20" i="65"/>
  <c r="J20" i="65"/>
  <c r="I20" i="65"/>
  <c r="H13" i="44"/>
  <c r="I13" i="44"/>
  <c r="H20" i="56"/>
  <c r="J20" i="56"/>
  <c r="I20" i="56"/>
  <c r="H13" i="58"/>
  <c r="J13" i="58"/>
  <c r="I13" i="58"/>
  <c r="H20" i="60"/>
  <c r="J20" i="60"/>
  <c r="I20" i="60"/>
  <c r="H20" i="68"/>
  <c r="J20" i="68"/>
  <c r="I20" i="68"/>
  <c r="H13" i="70"/>
  <c r="J13" i="70"/>
  <c r="I13" i="70"/>
  <c r="H20" i="61"/>
  <c r="J20" i="61"/>
  <c r="I20" i="61"/>
  <c r="H20" i="46"/>
  <c r="J20" i="46"/>
  <c r="I20" i="46"/>
  <c r="H20" i="51"/>
  <c r="J20" i="51"/>
  <c r="I20" i="51"/>
  <c r="H20" i="45"/>
  <c r="J20" i="45"/>
  <c r="I20" i="45"/>
  <c r="H20" i="44"/>
  <c r="I20" i="44"/>
  <c r="H13" i="53"/>
  <c r="J13" i="53"/>
  <c r="I13" i="53"/>
  <c r="H13" i="68"/>
  <c r="J13" i="68"/>
  <c r="I13" i="68"/>
  <c r="H20" i="52"/>
  <c r="J20" i="52"/>
  <c r="I20" i="52"/>
  <c r="H20" i="58"/>
  <c r="J20" i="58"/>
  <c r="I20" i="58"/>
  <c r="H20" i="50"/>
  <c r="J20" i="50"/>
  <c r="I20" i="50"/>
  <c r="H20" i="48"/>
  <c r="J20" i="48"/>
  <c r="I20" i="48"/>
  <c r="H13" i="49"/>
  <c r="J13" i="49"/>
  <c r="I13" i="49"/>
  <c r="H13" i="61"/>
  <c r="J13" i="61"/>
  <c r="I13" i="61"/>
  <c r="H20" i="69"/>
  <c r="J20" i="69"/>
  <c r="I20" i="69"/>
  <c r="F41" i="44"/>
  <c r="H23" i="49"/>
  <c r="J23" i="49"/>
  <c r="I23" i="49"/>
  <c r="H25" i="64"/>
  <c r="J25" i="64"/>
  <c r="I25" i="64"/>
  <c r="H18" i="63"/>
  <c r="J18" i="63"/>
  <c r="I18" i="63"/>
  <c r="H25" i="66"/>
  <c r="J25" i="66"/>
  <c r="I25" i="66"/>
  <c r="H25" i="65"/>
  <c r="J25" i="65"/>
  <c r="I25" i="65"/>
  <c r="H25" i="63"/>
  <c r="J25" i="63"/>
  <c r="I25" i="63"/>
  <c r="H25" i="70"/>
  <c r="J25" i="70"/>
  <c r="I25" i="70"/>
  <c r="F41" i="67"/>
  <c r="F41" i="70"/>
  <c r="I12" i="61"/>
  <c r="F41" i="62"/>
  <c r="F41" i="51"/>
  <c r="F41" i="50"/>
  <c r="F41" i="49"/>
  <c r="F41" i="55"/>
  <c r="F41" i="53"/>
  <c r="F41" i="56"/>
  <c r="F41" i="68"/>
  <c r="F41" i="60"/>
  <c r="F41" i="57"/>
  <c r="I12" i="68"/>
  <c r="F41" i="45"/>
  <c r="F41" i="46"/>
  <c r="F41" i="61"/>
  <c r="F41" i="48"/>
  <c r="F41" i="63"/>
  <c r="F41" i="66"/>
  <c r="F41" i="58"/>
  <c r="I12" i="45"/>
  <c r="F41" i="64"/>
  <c r="F41" i="52"/>
  <c r="F41" i="59"/>
  <c r="I12" i="48"/>
  <c r="F41" i="65"/>
  <c r="F41" i="47"/>
  <c r="F41" i="69"/>
  <c r="F41" i="43"/>
  <c r="F41" i="54"/>
  <c r="H15" i="65"/>
  <c r="J15" i="65"/>
  <c r="I15" i="65"/>
  <c r="H12" i="58"/>
  <c r="J12" i="58"/>
  <c r="H12" i="59"/>
  <c r="J12" i="59"/>
  <c r="H19" i="57"/>
  <c r="J19" i="57"/>
  <c r="I19" i="57"/>
  <c r="H12" i="60"/>
  <c r="J12" i="60"/>
  <c r="H12" i="69"/>
  <c r="J12" i="69"/>
  <c r="H19" i="54"/>
  <c r="J19" i="54"/>
  <c r="I19" i="54"/>
  <c r="H19" i="58"/>
  <c r="J19" i="58"/>
  <c r="I19" i="58"/>
  <c r="H12" i="67"/>
  <c r="J12" i="67"/>
  <c r="H12" i="46"/>
  <c r="J12" i="46"/>
  <c r="H19" i="65"/>
  <c r="J19" i="65"/>
  <c r="I19" i="65"/>
  <c r="H19" i="44"/>
  <c r="J19" i="44"/>
  <c r="H12" i="63"/>
  <c r="J12" i="63"/>
  <c r="H12" i="54"/>
  <c r="J12" i="54"/>
  <c r="H19" i="67"/>
  <c r="J19" i="67"/>
  <c r="I19" i="67"/>
  <c r="H18" i="60"/>
  <c r="J18" i="60"/>
  <c r="I18" i="60"/>
  <c r="H19" i="60"/>
  <c r="J19" i="60"/>
  <c r="I19" i="60"/>
  <c r="H19" i="56"/>
  <c r="J19" i="56"/>
  <c r="I19" i="56"/>
  <c r="H11" i="50"/>
  <c r="J11" i="50"/>
  <c r="I11" i="50"/>
  <c r="H12" i="50"/>
  <c r="J12" i="50"/>
  <c r="H12" i="51"/>
  <c r="J12" i="51"/>
  <c r="H19" i="47"/>
  <c r="J19" i="47"/>
  <c r="I19" i="47"/>
  <c r="H12" i="44"/>
  <c r="H19" i="46"/>
  <c r="J19" i="46"/>
  <c r="I19" i="46"/>
  <c r="H19" i="62"/>
  <c r="J19" i="62"/>
  <c r="I19" i="62"/>
  <c r="H19" i="43"/>
  <c r="J19" i="43"/>
  <c r="I19" i="43"/>
  <c r="H12" i="53"/>
  <c r="J12" i="53"/>
  <c r="H19" i="53"/>
  <c r="J19" i="53"/>
  <c r="I19" i="53"/>
  <c r="H19" i="55"/>
  <c r="J19" i="55"/>
  <c r="I19" i="55"/>
  <c r="H19" i="50"/>
  <c r="J19" i="50"/>
  <c r="I19" i="50"/>
  <c r="H12" i="57"/>
  <c r="J12" i="57"/>
  <c r="H12" i="66"/>
  <c r="J12" i="66"/>
  <c r="H19" i="59"/>
  <c r="J19" i="59"/>
  <c r="I19" i="59"/>
  <c r="H12" i="55"/>
  <c r="J12" i="55"/>
  <c r="H19" i="69"/>
  <c r="J19" i="69"/>
  <c r="I19" i="69"/>
  <c r="H12" i="65"/>
  <c r="J12" i="65"/>
  <c r="H19" i="64"/>
  <c r="J19" i="64"/>
  <c r="I19" i="64"/>
  <c r="H19" i="49"/>
  <c r="J19" i="49"/>
  <c r="I19" i="49"/>
  <c r="H12" i="56"/>
  <c r="J12" i="56"/>
  <c r="H19" i="68"/>
  <c r="J19" i="68"/>
  <c r="I19" i="68"/>
  <c r="H12" i="52"/>
  <c r="J12" i="52"/>
  <c r="H19" i="51"/>
  <c r="J19" i="51"/>
  <c r="I19" i="51"/>
  <c r="H12" i="49"/>
  <c r="J12" i="49"/>
  <c r="H19" i="48"/>
  <c r="J19" i="48"/>
  <c r="I19" i="48"/>
  <c r="H12" i="62"/>
  <c r="J12" i="62"/>
  <c r="H12" i="43"/>
  <c r="J12" i="43"/>
  <c r="H12" i="47"/>
  <c r="J12" i="47"/>
  <c r="H19" i="45"/>
  <c r="J19" i="45"/>
  <c r="I19" i="45"/>
  <c r="H12" i="64"/>
  <c r="J12" i="64"/>
  <c r="H19" i="66"/>
  <c r="J19" i="66"/>
  <c r="I19" i="66"/>
  <c r="H12" i="70"/>
  <c r="J12" i="70"/>
  <c r="H19" i="52"/>
  <c r="J19" i="52"/>
  <c r="I19" i="52"/>
  <c r="H19" i="70"/>
  <c r="J19" i="70"/>
  <c r="I19" i="70"/>
  <c r="H19" i="61"/>
  <c r="J19" i="61"/>
  <c r="I19" i="61"/>
  <c r="H18" i="69"/>
  <c r="J18" i="69"/>
  <c r="I18" i="69"/>
  <c r="H20" i="66"/>
  <c r="J20" i="66"/>
  <c r="I20" i="66"/>
  <c r="H20" i="57"/>
  <c r="J20" i="57"/>
  <c r="I20" i="57"/>
  <c r="H13" i="66"/>
  <c r="J13" i="66"/>
  <c r="I13" i="66"/>
  <c r="H23" i="70"/>
  <c r="J23" i="70"/>
  <c r="I23" i="70"/>
  <c r="H23" i="65"/>
  <c r="J23" i="65"/>
  <c r="I23" i="65"/>
  <c r="H23" i="62"/>
  <c r="J23" i="62"/>
  <c r="I23" i="62"/>
  <c r="H23" i="55"/>
  <c r="J23" i="55"/>
  <c r="I23" i="55"/>
  <c r="H23" i="59"/>
  <c r="J23" i="59"/>
  <c r="I23" i="59"/>
  <c r="H23" i="61"/>
  <c r="J23" i="61"/>
  <c r="I23" i="61"/>
  <c r="H23" i="58"/>
  <c r="J23" i="58"/>
  <c r="I23" i="58"/>
  <c r="H23" i="45"/>
  <c r="J23" i="45"/>
  <c r="I23" i="45"/>
  <c r="H23" i="46"/>
  <c r="J23" i="46"/>
  <c r="I23" i="46"/>
  <c r="H23" i="63"/>
  <c r="J23" i="63"/>
  <c r="I23" i="63"/>
  <c r="H23" i="48"/>
  <c r="J23" i="48"/>
  <c r="I23" i="48"/>
  <c r="H23" i="54"/>
  <c r="J23" i="54"/>
  <c r="I23" i="54"/>
  <c r="H23" i="47"/>
  <c r="J23" i="47"/>
  <c r="I23" i="47"/>
  <c r="H23" i="64"/>
  <c r="J23" i="64"/>
  <c r="I23" i="64"/>
  <c r="H23" i="56"/>
  <c r="J23" i="56"/>
  <c r="I23" i="56"/>
  <c r="H23" i="53"/>
  <c r="J23" i="53"/>
  <c r="I23" i="53"/>
  <c r="H23" i="52"/>
  <c r="J23" i="52"/>
  <c r="I23" i="52"/>
  <c r="H23" i="43"/>
  <c r="H23" i="51"/>
  <c r="J23" i="51"/>
  <c r="I23" i="51"/>
  <c r="I11" i="44"/>
  <c r="J23" i="44"/>
  <c r="I23" i="44"/>
  <c r="H20" i="64"/>
  <c r="J20" i="64"/>
  <c r="I20" i="64"/>
  <c r="H20" i="67"/>
  <c r="J20" i="67"/>
  <c r="I20" i="67"/>
  <c r="J15" i="44"/>
  <c r="I18" i="44"/>
  <c r="J18" i="44"/>
  <c r="I16" i="44"/>
  <c r="J16" i="44"/>
  <c r="J16" i="43"/>
  <c r="I16" i="43"/>
  <c r="I25" i="44"/>
  <c r="J25" i="44"/>
  <c r="A27" i="53"/>
  <c r="B26" i="53"/>
  <c r="H26" i="53"/>
  <c r="J26" i="53"/>
  <c r="I26" i="53"/>
  <c r="A27" i="57"/>
  <c r="B26" i="57"/>
  <c r="H26" i="57"/>
  <c r="A27" i="68"/>
  <c r="B26" i="68"/>
  <c r="H26" i="68"/>
  <c r="J26" i="68"/>
  <c r="I26" i="68"/>
  <c r="J25" i="59"/>
  <c r="I25" i="59"/>
  <c r="A27" i="51"/>
  <c r="B26" i="51"/>
  <c r="H26" i="51"/>
  <c r="J26" i="51"/>
  <c r="I26" i="51"/>
  <c r="B26" i="45"/>
  <c r="H26" i="45"/>
  <c r="J26" i="45"/>
  <c r="I26" i="45"/>
  <c r="A27" i="45"/>
  <c r="A27" i="61"/>
  <c r="B26" i="61"/>
  <c r="H26" i="61"/>
  <c r="J26" i="61"/>
  <c r="I26" i="61"/>
  <c r="B26" i="52"/>
  <c r="H26" i="52"/>
  <c r="J26" i="52"/>
  <c r="I26" i="52"/>
  <c r="A27" i="52"/>
  <c r="A27" i="48"/>
  <c r="B26" i="48"/>
  <c r="H26" i="48"/>
  <c r="J26" i="48"/>
  <c r="I26" i="48"/>
  <c r="A27" i="50"/>
  <c r="B26" i="50"/>
  <c r="H26" i="50"/>
  <c r="J26" i="50"/>
  <c r="I26" i="50"/>
  <c r="A27" i="67"/>
  <c r="B26" i="67"/>
  <c r="H26" i="67"/>
  <c r="J26" i="67"/>
  <c r="I26" i="67"/>
  <c r="B26" i="58"/>
  <c r="H26" i="58"/>
  <c r="J26" i="58"/>
  <c r="I26" i="58"/>
  <c r="A27" i="58"/>
  <c r="A27" i="47"/>
  <c r="B26" i="47"/>
  <c r="H26" i="47"/>
  <c r="J26" i="47"/>
  <c r="I26" i="47"/>
  <c r="J25" i="57"/>
  <c r="I25" i="57"/>
  <c r="A27" i="66"/>
  <c r="B26" i="66"/>
  <c r="H26" i="66"/>
  <c r="J26" i="66"/>
  <c r="I26" i="66"/>
  <c r="B26" i="59"/>
  <c r="H26" i="59"/>
  <c r="J26" i="59"/>
  <c r="I26" i="59"/>
  <c r="A27" i="59"/>
  <c r="A27" i="62"/>
  <c r="B26" i="62"/>
  <c r="H26" i="62"/>
  <c r="J26" i="62"/>
  <c r="I26" i="62"/>
  <c r="B26" i="65"/>
  <c r="H26" i="65"/>
  <c r="J26" i="65"/>
  <c r="I26" i="65"/>
  <c r="A27" i="65"/>
  <c r="A27" i="70"/>
  <c r="B26" i="70"/>
  <c r="H26" i="70"/>
  <c r="J26" i="70"/>
  <c r="A27" i="54"/>
  <c r="B26" i="54"/>
  <c r="H26" i="54"/>
  <c r="J26" i="54"/>
  <c r="I26" i="54"/>
  <c r="A27" i="60"/>
  <c r="B26" i="60"/>
  <c r="H26" i="60"/>
  <c r="J26" i="60"/>
  <c r="I26" i="60"/>
  <c r="A27" i="49"/>
  <c r="B26" i="49"/>
  <c r="H26" i="49"/>
  <c r="J26" i="49"/>
  <c r="I26" i="49"/>
  <c r="B26" i="55"/>
  <c r="H26" i="55"/>
  <c r="J26" i="55"/>
  <c r="I26" i="55"/>
  <c r="A27" i="55"/>
  <c r="B26" i="64"/>
  <c r="H26" i="64"/>
  <c r="J26" i="64"/>
  <c r="I26" i="64"/>
  <c r="A27" i="64"/>
  <c r="J25" i="60"/>
  <c r="I25" i="60"/>
  <c r="B26" i="69"/>
  <c r="H26" i="69"/>
  <c r="J26" i="69"/>
  <c r="I26" i="69"/>
  <c r="A27" i="69"/>
  <c r="A27" i="46"/>
  <c r="B26" i="46"/>
  <c r="H26" i="46"/>
  <c r="J26" i="46"/>
  <c r="I26" i="46"/>
  <c r="A27" i="63"/>
  <c r="B26" i="63"/>
  <c r="H26" i="63"/>
  <c r="J26" i="63"/>
  <c r="I26" i="63"/>
  <c r="B26" i="56"/>
  <c r="H26" i="56"/>
  <c r="J26" i="56"/>
  <c r="I26" i="56"/>
  <c r="A27" i="56"/>
  <c r="H25" i="43"/>
  <c r="J25" i="43"/>
  <c r="I25" i="43"/>
  <c r="B27" i="44"/>
  <c r="H26" i="44"/>
  <c r="B26" i="43"/>
  <c r="A27" i="43"/>
  <c r="J20" i="44"/>
  <c r="J13" i="44"/>
  <c r="I12" i="64"/>
  <c r="I12" i="62"/>
  <c r="I12" i="52"/>
  <c r="I12" i="51"/>
  <c r="I12" i="63"/>
  <c r="I12" i="67"/>
  <c r="I12" i="60"/>
  <c r="I12" i="65"/>
  <c r="I12" i="66"/>
  <c r="I12" i="50"/>
  <c r="I12" i="70"/>
  <c r="I12" i="47"/>
  <c r="I12" i="49"/>
  <c r="I12" i="56"/>
  <c r="I12" i="57"/>
  <c r="I12" i="53"/>
  <c r="I12" i="59"/>
  <c r="I12" i="43"/>
  <c r="I12" i="55"/>
  <c r="I12" i="54"/>
  <c r="I12" i="46"/>
  <c r="I12" i="69"/>
  <c r="I12" i="58"/>
  <c r="I19" i="44"/>
  <c r="J12" i="44"/>
  <c r="I12" i="44"/>
  <c r="J23" i="43"/>
  <c r="I23" i="43"/>
  <c r="I26" i="44"/>
  <c r="J26" i="44"/>
  <c r="A28" i="55"/>
  <c r="B27" i="55"/>
  <c r="H27" i="55"/>
  <c r="J27" i="55"/>
  <c r="I27" i="55"/>
  <c r="A28" i="70"/>
  <c r="B27" i="70"/>
  <c r="H27" i="70"/>
  <c r="J27" i="70"/>
  <c r="I27" i="70"/>
  <c r="B27" i="61"/>
  <c r="H27" i="61"/>
  <c r="J27" i="61"/>
  <c r="I27" i="61"/>
  <c r="A28" i="61"/>
  <c r="B27" i="69"/>
  <c r="H27" i="69"/>
  <c r="J27" i="69"/>
  <c r="I27" i="69"/>
  <c r="A28" i="69"/>
  <c r="B27" i="49"/>
  <c r="H27" i="49"/>
  <c r="J27" i="49"/>
  <c r="I27" i="49"/>
  <c r="A28" i="49"/>
  <c r="B27" i="50"/>
  <c r="H27" i="50"/>
  <c r="J27" i="50"/>
  <c r="I27" i="50"/>
  <c r="A28" i="50"/>
  <c r="A28" i="57"/>
  <c r="B27" i="57"/>
  <c r="H27" i="57"/>
  <c r="J27" i="57"/>
  <c r="I27" i="57"/>
  <c r="I26" i="70"/>
  <c r="B27" i="46"/>
  <c r="H27" i="46"/>
  <c r="J27" i="46"/>
  <c r="I27" i="46"/>
  <c r="A28" i="46"/>
  <c r="A28" i="66"/>
  <c r="B27" i="66"/>
  <c r="H27" i="66"/>
  <c r="J27" i="66"/>
  <c r="I27" i="66"/>
  <c r="B27" i="67"/>
  <c r="H27" i="67"/>
  <c r="J27" i="67"/>
  <c r="I27" i="67"/>
  <c r="A28" i="67"/>
  <c r="B27" i="68"/>
  <c r="H27" i="68"/>
  <c r="J27" i="68"/>
  <c r="I27" i="68"/>
  <c r="A28" i="68"/>
  <c r="J26" i="57"/>
  <c r="I26" i="57"/>
  <c r="A28" i="56"/>
  <c r="B27" i="56"/>
  <c r="H27" i="56"/>
  <c r="J27" i="56"/>
  <c r="I27" i="56"/>
  <c r="B27" i="54"/>
  <c r="H27" i="54"/>
  <c r="J27" i="54"/>
  <c r="I27" i="54"/>
  <c r="A28" i="54"/>
  <c r="A28" i="60"/>
  <c r="B27" i="60"/>
  <c r="H27" i="60"/>
  <c r="J27" i="60"/>
  <c r="I27" i="60"/>
  <c r="B27" i="62"/>
  <c r="H27" i="62"/>
  <c r="J27" i="62"/>
  <c r="I27" i="62"/>
  <c r="A28" i="62"/>
  <c r="A28" i="47"/>
  <c r="B27" i="47"/>
  <c r="H27" i="47"/>
  <c r="J27" i="47"/>
  <c r="I27" i="47"/>
  <c r="A28" i="48"/>
  <c r="B27" i="48"/>
  <c r="H27" i="48"/>
  <c r="J27" i="48"/>
  <c r="I27" i="48"/>
  <c r="B27" i="51"/>
  <c r="H27" i="51"/>
  <c r="J27" i="51"/>
  <c r="I27" i="51"/>
  <c r="A28" i="51"/>
  <c r="A28" i="53"/>
  <c r="B27" i="53"/>
  <c r="H27" i="53"/>
  <c r="J27" i="53"/>
  <c r="I27" i="53"/>
  <c r="B27" i="63"/>
  <c r="H27" i="63"/>
  <c r="J27" i="63"/>
  <c r="I27" i="63"/>
  <c r="A28" i="63"/>
  <c r="B27" i="65"/>
  <c r="H27" i="65"/>
  <c r="J27" i="65"/>
  <c r="I27" i="65"/>
  <c r="A28" i="65"/>
  <c r="A28" i="45"/>
  <c r="B27" i="45"/>
  <c r="H27" i="45"/>
  <c r="J27" i="45"/>
  <c r="I27" i="45"/>
  <c r="A28" i="64"/>
  <c r="B27" i="64"/>
  <c r="H27" i="64"/>
  <c r="J27" i="64"/>
  <c r="I27" i="64"/>
  <c r="A28" i="59"/>
  <c r="B27" i="59"/>
  <c r="H27" i="59"/>
  <c r="J27" i="59"/>
  <c r="I27" i="59"/>
  <c r="B27" i="58"/>
  <c r="H27" i="58"/>
  <c r="J27" i="58"/>
  <c r="I27" i="58"/>
  <c r="A28" i="58"/>
  <c r="B27" i="52"/>
  <c r="H27" i="52"/>
  <c r="J27" i="52"/>
  <c r="I27" i="52"/>
  <c r="A28" i="52"/>
  <c r="H26" i="43"/>
  <c r="J26" i="43"/>
  <c r="I26" i="43"/>
  <c r="B28" i="44"/>
  <c r="H27" i="44"/>
  <c r="B27" i="43"/>
  <c r="A28" i="43"/>
  <c r="I27" i="44"/>
  <c r="J27" i="44"/>
  <c r="A29" i="52"/>
  <c r="B28" i="52"/>
  <c r="H28" i="52"/>
  <c r="J28" i="52"/>
  <c r="I28" i="52"/>
  <c r="B28" i="51"/>
  <c r="H28" i="51"/>
  <c r="J28" i="51"/>
  <c r="I28" i="51"/>
  <c r="A29" i="51"/>
  <c r="B28" i="69"/>
  <c r="H28" i="69"/>
  <c r="J28" i="69"/>
  <c r="I28" i="69"/>
  <c r="A29" i="69"/>
  <c r="A29" i="54"/>
  <c r="B28" i="54"/>
  <c r="H28" i="54"/>
  <c r="J28" i="54"/>
  <c r="I28" i="54"/>
  <c r="B28" i="61"/>
  <c r="H28" i="61"/>
  <c r="J28" i="61"/>
  <c r="I28" i="61"/>
  <c r="A29" i="61"/>
  <c r="B28" i="63"/>
  <c r="H28" i="63"/>
  <c r="J28" i="63"/>
  <c r="I28" i="63"/>
  <c r="A29" i="63"/>
  <c r="B28" i="50"/>
  <c r="H28" i="50"/>
  <c r="J28" i="50"/>
  <c r="I28" i="50"/>
  <c r="A29" i="50"/>
  <c r="B28" i="45"/>
  <c r="H28" i="45"/>
  <c r="A29" i="45"/>
  <c r="A29" i="60"/>
  <c r="B28" i="60"/>
  <c r="H28" i="60"/>
  <c r="J28" i="60"/>
  <c r="I28" i="60"/>
  <c r="A29" i="57"/>
  <c r="B28" i="57"/>
  <c r="H28" i="57"/>
  <c r="J28" i="57"/>
  <c r="I28" i="57"/>
  <c r="B28" i="59"/>
  <c r="H28" i="59"/>
  <c r="J28" i="59"/>
  <c r="I28" i="59"/>
  <c r="A29" i="59"/>
  <c r="B28" i="47"/>
  <c r="H28" i="47"/>
  <c r="J28" i="47"/>
  <c r="I28" i="47"/>
  <c r="A29" i="47"/>
  <c r="B28" i="56"/>
  <c r="H28" i="56"/>
  <c r="A29" i="56"/>
  <c r="A29" i="66"/>
  <c r="B28" i="66"/>
  <c r="H28" i="66"/>
  <c r="J28" i="66"/>
  <c r="I28" i="66"/>
  <c r="A29" i="70"/>
  <c r="B28" i="70"/>
  <c r="H28" i="70"/>
  <c r="J28" i="70"/>
  <c r="A29" i="62"/>
  <c r="B28" i="62"/>
  <c r="H28" i="62"/>
  <c r="J28" i="62"/>
  <c r="I28" i="62"/>
  <c r="A29" i="46"/>
  <c r="B28" i="46"/>
  <c r="H28" i="46"/>
  <c r="J28" i="46"/>
  <c r="I28" i="46"/>
  <c r="A29" i="49"/>
  <c r="B28" i="49"/>
  <c r="H28" i="49"/>
  <c r="J28" i="49"/>
  <c r="I28" i="49"/>
  <c r="A29" i="68"/>
  <c r="B28" i="68"/>
  <c r="H28" i="68"/>
  <c r="J28" i="68"/>
  <c r="I28" i="68"/>
  <c r="A29" i="58"/>
  <c r="B28" i="58"/>
  <c r="H28" i="58"/>
  <c r="J28" i="58"/>
  <c r="I28" i="58"/>
  <c r="B28" i="65"/>
  <c r="H28" i="65"/>
  <c r="J28" i="65"/>
  <c r="I28" i="65"/>
  <c r="A29" i="65"/>
  <c r="A29" i="67"/>
  <c r="B28" i="67"/>
  <c r="H28" i="67"/>
  <c r="J28" i="67"/>
  <c r="I28" i="67"/>
  <c r="A29" i="48"/>
  <c r="B28" i="48"/>
  <c r="H28" i="48"/>
  <c r="J28" i="48"/>
  <c r="I28" i="48"/>
  <c r="B28" i="64"/>
  <c r="H28" i="64"/>
  <c r="J28" i="64"/>
  <c r="I28" i="64"/>
  <c r="A29" i="64"/>
  <c r="A29" i="53"/>
  <c r="B28" i="53"/>
  <c r="H28" i="53"/>
  <c r="J28" i="53"/>
  <c r="I28" i="53"/>
  <c r="A29" i="55"/>
  <c r="B28" i="55"/>
  <c r="H28" i="55"/>
  <c r="J28" i="55"/>
  <c r="I28" i="55"/>
  <c r="H27" i="43"/>
  <c r="J27" i="43"/>
  <c r="I27" i="43"/>
  <c r="B29" i="44"/>
  <c r="H28" i="44"/>
  <c r="B28" i="43"/>
  <c r="A29" i="43"/>
  <c r="J28" i="44"/>
  <c r="I28" i="44"/>
  <c r="B29" i="58"/>
  <c r="H29" i="58"/>
  <c r="J29" i="58"/>
  <c r="I29" i="58"/>
  <c r="A30" i="58"/>
  <c r="A30" i="47"/>
  <c r="B29" i="47"/>
  <c r="H29" i="47"/>
  <c r="J29" i="47"/>
  <c r="I29" i="47"/>
  <c r="J28" i="45"/>
  <c r="I28" i="45"/>
  <c r="A30" i="70"/>
  <c r="B29" i="70"/>
  <c r="H29" i="70"/>
  <c r="A30" i="55"/>
  <c r="B29" i="55"/>
  <c r="H29" i="55"/>
  <c r="J29" i="55"/>
  <c r="I29" i="55"/>
  <c r="B29" i="67"/>
  <c r="H29" i="67"/>
  <c r="J29" i="67"/>
  <c r="I29" i="67"/>
  <c r="A30" i="67"/>
  <c r="A30" i="49"/>
  <c r="B29" i="49"/>
  <c r="H29" i="49"/>
  <c r="J29" i="49"/>
  <c r="I29" i="49"/>
  <c r="A30" i="63"/>
  <c r="B29" i="63"/>
  <c r="H29" i="63"/>
  <c r="J29" i="63"/>
  <c r="I29" i="63"/>
  <c r="B29" i="51"/>
  <c r="H29" i="51"/>
  <c r="J29" i="51"/>
  <c r="I29" i="51"/>
  <c r="A30" i="51"/>
  <c r="A30" i="62"/>
  <c r="B29" i="62"/>
  <c r="H29" i="62"/>
  <c r="J29" i="62"/>
  <c r="I29" i="62"/>
  <c r="B29" i="45"/>
  <c r="H29" i="45"/>
  <c r="J29" i="45"/>
  <c r="I29" i="45"/>
  <c r="A30" i="45"/>
  <c r="I28" i="70"/>
  <c r="A30" i="65"/>
  <c r="B29" i="65"/>
  <c r="H29" i="65"/>
  <c r="J29" i="65"/>
  <c r="I29" i="65"/>
  <c r="B29" i="66"/>
  <c r="H29" i="66"/>
  <c r="J29" i="66"/>
  <c r="I29" i="66"/>
  <c r="A30" i="66"/>
  <c r="A30" i="57"/>
  <c r="B29" i="57"/>
  <c r="H29" i="57"/>
  <c r="J29" i="57"/>
  <c r="I29" i="57"/>
  <c r="B29" i="48"/>
  <c r="H29" i="48"/>
  <c r="J29" i="48"/>
  <c r="I29" i="48"/>
  <c r="A30" i="48"/>
  <c r="B29" i="68"/>
  <c r="H29" i="68"/>
  <c r="J29" i="68"/>
  <c r="I29" i="68"/>
  <c r="A30" i="68"/>
  <c r="A30" i="59"/>
  <c r="B29" i="59"/>
  <c r="H29" i="59"/>
  <c r="J29" i="59"/>
  <c r="I29" i="59"/>
  <c r="A30" i="50"/>
  <c r="B29" i="50"/>
  <c r="H29" i="50"/>
  <c r="A30" i="69"/>
  <c r="B29" i="69"/>
  <c r="H29" i="69"/>
  <c r="J29" i="69"/>
  <c r="I29" i="69"/>
  <c r="A30" i="53"/>
  <c r="B29" i="53"/>
  <c r="H29" i="53"/>
  <c r="J29" i="53"/>
  <c r="I29" i="53"/>
  <c r="B29" i="46"/>
  <c r="H29" i="46"/>
  <c r="J29" i="46"/>
  <c r="I29" i="46"/>
  <c r="A30" i="46"/>
  <c r="A30" i="56"/>
  <c r="B29" i="56"/>
  <c r="H29" i="56"/>
  <c r="A30" i="61"/>
  <c r="B29" i="61"/>
  <c r="H29" i="61"/>
  <c r="J29" i="61"/>
  <c r="I29" i="61"/>
  <c r="B29" i="54"/>
  <c r="H29" i="54"/>
  <c r="J29" i="54"/>
  <c r="I29" i="54"/>
  <c r="A30" i="54"/>
  <c r="B29" i="64"/>
  <c r="H29" i="64"/>
  <c r="J29" i="64"/>
  <c r="I29" i="64"/>
  <c r="A30" i="64"/>
  <c r="J28" i="56"/>
  <c r="I28" i="56"/>
  <c r="A30" i="60"/>
  <c r="B29" i="60"/>
  <c r="H29" i="60"/>
  <c r="B29" i="52"/>
  <c r="H29" i="52"/>
  <c r="J29" i="52"/>
  <c r="I29" i="52"/>
  <c r="A30" i="52"/>
  <c r="H28" i="43"/>
  <c r="J28" i="43"/>
  <c r="I28" i="43"/>
  <c r="B30" i="44"/>
  <c r="H29" i="44"/>
  <c r="B29" i="43"/>
  <c r="A30" i="43"/>
  <c r="I29" i="44"/>
  <c r="J29" i="44"/>
  <c r="J29" i="70"/>
  <c r="I29" i="70"/>
  <c r="A31" i="60"/>
  <c r="B30" i="60"/>
  <c r="H30" i="60"/>
  <c r="B30" i="61"/>
  <c r="H30" i="61"/>
  <c r="A31" i="61"/>
  <c r="A31" i="69"/>
  <c r="B30" i="69"/>
  <c r="H30" i="69"/>
  <c r="A31" i="63"/>
  <c r="B30" i="63"/>
  <c r="H30" i="63"/>
  <c r="A31" i="70"/>
  <c r="B30" i="70"/>
  <c r="H30" i="70"/>
  <c r="J30" i="70"/>
  <c r="I30" i="70"/>
  <c r="J29" i="56"/>
  <c r="I29" i="56"/>
  <c r="J29" i="50"/>
  <c r="I29" i="50"/>
  <c r="A31" i="45"/>
  <c r="B30" i="45"/>
  <c r="H30" i="45"/>
  <c r="J29" i="60"/>
  <c r="I29" i="60"/>
  <c r="B30" i="64"/>
  <c r="H30" i="64"/>
  <c r="A31" i="64"/>
  <c r="A31" i="46"/>
  <c r="B30" i="46"/>
  <c r="H30" i="46"/>
  <c r="B30" i="59"/>
  <c r="H30" i="59"/>
  <c r="A31" i="59"/>
  <c r="A31" i="62"/>
  <c r="B30" i="62"/>
  <c r="H30" i="62"/>
  <c r="B30" i="47"/>
  <c r="H30" i="47"/>
  <c r="A31" i="47"/>
  <c r="A31" i="48"/>
  <c r="B30" i="48"/>
  <c r="H30" i="48"/>
  <c r="A31" i="66"/>
  <c r="B30" i="66"/>
  <c r="H30" i="66"/>
  <c r="B30" i="67"/>
  <c r="H30" i="67"/>
  <c r="A31" i="67"/>
  <c r="B30" i="52"/>
  <c r="H30" i="52"/>
  <c r="A31" i="52"/>
  <c r="A31" i="54"/>
  <c r="B30" i="54"/>
  <c r="H30" i="54"/>
  <c r="A31" i="68"/>
  <c r="B30" i="68"/>
  <c r="H30" i="68"/>
  <c r="B30" i="51"/>
  <c r="H30" i="51"/>
  <c r="A31" i="51"/>
  <c r="B30" i="58"/>
  <c r="H30" i="58"/>
  <c r="A31" i="58"/>
  <c r="A31" i="56"/>
  <c r="B30" i="56"/>
  <c r="H30" i="56"/>
  <c r="A31" i="50"/>
  <c r="B30" i="50"/>
  <c r="H30" i="50"/>
  <c r="B30" i="57"/>
  <c r="H30" i="57"/>
  <c r="A31" i="57"/>
  <c r="A31" i="49"/>
  <c r="B30" i="49"/>
  <c r="H30" i="49"/>
  <c r="A31" i="53"/>
  <c r="B30" i="53"/>
  <c r="H30" i="53"/>
  <c r="B30" i="65"/>
  <c r="H30" i="65"/>
  <c r="A31" i="65"/>
  <c r="A31" i="55"/>
  <c r="B30" i="55"/>
  <c r="H30" i="55"/>
  <c r="H29" i="43"/>
  <c r="J29" i="43"/>
  <c r="I29" i="43"/>
  <c r="B31" i="44"/>
  <c r="H30" i="44"/>
  <c r="J30" i="44"/>
  <c r="B30" i="43"/>
  <c r="A31" i="43"/>
  <c r="I30" i="44"/>
  <c r="J30" i="53"/>
  <c r="I30" i="53"/>
  <c r="J30" i="46"/>
  <c r="I30" i="46"/>
  <c r="B31" i="52"/>
  <c r="H31" i="52"/>
  <c r="J31" i="52"/>
  <c r="I31" i="52"/>
  <c r="A32" i="52"/>
  <c r="A32" i="64"/>
  <c r="B31" i="64"/>
  <c r="H31" i="64"/>
  <c r="J31" i="64"/>
  <c r="I31" i="64"/>
  <c r="J30" i="58"/>
  <c r="I30" i="58"/>
  <c r="J30" i="64"/>
  <c r="I30" i="64"/>
  <c r="J30" i="55"/>
  <c r="I30" i="55"/>
  <c r="B31" i="57"/>
  <c r="H31" i="57"/>
  <c r="A32" i="57"/>
  <c r="A32" i="51"/>
  <c r="B31" i="51"/>
  <c r="H31" i="51"/>
  <c r="J31" i="51"/>
  <c r="I31" i="51"/>
  <c r="A32" i="67"/>
  <c r="B31" i="67"/>
  <c r="H31" i="67"/>
  <c r="J31" i="67"/>
  <c r="I31" i="67"/>
  <c r="J30" i="62"/>
  <c r="I30" i="62"/>
  <c r="J30" i="60"/>
  <c r="I30" i="60"/>
  <c r="J30" i="56"/>
  <c r="I30" i="56"/>
  <c r="J30" i="48"/>
  <c r="I30" i="48"/>
  <c r="A32" i="53"/>
  <c r="B31" i="53"/>
  <c r="H31" i="53"/>
  <c r="J31" i="53"/>
  <c r="I31" i="53"/>
  <c r="J30" i="49"/>
  <c r="I30" i="49"/>
  <c r="B31" i="47"/>
  <c r="H31" i="47"/>
  <c r="J31" i="47"/>
  <c r="I31" i="47"/>
  <c r="A32" i="47"/>
  <c r="J30" i="52"/>
  <c r="I30" i="52"/>
  <c r="A32" i="55"/>
  <c r="B31" i="55"/>
  <c r="H31" i="55"/>
  <c r="J31" i="55"/>
  <c r="I31" i="55"/>
  <c r="J30" i="57"/>
  <c r="I30" i="57"/>
  <c r="J30" i="51"/>
  <c r="I30" i="51"/>
  <c r="J30" i="67"/>
  <c r="I30" i="67"/>
  <c r="A32" i="62"/>
  <c r="B31" i="62"/>
  <c r="H31" i="62"/>
  <c r="J31" i="62"/>
  <c r="I31" i="62"/>
  <c r="A32" i="70"/>
  <c r="B31" i="70"/>
  <c r="H31" i="70"/>
  <c r="B31" i="60"/>
  <c r="H31" i="60"/>
  <c r="J31" i="60"/>
  <c r="I31" i="60"/>
  <c r="A32" i="60"/>
  <c r="J30" i="69"/>
  <c r="I30" i="69"/>
  <c r="A32" i="56"/>
  <c r="B31" i="56"/>
  <c r="H31" i="56"/>
  <c r="J31" i="56"/>
  <c r="I31" i="56"/>
  <c r="A32" i="48"/>
  <c r="B31" i="48"/>
  <c r="H31" i="48"/>
  <c r="J31" i="48"/>
  <c r="I31" i="48"/>
  <c r="B31" i="69"/>
  <c r="H31" i="69"/>
  <c r="J31" i="69"/>
  <c r="I31" i="69"/>
  <c r="A32" i="69"/>
  <c r="A32" i="58"/>
  <c r="B31" i="58"/>
  <c r="H31" i="58"/>
  <c r="J31" i="58"/>
  <c r="I31" i="58"/>
  <c r="A32" i="61"/>
  <c r="B31" i="61"/>
  <c r="H31" i="61"/>
  <c r="J31" i="61"/>
  <c r="I31" i="61"/>
  <c r="J30" i="47"/>
  <c r="I30" i="47"/>
  <c r="B31" i="65"/>
  <c r="H31" i="65"/>
  <c r="J31" i="65"/>
  <c r="I31" i="65"/>
  <c r="A32" i="65"/>
  <c r="J30" i="50"/>
  <c r="I30" i="50"/>
  <c r="J30" i="68"/>
  <c r="I30" i="68"/>
  <c r="J30" i="66"/>
  <c r="I30" i="66"/>
  <c r="B31" i="59"/>
  <c r="H31" i="59"/>
  <c r="J31" i="59"/>
  <c r="I31" i="59"/>
  <c r="A32" i="59"/>
  <c r="J30" i="45"/>
  <c r="I30" i="45"/>
  <c r="J30" i="63"/>
  <c r="I30" i="63"/>
  <c r="J30" i="54"/>
  <c r="I30" i="54"/>
  <c r="A32" i="54"/>
  <c r="B31" i="54"/>
  <c r="H31" i="54"/>
  <c r="J31" i="54"/>
  <c r="I31" i="54"/>
  <c r="B31" i="46"/>
  <c r="H31" i="46"/>
  <c r="J31" i="46"/>
  <c r="I31" i="46"/>
  <c r="A32" i="46"/>
  <c r="A32" i="49"/>
  <c r="B31" i="49"/>
  <c r="H31" i="49"/>
  <c r="J31" i="49"/>
  <c r="I31" i="49"/>
  <c r="J30" i="61"/>
  <c r="I30" i="61"/>
  <c r="J30" i="65"/>
  <c r="I30" i="65"/>
  <c r="A32" i="50"/>
  <c r="B31" i="50"/>
  <c r="H31" i="50"/>
  <c r="B31" i="68"/>
  <c r="H31" i="68"/>
  <c r="J31" i="68"/>
  <c r="I31" i="68"/>
  <c r="A32" i="68"/>
  <c r="B31" i="66"/>
  <c r="H31" i="66"/>
  <c r="A32" i="66"/>
  <c r="J30" i="59"/>
  <c r="I30" i="59"/>
  <c r="A32" i="45"/>
  <c r="B31" i="45"/>
  <c r="H31" i="45"/>
  <c r="J31" i="45"/>
  <c r="I31" i="45"/>
  <c r="A32" i="63"/>
  <c r="B31" i="63"/>
  <c r="H31" i="63"/>
  <c r="J31" i="63"/>
  <c r="I31" i="63"/>
  <c r="H30" i="43"/>
  <c r="J30" i="43"/>
  <c r="B32" i="44"/>
  <c r="H31" i="44"/>
  <c r="A32" i="43"/>
  <c r="B31" i="43"/>
  <c r="J31" i="44"/>
  <c r="I31" i="44"/>
  <c r="A33" i="68"/>
  <c r="B32" i="68"/>
  <c r="H32" i="68"/>
  <c r="J32" i="68"/>
  <c r="I32" i="68"/>
  <c r="A33" i="49"/>
  <c r="B32" i="49"/>
  <c r="H32" i="49"/>
  <c r="J32" i="49"/>
  <c r="I32" i="49"/>
  <c r="B32" i="61"/>
  <c r="H32" i="61"/>
  <c r="J32" i="61"/>
  <c r="I32" i="61"/>
  <c r="A33" i="61"/>
  <c r="B32" i="56"/>
  <c r="H32" i="56"/>
  <c r="J32" i="56"/>
  <c r="I32" i="56"/>
  <c r="A33" i="56"/>
  <c r="A33" i="62"/>
  <c r="B32" i="62"/>
  <c r="H32" i="62"/>
  <c r="J32" i="62"/>
  <c r="I32" i="62"/>
  <c r="A33" i="55"/>
  <c r="B32" i="55"/>
  <c r="H32" i="55"/>
  <c r="J32" i="55"/>
  <c r="I32" i="55"/>
  <c r="B32" i="53"/>
  <c r="H32" i="53"/>
  <c r="J32" i="53"/>
  <c r="I32" i="53"/>
  <c r="A33" i="53"/>
  <c r="J31" i="50"/>
  <c r="I31" i="50"/>
  <c r="B32" i="57"/>
  <c r="H32" i="57"/>
  <c r="J32" i="57"/>
  <c r="I32" i="57"/>
  <c r="A33" i="57"/>
  <c r="A33" i="70"/>
  <c r="B32" i="70"/>
  <c r="H32" i="70"/>
  <c r="J32" i="70"/>
  <c r="I32" i="70"/>
  <c r="B32" i="45"/>
  <c r="H32" i="45"/>
  <c r="A33" i="45"/>
  <c r="B32" i="50"/>
  <c r="H32" i="50"/>
  <c r="J32" i="50"/>
  <c r="I32" i="50"/>
  <c r="A33" i="50"/>
  <c r="B32" i="58"/>
  <c r="H32" i="58"/>
  <c r="J32" i="58"/>
  <c r="I32" i="58"/>
  <c r="A33" i="58"/>
  <c r="A33" i="67"/>
  <c r="B32" i="67"/>
  <c r="H32" i="67"/>
  <c r="J32" i="67"/>
  <c r="I32" i="67"/>
  <c r="A33" i="66"/>
  <c r="B32" i="66"/>
  <c r="H32" i="66"/>
  <c r="J32" i="66"/>
  <c r="I32" i="66"/>
  <c r="J31" i="70"/>
  <c r="I31" i="70"/>
  <c r="J31" i="57"/>
  <c r="I31" i="57"/>
  <c r="B32" i="52"/>
  <c r="H32" i="52"/>
  <c r="J32" i="52"/>
  <c r="I32" i="52"/>
  <c r="A33" i="52"/>
  <c r="A33" i="63"/>
  <c r="B32" i="63"/>
  <c r="H32" i="63"/>
  <c r="J32" i="63"/>
  <c r="I32" i="63"/>
  <c r="B32" i="46"/>
  <c r="H32" i="46"/>
  <c r="J32" i="46"/>
  <c r="I32" i="46"/>
  <c r="A33" i="46"/>
  <c r="B32" i="59"/>
  <c r="H32" i="59"/>
  <c r="A33" i="59"/>
  <c r="B32" i="65"/>
  <c r="H32" i="65"/>
  <c r="J32" i="65"/>
  <c r="I32" i="65"/>
  <c r="A33" i="65"/>
  <c r="A33" i="69"/>
  <c r="B32" i="69"/>
  <c r="H32" i="69"/>
  <c r="J32" i="69"/>
  <c r="I32" i="69"/>
  <c r="A33" i="60"/>
  <c r="B32" i="60"/>
  <c r="H32" i="60"/>
  <c r="J32" i="60"/>
  <c r="I32" i="60"/>
  <c r="A33" i="47"/>
  <c r="B32" i="47"/>
  <c r="H32" i="47"/>
  <c r="J32" i="47"/>
  <c r="I32" i="47"/>
  <c r="J31" i="66"/>
  <c r="I31" i="66"/>
  <c r="B32" i="48"/>
  <c r="H32" i="48"/>
  <c r="J32" i="48"/>
  <c r="I32" i="48"/>
  <c r="A33" i="48"/>
  <c r="A33" i="64"/>
  <c r="B32" i="64"/>
  <c r="H32" i="64"/>
  <c r="J32" i="64"/>
  <c r="I32" i="64"/>
  <c r="A33" i="54"/>
  <c r="B32" i="54"/>
  <c r="H32" i="54"/>
  <c r="J32" i="54"/>
  <c r="I32" i="54"/>
  <c r="A33" i="51"/>
  <c r="B32" i="51"/>
  <c r="H32" i="51"/>
  <c r="J32" i="51"/>
  <c r="I32" i="51"/>
  <c r="I30" i="43"/>
  <c r="H31" i="43"/>
  <c r="J31" i="43"/>
  <c r="I31" i="43"/>
  <c r="B33" i="44"/>
  <c r="H32" i="44"/>
  <c r="A33" i="43"/>
  <c r="B32" i="43"/>
  <c r="H32" i="43"/>
  <c r="J32" i="44"/>
  <c r="I32" i="44"/>
  <c r="B33" i="56"/>
  <c r="H33" i="56"/>
  <c r="J33" i="56"/>
  <c r="A34" i="56"/>
  <c r="A34" i="45"/>
  <c r="B33" i="45"/>
  <c r="H33" i="45"/>
  <c r="J33" i="45"/>
  <c r="J32" i="45"/>
  <c r="I32" i="45"/>
  <c r="B33" i="65"/>
  <c r="H33" i="65"/>
  <c r="J33" i="65"/>
  <c r="A34" i="65"/>
  <c r="B33" i="52"/>
  <c r="H33" i="52"/>
  <c r="J33" i="52"/>
  <c r="A34" i="52"/>
  <c r="A34" i="53"/>
  <c r="B33" i="53"/>
  <c r="H33" i="53"/>
  <c r="J33" i="53"/>
  <c r="B33" i="51"/>
  <c r="H33" i="51"/>
  <c r="J33" i="51"/>
  <c r="A34" i="51"/>
  <c r="A34" i="67"/>
  <c r="B33" i="67"/>
  <c r="H33" i="67"/>
  <c r="J33" i="67"/>
  <c r="A34" i="70"/>
  <c r="B33" i="70"/>
  <c r="H33" i="70"/>
  <c r="A34" i="55"/>
  <c r="B33" i="55"/>
  <c r="H33" i="55"/>
  <c r="J33" i="55"/>
  <c r="A34" i="49"/>
  <c r="B33" i="49"/>
  <c r="H33" i="49"/>
  <c r="J33" i="49"/>
  <c r="A34" i="48"/>
  <c r="B33" i="48"/>
  <c r="H33" i="48"/>
  <c r="J33" i="48"/>
  <c r="B33" i="69"/>
  <c r="H33" i="69"/>
  <c r="J33" i="69"/>
  <c r="A34" i="69"/>
  <c r="A34" i="63"/>
  <c r="B33" i="63"/>
  <c r="H33" i="63"/>
  <c r="J33" i="63"/>
  <c r="A34" i="66"/>
  <c r="B33" i="66"/>
  <c r="H33" i="66"/>
  <c r="J33" i="66"/>
  <c r="A34" i="59"/>
  <c r="B33" i="59"/>
  <c r="H33" i="59"/>
  <c r="J33" i="59"/>
  <c r="B33" i="58"/>
  <c r="H33" i="58"/>
  <c r="J33" i="58"/>
  <c r="A34" i="58"/>
  <c r="A34" i="57"/>
  <c r="B33" i="57"/>
  <c r="H33" i="57"/>
  <c r="J33" i="57"/>
  <c r="B33" i="46"/>
  <c r="H33" i="46"/>
  <c r="J33" i="46"/>
  <c r="A34" i="46"/>
  <c r="B33" i="50"/>
  <c r="H33" i="50"/>
  <c r="J33" i="50"/>
  <c r="A34" i="50"/>
  <c r="B33" i="64"/>
  <c r="H33" i="64"/>
  <c r="A34" i="64"/>
  <c r="B33" i="60"/>
  <c r="H33" i="60"/>
  <c r="J33" i="60"/>
  <c r="A34" i="60"/>
  <c r="B33" i="61"/>
  <c r="H33" i="61"/>
  <c r="J33" i="61"/>
  <c r="A34" i="61"/>
  <c r="A34" i="54"/>
  <c r="B33" i="54"/>
  <c r="H33" i="54"/>
  <c r="J33" i="54"/>
  <c r="A34" i="47"/>
  <c r="B33" i="47"/>
  <c r="H33" i="47"/>
  <c r="J33" i="47"/>
  <c r="J32" i="59"/>
  <c r="I32" i="59"/>
  <c r="A34" i="62"/>
  <c r="B33" i="62"/>
  <c r="H33" i="62"/>
  <c r="J33" i="62"/>
  <c r="A34" i="68"/>
  <c r="B33" i="68"/>
  <c r="H33" i="68"/>
  <c r="J33" i="68"/>
  <c r="B34" i="44"/>
  <c r="H33" i="44"/>
  <c r="J32" i="43"/>
  <c r="I32" i="43"/>
  <c r="B33" i="43"/>
  <c r="H33" i="43"/>
  <c r="A34" i="43"/>
  <c r="I33" i="68"/>
  <c r="I33" i="60"/>
  <c r="I33" i="50"/>
  <c r="I33" i="65"/>
  <c r="I33" i="54"/>
  <c r="I33" i="47"/>
  <c r="I33" i="66"/>
  <c r="I33" i="49"/>
  <c r="I33" i="56"/>
  <c r="I33" i="61"/>
  <c r="I33" i="46"/>
  <c r="I33" i="58"/>
  <c r="I33" i="69"/>
  <c r="I33" i="51"/>
  <c r="I33" i="52"/>
  <c r="I33" i="45"/>
  <c r="I33" i="62"/>
  <c r="I33" i="57"/>
  <c r="I33" i="59"/>
  <c r="I33" i="63"/>
  <c r="I33" i="48"/>
  <c r="I33" i="55"/>
  <c r="I33" i="67"/>
  <c r="I33" i="53"/>
  <c r="J33" i="44"/>
  <c r="I33" i="44"/>
  <c r="B34" i="50"/>
  <c r="H34" i="50"/>
  <c r="A35" i="50"/>
  <c r="A35" i="59"/>
  <c r="B34" i="59"/>
  <c r="H34" i="59"/>
  <c r="J34" i="59"/>
  <c r="I34" i="59"/>
  <c r="A35" i="67"/>
  <c r="B34" i="67"/>
  <c r="H34" i="67"/>
  <c r="J34" i="67"/>
  <c r="I34" i="67"/>
  <c r="A35" i="51"/>
  <c r="B34" i="51"/>
  <c r="H34" i="51"/>
  <c r="J34" i="51"/>
  <c r="I34" i="51"/>
  <c r="A35" i="66"/>
  <c r="B34" i="66"/>
  <c r="H34" i="66"/>
  <c r="J34" i="66"/>
  <c r="I34" i="66"/>
  <c r="B34" i="49"/>
  <c r="H34" i="49"/>
  <c r="J34" i="49"/>
  <c r="I34" i="49"/>
  <c r="A35" i="49"/>
  <c r="A35" i="57"/>
  <c r="B34" i="57"/>
  <c r="H34" i="57"/>
  <c r="J34" i="57"/>
  <c r="I34" i="57"/>
  <c r="B34" i="63"/>
  <c r="H34" i="63"/>
  <c r="J34" i="63"/>
  <c r="I34" i="63"/>
  <c r="A35" i="63"/>
  <c r="B34" i="55"/>
  <c r="H34" i="55"/>
  <c r="J34" i="55"/>
  <c r="I34" i="55"/>
  <c r="A35" i="55"/>
  <c r="A35" i="53"/>
  <c r="B34" i="53"/>
  <c r="H34" i="53"/>
  <c r="J34" i="53"/>
  <c r="I34" i="53"/>
  <c r="B34" i="45"/>
  <c r="H34" i="45"/>
  <c r="J34" i="45"/>
  <c r="I34" i="45"/>
  <c r="A35" i="45"/>
  <c r="A35" i="65"/>
  <c r="B34" i="65"/>
  <c r="H34" i="65"/>
  <c r="J34" i="65"/>
  <c r="I34" i="65"/>
  <c r="A35" i="68"/>
  <c r="B34" i="68"/>
  <c r="H34" i="68"/>
  <c r="J34" i="68"/>
  <c r="I34" i="68"/>
  <c r="B34" i="54"/>
  <c r="H34" i="54"/>
  <c r="J34" i="54"/>
  <c r="I34" i="54"/>
  <c r="A35" i="54"/>
  <c r="B34" i="48"/>
  <c r="H34" i="48"/>
  <c r="J34" i="48"/>
  <c r="I34" i="48"/>
  <c r="A35" i="48"/>
  <c r="A35" i="46"/>
  <c r="B34" i="46"/>
  <c r="H34" i="46"/>
  <c r="J34" i="46"/>
  <c r="I34" i="46"/>
  <c r="B34" i="60"/>
  <c r="H34" i="60"/>
  <c r="J34" i="60"/>
  <c r="I34" i="60"/>
  <c r="A35" i="60"/>
  <c r="A35" i="64"/>
  <c r="B34" i="64"/>
  <c r="H34" i="64"/>
  <c r="B34" i="58"/>
  <c r="H34" i="58"/>
  <c r="J34" i="58"/>
  <c r="I34" i="58"/>
  <c r="A35" i="58"/>
  <c r="B34" i="69"/>
  <c r="H34" i="69"/>
  <c r="J34" i="69"/>
  <c r="I34" i="69"/>
  <c r="A35" i="69"/>
  <c r="J33" i="70"/>
  <c r="B34" i="52"/>
  <c r="H34" i="52"/>
  <c r="J34" i="52"/>
  <c r="I34" i="52"/>
  <c r="A35" i="52"/>
  <c r="B34" i="56"/>
  <c r="H34" i="56"/>
  <c r="J34" i="56"/>
  <c r="I34" i="56"/>
  <c r="A35" i="56"/>
  <c r="B34" i="61"/>
  <c r="H34" i="61"/>
  <c r="J34" i="61"/>
  <c r="I34" i="61"/>
  <c r="A35" i="61"/>
  <c r="B34" i="62"/>
  <c r="H34" i="62"/>
  <c r="J34" i="62"/>
  <c r="I34" i="62"/>
  <c r="A35" i="62"/>
  <c r="B34" i="47"/>
  <c r="H34" i="47"/>
  <c r="J34" i="47"/>
  <c r="I34" i="47"/>
  <c r="A35" i="47"/>
  <c r="J33" i="64"/>
  <c r="A35" i="70"/>
  <c r="B34" i="70"/>
  <c r="H34" i="70"/>
  <c r="J34" i="70"/>
  <c r="I34" i="70"/>
  <c r="B35" i="44"/>
  <c r="H34" i="44"/>
  <c r="J33" i="43"/>
  <c r="B34" i="43"/>
  <c r="A35" i="43"/>
  <c r="I33" i="43"/>
  <c r="I33" i="70"/>
  <c r="I33" i="64"/>
  <c r="I34" i="44"/>
  <c r="J34" i="44"/>
  <c r="B35" i="56"/>
  <c r="H35" i="56"/>
  <c r="J35" i="56"/>
  <c r="I35" i="56"/>
  <c r="A36" i="56"/>
  <c r="B35" i="48"/>
  <c r="H35" i="48"/>
  <c r="J35" i="48"/>
  <c r="I35" i="48"/>
  <c r="A36" i="48"/>
  <c r="A36" i="57"/>
  <c r="B35" i="57"/>
  <c r="H35" i="57"/>
  <c r="J35" i="57"/>
  <c r="I35" i="57"/>
  <c r="B35" i="67"/>
  <c r="H35" i="67"/>
  <c r="J35" i="67"/>
  <c r="I35" i="67"/>
  <c r="A36" i="67"/>
  <c r="A36" i="47"/>
  <c r="B35" i="47"/>
  <c r="H35" i="47"/>
  <c r="J35" i="47"/>
  <c r="I35" i="47"/>
  <c r="B35" i="52"/>
  <c r="H35" i="52"/>
  <c r="J35" i="52"/>
  <c r="I35" i="52"/>
  <c r="A36" i="52"/>
  <c r="J34" i="64"/>
  <c r="I34" i="64"/>
  <c r="B35" i="54"/>
  <c r="H35" i="54"/>
  <c r="J35" i="54"/>
  <c r="I35" i="54"/>
  <c r="A36" i="54"/>
  <c r="B35" i="49"/>
  <c r="H35" i="49"/>
  <c r="J35" i="49"/>
  <c r="I35" i="49"/>
  <c r="A36" i="49"/>
  <c r="B35" i="61"/>
  <c r="H35" i="61"/>
  <c r="J35" i="61"/>
  <c r="I35" i="61"/>
  <c r="A36" i="61"/>
  <c r="B35" i="69"/>
  <c r="H35" i="69"/>
  <c r="J35" i="69"/>
  <c r="I35" i="69"/>
  <c r="A36" i="69"/>
  <c r="A36" i="70"/>
  <c r="B35" i="70"/>
  <c r="H35" i="70"/>
  <c r="B35" i="64"/>
  <c r="H35" i="64"/>
  <c r="J35" i="64"/>
  <c r="I35" i="64"/>
  <c r="A36" i="64"/>
  <c r="A36" i="53"/>
  <c r="B35" i="53"/>
  <c r="H35" i="53"/>
  <c r="J35" i="53"/>
  <c r="I35" i="53"/>
  <c r="A36" i="59"/>
  <c r="B35" i="59"/>
  <c r="H35" i="59"/>
  <c r="B35" i="62"/>
  <c r="H35" i="62"/>
  <c r="J35" i="62"/>
  <c r="I35" i="62"/>
  <c r="A36" i="62"/>
  <c r="B35" i="60"/>
  <c r="H35" i="60"/>
  <c r="J35" i="60"/>
  <c r="I35" i="60"/>
  <c r="A36" i="60"/>
  <c r="A36" i="55"/>
  <c r="B35" i="55"/>
  <c r="H35" i="55"/>
  <c r="J35" i="55"/>
  <c r="I35" i="55"/>
  <c r="A36" i="50"/>
  <c r="B35" i="50"/>
  <c r="H35" i="50"/>
  <c r="J35" i="50"/>
  <c r="I35" i="50"/>
  <c r="A36" i="63"/>
  <c r="B35" i="63"/>
  <c r="H35" i="63"/>
  <c r="J35" i="63"/>
  <c r="I35" i="63"/>
  <c r="B35" i="46"/>
  <c r="H35" i="46"/>
  <c r="J35" i="46"/>
  <c r="I35" i="46"/>
  <c r="A36" i="46"/>
  <c r="A36" i="65"/>
  <c r="B35" i="65"/>
  <c r="H35" i="65"/>
  <c r="J35" i="65"/>
  <c r="I35" i="65"/>
  <c r="B35" i="51"/>
  <c r="H35" i="51"/>
  <c r="J35" i="51"/>
  <c r="I35" i="51"/>
  <c r="A36" i="51"/>
  <c r="B35" i="58"/>
  <c r="H35" i="58"/>
  <c r="J35" i="58"/>
  <c r="I35" i="58"/>
  <c r="A36" i="58"/>
  <c r="B35" i="45"/>
  <c r="H35" i="45"/>
  <c r="J35" i="45"/>
  <c r="I35" i="45"/>
  <c r="A36" i="45"/>
  <c r="B35" i="68"/>
  <c r="H35" i="68"/>
  <c r="J35" i="68"/>
  <c r="I35" i="68"/>
  <c r="A36" i="68"/>
  <c r="B35" i="66"/>
  <c r="H35" i="66"/>
  <c r="J35" i="66"/>
  <c r="I35" i="66"/>
  <c r="A36" i="66"/>
  <c r="J34" i="50"/>
  <c r="H34" i="43"/>
  <c r="J34" i="43"/>
  <c r="I34" i="43"/>
  <c r="B36" i="44"/>
  <c r="H35" i="44"/>
  <c r="B35" i="43"/>
  <c r="A36" i="43"/>
  <c r="I34" i="50"/>
  <c r="I35" i="44"/>
  <c r="J35" i="44"/>
  <c r="A37" i="58"/>
  <c r="B36" i="58"/>
  <c r="H36" i="58"/>
  <c r="J36" i="58"/>
  <c r="I36" i="58"/>
  <c r="A37" i="62"/>
  <c r="B36" i="62"/>
  <c r="H36" i="62"/>
  <c r="J36" i="62"/>
  <c r="I36" i="62"/>
  <c r="B36" i="67"/>
  <c r="H36" i="67"/>
  <c r="J36" i="67"/>
  <c r="I36" i="67"/>
  <c r="A37" i="67"/>
  <c r="A37" i="70"/>
  <c r="B36" i="70"/>
  <c r="H36" i="70"/>
  <c r="A37" i="51"/>
  <c r="B36" i="51"/>
  <c r="H36" i="51"/>
  <c r="J36" i="51"/>
  <c r="I36" i="51"/>
  <c r="B36" i="68"/>
  <c r="H36" i="68"/>
  <c r="J36" i="68"/>
  <c r="I36" i="68"/>
  <c r="A37" i="68"/>
  <c r="A37" i="61"/>
  <c r="B36" i="61"/>
  <c r="H36" i="61"/>
  <c r="J36" i="61"/>
  <c r="I36" i="61"/>
  <c r="B36" i="52"/>
  <c r="H36" i="52"/>
  <c r="J36" i="52"/>
  <c r="I36" i="52"/>
  <c r="A37" i="52"/>
  <c r="A37" i="48"/>
  <c r="B36" i="48"/>
  <c r="H36" i="48"/>
  <c r="J36" i="48"/>
  <c r="I36" i="48"/>
  <c r="B36" i="54"/>
  <c r="H36" i="54"/>
  <c r="J36" i="54"/>
  <c r="I36" i="54"/>
  <c r="A37" i="54"/>
  <c r="A37" i="65"/>
  <c r="B36" i="65"/>
  <c r="H36" i="65"/>
  <c r="J36" i="65"/>
  <c r="I36" i="65"/>
  <c r="B36" i="55"/>
  <c r="H36" i="55"/>
  <c r="J36" i="55"/>
  <c r="I36" i="55"/>
  <c r="A37" i="55"/>
  <c r="A37" i="53"/>
  <c r="B36" i="53"/>
  <c r="H36" i="53"/>
  <c r="J36" i="53"/>
  <c r="I36" i="53"/>
  <c r="B36" i="66"/>
  <c r="H36" i="66"/>
  <c r="J36" i="66"/>
  <c r="I36" i="66"/>
  <c r="A37" i="66"/>
  <c r="J35" i="59"/>
  <c r="A37" i="69"/>
  <c r="B36" i="69"/>
  <c r="H36" i="69"/>
  <c r="J36" i="69"/>
  <c r="I36" i="69"/>
  <c r="A37" i="50"/>
  <c r="B36" i="50"/>
  <c r="H36" i="50"/>
  <c r="B36" i="59"/>
  <c r="H36" i="59"/>
  <c r="J36" i="59"/>
  <c r="I36" i="59"/>
  <c r="A37" i="59"/>
  <c r="A37" i="57"/>
  <c r="B36" i="57"/>
  <c r="H36" i="57"/>
  <c r="J36" i="57"/>
  <c r="I36" i="57"/>
  <c r="B36" i="45"/>
  <c r="H36" i="45"/>
  <c r="J36" i="45"/>
  <c r="I36" i="45"/>
  <c r="A37" i="45"/>
  <c r="A37" i="46"/>
  <c r="B36" i="46"/>
  <c r="H36" i="46"/>
  <c r="J36" i="46"/>
  <c r="I36" i="46"/>
  <c r="A37" i="60"/>
  <c r="B36" i="60"/>
  <c r="H36" i="60"/>
  <c r="J36" i="60"/>
  <c r="I36" i="60"/>
  <c r="A37" i="64"/>
  <c r="B36" i="64"/>
  <c r="H36" i="64"/>
  <c r="J36" i="64"/>
  <c r="I36" i="64"/>
  <c r="B36" i="49"/>
  <c r="H36" i="49"/>
  <c r="J36" i="49"/>
  <c r="I36" i="49"/>
  <c r="A37" i="49"/>
  <c r="A37" i="56"/>
  <c r="B36" i="56"/>
  <c r="H36" i="56"/>
  <c r="J36" i="56"/>
  <c r="I36" i="56"/>
  <c r="J35" i="70"/>
  <c r="B36" i="63"/>
  <c r="H36" i="63"/>
  <c r="A37" i="63"/>
  <c r="A37" i="47"/>
  <c r="B36" i="47"/>
  <c r="H36" i="47"/>
  <c r="J36" i="47"/>
  <c r="I36" i="47"/>
  <c r="H35" i="43"/>
  <c r="J35" i="43"/>
  <c r="I35" i="43"/>
  <c r="B37" i="44"/>
  <c r="H36" i="44"/>
  <c r="B36" i="43"/>
  <c r="A37" i="43"/>
  <c r="I35" i="70"/>
  <c r="I35" i="59"/>
  <c r="J36" i="44"/>
  <c r="I36" i="44"/>
  <c r="A38" i="69"/>
  <c r="B37" i="69"/>
  <c r="H37" i="69"/>
  <c r="A38" i="70"/>
  <c r="B37" i="70"/>
  <c r="H37" i="70"/>
  <c r="J37" i="70"/>
  <c r="I37" i="70"/>
  <c r="A38" i="63"/>
  <c r="B37" i="63"/>
  <c r="H37" i="63"/>
  <c r="B37" i="67"/>
  <c r="H37" i="67"/>
  <c r="A38" i="67"/>
  <c r="B37" i="55"/>
  <c r="H37" i="55"/>
  <c r="A38" i="55"/>
  <c r="A38" i="52"/>
  <c r="B37" i="52"/>
  <c r="H37" i="52"/>
  <c r="J36" i="70"/>
  <c r="I36" i="70"/>
  <c r="B37" i="47"/>
  <c r="H37" i="47"/>
  <c r="A38" i="47"/>
  <c r="A38" i="60"/>
  <c r="B37" i="60"/>
  <c r="H37" i="60"/>
  <c r="A38" i="62"/>
  <c r="B37" i="62"/>
  <c r="H37" i="62"/>
  <c r="J36" i="63"/>
  <c r="A38" i="64"/>
  <c r="B37" i="64"/>
  <c r="H37" i="64"/>
  <c r="A38" i="57"/>
  <c r="B37" i="57"/>
  <c r="H37" i="57"/>
  <c r="A38" i="65"/>
  <c r="B37" i="65"/>
  <c r="H37" i="65"/>
  <c r="A38" i="61"/>
  <c r="B37" i="61"/>
  <c r="H37" i="61"/>
  <c r="A38" i="59"/>
  <c r="B37" i="59"/>
  <c r="H37" i="59"/>
  <c r="A38" i="66"/>
  <c r="B37" i="66"/>
  <c r="H37" i="66"/>
  <c r="A38" i="54"/>
  <c r="B37" i="54"/>
  <c r="H37" i="54"/>
  <c r="B37" i="68"/>
  <c r="H37" i="68"/>
  <c r="A38" i="68"/>
  <c r="B37" i="49"/>
  <c r="H37" i="49"/>
  <c r="A38" i="49"/>
  <c r="B37" i="45"/>
  <c r="H37" i="45"/>
  <c r="A38" i="45"/>
  <c r="J36" i="50"/>
  <c r="A38" i="56"/>
  <c r="B37" i="56"/>
  <c r="H37" i="56"/>
  <c r="B37" i="46"/>
  <c r="H37" i="46"/>
  <c r="A38" i="46"/>
  <c r="B37" i="50"/>
  <c r="H37" i="50"/>
  <c r="A38" i="50"/>
  <c r="A38" i="53"/>
  <c r="B37" i="53"/>
  <c r="H37" i="53"/>
  <c r="A38" i="48"/>
  <c r="B37" i="48"/>
  <c r="H37" i="48"/>
  <c r="A38" i="51"/>
  <c r="B37" i="51"/>
  <c r="H37" i="51"/>
  <c r="A38" i="58"/>
  <c r="B37" i="58"/>
  <c r="H37" i="58"/>
  <c r="H36" i="43"/>
  <c r="J36" i="43"/>
  <c r="I36" i="43"/>
  <c r="B38" i="44"/>
  <c r="H37" i="44"/>
  <c r="J37" i="44"/>
  <c r="B37" i="43"/>
  <c r="A38" i="43"/>
  <c r="I36" i="50"/>
  <c r="I36" i="63"/>
  <c r="I37" i="44"/>
  <c r="B38" i="46"/>
  <c r="H38" i="46"/>
  <c r="A39" i="46"/>
  <c r="A40" i="46"/>
  <c r="J37" i="46"/>
  <c r="B38" i="59"/>
  <c r="H38" i="59"/>
  <c r="J38" i="59"/>
  <c r="I38" i="59"/>
  <c r="A39" i="59"/>
  <c r="A40" i="59"/>
  <c r="J37" i="56"/>
  <c r="A39" i="68"/>
  <c r="A40" i="68"/>
  <c r="B38" i="68"/>
  <c r="H38" i="68"/>
  <c r="J38" i="68"/>
  <c r="I38" i="68"/>
  <c r="J37" i="63"/>
  <c r="I37" i="63"/>
  <c r="B38" i="48"/>
  <c r="H38" i="48"/>
  <c r="A39" i="48"/>
  <c r="A40" i="48"/>
  <c r="B38" i="56"/>
  <c r="H38" i="56"/>
  <c r="J38" i="56"/>
  <c r="I38" i="56"/>
  <c r="A39" i="56"/>
  <c r="A40" i="56"/>
  <c r="J37" i="68"/>
  <c r="A39" i="61"/>
  <c r="A40" i="61"/>
  <c r="B38" i="61"/>
  <c r="H38" i="61"/>
  <c r="A39" i="63"/>
  <c r="A40" i="63"/>
  <c r="B38" i="63"/>
  <c r="H38" i="63"/>
  <c r="J37" i="51"/>
  <c r="B38" i="49"/>
  <c r="H38" i="49"/>
  <c r="J38" i="49"/>
  <c r="I38" i="49"/>
  <c r="A39" i="49"/>
  <c r="A40" i="49"/>
  <c r="J37" i="49"/>
  <c r="B38" i="64"/>
  <c r="H38" i="64"/>
  <c r="A39" i="64"/>
  <c r="A40" i="64"/>
  <c r="J37" i="48"/>
  <c r="J37" i="53"/>
  <c r="J37" i="62"/>
  <c r="A39" i="53"/>
  <c r="A40" i="53"/>
  <c r="B38" i="53"/>
  <c r="H38" i="53"/>
  <c r="J38" i="53"/>
  <c r="I38" i="53"/>
  <c r="A39" i="54"/>
  <c r="A40" i="54"/>
  <c r="B38" i="54"/>
  <c r="H38" i="54"/>
  <c r="J38" i="54"/>
  <c r="I38" i="54"/>
  <c r="B38" i="65"/>
  <c r="H38" i="65"/>
  <c r="J38" i="65"/>
  <c r="I38" i="65"/>
  <c r="A39" i="65"/>
  <c r="A40" i="65"/>
  <c r="A39" i="62"/>
  <c r="A40" i="62"/>
  <c r="B38" i="62"/>
  <c r="H38" i="62"/>
  <c r="J38" i="62"/>
  <c r="I38" i="62"/>
  <c r="A39" i="52"/>
  <c r="A40" i="52"/>
  <c r="B38" i="52"/>
  <c r="H38" i="52"/>
  <c r="J38" i="52"/>
  <c r="I38" i="52"/>
  <c r="A39" i="70"/>
  <c r="A40" i="70"/>
  <c r="B38" i="70"/>
  <c r="H38" i="70"/>
  <c r="J37" i="59"/>
  <c r="A39" i="67"/>
  <c r="A40" i="67"/>
  <c r="B38" i="67"/>
  <c r="H38" i="67"/>
  <c r="J38" i="67"/>
  <c r="I38" i="67"/>
  <c r="J37" i="47"/>
  <c r="J37" i="61"/>
  <c r="J37" i="54"/>
  <c r="J37" i="52"/>
  <c r="A39" i="50"/>
  <c r="A40" i="50"/>
  <c r="B38" i="50"/>
  <c r="H38" i="50"/>
  <c r="J37" i="66"/>
  <c r="J37" i="57"/>
  <c r="J37" i="60"/>
  <c r="A39" i="55"/>
  <c r="A40" i="55"/>
  <c r="B38" i="55"/>
  <c r="H38" i="55"/>
  <c r="J38" i="55"/>
  <c r="I38" i="55"/>
  <c r="J37" i="69"/>
  <c r="J37" i="64"/>
  <c r="B38" i="47"/>
  <c r="H38" i="47"/>
  <c r="J38" i="47"/>
  <c r="I38" i="47"/>
  <c r="A39" i="47"/>
  <c r="A40" i="47"/>
  <c r="B38" i="51"/>
  <c r="H38" i="51"/>
  <c r="J38" i="51"/>
  <c r="I38" i="51"/>
  <c r="A39" i="51"/>
  <c r="A40" i="51"/>
  <c r="J37" i="67"/>
  <c r="J37" i="65"/>
  <c r="J37" i="58"/>
  <c r="B38" i="45"/>
  <c r="H38" i="45"/>
  <c r="J38" i="45"/>
  <c r="I38" i="45"/>
  <c r="A39" i="45"/>
  <c r="A40" i="45"/>
  <c r="B38" i="58"/>
  <c r="H38" i="58"/>
  <c r="J38" i="58"/>
  <c r="I38" i="58"/>
  <c r="A39" i="58"/>
  <c r="A40" i="58"/>
  <c r="J37" i="50"/>
  <c r="I37" i="50"/>
  <c r="J37" i="45"/>
  <c r="B38" i="66"/>
  <c r="H38" i="66"/>
  <c r="J38" i="66"/>
  <c r="I38" i="66"/>
  <c r="A39" i="66"/>
  <c r="A40" i="66"/>
  <c r="A39" i="57"/>
  <c r="A40" i="57"/>
  <c r="B38" i="57"/>
  <c r="H38" i="57"/>
  <c r="J38" i="57"/>
  <c r="I38" i="57"/>
  <c r="B38" i="60"/>
  <c r="H38" i="60"/>
  <c r="A39" i="60"/>
  <c r="A40" i="60"/>
  <c r="J37" i="55"/>
  <c r="A39" i="69"/>
  <c r="A40" i="69"/>
  <c r="B38" i="69"/>
  <c r="H38" i="69"/>
  <c r="J38" i="69"/>
  <c r="I38" i="69"/>
  <c r="H37" i="43"/>
  <c r="J37" i="43"/>
  <c r="H38" i="44"/>
  <c r="A39" i="43"/>
  <c r="A40" i="43"/>
  <c r="B38" i="43"/>
  <c r="A41" i="43"/>
  <c r="B41" i="43"/>
  <c r="B40" i="43"/>
  <c r="H40" i="43"/>
  <c r="A41" i="69"/>
  <c r="B41" i="69"/>
  <c r="B40" i="69"/>
  <c r="H40" i="69"/>
  <c r="I37" i="45"/>
  <c r="A41" i="45"/>
  <c r="B41" i="45"/>
  <c r="B40" i="45"/>
  <c r="H40" i="45"/>
  <c r="I37" i="67"/>
  <c r="A41" i="60"/>
  <c r="B41" i="60"/>
  <c r="B40" i="60"/>
  <c r="H40" i="60"/>
  <c r="A41" i="66"/>
  <c r="B41" i="66"/>
  <c r="B40" i="66"/>
  <c r="H40" i="66"/>
  <c r="A41" i="58"/>
  <c r="B41" i="58"/>
  <c r="B40" i="58"/>
  <c r="H40" i="58"/>
  <c r="I37" i="58"/>
  <c r="I37" i="69"/>
  <c r="I37" i="57"/>
  <c r="I37" i="52"/>
  <c r="A41" i="70"/>
  <c r="B41" i="70"/>
  <c r="B40" i="70"/>
  <c r="H40" i="70"/>
  <c r="A41" i="62"/>
  <c r="B41" i="62"/>
  <c r="B40" i="62"/>
  <c r="H40" i="62"/>
  <c r="A41" i="54"/>
  <c r="B41" i="54"/>
  <c r="B40" i="54"/>
  <c r="H40" i="54"/>
  <c r="I37" i="53"/>
  <c r="I37" i="49"/>
  <c r="I37" i="68"/>
  <c r="I37" i="56"/>
  <c r="A41" i="46"/>
  <c r="B41" i="46"/>
  <c r="B40" i="46"/>
  <c r="H40" i="46"/>
  <c r="I37" i="65"/>
  <c r="A41" i="47"/>
  <c r="B41" i="47"/>
  <c r="B40" i="47"/>
  <c r="H40" i="47"/>
  <c r="I37" i="66"/>
  <c r="I37" i="54"/>
  <c r="A41" i="67"/>
  <c r="B41" i="67"/>
  <c r="B40" i="67"/>
  <c r="H40" i="67"/>
  <c r="A41" i="65"/>
  <c r="B41" i="65"/>
  <c r="B40" i="65"/>
  <c r="H40" i="65"/>
  <c r="I37" i="48"/>
  <c r="A41" i="49"/>
  <c r="B41" i="49"/>
  <c r="B40" i="49"/>
  <c r="H40" i="49"/>
  <c r="A41" i="63"/>
  <c r="B41" i="63"/>
  <c r="B40" i="63"/>
  <c r="H40" i="63"/>
  <c r="A41" i="56"/>
  <c r="B41" i="56"/>
  <c r="B40" i="56"/>
  <c r="H40" i="56"/>
  <c r="A41" i="59"/>
  <c r="B41" i="59"/>
  <c r="B40" i="59"/>
  <c r="H40" i="59"/>
  <c r="A41" i="55"/>
  <c r="B41" i="55"/>
  <c r="B40" i="55"/>
  <c r="H40" i="55"/>
  <c r="I37" i="61"/>
  <c r="I37" i="59"/>
  <c r="A41" i="52"/>
  <c r="B41" i="52"/>
  <c r="B40" i="52"/>
  <c r="H40" i="52"/>
  <c r="A41" i="53"/>
  <c r="B41" i="53"/>
  <c r="B40" i="53"/>
  <c r="H40" i="53"/>
  <c r="A41" i="64"/>
  <c r="B41" i="64"/>
  <c r="B40" i="64"/>
  <c r="H40" i="64"/>
  <c r="I37" i="55"/>
  <c r="A41" i="57"/>
  <c r="B41" i="57"/>
  <c r="B40" i="57"/>
  <c r="H40" i="57"/>
  <c r="A41" i="51"/>
  <c r="B41" i="51"/>
  <c r="B40" i="51"/>
  <c r="H40" i="51"/>
  <c r="I37" i="64"/>
  <c r="I37" i="60"/>
  <c r="A41" i="50"/>
  <c r="B41" i="50"/>
  <c r="B40" i="50"/>
  <c r="H40" i="50"/>
  <c r="I37" i="47"/>
  <c r="I37" i="62"/>
  <c r="I37" i="51"/>
  <c r="A41" i="61"/>
  <c r="B41" i="61"/>
  <c r="B40" i="61"/>
  <c r="H40" i="61"/>
  <c r="A41" i="48"/>
  <c r="B41" i="48"/>
  <c r="B40" i="48"/>
  <c r="H40" i="48"/>
  <c r="A41" i="68"/>
  <c r="B41" i="68"/>
  <c r="B40" i="68"/>
  <c r="H40" i="68"/>
  <c r="I37" i="46"/>
  <c r="J38" i="44"/>
  <c r="I38" i="44"/>
  <c r="B39" i="64"/>
  <c r="H39" i="64"/>
  <c r="B39" i="47"/>
  <c r="H39" i="47"/>
  <c r="J38" i="61"/>
  <c r="I38" i="61"/>
  <c r="B39" i="56"/>
  <c r="H39" i="56"/>
  <c r="B39" i="53"/>
  <c r="H39" i="53"/>
  <c r="J38" i="48"/>
  <c r="I38" i="48"/>
  <c r="B39" i="67"/>
  <c r="H39" i="67"/>
  <c r="B39" i="62"/>
  <c r="H39" i="62"/>
  <c r="B39" i="61"/>
  <c r="H39" i="61"/>
  <c r="B39" i="70"/>
  <c r="H39" i="70"/>
  <c r="J39" i="70"/>
  <c r="I39" i="70"/>
  <c r="B39" i="54"/>
  <c r="H39" i="54"/>
  <c r="B39" i="55"/>
  <c r="H39" i="55"/>
  <c r="B39" i="50"/>
  <c r="H39" i="50"/>
  <c r="B39" i="52"/>
  <c r="H39" i="52"/>
  <c r="J38" i="64"/>
  <c r="I38" i="64"/>
  <c r="B39" i="63"/>
  <c r="H39" i="63"/>
  <c r="B39" i="60"/>
  <c r="H39" i="60"/>
  <c r="B39" i="65"/>
  <c r="H39" i="65"/>
  <c r="B39" i="49"/>
  <c r="H39" i="49"/>
  <c r="B39" i="46"/>
  <c r="H39" i="46"/>
  <c r="B39" i="58"/>
  <c r="H39" i="58"/>
  <c r="J38" i="70"/>
  <c r="B39" i="57"/>
  <c r="H39" i="57"/>
  <c r="B39" i="66"/>
  <c r="H39" i="66"/>
  <c r="B39" i="45"/>
  <c r="H39" i="45"/>
  <c r="B39" i="51"/>
  <c r="H39" i="51"/>
  <c r="J38" i="50"/>
  <c r="I38" i="50"/>
  <c r="J38" i="63"/>
  <c r="I38" i="63"/>
  <c r="B39" i="48"/>
  <c r="H39" i="48"/>
  <c r="B39" i="59"/>
  <c r="H39" i="59"/>
  <c r="B39" i="69"/>
  <c r="H39" i="69"/>
  <c r="J38" i="60"/>
  <c r="I38" i="60"/>
  <c r="B39" i="68"/>
  <c r="H39" i="68"/>
  <c r="J38" i="46"/>
  <c r="I38" i="46"/>
  <c r="I37" i="43"/>
  <c r="H38" i="43"/>
  <c r="J38" i="43"/>
  <c r="I38" i="43"/>
  <c r="A40" i="44"/>
  <c r="B39" i="43"/>
  <c r="I38" i="70"/>
  <c r="J40" i="48"/>
  <c r="I40" i="48"/>
  <c r="I40" i="51"/>
  <c r="J40" i="51"/>
  <c r="J40" i="53"/>
  <c r="I40" i="53"/>
  <c r="I40" i="55"/>
  <c r="J40" i="55"/>
  <c r="I40" i="56"/>
  <c r="J40" i="56"/>
  <c r="J40" i="49"/>
  <c r="I40" i="49"/>
  <c r="I40" i="65"/>
  <c r="J40" i="65"/>
  <c r="I40" i="47"/>
  <c r="J40" i="47"/>
  <c r="J40" i="54"/>
  <c r="I40" i="54"/>
  <c r="J40" i="70"/>
  <c r="J41" i="70"/>
  <c r="I40" i="70"/>
  <c r="I40" i="66"/>
  <c r="J40" i="66"/>
  <c r="J40" i="43"/>
  <c r="I40" i="43"/>
  <c r="I40" i="68"/>
  <c r="J40" i="68"/>
  <c r="I40" i="61"/>
  <c r="J40" i="61"/>
  <c r="J40" i="50"/>
  <c r="I40" i="50"/>
  <c r="J40" i="57"/>
  <c r="I40" i="57"/>
  <c r="J40" i="64"/>
  <c r="I40" i="64"/>
  <c r="I40" i="52"/>
  <c r="J40" i="52"/>
  <c r="J40" i="59"/>
  <c r="I40" i="59"/>
  <c r="J40" i="63"/>
  <c r="I40" i="63"/>
  <c r="J40" i="67"/>
  <c r="I40" i="67"/>
  <c r="J40" i="46"/>
  <c r="I40" i="46"/>
  <c r="J40" i="62"/>
  <c r="I40" i="62"/>
  <c r="J40" i="58"/>
  <c r="I40" i="58"/>
  <c r="J40" i="60"/>
  <c r="I40" i="60"/>
  <c r="J40" i="45"/>
  <c r="I40" i="45"/>
  <c r="J40" i="69"/>
  <c r="I40" i="69"/>
  <c r="B40" i="44"/>
  <c r="H40" i="44"/>
  <c r="I39" i="44"/>
  <c r="I40" i="44"/>
  <c r="I41" i="44"/>
  <c r="J39" i="44"/>
  <c r="J40" i="44"/>
  <c r="J41" i="44"/>
  <c r="J39" i="46"/>
  <c r="J39" i="62"/>
  <c r="J39" i="69"/>
  <c r="J39" i="54"/>
  <c r="J41" i="54"/>
  <c r="J39" i="56"/>
  <c r="J41" i="56"/>
  <c r="J39" i="57"/>
  <c r="J41" i="57"/>
  <c r="J39" i="49"/>
  <c r="J41" i="49"/>
  <c r="J39" i="67"/>
  <c r="J41" i="67"/>
  <c r="J39" i="63"/>
  <c r="I39" i="63"/>
  <c r="J39" i="58"/>
  <c r="J41" i="58"/>
  <c r="J39" i="47"/>
  <c r="J41" i="47"/>
  <c r="J39" i="55"/>
  <c r="J41" i="55"/>
  <c r="J39" i="59"/>
  <c r="J41" i="59"/>
  <c r="J39" i="51"/>
  <c r="J39" i="68"/>
  <c r="J41" i="68"/>
  <c r="J39" i="48"/>
  <c r="J41" i="48"/>
  <c r="J39" i="45"/>
  <c r="J41" i="45"/>
  <c r="J39" i="60"/>
  <c r="J39" i="50"/>
  <c r="J41" i="50"/>
  <c r="J39" i="53"/>
  <c r="J41" i="53"/>
  <c r="J39" i="65"/>
  <c r="J41" i="65"/>
  <c r="J39" i="52"/>
  <c r="J41" i="52"/>
  <c r="J39" i="66"/>
  <c r="J41" i="66"/>
  <c r="J39" i="61"/>
  <c r="J41" i="61"/>
  <c r="J39" i="64"/>
  <c r="J41" i="64"/>
  <c r="H39" i="43"/>
  <c r="J39" i="43"/>
  <c r="J41" i="69"/>
  <c r="J41" i="62"/>
  <c r="J41" i="46"/>
  <c r="J41" i="63"/>
  <c r="J41" i="60"/>
  <c r="I39" i="51"/>
  <c r="I41" i="51"/>
  <c r="J41" i="51"/>
  <c r="J41" i="43"/>
  <c r="I41" i="63"/>
  <c r="I41" i="70"/>
  <c r="I39" i="69"/>
  <c r="I41" i="69"/>
  <c r="I39" i="53"/>
  <c r="I41" i="53"/>
  <c r="I39" i="62"/>
  <c r="I41" i="62"/>
  <c r="I39" i="59"/>
  <c r="I41" i="59"/>
  <c r="I39" i="66"/>
  <c r="I41" i="66"/>
  <c r="I39" i="55"/>
  <c r="I41" i="55"/>
  <c r="I39" i="45"/>
  <c r="I41" i="45"/>
  <c r="I39" i="48"/>
  <c r="I41" i="48"/>
  <c r="I39" i="49"/>
  <c r="I41" i="49"/>
  <c r="I39" i="60"/>
  <c r="I41" i="60"/>
  <c r="I39" i="57"/>
  <c r="I41" i="57"/>
  <c r="I39" i="64"/>
  <c r="I41" i="64"/>
  <c r="I39" i="52"/>
  <c r="I41" i="52"/>
  <c r="I39" i="50"/>
  <c r="I41" i="50"/>
  <c r="I39" i="68"/>
  <c r="I41" i="68"/>
  <c r="I39" i="47"/>
  <c r="I41" i="47"/>
  <c r="I39" i="56"/>
  <c r="I41" i="56"/>
  <c r="I39" i="46"/>
  <c r="I41" i="46"/>
  <c r="I39" i="61"/>
  <c r="I41" i="61"/>
  <c r="I39" i="65"/>
  <c r="I41" i="65"/>
  <c r="I39" i="58"/>
  <c r="I41" i="58"/>
  <c r="I39" i="67"/>
  <c r="I41" i="67"/>
  <c r="I39" i="54"/>
  <c r="I41" i="54"/>
  <c r="I39" i="43"/>
  <c r="I41" i="43"/>
  <c r="I39" i="41"/>
  <c r="I38" i="41"/>
  <c r="I37" i="41"/>
  <c r="I36" i="41"/>
  <c r="I35" i="41"/>
  <c r="I34" i="41"/>
  <c r="I33" i="41"/>
  <c r="I32" i="41"/>
  <c r="I31" i="41"/>
  <c r="I30" i="41"/>
  <c r="I29" i="41"/>
  <c r="I28" i="41"/>
  <c r="I27" i="41"/>
  <c r="I26" i="41"/>
  <c r="I25" i="41"/>
  <c r="I24" i="41"/>
  <c r="I23" i="41"/>
  <c r="I22" i="41"/>
  <c r="I21" i="41"/>
  <c r="I20" i="41"/>
  <c r="I19" i="41"/>
  <c r="I18" i="41"/>
  <c r="I17" i="41"/>
  <c r="I16" i="41"/>
  <c r="I15" i="41"/>
  <c r="I14" i="41"/>
  <c r="I13" i="41"/>
  <c r="I12" i="41"/>
  <c r="I10" i="40"/>
  <c r="I10" i="39"/>
  <c r="I39" i="38"/>
  <c r="I38" i="38"/>
  <c r="I37" i="38"/>
  <c r="I36" i="38"/>
  <c r="I35" i="38"/>
  <c r="I34" i="38"/>
  <c r="I33" i="38"/>
  <c r="I32" i="38"/>
  <c r="I31" i="38"/>
  <c r="I30" i="38"/>
  <c r="I29" i="38"/>
  <c r="I28" i="38"/>
  <c r="I27" i="38"/>
  <c r="I26" i="38"/>
  <c r="I25" i="38"/>
  <c r="I24" i="38"/>
  <c r="I23" i="38"/>
  <c r="I22" i="38"/>
  <c r="I21" i="38"/>
  <c r="I20" i="38"/>
  <c r="I19" i="38"/>
  <c r="I18" i="38"/>
  <c r="I17" i="38"/>
  <c r="I16" i="38"/>
  <c r="I15" i="38"/>
  <c r="I14" i="38"/>
  <c r="I13" i="38"/>
  <c r="I12" i="38"/>
  <c r="I11" i="38"/>
  <c r="I10" i="38"/>
  <c r="I39" i="37"/>
  <c r="I38" i="37"/>
  <c r="I37" i="37"/>
  <c r="I36" i="37"/>
  <c r="I35" i="37"/>
  <c r="I34" i="37"/>
  <c r="I33" i="37"/>
  <c r="I32" i="37"/>
  <c r="I31" i="37"/>
  <c r="I30" i="37"/>
  <c r="I29" i="37"/>
  <c r="I28" i="37"/>
  <c r="I27" i="37"/>
  <c r="I26" i="37"/>
  <c r="I25" i="37"/>
  <c r="I24" i="37"/>
  <c r="I23" i="37"/>
  <c r="I22" i="37"/>
  <c r="I21" i="37"/>
  <c r="I20" i="37"/>
  <c r="I19" i="37"/>
  <c r="I18" i="37"/>
  <c r="I17" i="37"/>
  <c r="I16" i="37"/>
  <c r="I15" i="37"/>
  <c r="I14" i="37"/>
  <c r="I13" i="37"/>
  <c r="I12" i="37"/>
  <c r="I11" i="37"/>
  <c r="I10" i="37"/>
  <c r="I39" i="36"/>
  <c r="I38" i="36"/>
  <c r="I37" i="36"/>
  <c r="I36" i="36"/>
  <c r="I35" i="36"/>
  <c r="I34" i="36"/>
  <c r="I33" i="36"/>
  <c r="I32" i="36"/>
  <c r="I31" i="36"/>
  <c r="I30" i="36"/>
  <c r="I29" i="36"/>
  <c r="I28" i="36"/>
  <c r="I27" i="36"/>
  <c r="I26" i="36"/>
  <c r="I25" i="36"/>
  <c r="I24" i="36"/>
  <c r="I23" i="36"/>
  <c r="I22" i="36"/>
  <c r="I21" i="36"/>
  <c r="I20" i="36"/>
  <c r="I19" i="36"/>
  <c r="I18" i="36"/>
  <c r="I17" i="36"/>
  <c r="I16" i="36"/>
  <c r="I15" i="36"/>
  <c r="I14" i="36"/>
  <c r="I13" i="36"/>
  <c r="I12" i="36"/>
  <c r="I11" i="36"/>
  <c r="I10" i="36"/>
  <c r="I39" i="35"/>
  <c r="I38" i="35"/>
  <c r="I37" i="35"/>
  <c r="I36" i="35"/>
  <c r="I35" i="35"/>
  <c r="I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39" i="34"/>
  <c r="I38" i="34"/>
  <c r="I37" i="34"/>
  <c r="I36" i="34"/>
  <c r="I35" i="34"/>
  <c r="I34" i="34"/>
  <c r="I33" i="34"/>
  <c r="I32" i="34"/>
  <c r="I31" i="34"/>
  <c r="I30" i="34"/>
  <c r="I29" i="34"/>
  <c r="I28" i="34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I10" i="34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39" i="32"/>
  <c r="I38" i="32"/>
  <c r="I37" i="32"/>
  <c r="I36" i="32"/>
  <c r="I35" i="32"/>
  <c r="I34" i="32"/>
  <c r="I33" i="32"/>
  <c r="I32" i="32"/>
  <c r="I31" i="32"/>
  <c r="I30" i="32"/>
  <c r="I29" i="32"/>
  <c r="I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11" i="31"/>
  <c r="I10" i="31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10" i="1"/>
  <c r="L39" i="41"/>
  <c r="L38" i="41"/>
  <c r="L37" i="41"/>
  <c r="L36" i="41"/>
  <c r="L35" i="41"/>
  <c r="L34" i="41"/>
  <c r="L33" i="41"/>
  <c r="L32" i="41"/>
  <c r="L31" i="41"/>
  <c r="L30" i="41"/>
  <c r="L29" i="41"/>
  <c r="L28" i="41"/>
  <c r="L27" i="41"/>
  <c r="L26" i="41"/>
  <c r="L25" i="41"/>
  <c r="L24" i="41"/>
  <c r="L23" i="41"/>
  <c r="L22" i="41"/>
  <c r="L21" i="41"/>
  <c r="L20" i="41"/>
  <c r="L19" i="41"/>
  <c r="L18" i="41"/>
  <c r="L17" i="41"/>
  <c r="L16" i="41"/>
  <c r="L15" i="41"/>
  <c r="L14" i="41"/>
  <c r="L13" i="41"/>
  <c r="L12" i="41"/>
  <c r="L11" i="41"/>
  <c r="L10" i="41"/>
  <c r="L39" i="40"/>
  <c r="L38" i="40"/>
  <c r="L37" i="40"/>
  <c r="L36" i="40"/>
  <c r="L35" i="40"/>
  <c r="L34" i="40"/>
  <c r="L33" i="40"/>
  <c r="L32" i="40"/>
  <c r="L31" i="40"/>
  <c r="L30" i="40"/>
  <c r="L29" i="40"/>
  <c r="L28" i="40"/>
  <c r="L27" i="40"/>
  <c r="L26" i="40"/>
  <c r="L25" i="40"/>
  <c r="L24" i="40"/>
  <c r="L23" i="40"/>
  <c r="L22" i="40"/>
  <c r="L21" i="40"/>
  <c r="L20" i="40"/>
  <c r="L19" i="40"/>
  <c r="L18" i="40"/>
  <c r="L17" i="40"/>
  <c r="L16" i="40"/>
  <c r="L15" i="40"/>
  <c r="L14" i="40"/>
  <c r="L13" i="40"/>
  <c r="L12" i="40"/>
  <c r="L11" i="40"/>
  <c r="L10" i="40"/>
  <c r="L39" i="39"/>
  <c r="L38" i="39"/>
  <c r="L37" i="39"/>
  <c r="L36" i="39"/>
  <c r="L35" i="39"/>
  <c r="L34" i="39"/>
  <c r="L33" i="39"/>
  <c r="L32" i="39"/>
  <c r="L31" i="39"/>
  <c r="L30" i="39"/>
  <c r="L29" i="39"/>
  <c r="L28" i="39"/>
  <c r="L27" i="39"/>
  <c r="L26" i="39"/>
  <c r="L25" i="39"/>
  <c r="L24" i="39"/>
  <c r="L23" i="39"/>
  <c r="L22" i="39"/>
  <c r="L21" i="39"/>
  <c r="L20" i="39"/>
  <c r="L19" i="39"/>
  <c r="L18" i="39"/>
  <c r="L17" i="39"/>
  <c r="L16" i="39"/>
  <c r="L15" i="39"/>
  <c r="L14" i="39"/>
  <c r="L13" i="39"/>
  <c r="L12" i="39"/>
  <c r="L11" i="39"/>
  <c r="L10" i="39"/>
  <c r="L39" i="38"/>
  <c r="L38" i="38"/>
  <c r="L37" i="38"/>
  <c r="L36" i="38"/>
  <c r="L35" i="38"/>
  <c r="L34" i="38"/>
  <c r="L33" i="38"/>
  <c r="L32" i="38"/>
  <c r="L31" i="38"/>
  <c r="L30" i="38"/>
  <c r="L29" i="38"/>
  <c r="L28" i="38"/>
  <c r="L27" i="38"/>
  <c r="L26" i="38"/>
  <c r="L25" i="38"/>
  <c r="L24" i="38"/>
  <c r="L23" i="38"/>
  <c r="L22" i="38"/>
  <c r="L21" i="38"/>
  <c r="L20" i="38"/>
  <c r="L19" i="38"/>
  <c r="L18" i="38"/>
  <c r="L17" i="38"/>
  <c r="L16" i="38"/>
  <c r="L15" i="38"/>
  <c r="L14" i="38"/>
  <c r="L13" i="38"/>
  <c r="L12" i="38"/>
  <c r="L11" i="38"/>
  <c r="L10" i="38"/>
  <c r="L39" i="37"/>
  <c r="L38" i="37"/>
  <c r="L37" i="37"/>
  <c r="L36" i="37"/>
  <c r="L35" i="37"/>
  <c r="L34" i="37"/>
  <c r="L33" i="37"/>
  <c r="L32" i="37"/>
  <c r="L31" i="37"/>
  <c r="L30" i="37"/>
  <c r="L29" i="37"/>
  <c r="L28" i="37"/>
  <c r="L27" i="37"/>
  <c r="L26" i="37"/>
  <c r="L25" i="37"/>
  <c r="L24" i="37"/>
  <c r="L23" i="37"/>
  <c r="L22" i="37"/>
  <c r="L21" i="37"/>
  <c r="L20" i="37"/>
  <c r="L19" i="37"/>
  <c r="L18" i="37"/>
  <c r="L17" i="37"/>
  <c r="L16" i="37"/>
  <c r="L15" i="37"/>
  <c r="L14" i="37"/>
  <c r="L13" i="37"/>
  <c r="L12" i="37"/>
  <c r="L11" i="37"/>
  <c r="L10" i="37"/>
  <c r="L39" i="36"/>
  <c r="L38" i="36"/>
  <c r="L37" i="36"/>
  <c r="L36" i="36"/>
  <c r="L35" i="36"/>
  <c r="L34" i="36"/>
  <c r="L33" i="36"/>
  <c r="L32" i="36"/>
  <c r="L31" i="36"/>
  <c r="L30" i="36"/>
  <c r="L29" i="36"/>
  <c r="L28" i="36"/>
  <c r="L27" i="36"/>
  <c r="L26" i="36"/>
  <c r="L25" i="36"/>
  <c r="L24" i="36"/>
  <c r="L23" i="36"/>
  <c r="L22" i="36"/>
  <c r="L21" i="36"/>
  <c r="L20" i="36"/>
  <c r="L19" i="36"/>
  <c r="L18" i="36"/>
  <c r="L17" i="36"/>
  <c r="L16" i="36"/>
  <c r="L15" i="36"/>
  <c r="L14" i="36"/>
  <c r="L13" i="36"/>
  <c r="L12" i="36"/>
  <c r="L11" i="36"/>
  <c r="L10" i="36"/>
  <c r="L39" i="35"/>
  <c r="L38" i="35"/>
  <c r="L37" i="35"/>
  <c r="L36" i="35"/>
  <c r="L35" i="35"/>
  <c r="L34" i="35"/>
  <c r="L33" i="35"/>
  <c r="L32" i="35"/>
  <c r="L31" i="35"/>
  <c r="L30" i="35"/>
  <c r="L29" i="35"/>
  <c r="L28" i="35"/>
  <c r="L27" i="35"/>
  <c r="L26" i="35"/>
  <c r="L25" i="35"/>
  <c r="L24" i="35"/>
  <c r="L23" i="35"/>
  <c r="L22" i="35"/>
  <c r="L21" i="35"/>
  <c r="L20" i="35"/>
  <c r="L19" i="35"/>
  <c r="L18" i="35"/>
  <c r="L17" i="35"/>
  <c r="L16" i="35"/>
  <c r="L15" i="35"/>
  <c r="L14" i="35"/>
  <c r="L13" i="35"/>
  <c r="L12" i="35"/>
  <c r="L11" i="35"/>
  <c r="L10" i="35"/>
  <c r="L39" i="34"/>
  <c r="L38" i="34"/>
  <c r="L37" i="34"/>
  <c r="L36" i="34"/>
  <c r="L35" i="34"/>
  <c r="L34" i="34"/>
  <c r="L33" i="34"/>
  <c r="L32" i="34"/>
  <c r="L31" i="34"/>
  <c r="L30" i="34"/>
  <c r="L29" i="34"/>
  <c r="L28" i="34"/>
  <c r="L27" i="34"/>
  <c r="L26" i="34"/>
  <c r="L25" i="34"/>
  <c r="L24" i="34"/>
  <c r="L23" i="34"/>
  <c r="L22" i="34"/>
  <c r="L21" i="34"/>
  <c r="L20" i="34"/>
  <c r="L19" i="34"/>
  <c r="L18" i="34"/>
  <c r="L17" i="34"/>
  <c r="L16" i="34"/>
  <c r="L15" i="34"/>
  <c r="L14" i="34"/>
  <c r="L13" i="34"/>
  <c r="L12" i="34"/>
  <c r="L11" i="34"/>
  <c r="L10" i="34"/>
  <c r="L39" i="33"/>
  <c r="L38" i="33"/>
  <c r="L37" i="33"/>
  <c r="L36" i="33"/>
  <c r="L35" i="33"/>
  <c r="L34" i="33"/>
  <c r="L33" i="33"/>
  <c r="L32" i="33"/>
  <c r="L31" i="33"/>
  <c r="L30" i="33"/>
  <c r="L29" i="33"/>
  <c r="L28" i="33"/>
  <c r="L27" i="33"/>
  <c r="L26" i="33"/>
  <c r="L25" i="33"/>
  <c r="L24" i="33"/>
  <c r="L23" i="33"/>
  <c r="L22" i="33"/>
  <c r="L21" i="33"/>
  <c r="L20" i="33"/>
  <c r="L19" i="33"/>
  <c r="L18" i="33"/>
  <c r="L17" i="33"/>
  <c r="L16" i="33"/>
  <c r="L15" i="33"/>
  <c r="L14" i="33"/>
  <c r="L13" i="33"/>
  <c r="L12" i="33"/>
  <c r="L11" i="33"/>
  <c r="L10" i="33"/>
  <c r="L39" i="32"/>
  <c r="L38" i="32"/>
  <c r="L37" i="32"/>
  <c r="L36" i="32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L39" i="31"/>
  <c r="L38" i="31"/>
  <c r="L37" i="31"/>
  <c r="L36" i="31"/>
  <c r="L35" i="31"/>
  <c r="L34" i="31"/>
  <c r="L33" i="31"/>
  <c r="L32" i="31"/>
  <c r="L31" i="31"/>
  <c r="L30" i="31"/>
  <c r="L29" i="31"/>
  <c r="L28" i="31"/>
  <c r="L27" i="31"/>
  <c r="L26" i="31"/>
  <c r="L25" i="31"/>
  <c r="L24" i="31"/>
  <c r="L23" i="31"/>
  <c r="L22" i="31"/>
  <c r="L21" i="31"/>
  <c r="L20" i="31"/>
  <c r="L19" i="31"/>
  <c r="L18" i="31"/>
  <c r="L17" i="31"/>
  <c r="L16" i="31"/>
  <c r="L15" i="31"/>
  <c r="L14" i="31"/>
  <c r="L13" i="31"/>
  <c r="L12" i="31"/>
  <c r="L11" i="31"/>
  <c r="L10" i="31"/>
  <c r="L39" i="30"/>
  <c r="L38" i="30"/>
  <c r="L37" i="30"/>
  <c r="L36" i="30"/>
  <c r="L35" i="30"/>
  <c r="L34" i="30"/>
  <c r="L33" i="30"/>
  <c r="L32" i="30"/>
  <c r="L31" i="30"/>
  <c r="L30" i="30"/>
  <c r="L29" i="30"/>
  <c r="L28" i="30"/>
  <c r="L27" i="30"/>
  <c r="L26" i="30"/>
  <c r="L25" i="30"/>
  <c r="L24" i="30"/>
  <c r="L23" i="30"/>
  <c r="L22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39" i="29"/>
  <c r="L38" i="29"/>
  <c r="L37" i="29"/>
  <c r="L36" i="29"/>
  <c r="L35" i="29"/>
  <c r="L34" i="29"/>
  <c r="L33" i="29"/>
  <c r="L32" i="29"/>
  <c r="L31" i="29"/>
  <c r="L30" i="29"/>
  <c r="L29" i="29"/>
  <c r="L28" i="29"/>
  <c r="L27" i="29"/>
  <c r="L26" i="29"/>
  <c r="L25" i="29"/>
  <c r="L24" i="29"/>
  <c r="L23" i="29"/>
  <c r="L22" i="29"/>
  <c r="L21" i="29"/>
  <c r="L20" i="29"/>
  <c r="L19" i="29"/>
  <c r="L18" i="29"/>
  <c r="L17" i="29"/>
  <c r="L16" i="29"/>
  <c r="L15" i="29"/>
  <c r="L14" i="29"/>
  <c r="L13" i="29"/>
  <c r="L12" i="29"/>
  <c r="L11" i="29"/>
  <c r="L10" i="29"/>
  <c r="L39" i="28"/>
  <c r="L38" i="28"/>
  <c r="L37" i="28"/>
  <c r="L36" i="28"/>
  <c r="L35" i="28"/>
  <c r="L34" i="28"/>
  <c r="L33" i="28"/>
  <c r="L32" i="28"/>
  <c r="L31" i="28"/>
  <c r="L30" i="28"/>
  <c r="L29" i="28"/>
  <c r="L28" i="28"/>
  <c r="L27" i="28"/>
  <c r="L26" i="28"/>
  <c r="L25" i="28"/>
  <c r="L24" i="28"/>
  <c r="L23" i="28"/>
  <c r="L22" i="28"/>
  <c r="L21" i="28"/>
  <c r="L20" i="28"/>
  <c r="L19" i="28"/>
  <c r="L18" i="28"/>
  <c r="L17" i="28"/>
  <c r="L16" i="28"/>
  <c r="L15" i="28"/>
  <c r="L14" i="28"/>
  <c r="L13" i="28"/>
  <c r="L12" i="28"/>
  <c r="L11" i="28"/>
  <c r="L10" i="28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39" i="26"/>
  <c r="L38" i="26"/>
  <c r="L37" i="26"/>
  <c r="L36" i="26"/>
  <c r="L35" i="26"/>
  <c r="L34" i="26"/>
  <c r="L33" i="26"/>
  <c r="L32" i="26"/>
  <c r="L31" i="26"/>
  <c r="L30" i="26"/>
  <c r="L29" i="26"/>
  <c r="L28" i="26"/>
  <c r="L27" i="26"/>
  <c r="L26" i="26"/>
  <c r="L25" i="26"/>
  <c r="L24" i="26"/>
  <c r="L23" i="26"/>
  <c r="L22" i="26"/>
  <c r="L21" i="26"/>
  <c r="L20" i="26"/>
  <c r="L19" i="26"/>
  <c r="L18" i="26"/>
  <c r="L17" i="26"/>
  <c r="L16" i="26"/>
  <c r="L15" i="26"/>
  <c r="L14" i="26"/>
  <c r="L13" i="26"/>
  <c r="L12" i="26"/>
  <c r="L11" i="26"/>
  <c r="L10" i="26"/>
  <c r="L39" i="25"/>
  <c r="L38" i="25"/>
  <c r="L37" i="25"/>
  <c r="L36" i="25"/>
  <c r="L35" i="25"/>
  <c r="L34" i="25"/>
  <c r="L33" i="25"/>
  <c r="L32" i="25"/>
  <c r="L31" i="25"/>
  <c r="L30" i="25"/>
  <c r="L29" i="25"/>
  <c r="L28" i="25"/>
  <c r="L27" i="25"/>
  <c r="L26" i="25"/>
  <c r="L25" i="25"/>
  <c r="L24" i="25"/>
  <c r="L23" i="25"/>
  <c r="L22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39" i="24"/>
  <c r="L38" i="24"/>
  <c r="L37" i="24"/>
  <c r="L36" i="24"/>
  <c r="L35" i="24"/>
  <c r="L34" i="24"/>
  <c r="L33" i="24"/>
  <c r="L32" i="24"/>
  <c r="L31" i="24"/>
  <c r="L30" i="24"/>
  <c r="L29" i="24"/>
  <c r="L28" i="24"/>
  <c r="L27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39" i="23"/>
  <c r="L38" i="23"/>
  <c r="L37" i="23"/>
  <c r="L36" i="23"/>
  <c r="L35" i="23"/>
  <c r="L34" i="23"/>
  <c r="L33" i="23"/>
  <c r="L32" i="23"/>
  <c r="L31" i="23"/>
  <c r="L30" i="23"/>
  <c r="L29" i="23"/>
  <c r="L28" i="23"/>
  <c r="L27" i="23"/>
  <c r="L26" i="23"/>
  <c r="L25" i="23"/>
  <c r="L24" i="23"/>
  <c r="L23" i="23"/>
  <c r="L22" i="23"/>
  <c r="L21" i="23"/>
  <c r="L20" i="23"/>
  <c r="L19" i="23"/>
  <c r="L18" i="23"/>
  <c r="L17" i="23"/>
  <c r="L16" i="23"/>
  <c r="L15" i="23"/>
  <c r="L14" i="23"/>
  <c r="L13" i="23"/>
  <c r="L12" i="23"/>
  <c r="L11" i="23"/>
  <c r="L10" i="23"/>
  <c r="L39" i="22"/>
  <c r="L38" i="22"/>
  <c r="L37" i="22"/>
  <c r="L36" i="22"/>
  <c r="L35" i="22"/>
  <c r="L34" i="22"/>
  <c r="L33" i="22"/>
  <c r="L32" i="22"/>
  <c r="L31" i="22"/>
  <c r="L30" i="22"/>
  <c r="L29" i="22"/>
  <c r="L28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L10" i="22"/>
  <c r="L39" i="21"/>
  <c r="L38" i="21"/>
  <c r="L37" i="21"/>
  <c r="L36" i="21"/>
  <c r="L35" i="21"/>
  <c r="L34" i="21"/>
  <c r="L33" i="21"/>
  <c r="L32" i="21"/>
  <c r="L31" i="21"/>
  <c r="L30" i="21"/>
  <c r="L29" i="21"/>
  <c r="L28" i="21"/>
  <c r="L27" i="21"/>
  <c r="L26" i="21"/>
  <c r="L25" i="21"/>
  <c r="L24" i="21"/>
  <c r="L23" i="21"/>
  <c r="L22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L15" i="17"/>
  <c r="L14" i="17"/>
  <c r="L13" i="17"/>
  <c r="L12" i="17"/>
  <c r="L11" i="17"/>
  <c r="L10" i="17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M10" i="60"/>
  <c r="M11" i="70"/>
  <c r="M11" i="54"/>
  <c r="M12" i="65"/>
  <c r="M12" i="49"/>
  <c r="M13" i="60"/>
  <c r="M13" i="43"/>
  <c r="M14" i="55"/>
  <c r="M15" i="66"/>
  <c r="M15" i="50"/>
  <c r="M16" i="62"/>
  <c r="M16" i="46"/>
  <c r="M17" i="58"/>
  <c r="M18" i="70"/>
  <c r="M18" i="54"/>
  <c r="M19" i="66"/>
  <c r="M19" i="50"/>
  <c r="M20" i="62"/>
  <c r="M20" i="46"/>
  <c r="M21" i="58"/>
  <c r="M22" i="70"/>
  <c r="M22" i="54"/>
  <c r="M23" i="66"/>
  <c r="M23" i="50"/>
  <c r="M24" i="62"/>
  <c r="M24" i="46"/>
  <c r="M25" i="58"/>
  <c r="M26" i="70"/>
  <c r="M26" i="54"/>
  <c r="M27" i="66"/>
  <c r="M27" i="50"/>
  <c r="M28" i="62"/>
  <c r="M28" i="46"/>
  <c r="M29" i="58"/>
  <c r="M30" i="70"/>
  <c r="M30" i="54"/>
  <c r="M31" i="66"/>
  <c r="M31" i="50"/>
  <c r="M32" i="62"/>
  <c r="M32" i="46"/>
  <c r="M33" i="58"/>
  <c r="M34" i="70"/>
  <c r="M34" i="54"/>
  <c r="M35" i="66"/>
  <c r="M35" i="50"/>
  <c r="M36" i="62"/>
  <c r="M36" i="46"/>
  <c r="M37" i="58"/>
  <c r="M38" i="70"/>
  <c r="M38" i="54"/>
  <c r="M39" i="66"/>
  <c r="M39" i="50"/>
  <c r="M10" i="59"/>
  <c r="M11" i="69"/>
  <c r="M11" i="53"/>
  <c r="M12" i="64"/>
  <c r="M12" i="48"/>
  <c r="M13" i="59"/>
  <c r="M14" i="70"/>
  <c r="M14" i="54"/>
  <c r="M15" i="65"/>
  <c r="M15" i="49"/>
  <c r="M16" i="61"/>
  <c r="M16" i="45"/>
  <c r="M17" i="57"/>
  <c r="M18" i="69"/>
  <c r="M18" i="53"/>
  <c r="M19" i="65"/>
  <c r="M19" i="49"/>
  <c r="M20" i="61"/>
  <c r="M20" i="45"/>
  <c r="M21" i="57"/>
  <c r="M22" i="69"/>
  <c r="M22" i="53"/>
  <c r="M23" i="65"/>
  <c r="M23" i="49"/>
  <c r="M24" i="61"/>
  <c r="M24" i="45"/>
  <c r="M25" i="57"/>
  <c r="M26" i="69"/>
  <c r="M26" i="53"/>
  <c r="M27" i="65"/>
  <c r="M27" i="49"/>
  <c r="M28" i="61"/>
  <c r="M28" i="45"/>
  <c r="M29" i="57"/>
  <c r="M30" i="69"/>
  <c r="M30" i="53"/>
  <c r="M31" i="65"/>
  <c r="M31" i="49"/>
  <c r="M32" i="61"/>
  <c r="M32" i="45"/>
  <c r="M33" i="57"/>
  <c r="M34" i="69"/>
  <c r="M34" i="53"/>
  <c r="M35" i="65"/>
  <c r="M35" i="49"/>
  <c r="M36" i="61"/>
  <c r="M36" i="45"/>
  <c r="M37" i="57"/>
  <c r="M38" i="69"/>
  <c r="M38" i="53"/>
  <c r="M39" i="65"/>
  <c r="M39" i="49"/>
  <c r="M10" i="70"/>
  <c r="M10" i="54"/>
  <c r="M11" i="64"/>
  <c r="M11" i="48"/>
  <c r="M12" i="59"/>
  <c r="M13" i="70"/>
  <c r="M13" i="54"/>
  <c r="M14" i="65"/>
  <c r="M14" i="49"/>
  <c r="M15" i="60"/>
  <c r="M15" i="43"/>
  <c r="M16" i="56"/>
  <c r="M17" i="68"/>
  <c r="M17" i="52"/>
  <c r="M18" i="64"/>
  <c r="M18" i="48"/>
  <c r="M19" i="60"/>
  <c r="M19" i="43"/>
  <c r="M20" i="56"/>
  <c r="M21" i="68"/>
  <c r="M21" i="52"/>
  <c r="M22" i="64"/>
  <c r="M22" i="48"/>
  <c r="M23" i="60"/>
  <c r="M23" i="43"/>
  <c r="M24" i="56"/>
  <c r="M25" i="68"/>
  <c r="M25" i="52"/>
  <c r="M26" i="64"/>
  <c r="M26" i="48"/>
  <c r="M27" i="60"/>
  <c r="M27" i="43"/>
  <c r="M28" i="56"/>
  <c r="M29" i="68"/>
  <c r="M29" i="52"/>
  <c r="M30" i="64"/>
  <c r="M30" i="48"/>
  <c r="M31" i="60"/>
  <c r="M31" i="43"/>
  <c r="M32" i="56"/>
  <c r="M33" i="68"/>
  <c r="M33" i="52"/>
  <c r="M34" i="64"/>
  <c r="M34" i="48"/>
  <c r="M35" i="60"/>
  <c r="M35" i="43"/>
  <c r="M36" i="56"/>
  <c r="M37" i="68"/>
  <c r="M37" i="52"/>
  <c r="M38" i="64"/>
  <c r="M38" i="48"/>
  <c r="M39" i="60"/>
  <c r="M39" i="43"/>
  <c r="M10" i="69"/>
  <c r="M10" i="53"/>
  <c r="M11" i="63"/>
  <c r="M11" i="47"/>
  <c r="M12" i="58"/>
  <c r="M13" i="69"/>
  <c r="M13" i="53"/>
  <c r="M14" i="64"/>
  <c r="M14" i="48"/>
  <c r="M15" i="59"/>
  <c r="M15" i="44"/>
  <c r="M16" i="55"/>
  <c r="M17" i="67"/>
  <c r="M17" i="51"/>
  <c r="M18" i="63"/>
  <c r="M18" i="47"/>
  <c r="M19" i="59"/>
  <c r="M19" i="44"/>
  <c r="M20" i="55"/>
  <c r="M21" i="67"/>
  <c r="M21" i="51"/>
  <c r="M22" i="63"/>
  <c r="M22" i="47"/>
  <c r="M23" i="59"/>
  <c r="M23" i="44"/>
  <c r="M24" i="55"/>
  <c r="M25" i="67"/>
  <c r="M25" i="51"/>
  <c r="M26" i="63"/>
  <c r="M26" i="47"/>
  <c r="M27" i="59"/>
  <c r="M27" i="44"/>
  <c r="M28" i="55"/>
  <c r="M29" i="67"/>
  <c r="M29" i="51"/>
  <c r="M30" i="63"/>
  <c r="M30" i="47"/>
  <c r="M31" i="59"/>
  <c r="M31" i="44"/>
  <c r="M32" i="55"/>
  <c r="M33" i="67"/>
  <c r="M33" i="51"/>
  <c r="M34" i="63"/>
  <c r="M34" i="47"/>
  <c r="M35" i="59"/>
  <c r="M35" i="44"/>
  <c r="M36" i="55"/>
  <c r="M37" i="67"/>
  <c r="M37" i="51"/>
  <c r="M38" i="63"/>
  <c r="M38" i="47"/>
  <c r="M39" i="59"/>
  <c r="M39" i="44"/>
  <c r="M10" i="43"/>
  <c r="M10" i="56"/>
  <c r="M11" i="66"/>
  <c r="M11" i="50"/>
  <c r="M12" i="61"/>
  <c r="M12" i="45"/>
  <c r="M13" i="56"/>
  <c r="M14" i="67"/>
  <c r="M14" i="51"/>
  <c r="M15" i="62"/>
  <c r="M15" i="46"/>
  <c r="M16" i="58"/>
  <c r="M17" i="70"/>
  <c r="M17" i="54"/>
  <c r="M18" i="66"/>
  <c r="M18" i="50"/>
  <c r="M19" i="62"/>
  <c r="M19" i="46"/>
  <c r="M20" i="58"/>
  <c r="M21" i="70"/>
  <c r="M21" i="54"/>
  <c r="M22" i="66"/>
  <c r="M22" i="50"/>
  <c r="M23" i="62"/>
  <c r="M23" i="46"/>
  <c r="M24" i="58"/>
  <c r="M25" i="70"/>
  <c r="M25" i="54"/>
  <c r="M26" i="66"/>
  <c r="M26" i="50"/>
  <c r="M27" i="62"/>
  <c r="M27" i="46"/>
  <c r="M28" i="58"/>
  <c r="M29" i="70"/>
  <c r="M29" i="54"/>
  <c r="M30" i="66"/>
  <c r="M30" i="50"/>
  <c r="M31" i="62"/>
  <c r="M31" i="46"/>
  <c r="M32" i="58"/>
  <c r="M33" i="70"/>
  <c r="M33" i="54"/>
  <c r="M34" i="66"/>
  <c r="M34" i="50"/>
  <c r="M35" i="62"/>
  <c r="M35" i="46"/>
  <c r="M36" i="58"/>
  <c r="M37" i="70"/>
  <c r="M37" i="54"/>
  <c r="M38" i="66"/>
  <c r="M38" i="50"/>
  <c r="M39" i="62"/>
  <c r="M39" i="46"/>
  <c r="M11" i="44"/>
  <c r="M10" i="55"/>
  <c r="M11" i="65"/>
  <c r="M11" i="49"/>
  <c r="M12" i="60"/>
  <c r="M12" i="43"/>
  <c r="M13" i="55"/>
  <c r="M14" i="66"/>
  <c r="M14" i="50"/>
  <c r="M15" i="61"/>
  <c r="M15" i="45"/>
  <c r="M16" i="57"/>
  <c r="M17" i="69"/>
  <c r="M17" i="53"/>
  <c r="M18" i="65"/>
  <c r="M18" i="49"/>
  <c r="M19" i="61"/>
  <c r="M19" i="45"/>
  <c r="M20" i="57"/>
  <c r="M21" i="69"/>
  <c r="M21" i="53"/>
  <c r="M22" i="65"/>
  <c r="M22" i="49"/>
  <c r="M23" i="61"/>
  <c r="M23" i="45"/>
  <c r="M24" i="57"/>
  <c r="M25" i="69"/>
  <c r="M25" i="53"/>
  <c r="M26" i="65"/>
  <c r="M26" i="49"/>
  <c r="M27" i="61"/>
  <c r="M27" i="45"/>
  <c r="M28" i="57"/>
  <c r="M29" i="69"/>
  <c r="M29" i="53"/>
  <c r="M30" i="65"/>
  <c r="M30" i="49"/>
  <c r="M31" i="61"/>
  <c r="M31" i="45"/>
  <c r="M32" i="57"/>
  <c r="M33" i="69"/>
  <c r="M33" i="53"/>
  <c r="M34" i="65"/>
  <c r="M34" i="49"/>
  <c r="M35" i="61"/>
  <c r="M35" i="45"/>
  <c r="M36" i="57"/>
  <c r="M37" i="69"/>
  <c r="M37" i="53"/>
  <c r="M38" i="65"/>
  <c r="M38" i="49"/>
  <c r="M39" i="61"/>
  <c r="M39" i="45"/>
  <c r="M13" i="44"/>
  <c r="M10" i="66"/>
  <c r="M10" i="50"/>
  <c r="M11" i="60"/>
  <c r="M11" i="43"/>
  <c r="M12" i="55"/>
  <c r="M13" i="66"/>
  <c r="M13" i="50"/>
  <c r="M14" i="61"/>
  <c r="M14" i="45"/>
  <c r="M15" i="56"/>
  <c r="M16" i="68"/>
  <c r="M16" i="52"/>
  <c r="M17" i="64"/>
  <c r="M17" i="48"/>
  <c r="M18" i="60"/>
  <c r="M18" i="43"/>
  <c r="M19" i="56"/>
  <c r="M20" i="68"/>
  <c r="M20" i="52"/>
  <c r="M21" i="64"/>
  <c r="M21" i="48"/>
  <c r="M22" i="60"/>
  <c r="M22" i="43"/>
  <c r="M23" i="56"/>
  <c r="M24" i="68"/>
  <c r="M24" i="52"/>
  <c r="M25" i="64"/>
  <c r="M25" i="48"/>
  <c r="M26" i="60"/>
  <c r="M26" i="43"/>
  <c r="M27" i="56"/>
  <c r="M28" i="68"/>
  <c r="M28" i="52"/>
  <c r="M29" i="64"/>
  <c r="M29" i="48"/>
  <c r="M30" i="60"/>
  <c r="M30" i="43"/>
  <c r="M31" i="56"/>
  <c r="M32" i="68"/>
  <c r="M32" i="52"/>
  <c r="M33" i="64"/>
  <c r="M33" i="48"/>
  <c r="M34" i="60"/>
  <c r="M34" i="43"/>
  <c r="M35" i="56"/>
  <c r="M36" i="68"/>
  <c r="M36" i="52"/>
  <c r="M37" i="64"/>
  <c r="M37" i="48"/>
  <c r="M38" i="60"/>
  <c r="M38" i="43"/>
  <c r="M39" i="56"/>
  <c r="M10" i="65"/>
  <c r="M10" i="49"/>
  <c r="M11" i="59"/>
  <c r="M12" i="70"/>
  <c r="M12" i="54"/>
  <c r="M13" i="65"/>
  <c r="M13" i="49"/>
  <c r="M14" i="60"/>
  <c r="M14" i="43"/>
  <c r="M15" i="55"/>
  <c r="M16" i="67"/>
  <c r="M16" i="51"/>
  <c r="M17" i="63"/>
  <c r="M17" i="47"/>
  <c r="M18" i="59"/>
  <c r="M18" i="44"/>
  <c r="M19" i="55"/>
  <c r="M20" i="67"/>
  <c r="M20" i="51"/>
  <c r="M21" i="63"/>
  <c r="M21" i="47"/>
  <c r="M22" i="59"/>
  <c r="M22" i="44"/>
  <c r="M23" i="55"/>
  <c r="M24" i="67"/>
  <c r="M24" i="51"/>
  <c r="M25" i="63"/>
  <c r="M25" i="47"/>
  <c r="M26" i="59"/>
  <c r="M26" i="44"/>
  <c r="M27" i="55"/>
  <c r="M28" i="67"/>
  <c r="M28" i="51"/>
  <c r="M29" i="63"/>
  <c r="M29" i="47"/>
  <c r="M30" i="59"/>
  <c r="M30" i="44"/>
  <c r="M31" i="55"/>
  <c r="M32" i="67"/>
  <c r="M32" i="51"/>
  <c r="M33" i="63"/>
  <c r="M33" i="47"/>
  <c r="M34" i="59"/>
  <c r="M34" i="44"/>
  <c r="M35" i="55"/>
  <c r="M36" i="67"/>
  <c r="M36" i="51"/>
  <c r="M37" i="63"/>
  <c r="M37" i="47"/>
  <c r="M38" i="59"/>
  <c r="M38" i="44"/>
  <c r="M39" i="55"/>
  <c r="M14" i="44"/>
  <c r="M10" i="68"/>
  <c r="M10" i="52"/>
  <c r="M11" i="62"/>
  <c r="M11" i="46"/>
  <c r="M12" i="57"/>
  <c r="M13" i="68"/>
  <c r="M13" i="52"/>
  <c r="M14" i="63"/>
  <c r="M14" i="47"/>
  <c r="M15" i="58"/>
  <c r="M16" i="70"/>
  <c r="M16" i="54"/>
  <c r="M17" i="66"/>
  <c r="M17" i="50"/>
  <c r="M18" i="62"/>
  <c r="M18" i="46"/>
  <c r="M19" i="58"/>
  <c r="M20" i="70"/>
  <c r="M20" i="54"/>
  <c r="M21" i="66"/>
  <c r="M21" i="50"/>
  <c r="M22" i="62"/>
  <c r="M22" i="46"/>
  <c r="M23" i="58"/>
  <c r="M24" i="70"/>
  <c r="M24" i="54"/>
  <c r="M25" i="66"/>
  <c r="M25" i="50"/>
  <c r="M26" i="62"/>
  <c r="M26" i="46"/>
  <c r="M27" i="58"/>
  <c r="M28" i="70"/>
  <c r="M28" i="54"/>
  <c r="M29" i="66"/>
  <c r="M29" i="50"/>
  <c r="M30" i="62"/>
  <c r="M30" i="46"/>
  <c r="M31" i="58"/>
  <c r="M32" i="70"/>
  <c r="M32" i="54"/>
  <c r="M33" i="66"/>
  <c r="M33" i="50"/>
  <c r="M34" i="62"/>
  <c r="M34" i="46"/>
  <c r="M35" i="58"/>
  <c r="M36" i="70"/>
  <c r="M36" i="54"/>
  <c r="M37" i="66"/>
  <c r="M37" i="50"/>
  <c r="M38" i="62"/>
  <c r="M38" i="46"/>
  <c r="M39" i="58"/>
  <c r="M40" i="44"/>
  <c r="M10" i="67"/>
  <c r="M10" i="51"/>
  <c r="M11" i="61"/>
  <c r="M11" i="45"/>
  <c r="M12" i="56"/>
  <c r="M13" i="67"/>
  <c r="M13" i="51"/>
  <c r="M14" i="62"/>
  <c r="M14" i="46"/>
  <c r="M15" i="57"/>
  <c r="M16" i="69"/>
  <c r="M16" i="53"/>
  <c r="M17" i="65"/>
  <c r="M17" i="49"/>
  <c r="M18" i="61"/>
  <c r="M18" i="45"/>
  <c r="M19" i="57"/>
  <c r="M20" i="69"/>
  <c r="M20" i="53"/>
  <c r="M21" i="65"/>
  <c r="M21" i="49"/>
  <c r="M22" i="61"/>
  <c r="M22" i="45"/>
  <c r="M23" i="57"/>
  <c r="M24" i="69"/>
  <c r="M24" i="53"/>
  <c r="M25" i="65"/>
  <c r="M25" i="49"/>
  <c r="M26" i="61"/>
  <c r="M26" i="45"/>
  <c r="M27" i="57"/>
  <c r="M28" i="69"/>
  <c r="M28" i="53"/>
  <c r="M29" i="65"/>
  <c r="M29" i="49"/>
  <c r="M30" i="61"/>
  <c r="M30" i="45"/>
  <c r="M31" i="57"/>
  <c r="M32" i="69"/>
  <c r="M32" i="53"/>
  <c r="M33" i="65"/>
  <c r="M33" i="49"/>
  <c r="M34" i="61"/>
  <c r="M34" i="45"/>
  <c r="M35" i="57"/>
  <c r="M36" i="69"/>
  <c r="M36" i="53"/>
  <c r="M37" i="65"/>
  <c r="M37" i="49"/>
  <c r="M38" i="61"/>
  <c r="M38" i="45"/>
  <c r="M39" i="57"/>
  <c r="M12" i="44"/>
  <c r="M10" i="62"/>
  <c r="M10" i="46"/>
  <c r="M11" i="56"/>
  <c r="M12" i="67"/>
  <c r="M12" i="51"/>
  <c r="M13" i="62"/>
  <c r="M13" i="46"/>
  <c r="M14" i="57"/>
  <c r="M15" i="68"/>
  <c r="M15" i="52"/>
  <c r="M16" i="64"/>
  <c r="M16" i="48"/>
  <c r="M17" i="60"/>
  <c r="M17" i="43"/>
  <c r="M18" i="56"/>
  <c r="M19" i="68"/>
  <c r="M19" i="52"/>
  <c r="M20" i="64"/>
  <c r="M20" i="48"/>
  <c r="M21" i="60"/>
  <c r="M21" i="43"/>
  <c r="M22" i="56"/>
  <c r="M23" i="68"/>
  <c r="M23" i="52"/>
  <c r="M24" i="64"/>
  <c r="M24" i="48"/>
  <c r="M25" i="60"/>
  <c r="M25" i="43"/>
  <c r="M26" i="56"/>
  <c r="M27" i="68"/>
  <c r="M27" i="52"/>
  <c r="M28" i="64"/>
  <c r="M28" i="48"/>
  <c r="M29" i="60"/>
  <c r="M29" i="43"/>
  <c r="M30" i="56"/>
  <c r="M31" i="68"/>
  <c r="M31" i="52"/>
  <c r="M32" i="64"/>
  <c r="M32" i="48"/>
  <c r="M33" i="60"/>
  <c r="M33" i="43"/>
  <c r="M34" i="56"/>
  <c r="M35" i="68"/>
  <c r="M35" i="52"/>
  <c r="M36" i="64"/>
  <c r="M36" i="48"/>
  <c r="M37" i="60"/>
  <c r="M37" i="43"/>
  <c r="M38" i="56"/>
  <c r="M39" i="68"/>
  <c r="M39" i="52"/>
  <c r="M10" i="61"/>
  <c r="M10" i="45"/>
  <c r="M11" i="55"/>
  <c r="M12" i="66"/>
  <c r="M12" i="50"/>
  <c r="M13" i="61"/>
  <c r="M13" i="45"/>
  <c r="M14" i="56"/>
  <c r="M15" i="67"/>
  <c r="M15" i="51"/>
  <c r="M16" i="63"/>
  <c r="M16" i="47"/>
  <c r="M17" i="59"/>
  <c r="M17" i="44"/>
  <c r="M18" i="55"/>
  <c r="M19" i="67"/>
  <c r="M19" i="51"/>
  <c r="M20" i="63"/>
  <c r="M20" i="47"/>
  <c r="M21" i="59"/>
  <c r="M21" i="44"/>
  <c r="M22" i="55"/>
  <c r="M23" i="67"/>
  <c r="M23" i="51"/>
  <c r="M24" i="63"/>
  <c r="M24" i="47"/>
  <c r="M25" i="59"/>
  <c r="M25" i="44"/>
  <c r="M26" i="55"/>
  <c r="M27" i="67"/>
  <c r="M27" i="51"/>
  <c r="M28" i="63"/>
  <c r="M28" i="47"/>
  <c r="M29" i="59"/>
  <c r="M29" i="44"/>
  <c r="M30" i="55"/>
  <c r="M31" i="67"/>
  <c r="M31" i="51"/>
  <c r="M32" i="63"/>
  <c r="M32" i="47"/>
  <c r="M33" i="59"/>
  <c r="M33" i="44"/>
  <c r="M34" i="55"/>
  <c r="M35" i="67"/>
  <c r="M35" i="51"/>
  <c r="M36" i="63"/>
  <c r="M36" i="47"/>
  <c r="M37" i="59"/>
  <c r="M37" i="44"/>
  <c r="M38" i="55"/>
  <c r="M39" i="67"/>
  <c r="M39" i="51"/>
  <c r="M10" i="64"/>
  <c r="M10" i="48"/>
  <c r="M11" i="58"/>
  <c r="M12" i="69"/>
  <c r="M12" i="53"/>
  <c r="M13" i="64"/>
  <c r="M13" i="48"/>
  <c r="M14" i="59"/>
  <c r="M15" i="70"/>
  <c r="M15" i="54"/>
  <c r="M16" i="66"/>
  <c r="M16" i="50"/>
  <c r="M17" i="62"/>
  <c r="M17" i="46"/>
  <c r="M18" i="58"/>
  <c r="M19" i="70"/>
  <c r="M19" i="54"/>
  <c r="M20" i="66"/>
  <c r="M20" i="50"/>
  <c r="M21" i="62"/>
  <c r="M21" i="46"/>
  <c r="M22" i="58"/>
  <c r="M23" i="70"/>
  <c r="M23" i="54"/>
  <c r="M24" i="66"/>
  <c r="M24" i="50"/>
  <c r="M25" i="62"/>
  <c r="M25" i="46"/>
  <c r="M26" i="58"/>
  <c r="M27" i="70"/>
  <c r="M27" i="54"/>
  <c r="M28" i="66"/>
  <c r="M28" i="50"/>
  <c r="M29" i="62"/>
  <c r="M29" i="46"/>
  <c r="M30" i="58"/>
  <c r="M31" i="70"/>
  <c r="M31" i="54"/>
  <c r="M32" i="66"/>
  <c r="M32" i="50"/>
  <c r="M33" i="62"/>
  <c r="M33" i="46"/>
  <c r="M34" i="58"/>
  <c r="M35" i="70"/>
  <c r="M35" i="54"/>
  <c r="M36" i="66"/>
  <c r="M36" i="50"/>
  <c r="M37" i="62"/>
  <c r="M37" i="46"/>
  <c r="M38" i="58"/>
  <c r="M39" i="70"/>
  <c r="M39" i="54"/>
  <c r="M10" i="63"/>
  <c r="M10" i="47"/>
  <c r="M11" i="57"/>
  <c r="M12" i="68"/>
  <c r="M12" i="52"/>
  <c r="M13" i="63"/>
  <c r="M13" i="47"/>
  <c r="M14" i="58"/>
  <c r="M15" i="69"/>
  <c r="M15" i="53"/>
  <c r="M16" i="65"/>
  <c r="M16" i="49"/>
  <c r="M17" i="61"/>
  <c r="M17" i="45"/>
  <c r="M18" i="57"/>
  <c r="M19" i="69"/>
  <c r="M19" i="53"/>
  <c r="M20" i="65"/>
  <c r="M20" i="49"/>
  <c r="M21" i="61"/>
  <c r="M21" i="45"/>
  <c r="M22" i="57"/>
  <c r="M23" i="69"/>
  <c r="M23" i="53"/>
  <c r="M24" i="65"/>
  <c r="M24" i="49"/>
  <c r="M25" i="61"/>
  <c r="M25" i="45"/>
  <c r="M26" i="57"/>
  <c r="M27" i="69"/>
  <c r="M27" i="53"/>
  <c r="M28" i="65"/>
  <c r="M28" i="49"/>
  <c r="M29" i="61"/>
  <c r="M29" i="45"/>
  <c r="M30" i="57"/>
  <c r="M31" i="69"/>
  <c r="M31" i="53"/>
  <c r="M32" i="65"/>
  <c r="M32" i="49"/>
  <c r="M33" i="61"/>
  <c r="M33" i="45"/>
  <c r="M34" i="57"/>
  <c r="M35" i="69"/>
  <c r="M35" i="53"/>
  <c r="M36" i="65"/>
  <c r="M36" i="49"/>
  <c r="M37" i="61"/>
  <c r="M37" i="45"/>
  <c r="M38" i="57"/>
  <c r="M39" i="69"/>
  <c r="M39" i="53"/>
  <c r="M10" i="44"/>
  <c r="M10" i="58"/>
  <c r="M11" i="68"/>
  <c r="M11" i="52"/>
  <c r="M12" i="63"/>
  <c r="M12" i="47"/>
  <c r="M13" i="58"/>
  <c r="M14" i="69"/>
  <c r="M14" i="53"/>
  <c r="M15" i="64"/>
  <c r="M15" i="48"/>
  <c r="M16" i="60"/>
  <c r="M16" i="43"/>
  <c r="M17" i="56"/>
  <c r="M18" i="68"/>
  <c r="M18" i="52"/>
  <c r="M19" i="64"/>
  <c r="M19" i="48"/>
  <c r="M20" i="60"/>
  <c r="M20" i="43"/>
  <c r="M21" i="56"/>
  <c r="M22" i="68"/>
  <c r="M22" i="52"/>
  <c r="M23" i="64"/>
  <c r="M23" i="48"/>
  <c r="M24" i="60"/>
  <c r="M24" i="43"/>
  <c r="M25" i="56"/>
  <c r="M26" i="68"/>
  <c r="M26" i="52"/>
  <c r="M27" i="64"/>
  <c r="M27" i="48"/>
  <c r="M28" i="60"/>
  <c r="M28" i="43"/>
  <c r="M29" i="56"/>
  <c r="M30" i="68"/>
  <c r="M30" i="52"/>
  <c r="M31" i="64"/>
  <c r="M31" i="48"/>
  <c r="M32" i="60"/>
  <c r="M32" i="43"/>
  <c r="M33" i="56"/>
  <c r="M34" i="68"/>
  <c r="M34" i="52"/>
  <c r="M35" i="64"/>
  <c r="M35" i="48"/>
  <c r="M36" i="60"/>
  <c r="M36" i="43"/>
  <c r="M37" i="56"/>
  <c r="M38" i="68"/>
  <c r="M38" i="52"/>
  <c r="M39" i="64"/>
  <c r="M39" i="48"/>
  <c r="M10" i="57"/>
  <c r="M11" i="67"/>
  <c r="M11" i="51"/>
  <c r="M12" i="62"/>
  <c r="M12" i="46"/>
  <c r="M13" i="57"/>
  <c r="M14" i="68"/>
  <c r="M14" i="52"/>
  <c r="M15" i="63"/>
  <c r="M15" i="47"/>
  <c r="M16" i="59"/>
  <c r="M16" i="44"/>
  <c r="M17" i="55"/>
  <c r="M18" i="67"/>
  <c r="M18" i="51"/>
  <c r="M19" i="63"/>
  <c r="M19" i="47"/>
  <c r="M20" i="59"/>
  <c r="M20" i="44"/>
  <c r="M21" i="55"/>
  <c r="M22" i="67"/>
  <c r="M22" i="51"/>
  <c r="M23" i="63"/>
  <c r="M23" i="47"/>
  <c r="M24" i="59"/>
  <c r="M24" i="44"/>
  <c r="M25" i="55"/>
  <c r="M26" i="67"/>
  <c r="M26" i="51"/>
  <c r="M27" i="63"/>
  <c r="M27" i="47"/>
  <c r="M28" i="59"/>
  <c r="M28" i="44"/>
  <c r="M29" i="55"/>
  <c r="M30" i="67"/>
  <c r="M30" i="51"/>
  <c r="M31" i="63"/>
  <c r="M31" i="47"/>
  <c r="M32" i="59"/>
  <c r="M32" i="44"/>
  <c r="M33" i="55"/>
  <c r="M34" i="67"/>
  <c r="M34" i="51"/>
  <c r="M35" i="63"/>
  <c r="M35" i="47"/>
  <c r="M36" i="59"/>
  <c r="M36" i="44"/>
  <c r="M37" i="55"/>
  <c r="M38" i="67"/>
  <c r="M38" i="51"/>
  <c r="M39" i="63"/>
  <c r="M39" i="47"/>
  <c r="M41" i="44"/>
  <c r="M43" i="44"/>
  <c r="M41" i="57"/>
  <c r="M43" i="57"/>
  <c r="M41" i="58"/>
  <c r="M43" i="58"/>
  <c r="M41" i="47"/>
  <c r="M43" i="47"/>
  <c r="M41" i="63"/>
  <c r="M43" i="63"/>
  <c r="M41" i="48"/>
  <c r="M43" i="48"/>
  <c r="M41" i="64"/>
  <c r="M43" i="64"/>
  <c r="M41" i="45"/>
  <c r="M43" i="45"/>
  <c r="M41" i="61"/>
  <c r="M43" i="61"/>
  <c r="M41" i="46"/>
  <c r="M43" i="46"/>
  <c r="M41" i="62"/>
  <c r="M43" i="62"/>
  <c r="M41" i="51"/>
  <c r="M43" i="51"/>
  <c r="M41" i="67"/>
  <c r="M43" i="67"/>
  <c r="M41" i="52"/>
  <c r="M43" i="52"/>
  <c r="M41" i="68"/>
  <c r="M43" i="68"/>
  <c r="M41" i="49"/>
  <c r="M43" i="49"/>
  <c r="M41" i="65"/>
  <c r="M43" i="65"/>
  <c r="M41" i="50"/>
  <c r="M43" i="50"/>
  <c r="M41" i="66"/>
  <c r="M43" i="66"/>
  <c r="M41" i="55"/>
  <c r="M43" i="55"/>
  <c r="M41" i="56"/>
  <c r="M43" i="56"/>
  <c r="M41" i="43"/>
  <c r="M43" i="43"/>
  <c r="M41" i="53"/>
  <c r="M43" i="53"/>
  <c r="M41" i="69"/>
  <c r="M43" i="69"/>
  <c r="M41" i="54"/>
  <c r="M43" i="54"/>
  <c r="M41" i="70"/>
  <c r="M43" i="70"/>
  <c r="M41" i="59"/>
  <c r="M43" i="59"/>
  <c r="M41" i="60"/>
  <c r="M43" i="60"/>
  <c r="N37" i="44"/>
  <c r="N37" i="45"/>
  <c r="N37" i="46"/>
  <c r="N37" i="47"/>
  <c r="N37" i="48"/>
  <c r="N37" i="49"/>
  <c r="N37" i="50"/>
  <c r="N37" i="51"/>
  <c r="N37" i="52"/>
  <c r="N37" i="53"/>
  <c r="N37" i="54"/>
  <c r="N37" i="55"/>
  <c r="N37" i="56"/>
  <c r="N37" i="57"/>
  <c r="N37" i="58"/>
  <c r="N37" i="59"/>
  <c r="N37" i="60"/>
  <c r="N37" i="61"/>
  <c r="N37" i="62"/>
  <c r="N37" i="63"/>
  <c r="N37" i="64"/>
  <c r="N37" i="65"/>
  <c r="N37" i="66"/>
  <c r="N37" i="67"/>
  <c r="N37" i="68"/>
  <c r="N37" i="69"/>
  <c r="N37" i="70"/>
  <c r="N36" i="44"/>
  <c r="N36" i="45"/>
  <c r="N36" i="46"/>
  <c r="N36" i="47"/>
  <c r="N36" i="48"/>
  <c r="N36" i="49"/>
  <c r="N36" i="50"/>
  <c r="N36" i="51"/>
  <c r="N36" i="52"/>
  <c r="N36" i="53"/>
  <c r="N36" i="54"/>
  <c r="N36" i="55"/>
  <c r="N36" i="56"/>
  <c r="N36" i="57"/>
  <c r="N36" i="58"/>
  <c r="N36" i="59"/>
  <c r="N36" i="60"/>
  <c r="N36" i="61"/>
  <c r="N36" i="62"/>
  <c r="N36" i="63"/>
  <c r="N36" i="64"/>
  <c r="N36" i="65"/>
  <c r="N36" i="66"/>
  <c r="N36" i="67"/>
  <c r="N36" i="68"/>
  <c r="N36" i="69"/>
  <c r="N36" i="70"/>
  <c r="N35" i="44"/>
  <c r="N35" i="45"/>
  <c r="N35" i="46"/>
  <c r="N35" i="47"/>
  <c r="N35" i="48"/>
  <c r="N35" i="49"/>
  <c r="N35" i="50"/>
  <c r="N35" i="51"/>
  <c r="N35" i="52"/>
  <c r="N35" i="53"/>
  <c r="N35" i="54"/>
  <c r="N35" i="55"/>
  <c r="N35" i="56"/>
  <c r="N35" i="57"/>
  <c r="N35" i="58"/>
  <c r="N35" i="59"/>
  <c r="N35" i="60"/>
  <c r="N35" i="61"/>
  <c r="N35" i="62"/>
  <c r="N35" i="63"/>
  <c r="N35" i="64"/>
  <c r="N35" i="65"/>
  <c r="N35" i="66"/>
  <c r="N35" i="67"/>
  <c r="N35" i="68"/>
  <c r="N35" i="69"/>
  <c r="N35" i="70"/>
  <c r="N34" i="44"/>
  <c r="N34" i="45"/>
  <c r="N34" i="46"/>
  <c r="N34" i="47"/>
  <c r="N34" i="48"/>
  <c r="N34" i="49"/>
  <c r="N34" i="50"/>
  <c r="N34" i="51"/>
  <c r="N34" i="52"/>
  <c r="N34" i="53"/>
  <c r="N34" i="54"/>
  <c r="N34" i="55"/>
  <c r="N34" i="56"/>
  <c r="N34" i="57"/>
  <c r="N34" i="58"/>
  <c r="N34" i="59"/>
  <c r="N34" i="60"/>
  <c r="N34" i="61"/>
  <c r="N34" i="62"/>
  <c r="N34" i="63"/>
  <c r="N34" i="64"/>
  <c r="N34" i="65"/>
  <c r="N34" i="66"/>
  <c r="N34" i="67"/>
  <c r="N34" i="68"/>
  <c r="N34" i="69"/>
  <c r="N34" i="70"/>
  <c r="N33" i="44"/>
  <c r="N33" i="45"/>
  <c r="N33" i="46"/>
  <c r="N33" i="47"/>
  <c r="N33" i="48"/>
  <c r="N33" i="49"/>
  <c r="N33" i="50"/>
  <c r="N33" i="51"/>
  <c r="N33" i="52"/>
  <c r="N33" i="53"/>
  <c r="N33" i="54"/>
  <c r="N33" i="55"/>
  <c r="N33" i="56"/>
  <c r="N33" i="57"/>
  <c r="N33" i="58"/>
  <c r="N33" i="59"/>
  <c r="N33" i="60"/>
  <c r="N33" i="61"/>
  <c r="N33" i="62"/>
  <c r="N33" i="63"/>
  <c r="N33" i="64"/>
  <c r="N33" i="65"/>
  <c r="N33" i="66"/>
  <c r="N33" i="67"/>
  <c r="N33" i="68"/>
  <c r="N33" i="69"/>
  <c r="N33" i="70"/>
  <c r="N30" i="44"/>
  <c r="N30" i="45"/>
  <c r="N30" i="46"/>
  <c r="N30" i="47"/>
  <c r="N30" i="48"/>
  <c r="N30" i="49"/>
  <c r="N30" i="50"/>
  <c r="N30" i="51"/>
  <c r="N30" i="52"/>
  <c r="N30" i="53"/>
  <c r="N30" i="54"/>
  <c r="N30" i="55"/>
  <c r="N30" i="56"/>
  <c r="N30" i="57"/>
  <c r="N30" i="58"/>
  <c r="N30" i="59"/>
  <c r="N30" i="60"/>
  <c r="N30" i="61"/>
  <c r="N30" i="62"/>
  <c r="N30" i="63"/>
  <c r="N30" i="64"/>
  <c r="N30" i="65"/>
  <c r="N30" i="66"/>
  <c r="N30" i="67"/>
  <c r="N30" i="68"/>
  <c r="N30" i="69"/>
  <c r="N30" i="70"/>
  <c r="N29" i="44"/>
  <c r="N29" i="45"/>
  <c r="N29" i="46"/>
  <c r="N29" i="47"/>
  <c r="N29" i="48"/>
  <c r="N29" i="49"/>
  <c r="N29" i="50"/>
  <c r="N29" i="51"/>
  <c r="N29" i="52"/>
  <c r="N29" i="53"/>
  <c r="N29" i="54"/>
  <c r="N29" i="55"/>
  <c r="N29" i="56"/>
  <c r="N29" i="57"/>
  <c r="N29" i="58"/>
  <c r="N29" i="59"/>
  <c r="N29" i="60"/>
  <c r="N29" i="61"/>
  <c r="N29" i="62"/>
  <c r="N29" i="63"/>
  <c r="N29" i="64"/>
  <c r="N29" i="65"/>
  <c r="N29" i="66"/>
  <c r="N29" i="67"/>
  <c r="N29" i="68"/>
  <c r="N29" i="69"/>
  <c r="N29" i="70"/>
  <c r="N28" i="44"/>
  <c r="N28" i="45"/>
  <c r="N28" i="46"/>
  <c r="N28" i="47"/>
  <c r="N28" i="48"/>
  <c r="N28" i="49"/>
  <c r="N28" i="50"/>
  <c r="N28" i="51"/>
  <c r="N28" i="52"/>
  <c r="N28" i="53"/>
  <c r="N28" i="54"/>
  <c r="N28" i="55"/>
  <c r="N28" i="56"/>
  <c r="N28" i="57"/>
  <c r="N28" i="58"/>
  <c r="N28" i="59"/>
  <c r="N28" i="60"/>
  <c r="N28" i="61"/>
  <c r="N28" i="62"/>
  <c r="N28" i="63"/>
  <c r="N28" i="64"/>
  <c r="N28" i="65"/>
  <c r="N28" i="66"/>
  <c r="N28" i="67"/>
  <c r="N28" i="68"/>
  <c r="N28" i="69"/>
  <c r="N28" i="70"/>
  <c r="N27" i="44"/>
  <c r="N27" i="45"/>
  <c r="N27" i="46"/>
  <c r="N27" i="47"/>
  <c r="N27" i="48"/>
  <c r="N27" i="49"/>
  <c r="N27" i="50"/>
  <c r="N27" i="51"/>
  <c r="N27" i="52"/>
  <c r="N27" i="53"/>
  <c r="N27" i="54"/>
  <c r="N27" i="55"/>
  <c r="N27" i="56"/>
  <c r="N27" i="57"/>
  <c r="N27" i="58"/>
  <c r="N27" i="59"/>
  <c r="N27" i="60"/>
  <c r="N27" i="61"/>
  <c r="N27" i="62"/>
  <c r="N27" i="63"/>
  <c r="N27" i="64"/>
  <c r="N27" i="65"/>
  <c r="N27" i="66"/>
  <c r="N27" i="67"/>
  <c r="N27" i="68"/>
  <c r="N27" i="69"/>
  <c r="N27" i="70"/>
  <c r="N26" i="44"/>
  <c r="N26" i="45"/>
  <c r="N26" i="46"/>
  <c r="N26" i="47"/>
  <c r="N26" i="48"/>
  <c r="N26" i="49"/>
  <c r="N26" i="50"/>
  <c r="N26" i="51"/>
  <c r="N26" i="52"/>
  <c r="N26" i="53"/>
  <c r="N26" i="54"/>
  <c r="N26" i="55"/>
  <c r="N26" i="56"/>
  <c r="N26" i="57"/>
  <c r="N26" i="58"/>
  <c r="N26" i="59"/>
  <c r="N26" i="60"/>
  <c r="N26" i="61"/>
  <c r="N26" i="62"/>
  <c r="N26" i="63"/>
  <c r="N26" i="64"/>
  <c r="N26" i="65"/>
  <c r="N26" i="66"/>
  <c r="N26" i="67"/>
  <c r="N26" i="68"/>
  <c r="N26" i="69"/>
  <c r="N26" i="70"/>
  <c r="N23" i="44"/>
  <c r="N23" i="45"/>
  <c r="N23" i="46"/>
  <c r="N23" i="47"/>
  <c r="N23" i="48"/>
  <c r="N23" i="49"/>
  <c r="N23" i="50"/>
  <c r="N23" i="51"/>
  <c r="N23" i="52"/>
  <c r="N23" i="53"/>
  <c r="N23" i="54"/>
  <c r="N23" i="55"/>
  <c r="N23" i="56"/>
  <c r="N23" i="57"/>
  <c r="N23" i="58"/>
  <c r="N23" i="59"/>
  <c r="N23" i="60"/>
  <c r="N23" i="61"/>
  <c r="N23" i="62"/>
  <c r="N23" i="63"/>
  <c r="N23" i="64"/>
  <c r="N23" i="65"/>
  <c r="N23" i="66"/>
  <c r="N23" i="67"/>
  <c r="N23" i="68"/>
  <c r="N23" i="69"/>
  <c r="N23" i="70"/>
  <c r="N22" i="44"/>
  <c r="N22" i="45"/>
  <c r="N22" i="46"/>
  <c r="N22" i="47"/>
  <c r="N22" i="48"/>
  <c r="N22" i="49"/>
  <c r="N22" i="50"/>
  <c r="N22" i="51"/>
  <c r="N22" i="52"/>
  <c r="N22" i="53"/>
  <c r="N22" i="54"/>
  <c r="N22" i="55"/>
  <c r="N22" i="56"/>
  <c r="N22" i="57"/>
  <c r="N22" i="58"/>
  <c r="N22" i="59"/>
  <c r="N22" i="60"/>
  <c r="N22" i="61"/>
  <c r="N22" i="62"/>
  <c r="N22" i="63"/>
  <c r="N22" i="64"/>
  <c r="N22" i="65"/>
  <c r="N22" i="66"/>
  <c r="N22" i="67"/>
  <c r="N22" i="68"/>
  <c r="N22" i="69"/>
  <c r="N22" i="70"/>
  <c r="N21" i="44"/>
  <c r="N21" i="45"/>
  <c r="N21" i="46"/>
  <c r="N21" i="47"/>
  <c r="N21" i="48"/>
  <c r="N21" i="49"/>
  <c r="N21" i="50"/>
  <c r="N21" i="51"/>
  <c r="N21" i="52"/>
  <c r="N21" i="53"/>
  <c r="N21" i="54"/>
  <c r="N21" i="55"/>
  <c r="N21" i="56"/>
  <c r="N21" i="57"/>
  <c r="N21" i="58"/>
  <c r="N21" i="59"/>
  <c r="N21" i="60"/>
  <c r="N21" i="61"/>
  <c r="N21" i="62"/>
  <c r="N21" i="63"/>
  <c r="N21" i="64"/>
  <c r="N21" i="65"/>
  <c r="N21" i="66"/>
  <c r="N21" i="67"/>
  <c r="N21" i="68"/>
  <c r="N21" i="69"/>
  <c r="N21" i="70"/>
  <c r="N20" i="44"/>
  <c r="N20" i="45"/>
  <c r="N20" i="46"/>
  <c r="N20" i="47"/>
  <c r="N20" i="48"/>
  <c r="N20" i="49"/>
  <c r="N20" i="50"/>
  <c r="N20" i="51"/>
  <c r="N20" i="52"/>
  <c r="N20" i="53"/>
  <c r="N20" i="54"/>
  <c r="N20" i="55"/>
  <c r="N20" i="56"/>
  <c r="N20" i="57"/>
  <c r="N20" i="58"/>
  <c r="N20" i="59"/>
  <c r="N20" i="60"/>
  <c r="N20" i="61"/>
  <c r="N20" i="62"/>
  <c r="N20" i="63"/>
  <c r="N20" i="64"/>
  <c r="N20" i="65"/>
  <c r="N20" i="66"/>
  <c r="N20" i="67"/>
  <c r="N20" i="68"/>
  <c r="N20" i="69"/>
  <c r="N20" i="70"/>
  <c r="N19" i="44"/>
  <c r="N19" i="45"/>
  <c r="N19" i="46"/>
  <c r="N19" i="47"/>
  <c r="N19" i="48"/>
  <c r="N19" i="49"/>
  <c r="N19" i="50"/>
  <c r="N19" i="51"/>
  <c r="N19" i="52"/>
  <c r="N19" i="53"/>
  <c r="N19" i="54"/>
  <c r="N19" i="55"/>
  <c r="N19" i="56"/>
  <c r="N19" i="57"/>
  <c r="N19" i="58"/>
  <c r="N19" i="59"/>
  <c r="N19" i="60"/>
  <c r="N19" i="61"/>
  <c r="N19" i="62"/>
  <c r="N19" i="63"/>
  <c r="N19" i="64"/>
  <c r="N19" i="65"/>
  <c r="N19" i="66"/>
  <c r="N19" i="67"/>
  <c r="N19" i="68"/>
  <c r="N19" i="69"/>
  <c r="N19" i="70"/>
  <c r="N16" i="44"/>
  <c r="N16" i="45"/>
  <c r="N16" i="46"/>
  <c r="N16" i="47"/>
  <c r="N16" i="48"/>
  <c r="N16" i="49"/>
  <c r="N16" i="50"/>
  <c r="N16" i="51"/>
  <c r="N16" i="52"/>
  <c r="N16" i="53"/>
  <c r="N16" i="54"/>
  <c r="N16" i="55"/>
  <c r="N16" i="56"/>
  <c r="N16" i="57"/>
  <c r="N16" i="58"/>
  <c r="N16" i="59"/>
  <c r="N16" i="60"/>
  <c r="N16" i="61"/>
  <c r="N16" i="62"/>
  <c r="N16" i="63"/>
  <c r="N16" i="64"/>
  <c r="N16" i="65"/>
  <c r="N16" i="66"/>
  <c r="N16" i="67"/>
  <c r="N16" i="68"/>
  <c r="N16" i="69"/>
  <c r="N16" i="70"/>
  <c r="N15" i="44"/>
  <c r="N15" i="45"/>
  <c r="N15" i="46"/>
  <c r="N15" i="47"/>
  <c r="N15" i="48"/>
  <c r="N15" i="49"/>
  <c r="N15" i="50"/>
  <c r="N15" i="51"/>
  <c r="N15" i="52"/>
  <c r="N15" i="53"/>
  <c r="N15" i="54"/>
  <c r="N15" i="55"/>
  <c r="N15" i="56"/>
  <c r="N15" i="57"/>
  <c r="N15" i="58"/>
  <c r="N15" i="59"/>
  <c r="N15" i="60"/>
  <c r="N15" i="61"/>
  <c r="N15" i="62"/>
  <c r="N15" i="63"/>
  <c r="N15" i="64"/>
  <c r="N15" i="65"/>
  <c r="N15" i="66"/>
  <c r="N15" i="67"/>
  <c r="N15" i="68"/>
  <c r="N15" i="69"/>
  <c r="N15" i="70"/>
  <c r="N15" i="43"/>
  <c r="N16" i="43"/>
  <c r="N19" i="43"/>
  <c r="N20" i="43"/>
  <c r="N21" i="43"/>
  <c r="N22" i="43"/>
  <c r="N23" i="43"/>
  <c r="N26" i="43"/>
  <c r="N27" i="43"/>
  <c r="N28" i="43"/>
  <c r="N29" i="43"/>
  <c r="N30" i="43"/>
  <c r="N33" i="43"/>
  <c r="N34" i="43"/>
  <c r="N35" i="43"/>
  <c r="N36" i="43"/>
  <c r="N37" i="43"/>
</calcChain>
</file>

<file path=xl/sharedStrings.xml><?xml version="1.0" encoding="utf-8"?>
<sst xmlns="http://schemas.openxmlformats.org/spreadsheetml/2006/main" count="2505" uniqueCount="64">
  <si>
    <t>VEHICULE</t>
  </si>
  <si>
    <t>PAUSE DEJEUNER</t>
  </si>
  <si>
    <t>HEURE ARRIVEE</t>
  </si>
  <si>
    <t>HEURE DEPART</t>
  </si>
  <si>
    <t>CODE</t>
  </si>
  <si>
    <t>NOM</t>
  </si>
  <si>
    <t>LIEU</t>
  </si>
  <si>
    <t>DEBUT JOURNEE</t>
  </si>
  <si>
    <t>FIN JOURNEE</t>
  </si>
  <si>
    <t>TOTAL</t>
  </si>
  <si>
    <t>KM</t>
  </si>
  <si>
    <t>DUREE TRAVAIL</t>
  </si>
  <si>
    <t>COURSIER</t>
  </si>
  <si>
    <t>DUREES DE TRAVAIL</t>
  </si>
  <si>
    <t>KM/HEURE</t>
  </si>
  <si>
    <t>Heure début</t>
  </si>
  <si>
    <t>Heure fin</t>
  </si>
  <si>
    <t>Durée du travail journalier  (2)</t>
  </si>
  <si>
    <t>Heures réalisées</t>
  </si>
  <si>
    <t>Amplitude journalière (1)</t>
  </si>
  <si>
    <t>HS 125 %</t>
  </si>
  <si>
    <t>HS 150%</t>
  </si>
  <si>
    <t>total</t>
  </si>
  <si>
    <t>taux</t>
  </si>
  <si>
    <t>ik</t>
  </si>
  <si>
    <t>(1) L'amplitude journalière est limitée à 10 heures (temps de pause compris), elle peut être prolongée à 11 heures 2 fois par semaine quand les conditions d'exploitation le rendent nécessaire.</t>
  </si>
  <si>
    <t>(2) Correspond à l'amplitude journalière diminuée d'une durée forfaitaire d'une heure (article 2.2 Avenant n° 44).</t>
  </si>
  <si>
    <t>signature responsable hiérarchique</t>
  </si>
  <si>
    <t>signature salarié</t>
  </si>
  <si>
    <t>Dimanche</t>
  </si>
  <si>
    <t>Lundi</t>
  </si>
  <si>
    <t>Mardi</t>
  </si>
  <si>
    <t>Mercredi</t>
  </si>
  <si>
    <t>Jeudi</t>
  </si>
  <si>
    <t>Vendredi</t>
  </si>
  <si>
    <t>Samedi</t>
  </si>
  <si>
    <t>ANNEE</t>
  </si>
  <si>
    <t>ANNEE :</t>
  </si>
  <si>
    <t>MOIS :</t>
  </si>
  <si>
    <t>MOIS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</si>
  <si>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</si>
  <si>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</si>
  <si>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</si>
  <si>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</si>
  <si>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</si>
  <si>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</si>
  <si>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</si>
  <si>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</si>
  <si>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</si>
  <si>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Jour de l'An</t>
  </si>
  <si>
    <t>Noël</t>
  </si>
  <si>
    <t>TEMPS DE PAUSE DEJEUNER</t>
  </si>
  <si>
    <t>Pause repas</t>
  </si>
  <si>
    <t>Panier dû</t>
  </si>
  <si>
    <t>Immat</t>
  </si>
  <si>
    <t>Km</t>
  </si>
  <si>
    <t>RAISON SI ABSENCE</t>
  </si>
  <si>
    <t>ZAT</t>
  </si>
  <si>
    <t>zat</t>
  </si>
  <si>
    <t>est ven/sam/dim</t>
  </si>
  <si>
    <t>est fin mois</t>
  </si>
  <si>
    <t>jointure</t>
  </si>
  <si>
    <t>somme semaine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</si>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</sst>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;@"/>
    <numFmt numFmtId="165" formatCode="h:mm;@"/>
    <numFmt numFmtId="166" formatCode="[h]:mm:ss;@"/>
    <numFmt numFmtId="167" formatCode="[h]:mm"/>
    <numFmt numFmtId="168" formatCode="dddd"/>
    <numFmt numFmtId="169" formatCode="dddd\ dd\ mmmm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6"/>
      <color rgb="FFFF0000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sz val="8"/>
      <name val="Times New Roman"/>
      <family val="1"/>
    </font>
    <font>
      <sz val="8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6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sz val="9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0" fillId="0" borderId="0" xfId="0" applyFill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2" fontId="3" fillId="0" borderId="0" xfId="0" applyNumberFormat="1" applyFont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4" fontId="2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4" fillId="0" borderId="1" xfId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Border="1"/>
    <xf numFmtId="2" fontId="0" fillId="0" borderId="0" xfId="0" applyNumberFormat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4" fontId="0" fillId="0" borderId="0" xfId="0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0" fillId="0" borderId="0" xfId="0" applyAlignment="1">
      <alignment wrapText="1"/>
    </xf>
    <xf numFmtId="0" fontId="4" fillId="0" borderId="7" xfId="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6" fillId="0" borderId="0" xfId="0" applyFont="1" applyFill="1"/>
    <xf numFmtId="1" fontId="4" fillId="0" borderId="1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0" fontId="2" fillId="0" borderId="1" xfId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0" fontId="5" fillId="0" borderId="0" xfId="1" applyFont="1" applyBorder="1"/>
    <xf numFmtId="4" fontId="5" fillId="0" borderId="0" xfId="1" applyNumberFormat="1" applyFont="1" applyBorder="1"/>
    <xf numFmtId="0" fontId="2" fillId="0" borderId="0" xfId="1" applyFont="1" applyFill="1" applyBorder="1"/>
    <xf numFmtId="0" fontId="1" fillId="0" borderId="0" xfId="1" applyBorder="1"/>
    <xf numFmtId="2" fontId="0" fillId="0" borderId="0" xfId="0" applyNumberFormat="1"/>
    <xf numFmtId="0" fontId="5" fillId="0" borderId="0" xfId="1" applyFont="1" applyFill="1" applyBorder="1"/>
    <xf numFmtId="0" fontId="10" fillId="0" borderId="0" xfId="1" applyFont="1" applyFill="1" applyAlignment="1"/>
    <xf numFmtId="0" fontId="10" fillId="0" borderId="0" xfId="1" applyFont="1" applyAlignment="1"/>
    <xf numFmtId="0" fontId="11" fillId="0" borderId="0" xfId="1" applyFont="1" applyFill="1" applyBorder="1" applyAlignment="1"/>
    <xf numFmtId="0" fontId="11" fillId="0" borderId="0" xfId="1" applyFont="1" applyBorder="1" applyAlignment="1"/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7" fillId="0" borderId="0" xfId="0" applyFont="1" applyFill="1" applyAlignment="1">
      <alignment horizontal="right"/>
    </xf>
    <xf numFmtId="2" fontId="0" fillId="0" borderId="0" xfId="0" applyNumberForma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right"/>
    </xf>
    <xf numFmtId="0" fontId="12" fillId="0" borderId="0" xfId="0" applyFont="1"/>
    <xf numFmtId="0" fontId="7" fillId="0" borderId="0" xfId="0" applyFont="1"/>
    <xf numFmtId="2" fontId="14" fillId="0" borderId="0" xfId="0" applyNumberFormat="1" applyFont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3" xfId="1" applyNumberFormat="1" applyFont="1" applyBorder="1" applyAlignment="1">
      <alignment horizontal="left" vertical="center"/>
    </xf>
    <xf numFmtId="164" fontId="4" fillId="0" borderId="4" xfId="1" applyNumberFormat="1" applyFont="1" applyFill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  <xf numFmtId="0" fontId="15" fillId="0" borderId="1" xfId="0" applyFont="1" applyBorder="1"/>
    <xf numFmtId="16" fontId="0" fillId="0" borderId="0" xfId="0" applyNumberFormat="1"/>
    <xf numFmtId="0" fontId="0" fillId="3" borderId="1" xfId="0" applyFill="1" applyBorder="1"/>
    <xf numFmtId="165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165" fontId="4" fillId="0" borderId="16" xfId="1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8" fillId="0" borderId="0" xfId="0" applyNumberFormat="1" applyFont="1" applyFill="1" applyBorder="1"/>
    <xf numFmtId="166" fontId="9" fillId="0" borderId="0" xfId="0" applyNumberFormat="1" applyFont="1" applyBorder="1"/>
    <xf numFmtId="0" fontId="4" fillId="0" borderId="16" xfId="1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horizontal="center"/>
    </xf>
    <xf numFmtId="165" fontId="20" fillId="0" borderId="1" xfId="0" applyNumberFormat="1" applyFont="1" applyFill="1" applyBorder="1" applyAlignment="1">
      <alignment horizontal="center"/>
    </xf>
    <xf numFmtId="167" fontId="9" fillId="0" borderId="0" xfId="0" applyNumberFormat="1" applyFont="1" applyBorder="1"/>
    <xf numFmtId="167" fontId="0" fillId="0" borderId="0" xfId="0" applyNumberFormat="1" applyFill="1" applyBorder="1"/>
    <xf numFmtId="167" fontId="4" fillId="0" borderId="0" xfId="1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168" fontId="16" fillId="0" borderId="1" xfId="0" applyNumberFormat="1" applyFont="1" applyFill="1" applyBorder="1" applyAlignment="1">
      <alignment horizontal="left" vertical="center"/>
    </xf>
    <xf numFmtId="164" fontId="4" fillId="0" borderId="11" xfId="1" applyNumberFormat="1" applyFont="1" applyFill="1" applyBorder="1" applyAlignment="1">
      <alignment horizontal="left" vertical="center"/>
    </xf>
    <xf numFmtId="0" fontId="4" fillId="0" borderId="8" xfId="1" applyNumberFormat="1" applyFont="1" applyBorder="1" applyAlignment="1">
      <alignment horizontal="left" vertical="center"/>
    </xf>
    <xf numFmtId="169" fontId="0" fillId="0" borderId="0" xfId="0" applyNumberForma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164" fontId="21" fillId="0" borderId="0" xfId="1" applyNumberFormat="1" applyFont="1" applyFill="1" applyAlignment="1">
      <alignment horizontal="left" vertical="center"/>
    </xf>
    <xf numFmtId="0" fontId="21" fillId="0" borderId="0" xfId="1" applyFont="1" applyAlignment="1">
      <alignment horizontal="left" vertical="center"/>
    </xf>
    <xf numFmtId="165" fontId="13" fillId="0" borderId="0" xfId="1" applyNumberFormat="1" applyFont="1" applyAlignment="1">
      <alignment horizontal="center" vertical="center"/>
    </xf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164" fontId="22" fillId="0" borderId="0" xfId="0" applyNumberFormat="1" applyFont="1" applyAlignment="1">
      <alignment horizontal="left"/>
    </xf>
    <xf numFmtId="0" fontId="10" fillId="0" borderId="0" xfId="1" applyFont="1" applyAlignment="1">
      <alignment vertical="center"/>
    </xf>
    <xf numFmtId="0" fontId="18" fillId="0" borderId="0" xfId="0" applyFont="1"/>
    <xf numFmtId="0" fontId="2" fillId="0" borderId="0" xfId="1" applyFont="1" applyAlignment="1"/>
    <xf numFmtId="0" fontId="13" fillId="0" borderId="0" xfId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/>
    <xf numFmtId="2" fontId="0" fillId="0" borderId="0" xfId="0" applyNumberFormat="1" applyBorder="1" applyAlignment="1">
      <alignment horizontal="center"/>
    </xf>
    <xf numFmtId="0" fontId="4" fillId="0" borderId="13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vertical="center"/>
    </xf>
    <xf numFmtId="165" fontId="4" fillId="0" borderId="13" xfId="1" applyNumberFormat="1" applyFont="1" applyFill="1" applyBorder="1" applyAlignment="1">
      <alignment horizontal="center" vertical="center"/>
    </xf>
    <xf numFmtId="2" fontId="4" fillId="0" borderId="13" xfId="1" applyNumberFormat="1" applyFont="1" applyFill="1" applyBorder="1" applyAlignment="1">
      <alignment horizontal="center" vertical="center"/>
    </xf>
    <xf numFmtId="3" fontId="4" fillId="0" borderId="13" xfId="1" applyNumberFormat="1" applyFont="1" applyFill="1" applyBorder="1" applyAlignment="1">
      <alignment horizontal="center" vertical="center"/>
    </xf>
    <xf numFmtId="0" fontId="0" fillId="0" borderId="13" xfId="0" applyFill="1" applyBorder="1"/>
    <xf numFmtId="165" fontId="20" fillId="0" borderId="13" xfId="0" applyNumberFormat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top"/>
    </xf>
    <xf numFmtId="0" fontId="11" fillId="0" borderId="3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top"/>
    </xf>
    <xf numFmtId="0" fontId="11" fillId="0" borderId="11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11" fillId="0" borderId="12" xfId="1" applyFont="1" applyBorder="1" applyAlignment="1">
      <alignment horizontal="center" vertical="top"/>
    </xf>
    <xf numFmtId="0" fontId="11" fillId="0" borderId="2" xfId="1" applyFont="1" applyFill="1" applyBorder="1" applyAlignment="1">
      <alignment horizontal="center" vertical="top"/>
    </xf>
    <xf numFmtId="0" fontId="11" fillId="0" borderId="14" xfId="1" applyFont="1" applyFill="1" applyBorder="1" applyAlignment="1">
      <alignment horizontal="center" vertical="top"/>
    </xf>
    <xf numFmtId="0" fontId="11" fillId="0" borderId="3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5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0" borderId="0" xfId="1" applyFont="1" applyFill="1" applyAlignment="1">
      <alignment horizont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167" fontId="6" fillId="0" borderId="0" xfId="0" applyNumberFormat="1" applyFont="1"/>
  </cellXfs>
  <cellStyles count="2">
    <cellStyle name="Normal" xfId="0" builtinId="0"/>
    <cellStyle name="Normal 2" xfId="1"/>
  </cellStyles>
  <dxfs count="224">
    <dxf>
      <fill>
        <patternFill>
          <bgColor indexed="42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698500</xdr:colOff>
      <xdr:row>1</xdr:row>
      <xdr:rowOff>84667</xdr:rowOff>
    </xdr:from>
    <xdr:to>
      <xdr:col>13</xdr:col>
      <xdr:colOff>1310500</xdr:colOff>
      <xdr:row>3</xdr:row>
      <xdr:rowOff>61584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192000" y="275167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612000</xdr:colOff>
      <xdr:row>3</xdr:row>
      <xdr:rowOff>167417</xdr:rowOff>
    </xdr:to>
    <xdr:sp macro="[0]!RAZ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11493500" y="381000"/>
          <a:ext cx="612000" cy="43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3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DATE('Année-Mois'!B1,'Année-Mois'!B2,1)</f>
        <v>42887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3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34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34"/>
    </row>
    <row r="10" spans="1:14" s="1" customFormat="1" ht="15" customHeight="1" x14ac:dyDescent="0.25">
      <c r="A10" s="77">
        <v>1</v>
      </c>
      <c r="B10" s="26" t="s">
        <v>12</v>
      </c>
      <c r="C10" s="14"/>
      <c r="D10" s="14"/>
      <c r="E10" s="76">
        <v>0.33333333333333331</v>
      </c>
      <c r="F10" s="76">
        <v>0.5</v>
      </c>
      <c r="G10" s="76">
        <v>0.54166666666666663</v>
      </c>
      <c r="H10" s="76">
        <v>0.77083333333333337</v>
      </c>
      <c r="I10" s="76">
        <f>(H10-(G10-F10)-E10)</f>
        <v>0.39583333333333343</v>
      </c>
      <c r="J10" s="8"/>
      <c r="K10" s="8"/>
      <c r="L10" s="9">
        <f>(K10-J10)</f>
        <v>0</v>
      </c>
      <c r="M10" s="89" t="s">
        <v>57</v>
      </c>
      <c r="N10" s="83">
        <f>G10-F10</f>
        <v>4.166666666666663E-2</v>
      </c>
    </row>
    <row r="11" spans="1:14" s="1" customFormat="1" ht="15" customHeight="1" x14ac:dyDescent="0.25">
      <c r="A11" s="77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 t="s">
        <v>58</v>
      </c>
      <c r="N11" s="83">
        <f t="shared" ref="N11:N39" si="2">G11-F11</f>
        <v>0</v>
      </c>
    </row>
    <row r="12" spans="1:14" s="1" customFormat="1" x14ac:dyDescent="0.25">
      <c r="A12" s="77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3">
        <f t="shared" si="2"/>
        <v>0</v>
      </c>
    </row>
    <row r="13" spans="1:14" s="1" customFormat="1" x14ac:dyDescent="0.25">
      <c r="A13" s="77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3">
        <f t="shared" si="2"/>
        <v>0</v>
      </c>
    </row>
    <row r="14" spans="1:14" s="1" customFormat="1" x14ac:dyDescent="0.25">
      <c r="A14" s="77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3">
        <f t="shared" si="2"/>
        <v>0</v>
      </c>
    </row>
    <row r="15" spans="1:14" s="1" customFormat="1" x14ac:dyDescent="0.25">
      <c r="A15" s="77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3">
        <f t="shared" si="2"/>
        <v>0</v>
      </c>
    </row>
    <row r="16" spans="1:14" s="1" customFormat="1" x14ac:dyDescent="0.25">
      <c r="A16" s="77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3">
        <f t="shared" si="2"/>
        <v>0</v>
      </c>
    </row>
    <row r="17" spans="1:14" s="1" customFormat="1" x14ac:dyDescent="0.25">
      <c r="A17" s="77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3">
        <f t="shared" si="2"/>
        <v>0</v>
      </c>
    </row>
    <row r="18" spans="1:14" s="1" customFormat="1" x14ac:dyDescent="0.25">
      <c r="A18" s="77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3">
        <f t="shared" si="2"/>
        <v>0</v>
      </c>
    </row>
    <row r="19" spans="1:14" s="1" customFormat="1" x14ac:dyDescent="0.25">
      <c r="A19" s="77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3">
        <f t="shared" si="2"/>
        <v>0</v>
      </c>
    </row>
    <row r="20" spans="1:14" s="1" customFormat="1" x14ac:dyDescent="0.25">
      <c r="A20" s="77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3">
        <f t="shared" si="2"/>
        <v>0</v>
      </c>
    </row>
    <row r="21" spans="1:14" s="1" customFormat="1" x14ac:dyDescent="0.25">
      <c r="A21" s="77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3">
        <f t="shared" si="2"/>
        <v>0</v>
      </c>
    </row>
    <row r="22" spans="1:14" s="1" customFormat="1" x14ac:dyDescent="0.25">
      <c r="A22" s="77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3">
        <f t="shared" si="2"/>
        <v>0</v>
      </c>
    </row>
    <row r="23" spans="1:14" s="1" customFormat="1" x14ac:dyDescent="0.25">
      <c r="A23" s="77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3">
        <f t="shared" si="2"/>
        <v>0</v>
      </c>
    </row>
    <row r="24" spans="1:14" s="1" customFormat="1" x14ac:dyDescent="0.25">
      <c r="A24" s="77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3">
        <f t="shared" si="2"/>
        <v>0</v>
      </c>
    </row>
    <row r="25" spans="1:14" s="1" customFormat="1" x14ac:dyDescent="0.25">
      <c r="A25" s="77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3">
        <f t="shared" si="2"/>
        <v>0</v>
      </c>
    </row>
    <row r="26" spans="1:14" s="1" customFormat="1" x14ac:dyDescent="0.25">
      <c r="A26" s="77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3">
        <f t="shared" si="2"/>
        <v>0</v>
      </c>
    </row>
    <row r="27" spans="1:14" s="1" customFormat="1" x14ac:dyDescent="0.25">
      <c r="A27" s="77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3">
        <f t="shared" si="2"/>
        <v>0</v>
      </c>
    </row>
    <row r="28" spans="1:14" s="1" customFormat="1" x14ac:dyDescent="0.25">
      <c r="A28" s="77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3">
        <f t="shared" si="2"/>
        <v>0</v>
      </c>
    </row>
    <row r="29" spans="1:14" s="1" customFormat="1" x14ac:dyDescent="0.25">
      <c r="A29" s="77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3">
        <f t="shared" si="2"/>
        <v>0</v>
      </c>
    </row>
    <row r="30" spans="1:14" s="1" customFormat="1" x14ac:dyDescent="0.25">
      <c r="A30" s="77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3">
        <f t="shared" si="2"/>
        <v>0</v>
      </c>
    </row>
    <row r="31" spans="1:14" s="1" customFormat="1" x14ac:dyDescent="0.25">
      <c r="A31" s="77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3">
        <f t="shared" si="2"/>
        <v>0</v>
      </c>
    </row>
    <row r="32" spans="1:14" s="1" customFormat="1" x14ac:dyDescent="0.25">
      <c r="A32" s="77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3">
        <f t="shared" si="2"/>
        <v>0</v>
      </c>
    </row>
    <row r="33" spans="1:14" s="1" customFormat="1" x14ac:dyDescent="0.25">
      <c r="A33" s="77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3">
        <f t="shared" si="2"/>
        <v>0</v>
      </c>
    </row>
    <row r="34" spans="1:14" s="1" customFormat="1" x14ac:dyDescent="0.25">
      <c r="A34" s="77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3">
        <f t="shared" si="2"/>
        <v>0</v>
      </c>
    </row>
    <row r="35" spans="1:14" s="1" customFormat="1" x14ac:dyDescent="0.25">
      <c r="A35" s="77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3">
        <f t="shared" si="2"/>
        <v>0</v>
      </c>
    </row>
    <row r="36" spans="1:14" s="1" customFormat="1" x14ac:dyDescent="0.25">
      <c r="A36" s="77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3">
        <f t="shared" si="2"/>
        <v>0</v>
      </c>
    </row>
    <row r="37" spans="1:14" x14ac:dyDescent="0.25">
      <c r="A37" s="77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3">
        <f t="shared" si="2"/>
        <v>0</v>
      </c>
    </row>
    <row r="38" spans="1:14" s="1" customFormat="1" x14ac:dyDescent="0.25">
      <c r="A38" s="77"/>
      <c r="B38" s="26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3">
        <f t="shared" si="2"/>
        <v>0</v>
      </c>
    </row>
    <row r="39" spans="1:14" s="1" customFormat="1" x14ac:dyDescent="0.25">
      <c r="A39" s="77"/>
      <c r="B39" s="26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3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>
        <f>'Année-Mois'!B95</f>
        <v>0</v>
      </c>
      <c r="B100" s="139"/>
      <c r="C100" s="132" t="e">
        <f>DATE('Année-Mois'!B95,'Année-Mois'!B96,1)</f>
        <v>#NUM!</v>
      </c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</row>
    <row r="101" spans="1:14" ht="15" customHeight="1" x14ac:dyDescent="0.25">
      <c r="A101" s="139" t="s">
        <v>4</v>
      </c>
      <c r="B101" s="140" t="s">
        <v>5</v>
      </c>
      <c r="C101" s="140" t="s">
        <v>0</v>
      </c>
      <c r="D101" s="140" t="s">
        <v>6</v>
      </c>
      <c r="E101" s="141" t="s">
        <v>2</v>
      </c>
      <c r="F101" s="141" t="s">
        <v>1</v>
      </c>
      <c r="G101" s="141"/>
      <c r="H101" s="141" t="s">
        <v>3</v>
      </c>
      <c r="I101" s="141" t="s">
        <v>11</v>
      </c>
      <c r="J101" s="141" t="s">
        <v>10</v>
      </c>
      <c r="K101" s="141"/>
      <c r="L101" s="141"/>
      <c r="M101" s="142" t="s">
        <v>56</v>
      </c>
      <c r="N101" s="134" t="s">
        <v>51</v>
      </c>
    </row>
    <row r="102" spans="1:14" ht="15" customHeight="1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 t="s">
        <v>7</v>
      </c>
      <c r="K102" s="141" t="s">
        <v>8</v>
      </c>
      <c r="L102" s="141" t="s">
        <v>9</v>
      </c>
      <c r="M102" s="142"/>
      <c r="N102" s="134"/>
    </row>
    <row r="103" spans="1:14" x14ac:dyDescent="0.25">
      <c r="A103" s="121"/>
      <c r="B103" s="124"/>
      <c r="C103" s="124"/>
      <c r="D103" s="124"/>
      <c r="E103" s="126"/>
      <c r="F103" s="129"/>
      <c r="G103" s="130"/>
      <c r="H103" s="126"/>
      <c r="I103" s="126"/>
      <c r="J103" s="126"/>
      <c r="K103" s="126"/>
      <c r="L103" s="126"/>
      <c r="M103" s="138"/>
      <c r="N103" s="133"/>
    </row>
    <row r="104" spans="1:14" x14ac:dyDescent="0.25">
      <c r="A104" s="77">
        <v>1</v>
      </c>
      <c r="B104" s="26" t="s">
        <v>12</v>
      </c>
      <c r="C104" s="14"/>
      <c r="D104" s="14"/>
      <c r="E104" s="76"/>
      <c r="F104" s="76"/>
      <c r="G104" s="76"/>
      <c r="H104" s="76"/>
      <c r="I104" s="76">
        <f>(H104-(G104-F104)-E104)</f>
        <v>0</v>
      </c>
      <c r="J104" s="8"/>
      <c r="K104" s="8"/>
      <c r="L104" s="9">
        <f>(K104-J104)</f>
        <v>0</v>
      </c>
      <c r="M104" s="89"/>
      <c r="N104" s="83">
        <f>G104-F104</f>
        <v>0</v>
      </c>
    </row>
    <row r="105" spans="1:14" x14ac:dyDescent="0.25">
      <c r="A105" s="77">
        <v>2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ref="I105:I133" si="3">(H105-(G105-F105)-E105)</f>
        <v>0</v>
      </c>
      <c r="J105" s="8"/>
      <c r="K105" s="8"/>
      <c r="L105" s="9">
        <f t="shared" ref="L105:L133" si="4">(K105-J105)</f>
        <v>0</v>
      </c>
      <c r="M105" s="89"/>
      <c r="N105" s="83">
        <f t="shared" ref="N105:N133" si="5">G105-F105</f>
        <v>0</v>
      </c>
    </row>
    <row r="106" spans="1:14" x14ac:dyDescent="0.25">
      <c r="A106" s="77">
        <v>3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3">
        <f t="shared" si="5"/>
        <v>0</v>
      </c>
    </row>
    <row r="107" spans="1:14" x14ac:dyDescent="0.25">
      <c r="A107" s="77">
        <v>4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3">
        <f t="shared" si="5"/>
        <v>0</v>
      </c>
    </row>
    <row r="108" spans="1:14" x14ac:dyDescent="0.25">
      <c r="A108" s="77">
        <v>5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3">
        <f t="shared" si="5"/>
        <v>0</v>
      </c>
    </row>
    <row r="109" spans="1:14" x14ac:dyDescent="0.25">
      <c r="A109" s="77">
        <v>6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3">
        <f t="shared" si="5"/>
        <v>0</v>
      </c>
    </row>
    <row r="110" spans="1:14" x14ac:dyDescent="0.25">
      <c r="A110" s="77">
        <v>7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3">
        <f t="shared" si="5"/>
        <v>0</v>
      </c>
    </row>
    <row r="111" spans="1:14" x14ac:dyDescent="0.25">
      <c r="A111" s="77">
        <v>8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3">
        <f t="shared" si="5"/>
        <v>0</v>
      </c>
    </row>
    <row r="112" spans="1:14" x14ac:dyDescent="0.25">
      <c r="A112" s="77">
        <v>9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3">
        <f t="shared" si="5"/>
        <v>0</v>
      </c>
    </row>
    <row r="113" spans="1:14" x14ac:dyDescent="0.25">
      <c r="A113" s="77">
        <v>10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3">
        <f t="shared" si="5"/>
        <v>0</v>
      </c>
    </row>
    <row r="114" spans="1:14" x14ac:dyDescent="0.25">
      <c r="A114" s="77">
        <v>11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3">
        <f t="shared" si="5"/>
        <v>0</v>
      </c>
    </row>
    <row r="115" spans="1:14" x14ac:dyDescent="0.25">
      <c r="A115" s="77">
        <v>12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3">
        <f t="shared" si="5"/>
        <v>0</v>
      </c>
    </row>
    <row r="116" spans="1:14" x14ac:dyDescent="0.25">
      <c r="A116" s="77">
        <v>13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3">
        <f t="shared" si="5"/>
        <v>0</v>
      </c>
    </row>
    <row r="117" spans="1:14" x14ac:dyDescent="0.25">
      <c r="A117" s="77">
        <v>14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3">
        <f t="shared" si="5"/>
        <v>0</v>
      </c>
    </row>
    <row r="118" spans="1:14" x14ac:dyDescent="0.25">
      <c r="A118" s="77">
        <v>15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3">
        <f t="shared" si="5"/>
        <v>0</v>
      </c>
    </row>
    <row r="119" spans="1:14" x14ac:dyDescent="0.25">
      <c r="A119" s="77">
        <v>16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3">
        <f t="shared" si="5"/>
        <v>0</v>
      </c>
    </row>
    <row r="120" spans="1:14" x14ac:dyDescent="0.25">
      <c r="A120" s="77">
        <v>17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3">
        <f t="shared" si="5"/>
        <v>0</v>
      </c>
    </row>
    <row r="121" spans="1:14" x14ac:dyDescent="0.25">
      <c r="A121" s="77">
        <v>18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3">
        <f t="shared" si="5"/>
        <v>0</v>
      </c>
    </row>
    <row r="122" spans="1:14" x14ac:dyDescent="0.25">
      <c r="A122" s="77">
        <v>19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3">
        <f t="shared" si="5"/>
        <v>0</v>
      </c>
    </row>
    <row r="123" spans="1:14" x14ac:dyDescent="0.25">
      <c r="A123" s="77">
        <v>20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3">
        <f t="shared" si="5"/>
        <v>0</v>
      </c>
    </row>
    <row r="124" spans="1:14" x14ac:dyDescent="0.25">
      <c r="A124" s="77">
        <v>21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3">
        <f t="shared" si="5"/>
        <v>0</v>
      </c>
    </row>
    <row r="125" spans="1:14" x14ac:dyDescent="0.25">
      <c r="A125" s="77">
        <v>22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3">
        <f t="shared" si="5"/>
        <v>0</v>
      </c>
    </row>
    <row r="126" spans="1:14" x14ac:dyDescent="0.25">
      <c r="A126" s="77">
        <v>23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3">
        <f t="shared" si="5"/>
        <v>0</v>
      </c>
    </row>
    <row r="127" spans="1:14" x14ac:dyDescent="0.25">
      <c r="A127" s="77">
        <v>24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3">
        <f t="shared" si="5"/>
        <v>0</v>
      </c>
    </row>
    <row r="128" spans="1:14" x14ac:dyDescent="0.25">
      <c r="A128" s="77">
        <v>25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3">
        <f t="shared" si="5"/>
        <v>0</v>
      </c>
    </row>
    <row r="129" spans="1:14" x14ac:dyDescent="0.25">
      <c r="A129" s="77">
        <v>26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3">
        <f t="shared" si="5"/>
        <v>0</v>
      </c>
    </row>
    <row r="130" spans="1:14" x14ac:dyDescent="0.25">
      <c r="A130" s="77">
        <v>27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89"/>
      <c r="N130" s="83">
        <f t="shared" si="5"/>
        <v>0</v>
      </c>
    </row>
    <row r="131" spans="1:14" x14ac:dyDescent="0.25">
      <c r="A131" s="77">
        <v>28</v>
      </c>
      <c r="B131" s="26" t="s">
        <v>12</v>
      </c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90"/>
      <c r="N131" s="83">
        <f t="shared" si="5"/>
        <v>0</v>
      </c>
    </row>
    <row r="132" spans="1:14" x14ac:dyDescent="0.25">
      <c r="A132" s="77"/>
      <c r="B132" s="26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3">
        <f t="shared" si="5"/>
        <v>0</v>
      </c>
    </row>
    <row r="133" spans="1:14" x14ac:dyDescent="0.25">
      <c r="A133" s="77"/>
      <c r="B133" s="26"/>
      <c r="C133" s="14"/>
      <c r="D133" s="14"/>
      <c r="E133" s="76"/>
      <c r="F133" s="76"/>
      <c r="G133" s="76"/>
      <c r="H133" s="76"/>
      <c r="I133" s="76">
        <f t="shared" si="3"/>
        <v>0</v>
      </c>
      <c r="J133" s="8"/>
      <c r="K133" s="8"/>
      <c r="L133" s="9">
        <f t="shared" si="4"/>
        <v>0</v>
      </c>
      <c r="M133" s="89"/>
      <c r="N133" s="83">
        <f t="shared" si="5"/>
        <v>0</v>
      </c>
    </row>
  </sheetData>
  <mergeCells count="32">
    <mergeCell ref="A100:B100"/>
    <mergeCell ref="C100:N100"/>
    <mergeCell ref="A101:A103"/>
    <mergeCell ref="B101:B103"/>
    <mergeCell ref="C101:C103"/>
    <mergeCell ref="D101:D103"/>
    <mergeCell ref="E101:E103"/>
    <mergeCell ref="F101:G103"/>
    <mergeCell ref="H101:H103"/>
    <mergeCell ref="I101:I103"/>
    <mergeCell ref="J101:L101"/>
    <mergeCell ref="M101:M103"/>
    <mergeCell ref="N101:N103"/>
    <mergeCell ref="J102:J103"/>
    <mergeCell ref="K102:K103"/>
    <mergeCell ref="L102:L103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3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DATE('Année-Mois'!B1,'Année-Mois'!B2,2)</f>
        <v>42888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40" t="s">
        <v>0</v>
      </c>
      <c r="D7" s="140" t="s">
        <v>6</v>
      </c>
      <c r="E7" s="141" t="s">
        <v>2</v>
      </c>
      <c r="F7" s="141" t="s">
        <v>1</v>
      </c>
      <c r="G7" s="141"/>
      <c r="H7" s="141" t="s">
        <v>3</v>
      </c>
      <c r="I7" s="141" t="s">
        <v>11</v>
      </c>
      <c r="J7" s="141" t="s">
        <v>10</v>
      </c>
      <c r="K7" s="141"/>
      <c r="L7" s="141"/>
      <c r="M7" s="134" t="s">
        <v>56</v>
      </c>
      <c r="N7" s="142" t="s">
        <v>51</v>
      </c>
    </row>
    <row r="8" spans="1:14" ht="15" customHeight="1" x14ac:dyDescent="0.25">
      <c r="A8" s="120"/>
      <c r="B8" s="123"/>
      <c r="C8" s="140"/>
      <c r="D8" s="140"/>
      <c r="E8" s="141"/>
      <c r="F8" s="141"/>
      <c r="G8" s="141"/>
      <c r="H8" s="141"/>
      <c r="I8" s="141"/>
      <c r="J8" s="141" t="s">
        <v>7</v>
      </c>
      <c r="K8" s="141" t="s">
        <v>8</v>
      </c>
      <c r="L8" s="141" t="s">
        <v>9</v>
      </c>
      <c r="M8" s="134"/>
      <c r="N8" s="142"/>
    </row>
    <row r="9" spans="1:14" x14ac:dyDescent="0.25">
      <c r="A9" s="121"/>
      <c r="B9" s="124"/>
      <c r="C9" s="140"/>
      <c r="D9" s="140"/>
      <c r="E9" s="141"/>
      <c r="F9" s="141"/>
      <c r="G9" s="141"/>
      <c r="H9" s="141"/>
      <c r="I9" s="141"/>
      <c r="J9" s="141"/>
      <c r="K9" s="141"/>
      <c r="L9" s="141"/>
      <c r="M9" s="134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0.33333333333333331</v>
      </c>
      <c r="F10" s="76">
        <v>0.52083333333333337</v>
      </c>
      <c r="G10" s="76">
        <v>0.54166666666666663</v>
      </c>
      <c r="H10" s="76">
        <v>0.72916666666666663</v>
      </c>
      <c r="I10" s="76">
        <f>(H10-(G10-F10)-E10)</f>
        <v>0.37500000000000006</v>
      </c>
      <c r="J10" s="8"/>
      <c r="K10" s="8"/>
      <c r="L10" s="9">
        <f>(K10-J10)</f>
        <v>0</v>
      </c>
      <c r="M10" s="89" t="s">
        <v>57</v>
      </c>
      <c r="N10" s="84">
        <f>G10-F10</f>
        <v>2.0833333333333259E-2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ht="15" customHeight="1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34" t="s">
        <v>56</v>
      </c>
      <c r="N100" s="142" t="s">
        <v>51</v>
      </c>
    </row>
    <row r="101" spans="1:14" ht="15" customHeight="1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34"/>
      <c r="N101" s="142"/>
    </row>
    <row r="102" spans="1:14" ht="15" customHeight="1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34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/>
      <c r="F103" s="112"/>
      <c r="G103" s="112"/>
      <c r="H103" s="112"/>
      <c r="I103" s="112">
        <f>(H103-(G103-F103)-E103)</f>
        <v>0</v>
      </c>
      <c r="J103" s="113"/>
      <c r="K103" s="113"/>
      <c r="L103" s="114">
        <f>(K103-J103)</f>
        <v>0</v>
      </c>
      <c r="M103" s="115"/>
      <c r="N103" s="116">
        <f>G103-F103</f>
        <v>0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  <row r="133" spans="1:14" x14ac:dyDescent="0.25">
      <c r="A133" s="14"/>
      <c r="B133" s="14"/>
      <c r="C133" s="14"/>
      <c r="D133" s="14"/>
      <c r="E133" s="76"/>
      <c r="F133" s="76"/>
      <c r="G133" s="76"/>
      <c r="H133" s="76"/>
      <c r="I133" s="76">
        <f t="shared" ref="I133" si="6">(H133-(G133-F133)-E133)</f>
        <v>0</v>
      </c>
      <c r="J133" s="8"/>
      <c r="K133" s="8"/>
      <c r="L133" s="9">
        <f t="shared" ref="L133" si="7">(K133-J133)</f>
        <v>0</v>
      </c>
      <c r="M133" s="89"/>
      <c r="N133" s="84">
        <f t="shared" ref="N133" si="8">G133-F133</f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DATE('Année-Mois'!B1,'Année-Mois'!B2,3)</f>
        <v>42889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0.375</v>
      </c>
      <c r="F103" s="112">
        <v>0.47916666666666669</v>
      </c>
      <c r="G103" s="112">
        <v>0.5</v>
      </c>
      <c r="H103" s="112">
        <v>0.75</v>
      </c>
      <c r="I103" s="112">
        <f>(H103-(G103-F103)-E103)</f>
        <v>0.35416666666666674</v>
      </c>
      <c r="J103" s="113">
        <v>256</v>
      </c>
      <c r="K103" s="113">
        <v>321</v>
      </c>
      <c r="L103" s="114">
        <f>(K103-J103)</f>
        <v>65</v>
      </c>
      <c r="M103" s="115"/>
      <c r="N103" s="116">
        <f>G103-F103</f>
        <v>2.0833333333333315E-2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33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DATE('Année-Mois'!B1,'Année-Mois'!B2,4)</f>
        <v>42890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>
        <f>'Année-Mois'!B95</f>
        <v>0</v>
      </c>
      <c r="B100" s="139"/>
      <c r="C100" s="132" t="e">
        <f>DATE('Année-Mois'!B95,'Année-Mois'!B96,4)</f>
        <v>#NUM!</v>
      </c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</row>
    <row r="101" spans="1:14" x14ac:dyDescent="0.25">
      <c r="A101" s="139" t="s">
        <v>4</v>
      </c>
      <c r="B101" s="140" t="s">
        <v>5</v>
      </c>
      <c r="C101" s="140" t="s">
        <v>0</v>
      </c>
      <c r="D101" s="140" t="s">
        <v>6</v>
      </c>
      <c r="E101" s="141" t="s">
        <v>2</v>
      </c>
      <c r="F101" s="141" t="s">
        <v>1</v>
      </c>
      <c r="G101" s="141"/>
      <c r="H101" s="141" t="s">
        <v>3</v>
      </c>
      <c r="I101" s="141" t="s">
        <v>11</v>
      </c>
      <c r="J101" s="141" t="s">
        <v>10</v>
      </c>
      <c r="K101" s="141"/>
      <c r="L101" s="141"/>
      <c r="M101" s="142" t="s">
        <v>56</v>
      </c>
      <c r="N101" s="142" t="s">
        <v>51</v>
      </c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 t="s">
        <v>7</v>
      </c>
      <c r="K102" s="141" t="s">
        <v>8</v>
      </c>
      <c r="L102" s="141" t="s">
        <v>9</v>
      </c>
      <c r="M102" s="142"/>
      <c r="N102" s="142"/>
    </row>
    <row r="103" spans="1:14" x14ac:dyDescent="0.25">
      <c r="A103" s="121"/>
      <c r="B103" s="124"/>
      <c r="C103" s="124"/>
      <c r="D103" s="124"/>
      <c r="E103" s="126"/>
      <c r="F103" s="129"/>
      <c r="G103" s="130"/>
      <c r="H103" s="126"/>
      <c r="I103" s="126"/>
      <c r="J103" s="126"/>
      <c r="K103" s="126"/>
      <c r="L103" s="126"/>
      <c r="M103" s="138"/>
      <c r="N103" s="138"/>
    </row>
    <row r="104" spans="1:14" x14ac:dyDescent="0.25">
      <c r="A104" s="26">
        <v>1</v>
      </c>
      <c r="B104" s="26" t="s">
        <v>12</v>
      </c>
      <c r="C104" s="14"/>
      <c r="D104" s="14"/>
      <c r="E104" s="76">
        <v>0.29166666666666669</v>
      </c>
      <c r="F104" s="76">
        <v>0.5</v>
      </c>
      <c r="G104" s="76">
        <v>0.54166666666666663</v>
      </c>
      <c r="H104" s="76">
        <v>0.72916666666666663</v>
      </c>
      <c r="I104" s="76">
        <f>(H104-(G104-F104)-E104)</f>
        <v>0.39583333333333331</v>
      </c>
      <c r="J104" s="8">
        <v>351</v>
      </c>
      <c r="K104" s="8">
        <v>462</v>
      </c>
      <c r="L104" s="9">
        <f>(K104-J104)</f>
        <v>111</v>
      </c>
      <c r="M104" s="89"/>
      <c r="N104" s="84">
        <f>G104-F104</f>
        <v>4.166666666666663E-2</v>
      </c>
    </row>
    <row r="105" spans="1:14" x14ac:dyDescent="0.25">
      <c r="A105" s="26">
        <v>2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ref="I105:I133" si="3">(H105-(G105-F105)-E105)</f>
        <v>0</v>
      </c>
      <c r="J105" s="8"/>
      <c r="K105" s="8"/>
      <c r="L105" s="9">
        <f t="shared" ref="L105:L133" si="4">(K105-J105)</f>
        <v>0</v>
      </c>
      <c r="M105" s="89"/>
      <c r="N105" s="84">
        <f t="shared" ref="N105:N133" si="5">G105-F105</f>
        <v>0</v>
      </c>
    </row>
    <row r="106" spans="1:14" x14ac:dyDescent="0.25">
      <c r="A106" s="26">
        <v>3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4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5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6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7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8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9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10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11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12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13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14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15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16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17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18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19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20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21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22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23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24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25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26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27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89"/>
      <c r="N130" s="84">
        <f t="shared" si="5"/>
        <v>0</v>
      </c>
    </row>
    <row r="131" spans="1:14" x14ac:dyDescent="0.25">
      <c r="A131" s="26">
        <v>28</v>
      </c>
      <c r="B131" s="26" t="s">
        <v>12</v>
      </c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90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  <row r="133" spans="1:14" x14ac:dyDescent="0.25">
      <c r="A133" s="14"/>
      <c r="B133" s="14"/>
      <c r="C133" s="14"/>
      <c r="D133" s="14"/>
      <c r="E133" s="76"/>
      <c r="F133" s="76"/>
      <c r="G133" s="76"/>
      <c r="H133" s="76"/>
      <c r="I133" s="76">
        <f t="shared" si="3"/>
        <v>0</v>
      </c>
      <c r="J133" s="8"/>
      <c r="K133" s="8"/>
      <c r="L133" s="9">
        <f t="shared" si="4"/>
        <v>0</v>
      </c>
      <c r="M133" s="89"/>
      <c r="N133" s="84">
        <f t="shared" si="5"/>
        <v>0</v>
      </c>
    </row>
  </sheetData>
  <mergeCells count="32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  <mergeCell ref="A100:B100"/>
    <mergeCell ref="C100:N100"/>
    <mergeCell ref="A101:A103"/>
    <mergeCell ref="B101:B103"/>
    <mergeCell ref="C101:C103"/>
    <mergeCell ref="D101:D103"/>
    <mergeCell ref="E101:E103"/>
    <mergeCell ref="F101:G103"/>
    <mergeCell ref="H101:H103"/>
    <mergeCell ref="I101:I103"/>
    <mergeCell ref="J101:L101"/>
    <mergeCell ref="M101:M103"/>
    <mergeCell ref="N101:N103"/>
    <mergeCell ref="J102:J103"/>
    <mergeCell ref="K102:K103"/>
    <mergeCell ref="L102:L10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DATE('Année-Mois'!B1,'Année-Mois'!B2,5)</f>
        <v>42891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0.375</v>
      </c>
      <c r="F103" s="112">
        <v>0.47916666666666669</v>
      </c>
      <c r="G103" s="112">
        <v>0.52083333333333337</v>
      </c>
      <c r="H103" s="112">
        <v>0.75</v>
      </c>
      <c r="I103" s="112">
        <f>(H103-(G103-F103)-E103)</f>
        <v>0.33333333333333326</v>
      </c>
      <c r="J103" s="113">
        <v>462</v>
      </c>
      <c r="K103" s="113">
        <v>587</v>
      </c>
      <c r="L103" s="114">
        <f>(K103-J103)</f>
        <v>125</v>
      </c>
      <c r="M103" s="115"/>
      <c r="N103" s="116">
        <f>G103-F103</f>
        <v>4.1666666666666685E-2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DATE('Année-Mois'!B1,'Année-Mois'!B2,6)</f>
        <v>42892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DATE('Année-Mois'!B1,'Année-Mois'!B2,7)</f>
        <v>42893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DATE('Année-Mois'!B1,'Année-Mois'!B2,8)</f>
        <v>42894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DATE('Année-Mois'!B1,'Année-Mois'!B2,9)</f>
        <v>42895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0.33333333333333331</v>
      </c>
      <c r="F103" s="112">
        <v>0.47916666666666669</v>
      </c>
      <c r="G103" s="112">
        <v>0.52083333333333337</v>
      </c>
      <c r="H103" s="112">
        <v>0.79166666666666663</v>
      </c>
      <c r="I103" s="112">
        <f>(H103-(G103-F103)-E103)</f>
        <v>0.41666666666666669</v>
      </c>
      <c r="J103" s="113"/>
      <c r="K103" s="113"/>
      <c r="L103" s="114">
        <f>(K103-J103)</f>
        <v>0</v>
      </c>
      <c r="M103" s="115"/>
      <c r="N103" s="116">
        <f>G103-F103</f>
        <v>4.1666666666666685E-2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DATE('Année-Mois'!B1,'Année-Mois'!B2,10)</f>
        <v>42896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0.125</v>
      </c>
      <c r="F103" s="112">
        <v>0.5</v>
      </c>
      <c r="G103" s="112">
        <v>0.52083333333333337</v>
      </c>
      <c r="H103" s="112">
        <v>0.91666666666666663</v>
      </c>
      <c r="I103" s="112">
        <f>(H103-(G103-F103)-E103)</f>
        <v>0.77083333333333326</v>
      </c>
      <c r="J103" s="113"/>
      <c r="K103" s="113"/>
      <c r="L103" s="114">
        <f>(K103-J103)</f>
        <v>0</v>
      </c>
      <c r="M103" s="115"/>
      <c r="N103" s="116">
        <f>G103-F103</f>
        <v>2.083333333333337E-2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DATE('Année-Mois'!B1,'Année-Mois'!B2,11)</f>
        <v>42897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0.35416666666666669</v>
      </c>
      <c r="F103" s="112">
        <v>0.5</v>
      </c>
      <c r="G103" s="112">
        <v>0.54166666666666663</v>
      </c>
      <c r="H103" s="112">
        <v>0.79166666666666663</v>
      </c>
      <c r="I103" s="112">
        <f>(H103-(G103-F103)-E103)</f>
        <v>0.39583333333333331</v>
      </c>
      <c r="J103" s="113"/>
      <c r="K103" s="113"/>
      <c r="L103" s="114">
        <f>(K103-J103)</f>
        <v>0</v>
      </c>
      <c r="M103" s="115"/>
      <c r="N103" s="116">
        <f>G103-F103</f>
        <v>4.166666666666663E-2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DATE('Année-Mois'!B1,'Année-Mois'!B2,12)</f>
        <v>42898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0.41666666666666669</v>
      </c>
      <c r="F103" s="112">
        <v>0.52083333333333337</v>
      </c>
      <c r="G103" s="112">
        <v>0.54166666666666663</v>
      </c>
      <c r="H103" s="112">
        <v>0.72916666666666663</v>
      </c>
      <c r="I103" s="112">
        <f>(H103-(G103-F103)-E103)</f>
        <v>0.29166666666666669</v>
      </c>
      <c r="J103" s="113"/>
      <c r="K103" s="113"/>
      <c r="L103" s="114">
        <f>(K103-J103)</f>
        <v>0</v>
      </c>
      <c r="M103" s="115"/>
      <c r="N103" s="116">
        <f>G103-F103</f>
        <v>2.0833333333333259E-2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  <mergeCell ref="A100:A102"/>
    <mergeCell ref="B100:B102"/>
    <mergeCell ref="C100:C102"/>
    <mergeCell ref="D100:D102"/>
    <mergeCell ref="E100:E102"/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DATE('Année-Mois'!B1,'Année-Mois'!B2,13)</f>
        <v>42899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DATE('Année-Mois'!B1,'Année-Mois'!B2,14)</f>
        <v>42900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DATE('Année-Mois'!B1,'Année-Mois'!B2,15)</f>
        <v>42901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DATE('Année-Mois'!B1,'Année-Mois'!B2,16)</f>
        <v>42902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DATE('Année-Mois'!B1,'Année-Mois'!B2,17)</f>
        <v>42903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DATE('Année-Mois'!B1,'Année-Mois'!B2,18)</f>
        <v>42904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DATE('Année-Mois'!B1,'Année-Mois'!B2,19)</f>
        <v>42905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DATE('Année-Mois'!B1,'Année-Mois'!B2,20)</f>
        <v>42906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DATE('Année-Mois'!B1,'Année-Mois'!B2,21)</f>
        <v>42907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DATE('Année-Mois'!B1,'Année-Mois'!B2,22)</f>
        <v>42908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N102"/>
  <sheetViews>
    <sheetView zoomScale="90" zoomScaleNormal="90" workbookViewId="0">
      <selection activeCell="H40" sqref="H40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DATE('Année-Mois'!B1,'Année-Mois'!B2,23)</f>
        <v>42909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DATE('Année-Mois'!B1,'Année-Mois'!B2,24)</f>
        <v>42910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DATE('Année-Mois'!B1,'Année-Mois'!B2,25)</f>
        <v>42911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DATE('Année-Mois'!B1,'Année-Mois'!B2,26)</f>
        <v>42912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N10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DATE('Année-Mois'!B1,'Année-Mois'!B2,27)</f>
        <v>42913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/>
      <c r="F10" s="76"/>
      <c r="G10" s="76"/>
      <c r="H10" s="76"/>
      <c r="I10" s="76">
        <f>(H10-(G10-F10)-E10)</f>
        <v>0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N102"/>
  <sheetViews>
    <sheetView zoomScale="90" zoomScaleNormal="90" workbookViewId="0">
      <selection activeCell="F27" sqref="A26:F27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DATE('Année-Mois'!B1,'Année-Mois'!B2,28)</f>
        <v>42914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0.33333333333333331</v>
      </c>
      <c r="F10" s="76"/>
      <c r="G10" s="76"/>
      <c r="H10" s="76">
        <v>0.70833333333333337</v>
      </c>
      <c r="I10" s="76">
        <f>(H10-(G10-F10)-E10)</f>
        <v>0.37500000000000006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</row>
    <row r="101" spans="1:14" x14ac:dyDescent="0.2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</sheetData>
  <mergeCells count="16"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DATE('Année-Mois'!B1,'Année-Mois'!B2,29)</f>
        <v>42915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0.39583333333333331</v>
      </c>
      <c r="F10" s="76"/>
      <c r="G10" s="76"/>
      <c r="H10" s="76">
        <v>0.66666666666666663</v>
      </c>
      <c r="I10" s="76">
        <f>(H10-(G10-F10)-E10)</f>
        <v>0.27083333333333331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0.33333333333333331</v>
      </c>
      <c r="F103" s="112">
        <v>0.4375</v>
      </c>
      <c r="G103" s="112">
        <v>0.47916666666666669</v>
      </c>
      <c r="H103" s="112">
        <v>0.66666666666666663</v>
      </c>
      <c r="I103" s="112">
        <f>(H103-(G103-F103)-E103)</f>
        <v>0.29166666666666669</v>
      </c>
      <c r="J103" s="113"/>
      <c r="K103" s="113"/>
      <c r="L103" s="114">
        <f>(K103-J103)</f>
        <v>0</v>
      </c>
      <c r="M103" s="115"/>
      <c r="N103" s="116">
        <f>G103-F103</f>
        <v>4.1666666666666685E-2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N132"/>
  <sheetViews>
    <sheetView zoomScale="90" zoomScaleNormal="90" workbookViewId="0">
      <selection activeCell="F91" sqref="F91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DATE('Année-Mois'!B1,'Année-Mois'!B2,30)</f>
        <v>42916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0.375</v>
      </c>
      <c r="F10" s="76"/>
      <c r="G10" s="76"/>
      <c r="H10" s="76">
        <v>0.70833333333333337</v>
      </c>
      <c r="I10" s="76">
        <f>(H10-(G10-F10)-E10)</f>
        <v>0.33333333333333337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ht="15" customHeight="1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ht="15" customHeight="1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0.41666666666666669</v>
      </c>
      <c r="F103" s="112">
        <v>0.47916666666666669</v>
      </c>
      <c r="G103" s="112">
        <v>0.5</v>
      </c>
      <c r="H103" s="112">
        <v>0.66666666666666663</v>
      </c>
      <c r="I103" s="112">
        <f>(H103-(G103-F103)-E103)</f>
        <v>0.22916666666666657</v>
      </c>
      <c r="J103" s="113"/>
      <c r="K103" s="113"/>
      <c r="L103" s="114">
        <f>(K103-J103)</f>
        <v>0</v>
      </c>
      <c r="M103" s="115"/>
      <c r="N103" s="116">
        <f>G103-F103</f>
        <v>2.0833333333333315E-2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E7:E9"/>
    <mergeCell ref="F7:G9"/>
    <mergeCell ref="H7:H9"/>
    <mergeCell ref="J7:L7"/>
    <mergeCell ref="C6:N6"/>
    <mergeCell ref="N7:N9"/>
    <mergeCell ref="J8:J9"/>
    <mergeCell ref="K8:K9"/>
    <mergeCell ref="L8:L9"/>
    <mergeCell ref="I7:I9"/>
    <mergeCell ref="M7:M9"/>
    <mergeCell ref="A6:B6"/>
    <mergeCell ref="A7:A9"/>
    <mergeCell ref="B7:B9"/>
    <mergeCell ref="C7:C9"/>
    <mergeCell ref="D7:D9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N135"/>
  <sheetViews>
    <sheetView zoomScale="90" zoomScaleNormal="90" workbookViewId="0">
      <selection activeCell="G17" sqref="A15:G17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x14ac:dyDescent="0.25">
      <c r="A4" s="5"/>
      <c r="B4" s="6"/>
      <c r="C4" s="6"/>
      <c r="D4" s="6"/>
      <c r="E4" s="6"/>
      <c r="H4" s="6"/>
      <c r="I4" s="6"/>
      <c r="J4" s="6"/>
      <c r="K4" s="6"/>
      <c r="L4" s="6"/>
    </row>
    <row r="5" spans="1:14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4" ht="23.25" customHeight="1" x14ac:dyDescent="0.25">
      <c r="A6" s="117">
        <f>'Année-Mois'!B1</f>
        <v>2017</v>
      </c>
      <c r="B6" s="118"/>
      <c r="C6" s="132">
        <f>DATE('Année-Mois'!B1,'Année-Mois'!B2,31)</f>
        <v>42917</v>
      </c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</row>
    <row r="7" spans="1:14" ht="15" customHeight="1" x14ac:dyDescent="0.25">
      <c r="A7" s="119" t="s">
        <v>4</v>
      </c>
      <c r="B7" s="122" t="s">
        <v>5</v>
      </c>
      <c r="C7" s="123" t="s">
        <v>0</v>
      </c>
      <c r="D7" s="123" t="s">
        <v>6</v>
      </c>
      <c r="E7" s="125" t="s">
        <v>2</v>
      </c>
      <c r="F7" s="127" t="s">
        <v>1</v>
      </c>
      <c r="G7" s="128"/>
      <c r="H7" s="125" t="s">
        <v>3</v>
      </c>
      <c r="I7" s="125" t="s">
        <v>11</v>
      </c>
      <c r="J7" s="129" t="s">
        <v>10</v>
      </c>
      <c r="K7" s="131"/>
      <c r="L7" s="130"/>
      <c r="M7" s="136" t="s">
        <v>56</v>
      </c>
      <c r="N7" s="138" t="s">
        <v>51</v>
      </c>
    </row>
    <row r="8" spans="1:14" ht="15" customHeight="1" x14ac:dyDescent="0.25">
      <c r="A8" s="120"/>
      <c r="B8" s="123"/>
      <c r="C8" s="123"/>
      <c r="D8" s="123"/>
      <c r="E8" s="125"/>
      <c r="F8" s="127"/>
      <c r="G8" s="128"/>
      <c r="H8" s="125"/>
      <c r="I8" s="125"/>
      <c r="J8" s="135" t="s">
        <v>7</v>
      </c>
      <c r="K8" s="135" t="s">
        <v>8</v>
      </c>
      <c r="L8" s="135" t="s">
        <v>9</v>
      </c>
      <c r="M8" s="137"/>
      <c r="N8" s="142"/>
    </row>
    <row r="9" spans="1:14" x14ac:dyDescent="0.25">
      <c r="A9" s="121"/>
      <c r="B9" s="124"/>
      <c r="C9" s="124"/>
      <c r="D9" s="124"/>
      <c r="E9" s="126"/>
      <c r="F9" s="129"/>
      <c r="G9" s="130"/>
      <c r="H9" s="126"/>
      <c r="I9" s="126"/>
      <c r="J9" s="126"/>
      <c r="K9" s="126"/>
      <c r="L9" s="126"/>
      <c r="M9" s="138"/>
      <c r="N9" s="142"/>
    </row>
    <row r="10" spans="1:14" s="1" customFormat="1" ht="15" customHeight="1" x14ac:dyDescent="0.25">
      <c r="A10" s="26">
        <v>1</v>
      </c>
      <c r="B10" s="26" t="s">
        <v>12</v>
      </c>
      <c r="C10" s="14"/>
      <c r="D10" s="14"/>
      <c r="E10" s="76">
        <v>0.41666666666666669</v>
      </c>
      <c r="F10" s="76"/>
      <c r="G10" s="76"/>
      <c r="H10" s="76">
        <v>0.66666666666666663</v>
      </c>
      <c r="I10" s="76">
        <f>(H10-(G10-F10)-E10)</f>
        <v>0.24999999999999994</v>
      </c>
      <c r="J10" s="8"/>
      <c r="K10" s="8"/>
      <c r="L10" s="9">
        <f>(K10-J10)</f>
        <v>0</v>
      </c>
      <c r="M10" s="89"/>
      <c r="N10" s="84">
        <f>G10-F10</f>
        <v>0</v>
      </c>
    </row>
    <row r="11" spans="1:14" s="1" customFormat="1" ht="15" customHeight="1" x14ac:dyDescent="0.25">
      <c r="A11" s="26">
        <v>2</v>
      </c>
      <c r="B11" s="26" t="s">
        <v>12</v>
      </c>
      <c r="C11" s="14"/>
      <c r="D11" s="14"/>
      <c r="E11" s="76"/>
      <c r="F11" s="76"/>
      <c r="G11" s="76"/>
      <c r="H11" s="76"/>
      <c r="I11" s="76">
        <f t="shared" ref="I11:I39" si="0">(H11-(G11-F11)-E11)</f>
        <v>0</v>
      </c>
      <c r="J11" s="8"/>
      <c r="K11" s="8"/>
      <c r="L11" s="9">
        <f t="shared" ref="L11:L39" si="1">(K11-J11)</f>
        <v>0</v>
      </c>
      <c r="M11" s="89"/>
      <c r="N11" s="84">
        <f t="shared" ref="N11:N39" si="2">G11-F11</f>
        <v>0</v>
      </c>
    </row>
    <row r="12" spans="1:14" s="1" customFormat="1" x14ac:dyDescent="0.25">
      <c r="A12" s="26">
        <v>3</v>
      </c>
      <c r="B12" s="26" t="s">
        <v>12</v>
      </c>
      <c r="C12" s="14"/>
      <c r="D12" s="14"/>
      <c r="E12" s="76"/>
      <c r="F12" s="76"/>
      <c r="G12" s="76"/>
      <c r="H12" s="76"/>
      <c r="I12" s="76">
        <f t="shared" si="0"/>
        <v>0</v>
      </c>
      <c r="J12" s="8"/>
      <c r="K12" s="8"/>
      <c r="L12" s="9">
        <f t="shared" si="1"/>
        <v>0</v>
      </c>
      <c r="M12" s="89"/>
      <c r="N12" s="84">
        <f t="shared" si="2"/>
        <v>0</v>
      </c>
    </row>
    <row r="13" spans="1:14" s="1" customFormat="1" x14ac:dyDescent="0.25">
      <c r="A13" s="26">
        <v>4</v>
      </c>
      <c r="B13" s="26" t="s">
        <v>12</v>
      </c>
      <c r="C13" s="14"/>
      <c r="D13" s="14"/>
      <c r="E13" s="76"/>
      <c r="F13" s="76"/>
      <c r="G13" s="76"/>
      <c r="H13" s="76"/>
      <c r="I13" s="76">
        <f t="shared" si="0"/>
        <v>0</v>
      </c>
      <c r="J13" s="8"/>
      <c r="K13" s="8"/>
      <c r="L13" s="9">
        <f t="shared" si="1"/>
        <v>0</v>
      </c>
      <c r="M13" s="89"/>
      <c r="N13" s="84">
        <f t="shared" si="2"/>
        <v>0</v>
      </c>
    </row>
    <row r="14" spans="1:14" s="1" customFormat="1" x14ac:dyDescent="0.25">
      <c r="A14" s="26">
        <v>5</v>
      </c>
      <c r="B14" s="26" t="s">
        <v>12</v>
      </c>
      <c r="C14" s="14"/>
      <c r="D14" s="14"/>
      <c r="E14" s="76"/>
      <c r="F14" s="76"/>
      <c r="G14" s="76"/>
      <c r="H14" s="76"/>
      <c r="I14" s="76">
        <f t="shared" si="0"/>
        <v>0</v>
      </c>
      <c r="J14" s="8"/>
      <c r="K14" s="8"/>
      <c r="L14" s="9">
        <f t="shared" si="1"/>
        <v>0</v>
      </c>
      <c r="M14" s="89"/>
      <c r="N14" s="84">
        <f t="shared" si="2"/>
        <v>0</v>
      </c>
    </row>
    <row r="15" spans="1:14" s="1" customFormat="1" x14ac:dyDescent="0.25">
      <c r="A15" s="26">
        <v>6</v>
      </c>
      <c r="B15" s="26" t="s">
        <v>12</v>
      </c>
      <c r="C15" s="14"/>
      <c r="D15" s="14"/>
      <c r="E15" s="76"/>
      <c r="F15" s="76"/>
      <c r="G15" s="76"/>
      <c r="H15" s="76"/>
      <c r="I15" s="76">
        <f t="shared" si="0"/>
        <v>0</v>
      </c>
      <c r="J15" s="8"/>
      <c r="K15" s="8"/>
      <c r="L15" s="9">
        <f t="shared" si="1"/>
        <v>0</v>
      </c>
      <c r="M15" s="89"/>
      <c r="N15" s="84">
        <f t="shared" si="2"/>
        <v>0</v>
      </c>
    </row>
    <row r="16" spans="1:14" s="1" customFormat="1" x14ac:dyDescent="0.25">
      <c r="A16" s="26">
        <v>7</v>
      </c>
      <c r="B16" s="26" t="s">
        <v>12</v>
      </c>
      <c r="C16" s="14"/>
      <c r="D16" s="14"/>
      <c r="E16" s="76"/>
      <c r="F16" s="76"/>
      <c r="G16" s="76"/>
      <c r="H16" s="76"/>
      <c r="I16" s="76">
        <f t="shared" si="0"/>
        <v>0</v>
      </c>
      <c r="J16" s="8"/>
      <c r="K16" s="8"/>
      <c r="L16" s="9">
        <f t="shared" si="1"/>
        <v>0</v>
      </c>
      <c r="M16" s="89"/>
      <c r="N16" s="84">
        <f t="shared" si="2"/>
        <v>0</v>
      </c>
    </row>
    <row r="17" spans="1:14" s="1" customFormat="1" x14ac:dyDescent="0.25">
      <c r="A17" s="26">
        <v>8</v>
      </c>
      <c r="B17" s="26" t="s">
        <v>12</v>
      </c>
      <c r="C17" s="14"/>
      <c r="D17" s="14"/>
      <c r="E17" s="76"/>
      <c r="F17" s="76"/>
      <c r="G17" s="76"/>
      <c r="H17" s="76"/>
      <c r="I17" s="76">
        <f t="shared" si="0"/>
        <v>0</v>
      </c>
      <c r="J17" s="8"/>
      <c r="K17" s="8"/>
      <c r="L17" s="9">
        <f t="shared" si="1"/>
        <v>0</v>
      </c>
      <c r="M17" s="89"/>
      <c r="N17" s="84">
        <f t="shared" si="2"/>
        <v>0</v>
      </c>
    </row>
    <row r="18" spans="1:14" s="1" customFormat="1" x14ac:dyDescent="0.25">
      <c r="A18" s="26">
        <v>9</v>
      </c>
      <c r="B18" s="26" t="s">
        <v>12</v>
      </c>
      <c r="C18" s="14"/>
      <c r="D18" s="14"/>
      <c r="E18" s="76"/>
      <c r="F18" s="76"/>
      <c r="G18" s="76"/>
      <c r="H18" s="76"/>
      <c r="I18" s="76">
        <f t="shared" si="0"/>
        <v>0</v>
      </c>
      <c r="J18" s="8"/>
      <c r="K18" s="8"/>
      <c r="L18" s="9">
        <f t="shared" si="1"/>
        <v>0</v>
      </c>
      <c r="M18" s="89"/>
      <c r="N18" s="84">
        <f t="shared" si="2"/>
        <v>0</v>
      </c>
    </row>
    <row r="19" spans="1:14" s="1" customFormat="1" x14ac:dyDescent="0.25">
      <c r="A19" s="26">
        <v>10</v>
      </c>
      <c r="B19" s="26" t="s">
        <v>12</v>
      </c>
      <c r="C19" s="14"/>
      <c r="D19" s="14"/>
      <c r="E19" s="76"/>
      <c r="F19" s="76"/>
      <c r="G19" s="76"/>
      <c r="H19" s="76"/>
      <c r="I19" s="76">
        <f t="shared" si="0"/>
        <v>0</v>
      </c>
      <c r="J19" s="8"/>
      <c r="K19" s="8"/>
      <c r="L19" s="9">
        <f t="shared" si="1"/>
        <v>0</v>
      </c>
      <c r="M19" s="89"/>
      <c r="N19" s="84">
        <f t="shared" si="2"/>
        <v>0</v>
      </c>
    </row>
    <row r="20" spans="1:14" s="1" customFormat="1" x14ac:dyDescent="0.25">
      <c r="A20" s="26">
        <v>11</v>
      </c>
      <c r="B20" s="26" t="s">
        <v>12</v>
      </c>
      <c r="C20" s="14"/>
      <c r="D20" s="14"/>
      <c r="E20" s="76"/>
      <c r="F20" s="76"/>
      <c r="G20" s="76"/>
      <c r="H20" s="76"/>
      <c r="I20" s="76">
        <f t="shared" si="0"/>
        <v>0</v>
      </c>
      <c r="J20" s="8"/>
      <c r="K20" s="8"/>
      <c r="L20" s="9">
        <f t="shared" si="1"/>
        <v>0</v>
      </c>
      <c r="M20" s="89"/>
      <c r="N20" s="84">
        <f t="shared" si="2"/>
        <v>0</v>
      </c>
    </row>
    <row r="21" spans="1:14" s="1" customFormat="1" x14ac:dyDescent="0.25">
      <c r="A21" s="26">
        <v>12</v>
      </c>
      <c r="B21" s="26" t="s">
        <v>12</v>
      </c>
      <c r="C21" s="14"/>
      <c r="D21" s="14"/>
      <c r="E21" s="76"/>
      <c r="F21" s="76"/>
      <c r="G21" s="76"/>
      <c r="H21" s="76"/>
      <c r="I21" s="76">
        <f t="shared" si="0"/>
        <v>0</v>
      </c>
      <c r="J21" s="8"/>
      <c r="K21" s="8"/>
      <c r="L21" s="9">
        <f t="shared" si="1"/>
        <v>0</v>
      </c>
      <c r="M21" s="89"/>
      <c r="N21" s="84">
        <f t="shared" si="2"/>
        <v>0</v>
      </c>
    </row>
    <row r="22" spans="1:14" s="1" customFormat="1" x14ac:dyDescent="0.25">
      <c r="A22" s="26">
        <v>13</v>
      </c>
      <c r="B22" s="26" t="s">
        <v>12</v>
      </c>
      <c r="C22" s="14"/>
      <c r="D22" s="14"/>
      <c r="E22" s="76"/>
      <c r="F22" s="76"/>
      <c r="G22" s="76"/>
      <c r="H22" s="76"/>
      <c r="I22" s="76">
        <f t="shared" si="0"/>
        <v>0</v>
      </c>
      <c r="J22" s="8"/>
      <c r="K22" s="8"/>
      <c r="L22" s="9">
        <f t="shared" si="1"/>
        <v>0</v>
      </c>
      <c r="M22" s="89"/>
      <c r="N22" s="84">
        <f t="shared" si="2"/>
        <v>0</v>
      </c>
    </row>
    <row r="23" spans="1:14" s="1" customFormat="1" x14ac:dyDescent="0.25">
      <c r="A23" s="26">
        <v>14</v>
      </c>
      <c r="B23" s="26" t="s">
        <v>12</v>
      </c>
      <c r="C23" s="14"/>
      <c r="D23" s="14"/>
      <c r="E23" s="76"/>
      <c r="F23" s="76"/>
      <c r="G23" s="76"/>
      <c r="H23" s="76"/>
      <c r="I23" s="76">
        <f t="shared" si="0"/>
        <v>0</v>
      </c>
      <c r="J23" s="8"/>
      <c r="K23" s="8"/>
      <c r="L23" s="9">
        <f t="shared" si="1"/>
        <v>0</v>
      </c>
      <c r="M23" s="89"/>
      <c r="N23" s="84">
        <f t="shared" si="2"/>
        <v>0</v>
      </c>
    </row>
    <row r="24" spans="1:14" s="1" customFormat="1" x14ac:dyDescent="0.25">
      <c r="A24" s="26">
        <v>15</v>
      </c>
      <c r="B24" s="26" t="s">
        <v>12</v>
      </c>
      <c r="C24" s="14"/>
      <c r="D24" s="14"/>
      <c r="E24" s="76"/>
      <c r="F24" s="76"/>
      <c r="G24" s="76"/>
      <c r="H24" s="76"/>
      <c r="I24" s="76">
        <f t="shared" si="0"/>
        <v>0</v>
      </c>
      <c r="J24" s="8"/>
      <c r="K24" s="8"/>
      <c r="L24" s="9">
        <f t="shared" si="1"/>
        <v>0</v>
      </c>
      <c r="M24" s="89"/>
      <c r="N24" s="84">
        <f t="shared" si="2"/>
        <v>0</v>
      </c>
    </row>
    <row r="25" spans="1:14" s="1" customFormat="1" x14ac:dyDescent="0.25">
      <c r="A25" s="26">
        <v>16</v>
      </c>
      <c r="B25" s="26" t="s">
        <v>12</v>
      </c>
      <c r="C25" s="14"/>
      <c r="D25" s="14"/>
      <c r="E25" s="76"/>
      <c r="F25" s="76"/>
      <c r="G25" s="76"/>
      <c r="H25" s="76"/>
      <c r="I25" s="76">
        <f t="shared" si="0"/>
        <v>0</v>
      </c>
      <c r="J25" s="8"/>
      <c r="K25" s="8"/>
      <c r="L25" s="9">
        <f t="shared" si="1"/>
        <v>0</v>
      </c>
      <c r="M25" s="89"/>
      <c r="N25" s="84">
        <f t="shared" si="2"/>
        <v>0</v>
      </c>
    </row>
    <row r="26" spans="1:14" s="1" customFormat="1" x14ac:dyDescent="0.25">
      <c r="A26" s="26">
        <v>17</v>
      </c>
      <c r="B26" s="26" t="s">
        <v>12</v>
      </c>
      <c r="C26" s="14"/>
      <c r="D26" s="14"/>
      <c r="E26" s="76"/>
      <c r="F26" s="76"/>
      <c r="G26" s="76"/>
      <c r="H26" s="76"/>
      <c r="I26" s="76">
        <f t="shared" si="0"/>
        <v>0</v>
      </c>
      <c r="J26" s="8"/>
      <c r="K26" s="8"/>
      <c r="L26" s="9">
        <f t="shared" si="1"/>
        <v>0</v>
      </c>
      <c r="M26" s="89"/>
      <c r="N26" s="84">
        <f t="shared" si="2"/>
        <v>0</v>
      </c>
    </row>
    <row r="27" spans="1:14" s="1" customFormat="1" x14ac:dyDescent="0.25">
      <c r="A27" s="26">
        <v>18</v>
      </c>
      <c r="B27" s="26" t="s">
        <v>12</v>
      </c>
      <c r="C27" s="14"/>
      <c r="D27" s="14"/>
      <c r="E27" s="76"/>
      <c r="F27" s="76"/>
      <c r="G27" s="76"/>
      <c r="H27" s="76"/>
      <c r="I27" s="76">
        <f t="shared" si="0"/>
        <v>0</v>
      </c>
      <c r="J27" s="8"/>
      <c r="K27" s="8"/>
      <c r="L27" s="9">
        <f t="shared" si="1"/>
        <v>0</v>
      </c>
      <c r="M27" s="89"/>
      <c r="N27" s="84">
        <f t="shared" si="2"/>
        <v>0</v>
      </c>
    </row>
    <row r="28" spans="1:14" s="1" customFormat="1" x14ac:dyDescent="0.25">
      <c r="A28" s="26">
        <v>19</v>
      </c>
      <c r="B28" s="26" t="s">
        <v>12</v>
      </c>
      <c r="C28" s="14"/>
      <c r="D28" s="14"/>
      <c r="E28" s="76"/>
      <c r="F28" s="76"/>
      <c r="G28" s="76"/>
      <c r="H28" s="76"/>
      <c r="I28" s="76">
        <f t="shared" si="0"/>
        <v>0</v>
      </c>
      <c r="J28" s="8"/>
      <c r="K28" s="8"/>
      <c r="L28" s="9">
        <f t="shared" si="1"/>
        <v>0</v>
      </c>
      <c r="M28" s="89"/>
      <c r="N28" s="84">
        <f t="shared" si="2"/>
        <v>0</v>
      </c>
    </row>
    <row r="29" spans="1:14" s="1" customFormat="1" x14ac:dyDescent="0.25">
      <c r="A29" s="26">
        <v>20</v>
      </c>
      <c r="B29" s="26" t="s">
        <v>12</v>
      </c>
      <c r="C29" s="14"/>
      <c r="D29" s="14"/>
      <c r="E29" s="76"/>
      <c r="F29" s="76"/>
      <c r="G29" s="76"/>
      <c r="H29" s="76"/>
      <c r="I29" s="76">
        <f t="shared" si="0"/>
        <v>0</v>
      </c>
      <c r="J29" s="8"/>
      <c r="K29" s="8"/>
      <c r="L29" s="9">
        <f t="shared" si="1"/>
        <v>0</v>
      </c>
      <c r="M29" s="89"/>
      <c r="N29" s="84">
        <f t="shared" si="2"/>
        <v>0</v>
      </c>
    </row>
    <row r="30" spans="1:14" s="1" customFormat="1" x14ac:dyDescent="0.25">
      <c r="A30" s="26">
        <v>21</v>
      </c>
      <c r="B30" s="26" t="s">
        <v>12</v>
      </c>
      <c r="C30" s="14"/>
      <c r="D30" s="14"/>
      <c r="E30" s="76"/>
      <c r="F30" s="76"/>
      <c r="G30" s="76"/>
      <c r="H30" s="76"/>
      <c r="I30" s="76">
        <f t="shared" si="0"/>
        <v>0</v>
      </c>
      <c r="J30" s="8"/>
      <c r="K30" s="8"/>
      <c r="L30" s="9">
        <f t="shared" si="1"/>
        <v>0</v>
      </c>
      <c r="M30" s="89"/>
      <c r="N30" s="84">
        <f t="shared" si="2"/>
        <v>0</v>
      </c>
    </row>
    <row r="31" spans="1:14" s="1" customFormat="1" x14ac:dyDescent="0.25">
      <c r="A31" s="26">
        <v>22</v>
      </c>
      <c r="B31" s="26" t="s">
        <v>12</v>
      </c>
      <c r="C31" s="14"/>
      <c r="D31" s="14"/>
      <c r="E31" s="76"/>
      <c r="F31" s="76"/>
      <c r="G31" s="76"/>
      <c r="H31" s="76"/>
      <c r="I31" s="76">
        <f t="shared" si="0"/>
        <v>0</v>
      </c>
      <c r="J31" s="8"/>
      <c r="K31" s="8"/>
      <c r="L31" s="9">
        <f t="shared" si="1"/>
        <v>0</v>
      </c>
      <c r="M31" s="89"/>
      <c r="N31" s="84">
        <f t="shared" si="2"/>
        <v>0</v>
      </c>
    </row>
    <row r="32" spans="1:14" s="1" customFormat="1" x14ac:dyDescent="0.25">
      <c r="A32" s="26">
        <v>23</v>
      </c>
      <c r="B32" s="26" t="s">
        <v>12</v>
      </c>
      <c r="C32" s="14"/>
      <c r="D32" s="14"/>
      <c r="E32" s="76"/>
      <c r="F32" s="76"/>
      <c r="G32" s="76"/>
      <c r="H32" s="76"/>
      <c r="I32" s="76">
        <f t="shared" si="0"/>
        <v>0</v>
      </c>
      <c r="J32" s="8"/>
      <c r="K32" s="8"/>
      <c r="L32" s="9">
        <f t="shared" si="1"/>
        <v>0</v>
      </c>
      <c r="M32" s="89"/>
      <c r="N32" s="84">
        <f t="shared" si="2"/>
        <v>0</v>
      </c>
    </row>
    <row r="33" spans="1:14" s="1" customFormat="1" x14ac:dyDescent="0.25">
      <c r="A33" s="26">
        <v>24</v>
      </c>
      <c r="B33" s="26" t="s">
        <v>12</v>
      </c>
      <c r="C33" s="14"/>
      <c r="D33" s="14"/>
      <c r="E33" s="76"/>
      <c r="F33" s="76"/>
      <c r="G33" s="76"/>
      <c r="H33" s="76"/>
      <c r="I33" s="76">
        <f t="shared" si="0"/>
        <v>0</v>
      </c>
      <c r="J33" s="8"/>
      <c r="K33" s="8"/>
      <c r="L33" s="9">
        <f t="shared" si="1"/>
        <v>0</v>
      </c>
      <c r="M33" s="89"/>
      <c r="N33" s="84">
        <f t="shared" si="2"/>
        <v>0</v>
      </c>
    </row>
    <row r="34" spans="1:14" s="1" customFormat="1" x14ac:dyDescent="0.25">
      <c r="A34" s="26">
        <v>25</v>
      </c>
      <c r="B34" s="26" t="s">
        <v>12</v>
      </c>
      <c r="C34" s="14"/>
      <c r="D34" s="14"/>
      <c r="E34" s="76"/>
      <c r="F34" s="76"/>
      <c r="G34" s="76"/>
      <c r="H34" s="76"/>
      <c r="I34" s="76">
        <f t="shared" si="0"/>
        <v>0</v>
      </c>
      <c r="J34" s="8"/>
      <c r="K34" s="8"/>
      <c r="L34" s="9">
        <f t="shared" si="1"/>
        <v>0</v>
      </c>
      <c r="M34" s="89"/>
      <c r="N34" s="84">
        <f t="shared" si="2"/>
        <v>0</v>
      </c>
    </row>
    <row r="35" spans="1:14" s="1" customFormat="1" x14ac:dyDescent="0.25">
      <c r="A35" s="26">
        <v>26</v>
      </c>
      <c r="B35" s="26" t="s">
        <v>12</v>
      </c>
      <c r="C35" s="14"/>
      <c r="D35" s="14"/>
      <c r="E35" s="76"/>
      <c r="F35" s="76"/>
      <c r="G35" s="76"/>
      <c r="H35" s="76"/>
      <c r="I35" s="76">
        <f t="shared" si="0"/>
        <v>0</v>
      </c>
      <c r="J35" s="8"/>
      <c r="K35" s="8"/>
      <c r="L35" s="9">
        <f t="shared" si="1"/>
        <v>0</v>
      </c>
      <c r="M35" s="89"/>
      <c r="N35" s="84">
        <f t="shared" si="2"/>
        <v>0</v>
      </c>
    </row>
    <row r="36" spans="1:14" s="1" customFormat="1" x14ac:dyDescent="0.25">
      <c r="A36" s="26">
        <v>27</v>
      </c>
      <c r="B36" s="26" t="s">
        <v>12</v>
      </c>
      <c r="C36" s="14"/>
      <c r="D36" s="14"/>
      <c r="E36" s="76"/>
      <c r="F36" s="76"/>
      <c r="G36" s="76"/>
      <c r="H36" s="76"/>
      <c r="I36" s="76">
        <f t="shared" si="0"/>
        <v>0</v>
      </c>
      <c r="J36" s="8"/>
      <c r="K36" s="8"/>
      <c r="L36" s="9">
        <f t="shared" si="1"/>
        <v>0</v>
      </c>
      <c r="M36" s="89"/>
      <c r="N36" s="84">
        <f t="shared" si="2"/>
        <v>0</v>
      </c>
    </row>
    <row r="37" spans="1:14" x14ac:dyDescent="0.25">
      <c r="A37" s="26">
        <v>28</v>
      </c>
      <c r="B37" s="26" t="s">
        <v>12</v>
      </c>
      <c r="C37" s="14"/>
      <c r="D37" s="14"/>
      <c r="E37" s="76"/>
      <c r="F37" s="76"/>
      <c r="G37" s="76"/>
      <c r="H37" s="76"/>
      <c r="I37" s="76">
        <f t="shared" si="0"/>
        <v>0</v>
      </c>
      <c r="J37" s="8"/>
      <c r="K37" s="8"/>
      <c r="L37" s="9">
        <f t="shared" si="1"/>
        <v>0</v>
      </c>
      <c r="M37" s="90"/>
      <c r="N37" s="84">
        <f t="shared" si="2"/>
        <v>0</v>
      </c>
    </row>
    <row r="38" spans="1:14" s="1" customFormat="1" x14ac:dyDescent="0.25">
      <c r="A38" s="14"/>
      <c r="B38" s="14"/>
      <c r="C38" s="14"/>
      <c r="D38" s="14"/>
      <c r="E38" s="76"/>
      <c r="F38" s="76"/>
      <c r="G38" s="76"/>
      <c r="H38" s="76"/>
      <c r="I38" s="76">
        <f t="shared" si="0"/>
        <v>0</v>
      </c>
      <c r="J38" s="8"/>
      <c r="K38" s="8"/>
      <c r="L38" s="9">
        <f t="shared" si="1"/>
        <v>0</v>
      </c>
      <c r="M38" s="89"/>
      <c r="N38" s="84">
        <f t="shared" si="2"/>
        <v>0</v>
      </c>
    </row>
    <row r="39" spans="1:14" s="1" customFormat="1" x14ac:dyDescent="0.25">
      <c r="A39" s="14"/>
      <c r="B39" s="14"/>
      <c r="C39" s="14"/>
      <c r="D39" s="14"/>
      <c r="E39" s="76"/>
      <c r="F39" s="76"/>
      <c r="G39" s="76"/>
      <c r="H39" s="76"/>
      <c r="I39" s="76">
        <f t="shared" si="0"/>
        <v>0</v>
      </c>
      <c r="J39" s="8"/>
      <c r="K39" s="8"/>
      <c r="L39" s="9">
        <f t="shared" si="1"/>
        <v>0</v>
      </c>
      <c r="M39" s="89"/>
      <c r="N39" s="84">
        <f t="shared" si="2"/>
        <v>0</v>
      </c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  <row r="100" spans="1:14" ht="15" customHeight="1" x14ac:dyDescent="0.25">
      <c r="A100" s="139" t="s">
        <v>4</v>
      </c>
      <c r="B100" s="140" t="s">
        <v>5</v>
      </c>
      <c r="C100" s="140" t="s">
        <v>0</v>
      </c>
      <c r="D100" s="140" t="s">
        <v>6</v>
      </c>
      <c r="E100" s="141" t="s">
        <v>2</v>
      </c>
      <c r="F100" s="141" t="s">
        <v>1</v>
      </c>
      <c r="G100" s="141"/>
      <c r="H100" s="141" t="s">
        <v>3</v>
      </c>
      <c r="I100" s="141" t="s">
        <v>11</v>
      </c>
      <c r="J100" s="141" t="s">
        <v>10</v>
      </c>
      <c r="K100" s="141"/>
      <c r="L100" s="141"/>
      <c r="M100" s="142" t="s">
        <v>56</v>
      </c>
      <c r="N100" s="142" t="s">
        <v>51</v>
      </c>
    </row>
    <row r="101" spans="1:14" ht="15" customHeight="1" x14ac:dyDescent="0.25">
      <c r="A101" s="139"/>
      <c r="B101" s="140"/>
      <c r="C101" s="140"/>
      <c r="D101" s="140"/>
      <c r="E101" s="141"/>
      <c r="F101" s="141"/>
      <c r="G101" s="141"/>
      <c r="H101" s="141"/>
      <c r="I101" s="141"/>
      <c r="J101" s="141" t="s">
        <v>7</v>
      </c>
      <c r="K101" s="141" t="s">
        <v>8</v>
      </c>
      <c r="L101" s="141" t="s">
        <v>9</v>
      </c>
      <c r="M101" s="142"/>
      <c r="N101" s="142"/>
    </row>
    <row r="102" spans="1:14" ht="15" customHeight="1" x14ac:dyDescent="0.25">
      <c r="A102" s="139"/>
      <c r="B102" s="140"/>
      <c r="C102" s="140"/>
      <c r="D102" s="140"/>
      <c r="E102" s="141"/>
      <c r="F102" s="141"/>
      <c r="G102" s="141"/>
      <c r="H102" s="141"/>
      <c r="I102" s="141"/>
      <c r="J102" s="141"/>
      <c r="K102" s="141"/>
      <c r="L102" s="141"/>
      <c r="M102" s="142"/>
      <c r="N102" s="142"/>
    </row>
    <row r="103" spans="1:14" x14ac:dyDescent="0.25">
      <c r="A103" s="110">
        <v>1</v>
      </c>
      <c r="B103" s="110" t="s">
        <v>12</v>
      </c>
      <c r="C103" s="111"/>
      <c r="D103" s="111"/>
      <c r="E103" s="112">
        <v>0.41666666666666669</v>
      </c>
      <c r="F103" s="112">
        <v>0.52083333333333337</v>
      </c>
      <c r="G103" s="112">
        <v>0.5625</v>
      </c>
      <c r="H103" s="112">
        <v>0.66666666666666663</v>
      </c>
      <c r="I103" s="112">
        <f>(H103-(G103-F103)-E103)</f>
        <v>0.20833333333333331</v>
      </c>
      <c r="J103" s="113"/>
      <c r="K103" s="113"/>
      <c r="L103" s="114">
        <f>(K103-J103)</f>
        <v>0</v>
      </c>
      <c r="M103" s="115"/>
      <c r="N103" s="116">
        <f>G103-F103</f>
        <v>4.166666666666663E-2</v>
      </c>
    </row>
    <row r="104" spans="1:14" x14ac:dyDescent="0.25">
      <c r="A104" s="26">
        <v>2</v>
      </c>
      <c r="B104" s="26" t="s">
        <v>12</v>
      </c>
      <c r="C104" s="14"/>
      <c r="D104" s="14"/>
      <c r="E104" s="76"/>
      <c r="F104" s="76"/>
      <c r="G104" s="76"/>
      <c r="H104" s="76"/>
      <c r="I104" s="76">
        <f t="shared" ref="I104:I132" si="3">(H104-(G104-F104)-E104)</f>
        <v>0</v>
      </c>
      <c r="J104" s="8"/>
      <c r="K104" s="8"/>
      <c r="L104" s="9">
        <f t="shared" ref="L104:L132" si="4">(K104-J104)</f>
        <v>0</v>
      </c>
      <c r="M104" s="89"/>
      <c r="N104" s="84">
        <f t="shared" ref="N104:N132" si="5">G104-F104</f>
        <v>0</v>
      </c>
    </row>
    <row r="105" spans="1:14" x14ac:dyDescent="0.25">
      <c r="A105" s="26">
        <v>3</v>
      </c>
      <c r="B105" s="26" t="s">
        <v>12</v>
      </c>
      <c r="C105" s="14"/>
      <c r="D105" s="14"/>
      <c r="E105" s="76"/>
      <c r="F105" s="76"/>
      <c r="G105" s="76"/>
      <c r="H105" s="76"/>
      <c r="I105" s="76">
        <f t="shared" si="3"/>
        <v>0</v>
      </c>
      <c r="J105" s="8"/>
      <c r="K105" s="8"/>
      <c r="L105" s="9">
        <f t="shared" si="4"/>
        <v>0</v>
      </c>
      <c r="M105" s="89"/>
      <c r="N105" s="84">
        <f t="shared" si="5"/>
        <v>0</v>
      </c>
    </row>
    <row r="106" spans="1:14" x14ac:dyDescent="0.25">
      <c r="A106" s="26">
        <v>4</v>
      </c>
      <c r="B106" s="26" t="s">
        <v>12</v>
      </c>
      <c r="C106" s="14"/>
      <c r="D106" s="14"/>
      <c r="E106" s="76"/>
      <c r="F106" s="76"/>
      <c r="G106" s="76"/>
      <c r="H106" s="76"/>
      <c r="I106" s="76">
        <f t="shared" si="3"/>
        <v>0</v>
      </c>
      <c r="J106" s="8"/>
      <c r="K106" s="8"/>
      <c r="L106" s="9">
        <f t="shared" si="4"/>
        <v>0</v>
      </c>
      <c r="M106" s="89"/>
      <c r="N106" s="84">
        <f t="shared" si="5"/>
        <v>0</v>
      </c>
    </row>
    <row r="107" spans="1:14" x14ac:dyDescent="0.25">
      <c r="A107" s="26">
        <v>5</v>
      </c>
      <c r="B107" s="26" t="s">
        <v>12</v>
      </c>
      <c r="C107" s="14"/>
      <c r="D107" s="14"/>
      <c r="E107" s="76"/>
      <c r="F107" s="76"/>
      <c r="G107" s="76"/>
      <c r="H107" s="76"/>
      <c r="I107" s="76">
        <f t="shared" si="3"/>
        <v>0</v>
      </c>
      <c r="J107" s="8"/>
      <c r="K107" s="8"/>
      <c r="L107" s="9">
        <f t="shared" si="4"/>
        <v>0</v>
      </c>
      <c r="M107" s="89"/>
      <c r="N107" s="84">
        <f t="shared" si="5"/>
        <v>0</v>
      </c>
    </row>
    <row r="108" spans="1:14" x14ac:dyDescent="0.25">
      <c r="A108" s="26">
        <v>6</v>
      </c>
      <c r="B108" s="26" t="s">
        <v>12</v>
      </c>
      <c r="C108" s="14"/>
      <c r="D108" s="14"/>
      <c r="E108" s="76"/>
      <c r="F108" s="76"/>
      <c r="G108" s="76"/>
      <c r="H108" s="76"/>
      <c r="I108" s="76">
        <f t="shared" si="3"/>
        <v>0</v>
      </c>
      <c r="J108" s="8"/>
      <c r="K108" s="8"/>
      <c r="L108" s="9">
        <f t="shared" si="4"/>
        <v>0</v>
      </c>
      <c r="M108" s="89"/>
      <c r="N108" s="84">
        <f t="shared" si="5"/>
        <v>0</v>
      </c>
    </row>
    <row r="109" spans="1:14" x14ac:dyDescent="0.25">
      <c r="A109" s="26">
        <v>7</v>
      </c>
      <c r="B109" s="26" t="s">
        <v>12</v>
      </c>
      <c r="C109" s="14"/>
      <c r="D109" s="14"/>
      <c r="E109" s="76"/>
      <c r="F109" s="76"/>
      <c r="G109" s="76"/>
      <c r="H109" s="76"/>
      <c r="I109" s="76">
        <f t="shared" si="3"/>
        <v>0</v>
      </c>
      <c r="J109" s="8"/>
      <c r="K109" s="8"/>
      <c r="L109" s="9">
        <f t="shared" si="4"/>
        <v>0</v>
      </c>
      <c r="M109" s="89"/>
      <c r="N109" s="84">
        <f t="shared" si="5"/>
        <v>0</v>
      </c>
    </row>
    <row r="110" spans="1:14" x14ac:dyDescent="0.25">
      <c r="A110" s="26">
        <v>8</v>
      </c>
      <c r="B110" s="26" t="s">
        <v>12</v>
      </c>
      <c r="C110" s="14"/>
      <c r="D110" s="14"/>
      <c r="E110" s="76"/>
      <c r="F110" s="76"/>
      <c r="G110" s="76"/>
      <c r="H110" s="76"/>
      <c r="I110" s="76">
        <f t="shared" si="3"/>
        <v>0</v>
      </c>
      <c r="J110" s="8"/>
      <c r="K110" s="8"/>
      <c r="L110" s="9">
        <f t="shared" si="4"/>
        <v>0</v>
      </c>
      <c r="M110" s="89"/>
      <c r="N110" s="84">
        <f t="shared" si="5"/>
        <v>0</v>
      </c>
    </row>
    <row r="111" spans="1:14" x14ac:dyDescent="0.25">
      <c r="A111" s="26">
        <v>9</v>
      </c>
      <c r="B111" s="26" t="s">
        <v>12</v>
      </c>
      <c r="C111" s="14"/>
      <c r="D111" s="14"/>
      <c r="E111" s="76"/>
      <c r="F111" s="76"/>
      <c r="G111" s="76"/>
      <c r="H111" s="76"/>
      <c r="I111" s="76">
        <f t="shared" si="3"/>
        <v>0</v>
      </c>
      <c r="J111" s="8"/>
      <c r="K111" s="8"/>
      <c r="L111" s="9">
        <f t="shared" si="4"/>
        <v>0</v>
      </c>
      <c r="M111" s="89"/>
      <c r="N111" s="84">
        <f t="shared" si="5"/>
        <v>0</v>
      </c>
    </row>
    <row r="112" spans="1:14" x14ac:dyDescent="0.25">
      <c r="A112" s="26">
        <v>10</v>
      </c>
      <c r="B112" s="26" t="s">
        <v>12</v>
      </c>
      <c r="C112" s="14"/>
      <c r="D112" s="14"/>
      <c r="E112" s="76"/>
      <c r="F112" s="76"/>
      <c r="G112" s="76"/>
      <c r="H112" s="76"/>
      <c r="I112" s="76">
        <f t="shared" si="3"/>
        <v>0</v>
      </c>
      <c r="J112" s="8"/>
      <c r="K112" s="8"/>
      <c r="L112" s="9">
        <f t="shared" si="4"/>
        <v>0</v>
      </c>
      <c r="M112" s="89"/>
      <c r="N112" s="84">
        <f t="shared" si="5"/>
        <v>0</v>
      </c>
    </row>
    <row r="113" spans="1:14" x14ac:dyDescent="0.25">
      <c r="A113" s="26">
        <v>11</v>
      </c>
      <c r="B113" s="26" t="s">
        <v>12</v>
      </c>
      <c r="C113" s="14"/>
      <c r="D113" s="14"/>
      <c r="E113" s="76"/>
      <c r="F113" s="76"/>
      <c r="G113" s="76"/>
      <c r="H113" s="76"/>
      <c r="I113" s="76">
        <f t="shared" si="3"/>
        <v>0</v>
      </c>
      <c r="J113" s="8"/>
      <c r="K113" s="8"/>
      <c r="L113" s="9">
        <f t="shared" si="4"/>
        <v>0</v>
      </c>
      <c r="M113" s="89"/>
      <c r="N113" s="84">
        <f t="shared" si="5"/>
        <v>0</v>
      </c>
    </row>
    <row r="114" spans="1:14" x14ac:dyDescent="0.25">
      <c r="A114" s="26">
        <v>12</v>
      </c>
      <c r="B114" s="26" t="s">
        <v>12</v>
      </c>
      <c r="C114" s="14"/>
      <c r="D114" s="14"/>
      <c r="E114" s="76"/>
      <c r="F114" s="76"/>
      <c r="G114" s="76"/>
      <c r="H114" s="76"/>
      <c r="I114" s="76">
        <f t="shared" si="3"/>
        <v>0</v>
      </c>
      <c r="J114" s="8"/>
      <c r="K114" s="8"/>
      <c r="L114" s="9">
        <f t="shared" si="4"/>
        <v>0</v>
      </c>
      <c r="M114" s="89"/>
      <c r="N114" s="84">
        <f t="shared" si="5"/>
        <v>0</v>
      </c>
    </row>
    <row r="115" spans="1:14" x14ac:dyDescent="0.25">
      <c r="A115" s="26">
        <v>13</v>
      </c>
      <c r="B115" s="26" t="s">
        <v>12</v>
      </c>
      <c r="C115" s="14"/>
      <c r="D115" s="14"/>
      <c r="E115" s="76"/>
      <c r="F115" s="76"/>
      <c r="G115" s="76"/>
      <c r="H115" s="76"/>
      <c r="I115" s="76">
        <f t="shared" si="3"/>
        <v>0</v>
      </c>
      <c r="J115" s="8"/>
      <c r="K115" s="8"/>
      <c r="L115" s="9">
        <f t="shared" si="4"/>
        <v>0</v>
      </c>
      <c r="M115" s="89"/>
      <c r="N115" s="84">
        <f t="shared" si="5"/>
        <v>0</v>
      </c>
    </row>
    <row r="116" spans="1:14" x14ac:dyDescent="0.25">
      <c r="A116" s="26">
        <v>14</v>
      </c>
      <c r="B116" s="26" t="s">
        <v>12</v>
      </c>
      <c r="C116" s="14"/>
      <c r="D116" s="14"/>
      <c r="E116" s="76"/>
      <c r="F116" s="76"/>
      <c r="G116" s="76"/>
      <c r="H116" s="76"/>
      <c r="I116" s="76">
        <f t="shared" si="3"/>
        <v>0</v>
      </c>
      <c r="J116" s="8"/>
      <c r="K116" s="8"/>
      <c r="L116" s="9">
        <f t="shared" si="4"/>
        <v>0</v>
      </c>
      <c r="M116" s="89"/>
      <c r="N116" s="84">
        <f t="shared" si="5"/>
        <v>0</v>
      </c>
    </row>
    <row r="117" spans="1:14" x14ac:dyDescent="0.25">
      <c r="A117" s="26">
        <v>15</v>
      </c>
      <c r="B117" s="26" t="s">
        <v>12</v>
      </c>
      <c r="C117" s="14"/>
      <c r="D117" s="14"/>
      <c r="E117" s="76"/>
      <c r="F117" s="76"/>
      <c r="G117" s="76"/>
      <c r="H117" s="76"/>
      <c r="I117" s="76">
        <f t="shared" si="3"/>
        <v>0</v>
      </c>
      <c r="J117" s="8"/>
      <c r="K117" s="8"/>
      <c r="L117" s="9">
        <f t="shared" si="4"/>
        <v>0</v>
      </c>
      <c r="M117" s="89"/>
      <c r="N117" s="84">
        <f t="shared" si="5"/>
        <v>0</v>
      </c>
    </row>
    <row r="118" spans="1:14" x14ac:dyDescent="0.25">
      <c r="A118" s="26">
        <v>16</v>
      </c>
      <c r="B118" s="26" t="s">
        <v>12</v>
      </c>
      <c r="C118" s="14"/>
      <c r="D118" s="14"/>
      <c r="E118" s="76"/>
      <c r="F118" s="76"/>
      <c r="G118" s="76"/>
      <c r="H118" s="76"/>
      <c r="I118" s="76">
        <f t="shared" si="3"/>
        <v>0</v>
      </c>
      <c r="J118" s="8"/>
      <c r="K118" s="8"/>
      <c r="L118" s="9">
        <f t="shared" si="4"/>
        <v>0</v>
      </c>
      <c r="M118" s="89"/>
      <c r="N118" s="84">
        <f t="shared" si="5"/>
        <v>0</v>
      </c>
    </row>
    <row r="119" spans="1:14" x14ac:dyDescent="0.25">
      <c r="A119" s="26">
        <v>17</v>
      </c>
      <c r="B119" s="26" t="s">
        <v>12</v>
      </c>
      <c r="C119" s="14"/>
      <c r="D119" s="14"/>
      <c r="E119" s="76"/>
      <c r="F119" s="76"/>
      <c r="G119" s="76"/>
      <c r="H119" s="76"/>
      <c r="I119" s="76">
        <f t="shared" si="3"/>
        <v>0</v>
      </c>
      <c r="J119" s="8"/>
      <c r="K119" s="8"/>
      <c r="L119" s="9">
        <f t="shared" si="4"/>
        <v>0</v>
      </c>
      <c r="M119" s="89"/>
      <c r="N119" s="84">
        <f t="shared" si="5"/>
        <v>0</v>
      </c>
    </row>
    <row r="120" spans="1:14" x14ac:dyDescent="0.25">
      <c r="A120" s="26">
        <v>18</v>
      </c>
      <c r="B120" s="26" t="s">
        <v>12</v>
      </c>
      <c r="C120" s="14"/>
      <c r="D120" s="14"/>
      <c r="E120" s="76"/>
      <c r="F120" s="76"/>
      <c r="G120" s="76"/>
      <c r="H120" s="76"/>
      <c r="I120" s="76">
        <f t="shared" si="3"/>
        <v>0</v>
      </c>
      <c r="J120" s="8"/>
      <c r="K120" s="8"/>
      <c r="L120" s="9">
        <f t="shared" si="4"/>
        <v>0</v>
      </c>
      <c r="M120" s="89"/>
      <c r="N120" s="84">
        <f t="shared" si="5"/>
        <v>0</v>
      </c>
    </row>
    <row r="121" spans="1:14" x14ac:dyDescent="0.25">
      <c r="A121" s="26">
        <v>19</v>
      </c>
      <c r="B121" s="26" t="s">
        <v>12</v>
      </c>
      <c r="C121" s="14"/>
      <c r="D121" s="14"/>
      <c r="E121" s="76"/>
      <c r="F121" s="76"/>
      <c r="G121" s="76"/>
      <c r="H121" s="76"/>
      <c r="I121" s="76">
        <f t="shared" si="3"/>
        <v>0</v>
      </c>
      <c r="J121" s="8"/>
      <c r="K121" s="8"/>
      <c r="L121" s="9">
        <f t="shared" si="4"/>
        <v>0</v>
      </c>
      <c r="M121" s="89"/>
      <c r="N121" s="84">
        <f t="shared" si="5"/>
        <v>0</v>
      </c>
    </row>
    <row r="122" spans="1:14" x14ac:dyDescent="0.25">
      <c r="A122" s="26">
        <v>20</v>
      </c>
      <c r="B122" s="26" t="s">
        <v>12</v>
      </c>
      <c r="C122" s="14"/>
      <c r="D122" s="14"/>
      <c r="E122" s="76"/>
      <c r="F122" s="76"/>
      <c r="G122" s="76"/>
      <c r="H122" s="76"/>
      <c r="I122" s="76">
        <f t="shared" si="3"/>
        <v>0</v>
      </c>
      <c r="J122" s="8"/>
      <c r="K122" s="8"/>
      <c r="L122" s="9">
        <f t="shared" si="4"/>
        <v>0</v>
      </c>
      <c r="M122" s="89"/>
      <c r="N122" s="84">
        <f t="shared" si="5"/>
        <v>0</v>
      </c>
    </row>
    <row r="123" spans="1:14" x14ac:dyDescent="0.25">
      <c r="A123" s="26">
        <v>21</v>
      </c>
      <c r="B123" s="26" t="s">
        <v>12</v>
      </c>
      <c r="C123" s="14"/>
      <c r="D123" s="14"/>
      <c r="E123" s="76"/>
      <c r="F123" s="76"/>
      <c r="G123" s="76"/>
      <c r="H123" s="76"/>
      <c r="I123" s="76">
        <f t="shared" si="3"/>
        <v>0</v>
      </c>
      <c r="J123" s="8"/>
      <c r="K123" s="8"/>
      <c r="L123" s="9">
        <f t="shared" si="4"/>
        <v>0</v>
      </c>
      <c r="M123" s="89"/>
      <c r="N123" s="84">
        <f t="shared" si="5"/>
        <v>0</v>
      </c>
    </row>
    <row r="124" spans="1:14" x14ac:dyDescent="0.25">
      <c r="A124" s="26">
        <v>22</v>
      </c>
      <c r="B124" s="26" t="s">
        <v>12</v>
      </c>
      <c r="C124" s="14"/>
      <c r="D124" s="14"/>
      <c r="E124" s="76"/>
      <c r="F124" s="76"/>
      <c r="G124" s="76"/>
      <c r="H124" s="76"/>
      <c r="I124" s="76">
        <f t="shared" si="3"/>
        <v>0</v>
      </c>
      <c r="J124" s="8"/>
      <c r="K124" s="8"/>
      <c r="L124" s="9">
        <f t="shared" si="4"/>
        <v>0</v>
      </c>
      <c r="M124" s="89"/>
      <c r="N124" s="84">
        <f t="shared" si="5"/>
        <v>0</v>
      </c>
    </row>
    <row r="125" spans="1:14" x14ac:dyDescent="0.25">
      <c r="A125" s="26">
        <v>23</v>
      </c>
      <c r="B125" s="26" t="s">
        <v>12</v>
      </c>
      <c r="C125" s="14"/>
      <c r="D125" s="14"/>
      <c r="E125" s="76"/>
      <c r="F125" s="76"/>
      <c r="G125" s="76"/>
      <c r="H125" s="76"/>
      <c r="I125" s="76">
        <f t="shared" si="3"/>
        <v>0</v>
      </c>
      <c r="J125" s="8"/>
      <c r="K125" s="8"/>
      <c r="L125" s="9">
        <f t="shared" si="4"/>
        <v>0</v>
      </c>
      <c r="M125" s="89"/>
      <c r="N125" s="84">
        <f t="shared" si="5"/>
        <v>0</v>
      </c>
    </row>
    <row r="126" spans="1:14" x14ac:dyDescent="0.25">
      <c r="A126" s="26">
        <v>24</v>
      </c>
      <c r="B126" s="26" t="s">
        <v>12</v>
      </c>
      <c r="C126" s="14"/>
      <c r="D126" s="14"/>
      <c r="E126" s="76"/>
      <c r="F126" s="76"/>
      <c r="G126" s="76"/>
      <c r="H126" s="76"/>
      <c r="I126" s="76">
        <f t="shared" si="3"/>
        <v>0</v>
      </c>
      <c r="J126" s="8"/>
      <c r="K126" s="8"/>
      <c r="L126" s="9">
        <f t="shared" si="4"/>
        <v>0</v>
      </c>
      <c r="M126" s="89"/>
      <c r="N126" s="84">
        <f t="shared" si="5"/>
        <v>0</v>
      </c>
    </row>
    <row r="127" spans="1:14" x14ac:dyDescent="0.25">
      <c r="A127" s="26">
        <v>25</v>
      </c>
      <c r="B127" s="26" t="s">
        <v>12</v>
      </c>
      <c r="C127" s="14"/>
      <c r="D127" s="14"/>
      <c r="E127" s="76"/>
      <c r="F127" s="76"/>
      <c r="G127" s="76"/>
      <c r="H127" s="76"/>
      <c r="I127" s="76">
        <f t="shared" si="3"/>
        <v>0</v>
      </c>
      <c r="J127" s="8"/>
      <c r="K127" s="8"/>
      <c r="L127" s="9">
        <f t="shared" si="4"/>
        <v>0</v>
      </c>
      <c r="M127" s="89"/>
      <c r="N127" s="84">
        <f t="shared" si="5"/>
        <v>0</v>
      </c>
    </row>
    <row r="128" spans="1:14" x14ac:dyDescent="0.25">
      <c r="A128" s="26">
        <v>26</v>
      </c>
      <c r="B128" s="26" t="s">
        <v>12</v>
      </c>
      <c r="C128" s="14"/>
      <c r="D128" s="14"/>
      <c r="E128" s="76"/>
      <c r="F128" s="76"/>
      <c r="G128" s="76"/>
      <c r="H128" s="76"/>
      <c r="I128" s="76">
        <f t="shared" si="3"/>
        <v>0</v>
      </c>
      <c r="J128" s="8"/>
      <c r="K128" s="8"/>
      <c r="L128" s="9">
        <f t="shared" si="4"/>
        <v>0</v>
      </c>
      <c r="M128" s="89"/>
      <c r="N128" s="84">
        <f t="shared" si="5"/>
        <v>0</v>
      </c>
    </row>
    <row r="129" spans="1:14" x14ac:dyDescent="0.25">
      <c r="A129" s="26">
        <v>27</v>
      </c>
      <c r="B129" s="26" t="s">
        <v>12</v>
      </c>
      <c r="C129" s="14"/>
      <c r="D129" s="14"/>
      <c r="E129" s="76"/>
      <c r="F129" s="76"/>
      <c r="G129" s="76"/>
      <c r="H129" s="76"/>
      <c r="I129" s="76">
        <f t="shared" si="3"/>
        <v>0</v>
      </c>
      <c r="J129" s="8"/>
      <c r="K129" s="8"/>
      <c r="L129" s="9">
        <f t="shared" si="4"/>
        <v>0</v>
      </c>
      <c r="M129" s="89"/>
      <c r="N129" s="84">
        <f t="shared" si="5"/>
        <v>0</v>
      </c>
    </row>
    <row r="130" spans="1:14" x14ac:dyDescent="0.25">
      <c r="A130" s="26">
        <v>28</v>
      </c>
      <c r="B130" s="26" t="s">
        <v>12</v>
      </c>
      <c r="C130" s="14"/>
      <c r="D130" s="14"/>
      <c r="E130" s="76"/>
      <c r="F130" s="76"/>
      <c r="G130" s="76"/>
      <c r="H130" s="76"/>
      <c r="I130" s="76">
        <f t="shared" si="3"/>
        <v>0</v>
      </c>
      <c r="J130" s="8"/>
      <c r="K130" s="8"/>
      <c r="L130" s="9">
        <f t="shared" si="4"/>
        <v>0</v>
      </c>
      <c r="M130" s="90"/>
      <c r="N130" s="84">
        <f t="shared" si="5"/>
        <v>0</v>
      </c>
    </row>
    <row r="131" spans="1:14" x14ac:dyDescent="0.25">
      <c r="A131" s="14"/>
      <c r="B131" s="14"/>
      <c r="C131" s="14"/>
      <c r="D131" s="14"/>
      <c r="E131" s="76"/>
      <c r="F131" s="76"/>
      <c r="G131" s="76"/>
      <c r="H131" s="76"/>
      <c r="I131" s="76">
        <f t="shared" si="3"/>
        <v>0</v>
      </c>
      <c r="J131" s="8"/>
      <c r="K131" s="8"/>
      <c r="L131" s="9">
        <f t="shared" si="4"/>
        <v>0</v>
      </c>
      <c r="M131" s="89"/>
      <c r="N131" s="84">
        <f t="shared" si="5"/>
        <v>0</v>
      </c>
    </row>
    <row r="132" spans="1:14" x14ac:dyDescent="0.25">
      <c r="A132" s="14"/>
      <c r="B132" s="14"/>
      <c r="C132" s="14"/>
      <c r="D132" s="14"/>
      <c r="E132" s="76"/>
      <c r="F132" s="76"/>
      <c r="G132" s="76"/>
      <c r="H132" s="76"/>
      <c r="I132" s="76">
        <f t="shared" si="3"/>
        <v>0</v>
      </c>
      <c r="J132" s="8"/>
      <c r="K132" s="8"/>
      <c r="L132" s="9">
        <f t="shared" si="4"/>
        <v>0</v>
      </c>
      <c r="M132" s="89"/>
      <c r="N132" s="84">
        <f t="shared" si="5"/>
        <v>0</v>
      </c>
    </row>
    <row r="133" spans="1:14" x14ac:dyDescent="0.25">
      <c r="A133" s="14"/>
      <c r="B133" s="14"/>
      <c r="C133" s="14"/>
      <c r="D133" s="14"/>
      <c r="E133" s="76"/>
      <c r="F133" s="76"/>
      <c r="G133" s="76"/>
      <c r="H133" s="76"/>
      <c r="I133" s="76">
        <f t="shared" ref="I133" si="6">(H133-(G133-F133)-E133)</f>
        <v>0</v>
      </c>
      <c r="J133" s="8"/>
      <c r="K133" s="8"/>
      <c r="L133" s="9">
        <f t="shared" ref="L133" si="7">(K133-J133)</f>
        <v>0</v>
      </c>
      <c r="M133" s="89"/>
      <c r="N133" s="84">
        <f t="shared" ref="N133" si="8">G133-F133</f>
        <v>0</v>
      </c>
    </row>
    <row r="134" spans="1:14" x14ac:dyDescent="0.25">
      <c r="A134" s="10"/>
      <c r="B134" s="10"/>
      <c r="C134" s="10"/>
      <c r="D134" s="10"/>
      <c r="E134" s="7"/>
      <c r="F134" s="7"/>
      <c r="G134" s="7"/>
      <c r="H134" s="1"/>
      <c r="I134" s="1"/>
      <c r="J134" s="1"/>
      <c r="K134" s="1"/>
      <c r="L134" s="11"/>
    </row>
    <row r="135" spans="1:14" x14ac:dyDescent="0.25">
      <c r="A135" s="10"/>
      <c r="B135" s="10"/>
      <c r="C135" s="10"/>
      <c r="D135" s="10"/>
      <c r="E135" s="12"/>
      <c r="F135" s="12"/>
      <c r="G135" s="12"/>
      <c r="H135" s="12"/>
      <c r="I135" s="12"/>
      <c r="J135" s="12"/>
      <c r="K135" s="12"/>
      <c r="L135" s="13"/>
    </row>
  </sheetData>
  <mergeCells count="30">
    <mergeCell ref="N100:N102"/>
    <mergeCell ref="J101:J102"/>
    <mergeCell ref="K101:K102"/>
    <mergeCell ref="L101:L102"/>
    <mergeCell ref="F100:G102"/>
    <mergeCell ref="H100:H102"/>
    <mergeCell ref="I100:I102"/>
    <mergeCell ref="J100:L100"/>
    <mergeCell ref="M100:M102"/>
    <mergeCell ref="A100:A102"/>
    <mergeCell ref="B100:B102"/>
    <mergeCell ref="C100:C102"/>
    <mergeCell ref="D100:D102"/>
    <mergeCell ref="E100:E102"/>
    <mergeCell ref="M7:M9"/>
    <mergeCell ref="N7:N9"/>
    <mergeCell ref="A6:B6"/>
    <mergeCell ref="D7:D9"/>
    <mergeCell ref="E7:E9"/>
    <mergeCell ref="H7:H9"/>
    <mergeCell ref="A7:A9"/>
    <mergeCell ref="B7:B9"/>
    <mergeCell ref="C7:C9"/>
    <mergeCell ref="F7:G9"/>
    <mergeCell ref="I7:I9"/>
    <mergeCell ref="J8:J9"/>
    <mergeCell ref="J7:L7"/>
    <mergeCell ref="L8:L9"/>
    <mergeCell ref="K8:K9"/>
    <mergeCell ref="C6:N6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AG50"/>
  <sheetViews>
    <sheetView tabSelected="1" topLeftCell="A12" workbookViewId="0">
      <selection activeCell="X22" sqref="X22"/>
    </sheetView>
  </sheetViews>
  <sheetFormatPr baseColWidth="10" defaultRowHeight="15" outlineLevelCol="1" x14ac:dyDescent="0.25"/>
  <cols>
    <col min="1" max="1" width="8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10.140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7" width="11.42578125" customWidth="1"/>
    <col min="18" max="18" width="18.28515625" customWidth="1"/>
    <col min="19" max="19" width="11.42578125" customWidth="1"/>
  </cols>
  <sheetData>
    <row r="1" spans="1:22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  <c r="H1" s="6"/>
      <c r="I1" s="23"/>
      <c r="J1" s="24"/>
      <c r="K1" s="98"/>
      <c r="M1" s="95"/>
      <c r="O1" s="23"/>
    </row>
    <row r="2" spans="1:22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6"/>
      <c r="I2" s="23"/>
      <c r="J2" s="24"/>
      <c r="K2" s="98"/>
      <c r="M2" s="95"/>
      <c r="O2" s="23"/>
    </row>
    <row r="3" spans="1:22" x14ac:dyDescent="0.2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H3" s="6"/>
      <c r="I3" s="23"/>
      <c r="J3" s="24"/>
      <c r="K3" s="98"/>
      <c r="M3" s="95"/>
      <c r="O3" s="23"/>
    </row>
    <row r="4" spans="1:22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98"/>
      <c r="M4" s="95"/>
      <c r="O4" s="23"/>
    </row>
    <row r="5" spans="1:22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98"/>
      <c r="M5" s="95"/>
      <c r="O5" s="23"/>
    </row>
    <row r="6" spans="1:22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  <c r="R6" t="s">
        <v>59</v>
      </c>
      <c r="S6" t="s">
        <v>60</v>
      </c>
      <c r="T6" t="s">
        <v>61</v>
      </c>
      <c r="U6" t="s">
        <v>62</v>
      </c>
      <c r="V6" t="s">
        <v>63</v>
      </c>
    </row>
    <row r="7" spans="1:22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22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22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22" s="16" customFormat="1" x14ac:dyDescent="0.25">
      <c r="A10" s="102">
        <f>DATE(B6,B8,1)</f>
        <v>42887</v>
      </c>
      <c r="B10" s="91" t="str">
        <f>TEXT(A10,"jjjj")</f>
        <v>jeudi</v>
      </c>
      <c r="C10" s="78">
        <f ca="1">INDIRECT("J"&amp;ROW()-9&amp;"!E10")</f>
        <v>0.33333333333333331</v>
      </c>
      <c r="D10" s="78">
        <f ca="1">INDIRECT("J"&amp;ROW()-9&amp;"!H10")</f>
        <v>0.77083333333333337</v>
      </c>
      <c r="E10" s="78">
        <f ca="1">INDIRECT("J"&amp;ROW()-9&amp;"!N10")</f>
        <v>4.166666666666663E-2</v>
      </c>
      <c r="F10" s="37">
        <f ca="1">IF(C10&gt;0,1,0)</f>
        <v>1</v>
      </c>
      <c r="G10" s="76">
        <f t="shared" ref="G10" ca="1" si="5">D10-C10-E10</f>
        <v>0.39583333333333343</v>
      </c>
      <c r="H10" s="81"/>
      <c r="I10" s="86"/>
      <c r="J10" s="80"/>
      <c r="K10" s="76">
        <f ca="1">D10-C10</f>
        <v>0.43750000000000006</v>
      </c>
      <c r="L10" s="9"/>
      <c r="M10" s="82">
        <f ca="1">INDIRECT("J"&amp;ROW()-9&amp;"!L10")</f>
        <v>0</v>
      </c>
      <c r="N10" s="34"/>
      <c r="O10" s="82" t="str">
        <f ca="1">IFERROR(INDIRECT("J"&amp;ROW()-9&amp;"!M10"),"")</f>
        <v>ZAT</v>
      </c>
      <c r="R10" s="16" t="b">
        <f>WEEKDAY(A10,2)&gt;4</f>
        <v>0</v>
      </c>
      <c r="S10" s="16" t="b">
        <f>EOMONTH(A10,0)=A10</f>
        <v>0</v>
      </c>
      <c r="T10" s="16" t="b">
        <f>AND(WEEKDAY(A10,2)&gt;4,EOMONTH(A10,0)=A10)</f>
        <v>0</v>
      </c>
      <c r="U10" s="174">
        <f t="shared" ref="U10:U39" ca="1" si="6">SUM(OFFSET(G10,-WEEKDAY(A10,3),0,WEEKDAY(A10,2),1))</f>
        <v>0.39583333333333343</v>
      </c>
      <c r="V10" s="174" t="str">
        <f ca="1">IF(AND(WEEKDAY(A10,2)&gt;4,EOMONTH(A10,0)=A10),SUM(OFFSET(G10,-WEEKDAY(A10,3),0,WEEKDAY(A10,2),1)),"")</f>
        <v/>
      </c>
    </row>
    <row r="11" spans="1:22" s="16" customFormat="1" x14ac:dyDescent="0.25">
      <c r="A11" s="71">
        <f>A10+1</f>
        <v>42888</v>
      </c>
      <c r="B11" s="91" t="str">
        <f t="shared" ref="B11:B40" si="7">TEXT(A11,"jjjj")</f>
        <v>vendredi</v>
      </c>
      <c r="C11" s="78">
        <f t="shared" ref="C11:C40" ca="1" si="8">INDIRECT("J"&amp;ROW()-9&amp;"!E10")</f>
        <v>0.33333333333333331</v>
      </c>
      <c r="D11" s="78">
        <f t="shared" ref="D11:D40" ca="1" si="9">INDIRECT("J"&amp;ROW()-9&amp;"!H10")</f>
        <v>0.72916666666666663</v>
      </c>
      <c r="E11" s="78">
        <f t="shared" ref="E11:E40" ca="1" si="10">INDIRECT("J"&amp;ROW()-9&amp;"!N10")</f>
        <v>2.0833333333333259E-2</v>
      </c>
      <c r="F11" s="37">
        <f t="shared" ref="F11:F40" ca="1" si="11">IF(C11&gt;0,1,0)</f>
        <v>1</v>
      </c>
      <c r="G11" s="76">
        <f t="shared" ref="G11:G40" ca="1" si="12">D11-C11-E11</f>
        <v>0.37500000000000006</v>
      </c>
      <c r="H11" s="81" t="str">
        <f>IF(B11="Dimanche",SUM(G1:G10),"")</f>
        <v/>
      </c>
      <c r="I11" s="79" t="str">
        <f t="shared" ref="I11:I15" si="13">IFERROR(MIN(H11-MIN(35*"1:",H11),8*"1:"),"")</f>
        <v/>
      </c>
      <c r="J11" s="80" t="str">
        <f t="shared" ref="J11:J15" si="14">IFERROR(MAX(H11-43*"1:",0),"")</f>
        <v/>
      </c>
      <c r="K11" s="76">
        <f t="shared" ref="K11:K40" ca="1" si="15">D11-C11</f>
        <v>0.39583333333333331</v>
      </c>
      <c r="L11" s="9"/>
      <c r="M11" s="82">
        <f t="shared" ref="M11:M40" ca="1" si="16">INDIRECT("J"&amp;ROW()-9&amp;"!L10")</f>
        <v>0</v>
      </c>
      <c r="N11" s="34"/>
      <c r="O11" s="82" t="str">
        <f t="shared" ref="O11:O40" ca="1" si="17">IFERROR(INDIRECT("J"&amp;ROW()-9&amp;"!M10"),"")</f>
        <v>ZAT</v>
      </c>
      <c r="R11" s="16" t="b">
        <f t="shared" ref="R11:R40" si="18">WEEKDAY(A11,2)&gt;4</f>
        <v>1</v>
      </c>
      <c r="S11" s="16" t="b">
        <f t="shared" ref="S11:S40" si="19">EOMONTH(A11,0)=A11</f>
        <v>0</v>
      </c>
      <c r="T11" s="16" t="b">
        <f t="shared" ref="T11:T40" si="20">AND(WEEKDAY(A11,2)&gt;4,EOMONTH(A11,0)=A11)</f>
        <v>0</v>
      </c>
      <c r="U11" s="174">
        <f t="shared" ca="1" si="6"/>
        <v>0.77083333333333348</v>
      </c>
      <c r="V11" s="174" t="str">
        <f t="shared" ref="V11:V40" ca="1" si="21">IF(AND(WEEKDAY(A11,2)&gt;4,EOMONTH(A11,0)=A11),SUM(OFFSET(G11,-WEEKDAY(A11,3),0,WEEKDAY(A11,2),1)),"")</f>
        <v/>
      </c>
    </row>
    <row r="12" spans="1:22" s="36" customFormat="1" x14ac:dyDescent="0.25">
      <c r="A12" s="71">
        <f t="shared" ref="A12:A40" si="22">A11+1</f>
        <v>42889</v>
      </c>
      <c r="B12" s="91" t="str">
        <f t="shared" si="7"/>
        <v>samedi</v>
      </c>
      <c r="C12" s="78">
        <f t="shared" ca="1" si="8"/>
        <v>0</v>
      </c>
      <c r="D12" s="78">
        <f t="shared" ca="1" si="9"/>
        <v>0</v>
      </c>
      <c r="E12" s="78">
        <f t="shared" ca="1" si="10"/>
        <v>0</v>
      </c>
      <c r="F12" s="37">
        <f t="shared" ca="1" si="11"/>
        <v>0</v>
      </c>
      <c r="G12" s="76">
        <f t="shared" ca="1" si="12"/>
        <v>0</v>
      </c>
      <c r="H12" s="81" t="str">
        <f>IF(B12="Dimanche",SUM(G2:G11),"")</f>
        <v/>
      </c>
      <c r="I12" s="79" t="str">
        <f t="shared" si="13"/>
        <v/>
      </c>
      <c r="J12" s="80" t="str">
        <f t="shared" si="14"/>
        <v/>
      </c>
      <c r="K12" s="76">
        <f t="shared" ca="1" si="15"/>
        <v>0</v>
      </c>
      <c r="L12" s="9"/>
      <c r="M12" s="82">
        <f t="shared" ca="1" si="16"/>
        <v>0</v>
      </c>
      <c r="N12" s="35"/>
      <c r="O12" s="82">
        <f t="shared" ca="1" si="17"/>
        <v>0</v>
      </c>
      <c r="R12" s="16" t="b">
        <f t="shared" si="18"/>
        <v>1</v>
      </c>
      <c r="S12" s="16" t="b">
        <f t="shared" si="19"/>
        <v>0</v>
      </c>
      <c r="T12" s="16" t="b">
        <f t="shared" si="20"/>
        <v>0</v>
      </c>
      <c r="U12" s="174">
        <f t="shared" ca="1" si="6"/>
        <v>0.77083333333333348</v>
      </c>
      <c r="V12" s="174" t="str">
        <f t="shared" ca="1" si="21"/>
        <v/>
      </c>
    </row>
    <row r="13" spans="1:22" s="36" customFormat="1" x14ac:dyDescent="0.25">
      <c r="A13" s="71">
        <f t="shared" si="22"/>
        <v>42890</v>
      </c>
      <c r="B13" s="91" t="str">
        <f t="shared" si="7"/>
        <v>dimanche</v>
      </c>
      <c r="C13" s="78">
        <f t="shared" ca="1" si="8"/>
        <v>0</v>
      </c>
      <c r="D13" s="78">
        <f t="shared" ca="1" si="9"/>
        <v>0</v>
      </c>
      <c r="E13" s="78">
        <f t="shared" ca="1" si="10"/>
        <v>0</v>
      </c>
      <c r="F13" s="37">
        <f t="shared" ca="1" si="11"/>
        <v>0</v>
      </c>
      <c r="G13" s="76">
        <f t="shared" ca="1" si="12"/>
        <v>0</v>
      </c>
      <c r="H13" s="81">
        <f ca="1">IF(B13="Dimanche",SUM(G3:G12),"")</f>
        <v>1.5</v>
      </c>
      <c r="I13" s="79">
        <f t="shared" ca="1" si="13"/>
        <v>4.1666666666666741E-2</v>
      </c>
      <c r="J13" s="80">
        <f t="shared" ca="1" si="14"/>
        <v>0</v>
      </c>
      <c r="K13" s="76">
        <f t="shared" ca="1" si="15"/>
        <v>0</v>
      </c>
      <c r="L13" s="9"/>
      <c r="M13" s="82">
        <f t="shared" ca="1" si="16"/>
        <v>0</v>
      </c>
      <c r="N13" s="35"/>
      <c r="O13" s="82">
        <f t="shared" ca="1" si="17"/>
        <v>0</v>
      </c>
      <c r="R13" s="16" t="b">
        <f t="shared" si="18"/>
        <v>1</v>
      </c>
      <c r="S13" s="16" t="b">
        <f t="shared" si="19"/>
        <v>0</v>
      </c>
      <c r="T13" s="16" t="b">
        <f t="shared" si="20"/>
        <v>0</v>
      </c>
      <c r="U13" s="174">
        <f t="shared" ca="1" si="6"/>
        <v>0.77083333333333348</v>
      </c>
      <c r="V13" s="174" t="str">
        <f t="shared" ca="1" si="21"/>
        <v/>
      </c>
    </row>
    <row r="14" spans="1:22" s="16" customFormat="1" x14ac:dyDescent="0.25">
      <c r="A14" s="71">
        <f t="shared" si="22"/>
        <v>42891</v>
      </c>
      <c r="B14" s="91" t="str">
        <f t="shared" si="7"/>
        <v>lundi</v>
      </c>
      <c r="C14" s="78">
        <f t="shared" ca="1" si="8"/>
        <v>0</v>
      </c>
      <c r="D14" s="78">
        <f t="shared" ca="1" si="9"/>
        <v>0</v>
      </c>
      <c r="E14" s="78">
        <f t="shared" ca="1" si="10"/>
        <v>0</v>
      </c>
      <c r="F14" s="37">
        <f t="shared" ca="1" si="11"/>
        <v>0</v>
      </c>
      <c r="G14" s="76">
        <f t="shared" ca="1" si="12"/>
        <v>0</v>
      </c>
      <c r="H14" s="81" t="str">
        <f>IF(B14="Dimanche",SUM(G4:G13),"")</f>
        <v/>
      </c>
      <c r="I14" s="79" t="str">
        <f t="shared" si="13"/>
        <v/>
      </c>
      <c r="J14" s="80" t="str">
        <f t="shared" si="14"/>
        <v/>
      </c>
      <c r="K14" s="76">
        <f t="shared" ca="1" si="15"/>
        <v>0</v>
      </c>
      <c r="L14" s="9"/>
      <c r="M14" s="82">
        <f t="shared" ca="1" si="16"/>
        <v>0</v>
      </c>
      <c r="N14" s="34"/>
      <c r="O14" s="82">
        <f t="shared" ca="1" si="17"/>
        <v>0</v>
      </c>
      <c r="R14" s="16" t="b">
        <f t="shared" si="18"/>
        <v>0</v>
      </c>
      <c r="S14" s="16" t="b">
        <f t="shared" si="19"/>
        <v>0</v>
      </c>
      <c r="T14" s="16" t="b">
        <f t="shared" si="20"/>
        <v>0</v>
      </c>
      <c r="U14" s="174">
        <f t="shared" ca="1" si="6"/>
        <v>0</v>
      </c>
      <c r="V14" s="174" t="str">
        <f t="shared" ca="1" si="21"/>
        <v/>
      </c>
    </row>
    <row r="15" spans="1:22" s="16" customFormat="1" x14ac:dyDescent="0.25">
      <c r="A15" s="71">
        <f t="shared" si="22"/>
        <v>42892</v>
      </c>
      <c r="B15" s="91" t="str">
        <f t="shared" si="7"/>
        <v>mardi</v>
      </c>
      <c r="C15" s="78">
        <f t="shared" ca="1" si="8"/>
        <v>0</v>
      </c>
      <c r="D15" s="78">
        <f t="shared" ca="1" si="9"/>
        <v>0</v>
      </c>
      <c r="E15" s="78">
        <f t="shared" ca="1" si="10"/>
        <v>0</v>
      </c>
      <c r="F15" s="37">
        <f t="shared" ca="1" si="11"/>
        <v>0</v>
      </c>
      <c r="G15" s="76">
        <f t="shared" ca="1" si="12"/>
        <v>0</v>
      </c>
      <c r="H15" s="81" t="str">
        <f>IF(B15="Dimanche",SUM(G5:G14),"")</f>
        <v/>
      </c>
      <c r="I15" s="79" t="str">
        <f t="shared" si="13"/>
        <v/>
      </c>
      <c r="J15" s="80" t="str">
        <f t="shared" si="14"/>
        <v/>
      </c>
      <c r="K15" s="76">
        <f t="shared" ca="1" si="15"/>
        <v>0</v>
      </c>
      <c r="L15" s="9"/>
      <c r="M15" s="82">
        <f t="shared" ca="1" si="16"/>
        <v>0</v>
      </c>
      <c r="N15" s="34" t="e">
        <f t="shared" ref="N15:N30" ca="1" si="23">M15/G15</f>
        <v>#DIV/0!</v>
      </c>
      <c r="O15" s="82">
        <f t="shared" ca="1" si="17"/>
        <v>0</v>
      </c>
      <c r="R15" s="16" t="b">
        <f t="shared" si="18"/>
        <v>0</v>
      </c>
      <c r="S15" s="16" t="b">
        <f t="shared" si="19"/>
        <v>0</v>
      </c>
      <c r="T15" s="16" t="b">
        <f t="shared" si="20"/>
        <v>0</v>
      </c>
      <c r="U15" s="174">
        <f t="shared" ca="1" si="6"/>
        <v>0</v>
      </c>
      <c r="V15" s="174" t="str">
        <f t="shared" ca="1" si="21"/>
        <v/>
      </c>
    </row>
    <row r="16" spans="1:22" s="16" customFormat="1" x14ac:dyDescent="0.25">
      <c r="A16" s="71">
        <f t="shared" si="22"/>
        <v>42893</v>
      </c>
      <c r="B16" s="91" t="str">
        <f t="shared" si="7"/>
        <v>mercredi</v>
      </c>
      <c r="C16" s="78">
        <f t="shared" ca="1" si="8"/>
        <v>0</v>
      </c>
      <c r="D16" s="78">
        <f t="shared" ca="1" si="9"/>
        <v>0</v>
      </c>
      <c r="E16" s="78">
        <f t="shared" ca="1" si="10"/>
        <v>0</v>
      </c>
      <c r="F16" s="37">
        <f t="shared" ca="1" si="11"/>
        <v>0</v>
      </c>
      <c r="G16" s="76">
        <f t="shared" ca="1" si="12"/>
        <v>0</v>
      </c>
      <c r="H16" s="85" t="str">
        <f>IF(B16="Dimanche",SUM(G10:G15),"")</f>
        <v/>
      </c>
      <c r="I16" s="79" t="str">
        <f>IFERROR(MIN(H16-MIN(35*"1:",H16),8*"1:"),"")</f>
        <v/>
      </c>
      <c r="J16" s="80" t="str">
        <f>IFERROR(MAX(H16-43*"1:",0),"")</f>
        <v/>
      </c>
      <c r="K16" s="76">
        <f t="shared" ca="1" si="15"/>
        <v>0</v>
      </c>
      <c r="L16" s="9"/>
      <c r="M16" s="82">
        <f t="shared" ca="1" si="16"/>
        <v>0</v>
      </c>
      <c r="N16" s="34" t="e">
        <f t="shared" ca="1" si="23"/>
        <v>#DIV/0!</v>
      </c>
      <c r="O16" s="82">
        <f t="shared" ca="1" si="17"/>
        <v>0</v>
      </c>
      <c r="R16" s="16" t="b">
        <f t="shared" si="18"/>
        <v>0</v>
      </c>
      <c r="S16" s="16" t="b">
        <f t="shared" si="19"/>
        <v>0</v>
      </c>
      <c r="T16" s="16" t="b">
        <f t="shared" si="20"/>
        <v>0</v>
      </c>
      <c r="U16" s="174">
        <f t="shared" ca="1" si="6"/>
        <v>0</v>
      </c>
      <c r="V16" s="174" t="str">
        <f t="shared" ca="1" si="21"/>
        <v/>
      </c>
    </row>
    <row r="17" spans="1:22" s="16" customFormat="1" x14ac:dyDescent="0.25">
      <c r="A17" s="71">
        <f t="shared" si="22"/>
        <v>42894</v>
      </c>
      <c r="B17" s="91" t="str">
        <f t="shared" si="7"/>
        <v>jeudi</v>
      </c>
      <c r="C17" s="78">
        <f t="shared" ca="1" si="8"/>
        <v>0</v>
      </c>
      <c r="D17" s="78">
        <f t="shared" ca="1" si="9"/>
        <v>0</v>
      </c>
      <c r="E17" s="78">
        <f t="shared" ca="1" si="10"/>
        <v>0</v>
      </c>
      <c r="F17" s="37">
        <f t="shared" ca="1" si="11"/>
        <v>0</v>
      </c>
      <c r="G17" s="76">
        <f t="shared" ca="1" si="12"/>
        <v>0</v>
      </c>
      <c r="H17" s="81" t="str">
        <f t="shared" ref="H17:H40" si="24">IF(B17="Dimanche",SUM(G11:G16),"")</f>
        <v/>
      </c>
      <c r="I17" s="79" t="str">
        <f t="shared" ref="I17:I40" si="25">IFERROR(MIN(H17-MIN(35*"1:",H17),8*"1:"),"")</f>
        <v/>
      </c>
      <c r="J17" s="80" t="str">
        <f t="shared" ref="J17:J40" si="26">IFERROR(MAX(H17-43*"1:",0),"")</f>
        <v/>
      </c>
      <c r="K17" s="76">
        <f t="shared" ca="1" si="15"/>
        <v>0</v>
      </c>
      <c r="L17" s="9"/>
      <c r="M17" s="82">
        <f t="shared" ca="1" si="16"/>
        <v>0</v>
      </c>
      <c r="N17" s="34"/>
      <c r="O17" s="82">
        <f t="shared" ca="1" si="17"/>
        <v>0</v>
      </c>
      <c r="R17" s="16" t="b">
        <f t="shared" si="18"/>
        <v>0</v>
      </c>
      <c r="S17" s="16" t="b">
        <f t="shared" si="19"/>
        <v>0</v>
      </c>
      <c r="T17" s="16" t="b">
        <f t="shared" si="20"/>
        <v>0</v>
      </c>
      <c r="U17" s="174">
        <f t="shared" ca="1" si="6"/>
        <v>0</v>
      </c>
      <c r="V17" s="174" t="str">
        <f t="shared" ca="1" si="21"/>
        <v/>
      </c>
    </row>
    <row r="18" spans="1:22" s="16" customFormat="1" x14ac:dyDescent="0.25">
      <c r="A18" s="71">
        <f t="shared" si="22"/>
        <v>42895</v>
      </c>
      <c r="B18" s="91" t="str">
        <f t="shared" si="7"/>
        <v>vendredi</v>
      </c>
      <c r="C18" s="78">
        <f t="shared" ca="1" si="8"/>
        <v>0</v>
      </c>
      <c r="D18" s="78">
        <f t="shared" ca="1" si="9"/>
        <v>0</v>
      </c>
      <c r="E18" s="78">
        <f t="shared" ca="1" si="10"/>
        <v>0</v>
      </c>
      <c r="F18" s="37">
        <f t="shared" ca="1" si="11"/>
        <v>0</v>
      </c>
      <c r="G18" s="76">
        <f t="shared" ca="1" si="12"/>
        <v>0</v>
      </c>
      <c r="H18" s="81" t="str">
        <f t="shared" si="24"/>
        <v/>
      </c>
      <c r="I18" s="79" t="str">
        <f t="shared" si="25"/>
        <v/>
      </c>
      <c r="J18" s="80" t="str">
        <f t="shared" si="26"/>
        <v/>
      </c>
      <c r="K18" s="76">
        <f t="shared" ca="1" si="15"/>
        <v>0</v>
      </c>
      <c r="L18" s="9"/>
      <c r="M18" s="82">
        <f t="shared" ca="1" si="16"/>
        <v>0</v>
      </c>
      <c r="N18" s="34"/>
      <c r="O18" s="82">
        <f t="shared" ca="1" si="17"/>
        <v>0</v>
      </c>
      <c r="R18" s="16" t="b">
        <f t="shared" si="18"/>
        <v>1</v>
      </c>
      <c r="S18" s="16" t="b">
        <f t="shared" si="19"/>
        <v>0</v>
      </c>
      <c r="T18" s="16" t="b">
        <f t="shared" si="20"/>
        <v>0</v>
      </c>
      <c r="U18" s="174">
        <f t="shared" ca="1" si="6"/>
        <v>0</v>
      </c>
      <c r="V18" s="174" t="str">
        <f t="shared" ca="1" si="21"/>
        <v/>
      </c>
    </row>
    <row r="19" spans="1:22" s="36" customFormat="1" x14ac:dyDescent="0.25">
      <c r="A19" s="71">
        <f t="shared" si="22"/>
        <v>42896</v>
      </c>
      <c r="B19" s="91" t="str">
        <f t="shared" si="7"/>
        <v>samedi</v>
      </c>
      <c r="C19" s="78">
        <f t="shared" ca="1" si="8"/>
        <v>0</v>
      </c>
      <c r="D19" s="78">
        <f t="shared" ca="1" si="9"/>
        <v>0</v>
      </c>
      <c r="E19" s="78">
        <f t="shared" ca="1" si="10"/>
        <v>0</v>
      </c>
      <c r="F19" s="37">
        <f t="shared" ca="1" si="11"/>
        <v>0</v>
      </c>
      <c r="G19" s="76">
        <f t="shared" ca="1" si="12"/>
        <v>0</v>
      </c>
      <c r="H19" s="81" t="str">
        <f t="shared" si="24"/>
        <v/>
      </c>
      <c r="I19" s="79" t="str">
        <f t="shared" si="25"/>
        <v/>
      </c>
      <c r="J19" s="80" t="str">
        <f t="shared" si="26"/>
        <v/>
      </c>
      <c r="K19" s="76">
        <f t="shared" ca="1" si="15"/>
        <v>0</v>
      </c>
      <c r="L19" s="9"/>
      <c r="M19" s="82">
        <f t="shared" ca="1" si="16"/>
        <v>0</v>
      </c>
      <c r="N19" s="35" t="e">
        <f t="shared" ca="1" si="23"/>
        <v>#DIV/0!</v>
      </c>
      <c r="O19" s="82">
        <f t="shared" ca="1" si="17"/>
        <v>0</v>
      </c>
      <c r="R19" s="16" t="b">
        <f t="shared" si="18"/>
        <v>1</v>
      </c>
      <c r="S19" s="16" t="b">
        <f t="shared" si="19"/>
        <v>0</v>
      </c>
      <c r="T19" s="16" t="b">
        <f t="shared" si="20"/>
        <v>0</v>
      </c>
      <c r="U19" s="174">
        <f t="shared" ca="1" si="6"/>
        <v>0</v>
      </c>
      <c r="V19" s="174" t="str">
        <f t="shared" ca="1" si="21"/>
        <v/>
      </c>
    </row>
    <row r="20" spans="1:22" s="36" customFormat="1" x14ac:dyDescent="0.25">
      <c r="A20" s="71">
        <f t="shared" si="22"/>
        <v>42897</v>
      </c>
      <c r="B20" s="91" t="str">
        <f t="shared" si="7"/>
        <v>dimanche</v>
      </c>
      <c r="C20" s="78">
        <f t="shared" ca="1" si="8"/>
        <v>0</v>
      </c>
      <c r="D20" s="78">
        <f t="shared" ca="1" si="9"/>
        <v>0</v>
      </c>
      <c r="E20" s="78">
        <f t="shared" ca="1" si="10"/>
        <v>0</v>
      </c>
      <c r="F20" s="37">
        <f t="shared" ca="1" si="11"/>
        <v>0</v>
      </c>
      <c r="G20" s="76">
        <f t="shared" ca="1" si="12"/>
        <v>0</v>
      </c>
      <c r="H20" s="81">
        <f t="shared" ca="1" si="24"/>
        <v>0</v>
      </c>
      <c r="I20" s="79">
        <f t="shared" ca="1" si="25"/>
        <v>0</v>
      </c>
      <c r="J20" s="80">
        <f t="shared" ca="1" si="26"/>
        <v>0</v>
      </c>
      <c r="K20" s="76">
        <f t="shared" ca="1" si="15"/>
        <v>0</v>
      </c>
      <c r="L20" s="9"/>
      <c r="M20" s="82">
        <f t="shared" ca="1" si="16"/>
        <v>0</v>
      </c>
      <c r="N20" s="35" t="e">
        <f t="shared" ca="1" si="23"/>
        <v>#DIV/0!</v>
      </c>
      <c r="O20" s="82">
        <f t="shared" ca="1" si="17"/>
        <v>0</v>
      </c>
      <c r="R20" s="16" t="b">
        <f t="shared" si="18"/>
        <v>1</v>
      </c>
      <c r="S20" s="16" t="b">
        <f t="shared" si="19"/>
        <v>0</v>
      </c>
      <c r="T20" s="16" t="b">
        <f t="shared" si="20"/>
        <v>0</v>
      </c>
      <c r="U20" s="174">
        <f t="shared" ca="1" si="6"/>
        <v>0</v>
      </c>
      <c r="V20" s="174" t="str">
        <f t="shared" ca="1" si="21"/>
        <v/>
      </c>
    </row>
    <row r="21" spans="1:22" s="36" customFormat="1" x14ac:dyDescent="0.25">
      <c r="A21" s="71">
        <f t="shared" si="22"/>
        <v>42898</v>
      </c>
      <c r="B21" s="91" t="str">
        <f t="shared" si="7"/>
        <v>lundi</v>
      </c>
      <c r="C21" s="78">
        <f t="shared" ca="1" si="8"/>
        <v>0</v>
      </c>
      <c r="D21" s="78">
        <f t="shared" ca="1" si="9"/>
        <v>0</v>
      </c>
      <c r="E21" s="78">
        <f t="shared" ca="1" si="10"/>
        <v>0</v>
      </c>
      <c r="F21" s="37">
        <f t="shared" ca="1" si="11"/>
        <v>0</v>
      </c>
      <c r="G21" s="76">
        <f t="shared" ca="1" si="12"/>
        <v>0</v>
      </c>
      <c r="H21" s="81" t="str">
        <f t="shared" si="24"/>
        <v/>
      </c>
      <c r="I21" s="79" t="str">
        <f t="shared" si="25"/>
        <v/>
      </c>
      <c r="J21" s="80" t="str">
        <f t="shared" si="26"/>
        <v/>
      </c>
      <c r="K21" s="76">
        <f t="shared" ca="1" si="15"/>
        <v>0</v>
      </c>
      <c r="L21" s="9"/>
      <c r="M21" s="82">
        <f t="shared" ca="1" si="16"/>
        <v>0</v>
      </c>
      <c r="N21" s="35" t="e">
        <f t="shared" ca="1" si="23"/>
        <v>#DIV/0!</v>
      </c>
      <c r="O21" s="82">
        <f t="shared" ca="1" si="17"/>
        <v>0</v>
      </c>
      <c r="R21" s="16" t="b">
        <f t="shared" si="18"/>
        <v>0</v>
      </c>
      <c r="S21" s="16" t="b">
        <f t="shared" si="19"/>
        <v>0</v>
      </c>
      <c r="T21" s="16" t="b">
        <f t="shared" si="20"/>
        <v>0</v>
      </c>
      <c r="U21" s="174">
        <f t="shared" ca="1" si="6"/>
        <v>0</v>
      </c>
      <c r="V21" s="174" t="str">
        <f t="shared" ca="1" si="21"/>
        <v/>
      </c>
    </row>
    <row r="22" spans="1:22" s="36" customFormat="1" x14ac:dyDescent="0.25">
      <c r="A22" s="71">
        <f t="shared" si="22"/>
        <v>42899</v>
      </c>
      <c r="B22" s="91" t="str">
        <f t="shared" si="7"/>
        <v>mardi</v>
      </c>
      <c r="C22" s="78">
        <f t="shared" ca="1" si="8"/>
        <v>0</v>
      </c>
      <c r="D22" s="78">
        <f t="shared" ca="1" si="9"/>
        <v>0</v>
      </c>
      <c r="E22" s="78">
        <f t="shared" ca="1" si="10"/>
        <v>0</v>
      </c>
      <c r="F22" s="37">
        <f t="shared" ca="1" si="11"/>
        <v>0</v>
      </c>
      <c r="G22" s="76">
        <f t="shared" ca="1" si="12"/>
        <v>0</v>
      </c>
      <c r="H22" s="81" t="str">
        <f t="shared" si="24"/>
        <v/>
      </c>
      <c r="I22" s="79" t="str">
        <f t="shared" si="25"/>
        <v/>
      </c>
      <c r="J22" s="80" t="str">
        <f t="shared" si="26"/>
        <v/>
      </c>
      <c r="K22" s="76">
        <f t="shared" ca="1" si="15"/>
        <v>0</v>
      </c>
      <c r="L22" s="9"/>
      <c r="M22" s="82">
        <f t="shared" ca="1" si="16"/>
        <v>0</v>
      </c>
      <c r="N22" s="35" t="e">
        <f t="shared" ca="1" si="23"/>
        <v>#DIV/0!</v>
      </c>
      <c r="O22" s="82">
        <f t="shared" ca="1" si="17"/>
        <v>0</v>
      </c>
      <c r="R22" s="16" t="b">
        <f t="shared" si="18"/>
        <v>0</v>
      </c>
      <c r="S22" s="16" t="b">
        <f t="shared" si="19"/>
        <v>0</v>
      </c>
      <c r="T22" s="16" t="b">
        <f t="shared" si="20"/>
        <v>0</v>
      </c>
      <c r="U22" s="174">
        <f t="shared" ca="1" si="6"/>
        <v>0</v>
      </c>
      <c r="V22" s="174" t="str">
        <f t="shared" ca="1" si="21"/>
        <v/>
      </c>
    </row>
    <row r="23" spans="1:22" s="36" customFormat="1" x14ac:dyDescent="0.25">
      <c r="A23" s="71">
        <f t="shared" si="22"/>
        <v>42900</v>
      </c>
      <c r="B23" s="91" t="str">
        <f t="shared" si="7"/>
        <v>mercredi</v>
      </c>
      <c r="C23" s="78">
        <f t="shared" ca="1" si="8"/>
        <v>0</v>
      </c>
      <c r="D23" s="78">
        <f t="shared" ca="1" si="9"/>
        <v>0</v>
      </c>
      <c r="E23" s="78">
        <f t="shared" ca="1" si="10"/>
        <v>0</v>
      </c>
      <c r="F23" s="37">
        <f t="shared" ca="1" si="11"/>
        <v>0</v>
      </c>
      <c r="G23" s="76">
        <f t="shared" ca="1" si="12"/>
        <v>0</v>
      </c>
      <c r="H23" s="81" t="str">
        <f t="shared" si="24"/>
        <v/>
      </c>
      <c r="I23" s="79" t="str">
        <f t="shared" si="25"/>
        <v/>
      </c>
      <c r="J23" s="80" t="str">
        <f t="shared" si="26"/>
        <v/>
      </c>
      <c r="K23" s="76">
        <f t="shared" ca="1" si="15"/>
        <v>0</v>
      </c>
      <c r="L23" s="9"/>
      <c r="M23" s="82">
        <f t="shared" ca="1" si="16"/>
        <v>0</v>
      </c>
      <c r="N23" s="35" t="e">
        <f t="shared" ca="1" si="23"/>
        <v>#DIV/0!</v>
      </c>
      <c r="O23" s="82">
        <f t="shared" ca="1" si="17"/>
        <v>0</v>
      </c>
      <c r="R23" s="16" t="b">
        <f t="shared" si="18"/>
        <v>0</v>
      </c>
      <c r="S23" s="16" t="b">
        <f t="shared" si="19"/>
        <v>0</v>
      </c>
      <c r="T23" s="16" t="b">
        <f t="shared" si="20"/>
        <v>0</v>
      </c>
      <c r="U23" s="174">
        <f t="shared" ca="1" si="6"/>
        <v>0</v>
      </c>
      <c r="V23" s="174" t="str">
        <f t="shared" ca="1" si="21"/>
        <v/>
      </c>
    </row>
    <row r="24" spans="1:22" s="16" customFormat="1" x14ac:dyDescent="0.25">
      <c r="A24" s="71">
        <f t="shared" si="22"/>
        <v>42901</v>
      </c>
      <c r="B24" s="91" t="str">
        <f t="shared" si="7"/>
        <v>jeudi</v>
      </c>
      <c r="C24" s="78">
        <f t="shared" ca="1" si="8"/>
        <v>0</v>
      </c>
      <c r="D24" s="78">
        <f t="shared" ca="1" si="9"/>
        <v>0</v>
      </c>
      <c r="E24" s="78">
        <f t="shared" ca="1" si="10"/>
        <v>0</v>
      </c>
      <c r="F24" s="37">
        <f t="shared" ca="1" si="11"/>
        <v>0</v>
      </c>
      <c r="G24" s="76">
        <f t="shared" ca="1" si="12"/>
        <v>0</v>
      </c>
      <c r="H24" s="81" t="str">
        <f t="shared" si="24"/>
        <v/>
      </c>
      <c r="I24" s="79" t="str">
        <f t="shared" si="25"/>
        <v/>
      </c>
      <c r="J24" s="80" t="str">
        <f t="shared" si="26"/>
        <v/>
      </c>
      <c r="K24" s="76">
        <f t="shared" ca="1" si="15"/>
        <v>0</v>
      </c>
      <c r="L24" s="9"/>
      <c r="M24" s="82">
        <f t="shared" ca="1" si="16"/>
        <v>0</v>
      </c>
      <c r="N24" s="34"/>
      <c r="O24" s="82">
        <f t="shared" ca="1" si="17"/>
        <v>0</v>
      </c>
      <c r="R24" s="16" t="b">
        <f t="shared" si="18"/>
        <v>0</v>
      </c>
      <c r="S24" s="16" t="b">
        <f t="shared" si="19"/>
        <v>0</v>
      </c>
      <c r="T24" s="16" t="b">
        <f t="shared" si="20"/>
        <v>0</v>
      </c>
      <c r="U24" s="174">
        <f t="shared" ca="1" si="6"/>
        <v>0</v>
      </c>
      <c r="V24" s="174" t="str">
        <f t="shared" ca="1" si="21"/>
        <v/>
      </c>
    </row>
    <row r="25" spans="1:22" s="16" customFormat="1" x14ac:dyDescent="0.25">
      <c r="A25" s="71">
        <f t="shared" si="22"/>
        <v>42902</v>
      </c>
      <c r="B25" s="91" t="str">
        <f t="shared" si="7"/>
        <v>vendredi</v>
      </c>
      <c r="C25" s="78">
        <f t="shared" ca="1" si="8"/>
        <v>0</v>
      </c>
      <c r="D25" s="78">
        <f t="shared" ca="1" si="9"/>
        <v>0</v>
      </c>
      <c r="E25" s="78">
        <f t="shared" ca="1" si="10"/>
        <v>0</v>
      </c>
      <c r="F25" s="37">
        <f t="shared" ca="1" si="11"/>
        <v>0</v>
      </c>
      <c r="G25" s="76">
        <f t="shared" ca="1" si="12"/>
        <v>0</v>
      </c>
      <c r="H25" s="81" t="str">
        <f t="shared" si="24"/>
        <v/>
      </c>
      <c r="I25" s="79" t="str">
        <f t="shared" si="25"/>
        <v/>
      </c>
      <c r="J25" s="80" t="str">
        <f t="shared" si="26"/>
        <v/>
      </c>
      <c r="K25" s="76">
        <f t="shared" ca="1" si="15"/>
        <v>0</v>
      </c>
      <c r="L25" s="9"/>
      <c r="M25" s="82">
        <f t="shared" ca="1" si="16"/>
        <v>0</v>
      </c>
      <c r="N25" s="34"/>
      <c r="O25" s="82">
        <f t="shared" ca="1" si="17"/>
        <v>0</v>
      </c>
      <c r="R25" s="16" t="b">
        <f t="shared" si="18"/>
        <v>1</v>
      </c>
      <c r="S25" s="16" t="b">
        <f t="shared" si="19"/>
        <v>0</v>
      </c>
      <c r="T25" s="16" t="b">
        <f t="shared" si="20"/>
        <v>0</v>
      </c>
      <c r="U25" s="174">
        <f t="shared" ca="1" si="6"/>
        <v>0</v>
      </c>
      <c r="V25" s="174" t="str">
        <f t="shared" ca="1" si="21"/>
        <v/>
      </c>
    </row>
    <row r="26" spans="1:22" s="16" customFormat="1" x14ac:dyDescent="0.25">
      <c r="A26" s="71">
        <f t="shared" si="22"/>
        <v>42903</v>
      </c>
      <c r="B26" s="91" t="str">
        <f t="shared" si="7"/>
        <v>samedi</v>
      </c>
      <c r="C26" s="78">
        <f t="shared" ca="1" si="8"/>
        <v>0</v>
      </c>
      <c r="D26" s="78">
        <f t="shared" ca="1" si="9"/>
        <v>0</v>
      </c>
      <c r="E26" s="78">
        <f t="shared" ca="1" si="10"/>
        <v>0</v>
      </c>
      <c r="F26" s="37">
        <f t="shared" ca="1" si="11"/>
        <v>0</v>
      </c>
      <c r="G26" s="76">
        <f t="shared" ca="1" si="12"/>
        <v>0</v>
      </c>
      <c r="H26" s="81" t="str">
        <f t="shared" si="24"/>
        <v/>
      </c>
      <c r="I26" s="79" t="str">
        <f t="shared" si="25"/>
        <v/>
      </c>
      <c r="J26" s="80" t="str">
        <f t="shared" si="26"/>
        <v/>
      </c>
      <c r="K26" s="76">
        <f t="shared" ca="1" si="15"/>
        <v>0</v>
      </c>
      <c r="L26" s="9"/>
      <c r="M26" s="82">
        <f t="shared" ca="1" si="16"/>
        <v>0</v>
      </c>
      <c r="N26" s="34" t="e">
        <f t="shared" ca="1" si="23"/>
        <v>#DIV/0!</v>
      </c>
      <c r="O26" s="82">
        <f t="shared" ca="1" si="17"/>
        <v>0</v>
      </c>
      <c r="R26" s="16" t="b">
        <f t="shared" si="18"/>
        <v>1</v>
      </c>
      <c r="S26" s="16" t="b">
        <f t="shared" si="19"/>
        <v>0</v>
      </c>
      <c r="T26" s="16" t="b">
        <f t="shared" si="20"/>
        <v>0</v>
      </c>
      <c r="U26" s="174">
        <f t="shared" ca="1" si="6"/>
        <v>0</v>
      </c>
      <c r="V26" s="174" t="str">
        <f t="shared" ca="1" si="21"/>
        <v/>
      </c>
    </row>
    <row r="27" spans="1:22" s="16" customFormat="1" x14ac:dyDescent="0.25">
      <c r="A27" s="71">
        <f t="shared" si="22"/>
        <v>42904</v>
      </c>
      <c r="B27" s="91" t="str">
        <f t="shared" si="7"/>
        <v>dimanche</v>
      </c>
      <c r="C27" s="78">
        <f t="shared" ca="1" si="8"/>
        <v>0</v>
      </c>
      <c r="D27" s="78">
        <f t="shared" ca="1" si="9"/>
        <v>0</v>
      </c>
      <c r="E27" s="78">
        <f t="shared" ca="1" si="10"/>
        <v>0</v>
      </c>
      <c r="F27" s="37">
        <f t="shared" ca="1" si="11"/>
        <v>0</v>
      </c>
      <c r="G27" s="76">
        <f t="shared" ca="1" si="12"/>
        <v>0</v>
      </c>
      <c r="H27" s="81">
        <f t="shared" ca="1" si="24"/>
        <v>0</v>
      </c>
      <c r="I27" s="79">
        <f t="shared" ca="1" si="25"/>
        <v>0</v>
      </c>
      <c r="J27" s="80">
        <f t="shared" ca="1" si="26"/>
        <v>0</v>
      </c>
      <c r="K27" s="76">
        <f t="shared" ca="1" si="15"/>
        <v>0</v>
      </c>
      <c r="L27" s="9"/>
      <c r="M27" s="82">
        <f t="shared" ca="1" si="16"/>
        <v>0</v>
      </c>
      <c r="N27" s="34" t="e">
        <f t="shared" ca="1" si="23"/>
        <v>#DIV/0!</v>
      </c>
      <c r="O27" s="82">
        <f t="shared" ca="1" si="17"/>
        <v>0</v>
      </c>
      <c r="R27" s="16" t="b">
        <f t="shared" si="18"/>
        <v>1</v>
      </c>
      <c r="S27" s="16" t="b">
        <f t="shared" si="19"/>
        <v>0</v>
      </c>
      <c r="T27" s="16" t="b">
        <f t="shared" si="20"/>
        <v>0</v>
      </c>
      <c r="U27" s="174">
        <f t="shared" ca="1" si="6"/>
        <v>0</v>
      </c>
      <c r="V27" s="174" t="str">
        <f t="shared" ca="1" si="21"/>
        <v/>
      </c>
    </row>
    <row r="28" spans="1:22" s="16" customFormat="1" x14ac:dyDescent="0.25">
      <c r="A28" s="71">
        <f t="shared" si="22"/>
        <v>42905</v>
      </c>
      <c r="B28" s="91" t="str">
        <f t="shared" si="7"/>
        <v>lundi</v>
      </c>
      <c r="C28" s="78">
        <f t="shared" ca="1" si="8"/>
        <v>0</v>
      </c>
      <c r="D28" s="78">
        <f t="shared" ca="1" si="9"/>
        <v>0</v>
      </c>
      <c r="E28" s="78">
        <f t="shared" ca="1" si="10"/>
        <v>0</v>
      </c>
      <c r="F28" s="37">
        <f t="shared" ca="1" si="11"/>
        <v>0</v>
      </c>
      <c r="G28" s="76">
        <f t="shared" ca="1" si="12"/>
        <v>0</v>
      </c>
      <c r="H28" s="81" t="str">
        <f t="shared" si="24"/>
        <v/>
      </c>
      <c r="I28" s="79" t="str">
        <f t="shared" si="25"/>
        <v/>
      </c>
      <c r="J28" s="80" t="str">
        <f t="shared" si="26"/>
        <v/>
      </c>
      <c r="K28" s="76">
        <f t="shared" ca="1" si="15"/>
        <v>0</v>
      </c>
      <c r="L28" s="9"/>
      <c r="M28" s="82">
        <f t="shared" ca="1" si="16"/>
        <v>0</v>
      </c>
      <c r="N28" s="34" t="e">
        <f t="shared" ca="1" si="23"/>
        <v>#DIV/0!</v>
      </c>
      <c r="O28" s="82">
        <f t="shared" ca="1" si="17"/>
        <v>0</v>
      </c>
      <c r="R28" s="16" t="b">
        <f t="shared" si="18"/>
        <v>0</v>
      </c>
      <c r="S28" s="16" t="b">
        <f t="shared" si="19"/>
        <v>0</v>
      </c>
      <c r="T28" s="16" t="b">
        <f t="shared" si="20"/>
        <v>0</v>
      </c>
      <c r="U28" s="174">
        <f t="shared" ca="1" si="6"/>
        <v>0</v>
      </c>
      <c r="V28" s="174" t="str">
        <f t="shared" ca="1" si="21"/>
        <v/>
      </c>
    </row>
    <row r="29" spans="1:22" s="16" customFormat="1" x14ac:dyDescent="0.25">
      <c r="A29" s="71">
        <f t="shared" si="22"/>
        <v>42906</v>
      </c>
      <c r="B29" s="91" t="str">
        <f t="shared" si="7"/>
        <v>mardi</v>
      </c>
      <c r="C29" s="78">
        <f t="shared" ca="1" si="8"/>
        <v>0</v>
      </c>
      <c r="D29" s="78">
        <f t="shared" ca="1" si="9"/>
        <v>0</v>
      </c>
      <c r="E29" s="78">
        <f t="shared" ca="1" si="10"/>
        <v>0</v>
      </c>
      <c r="F29" s="37">
        <f t="shared" ca="1" si="11"/>
        <v>0</v>
      </c>
      <c r="G29" s="76">
        <f t="shared" ca="1" si="12"/>
        <v>0</v>
      </c>
      <c r="H29" s="81" t="str">
        <f t="shared" si="24"/>
        <v/>
      </c>
      <c r="I29" s="79" t="str">
        <f t="shared" si="25"/>
        <v/>
      </c>
      <c r="J29" s="80" t="str">
        <f t="shared" si="26"/>
        <v/>
      </c>
      <c r="K29" s="76">
        <f t="shared" ca="1" si="15"/>
        <v>0</v>
      </c>
      <c r="L29" s="9"/>
      <c r="M29" s="82">
        <f t="shared" ca="1" si="16"/>
        <v>0</v>
      </c>
      <c r="N29" s="34" t="e">
        <f t="shared" ca="1" si="23"/>
        <v>#DIV/0!</v>
      </c>
      <c r="O29" s="82">
        <f t="shared" ca="1" si="17"/>
        <v>0</v>
      </c>
      <c r="R29" s="16" t="b">
        <f t="shared" si="18"/>
        <v>0</v>
      </c>
      <c r="S29" s="16" t="b">
        <f t="shared" si="19"/>
        <v>0</v>
      </c>
      <c r="T29" s="16" t="b">
        <f t="shared" si="20"/>
        <v>0</v>
      </c>
      <c r="U29" s="174">
        <f t="shared" ca="1" si="6"/>
        <v>0</v>
      </c>
      <c r="V29" s="174" t="str">
        <f t="shared" ca="1" si="21"/>
        <v/>
      </c>
    </row>
    <row r="30" spans="1:22" s="16" customFormat="1" x14ac:dyDescent="0.25">
      <c r="A30" s="71">
        <f t="shared" si="22"/>
        <v>42907</v>
      </c>
      <c r="B30" s="91" t="str">
        <f t="shared" si="7"/>
        <v>mercredi</v>
      </c>
      <c r="C30" s="78">
        <f t="shared" ca="1" si="8"/>
        <v>0</v>
      </c>
      <c r="D30" s="78">
        <f t="shared" ca="1" si="9"/>
        <v>0</v>
      </c>
      <c r="E30" s="78">
        <f t="shared" ca="1" si="10"/>
        <v>0</v>
      </c>
      <c r="F30" s="37">
        <f t="shared" ca="1" si="11"/>
        <v>0</v>
      </c>
      <c r="G30" s="76">
        <f t="shared" ca="1" si="12"/>
        <v>0</v>
      </c>
      <c r="H30" s="81" t="str">
        <f t="shared" si="24"/>
        <v/>
      </c>
      <c r="I30" s="79" t="str">
        <f t="shared" si="25"/>
        <v/>
      </c>
      <c r="J30" s="80" t="str">
        <f t="shared" si="26"/>
        <v/>
      </c>
      <c r="K30" s="76">
        <f t="shared" ca="1" si="15"/>
        <v>0</v>
      </c>
      <c r="L30" s="9"/>
      <c r="M30" s="82">
        <f t="shared" ca="1" si="16"/>
        <v>0</v>
      </c>
      <c r="N30" s="34" t="e">
        <f t="shared" ca="1" si="23"/>
        <v>#DIV/0!</v>
      </c>
      <c r="O30" s="82">
        <f t="shared" ca="1" si="17"/>
        <v>0</v>
      </c>
      <c r="R30" s="16" t="b">
        <f t="shared" si="18"/>
        <v>0</v>
      </c>
      <c r="S30" s="16" t="b">
        <f t="shared" si="19"/>
        <v>0</v>
      </c>
      <c r="T30" s="16" t="b">
        <f t="shared" si="20"/>
        <v>0</v>
      </c>
      <c r="U30" s="174">
        <f t="shared" ca="1" si="6"/>
        <v>0</v>
      </c>
      <c r="V30" s="174" t="str">
        <f t="shared" ca="1" si="21"/>
        <v/>
      </c>
    </row>
    <row r="31" spans="1:22" s="16" customFormat="1" x14ac:dyDescent="0.25">
      <c r="A31" s="71">
        <f t="shared" si="22"/>
        <v>42908</v>
      </c>
      <c r="B31" s="91" t="str">
        <f t="shared" si="7"/>
        <v>jeudi</v>
      </c>
      <c r="C31" s="78">
        <f t="shared" ca="1" si="8"/>
        <v>0</v>
      </c>
      <c r="D31" s="78">
        <f t="shared" ca="1" si="9"/>
        <v>0</v>
      </c>
      <c r="E31" s="78">
        <f t="shared" ca="1" si="10"/>
        <v>0</v>
      </c>
      <c r="F31" s="37">
        <f t="shared" ca="1" si="11"/>
        <v>0</v>
      </c>
      <c r="G31" s="76">
        <f t="shared" ca="1" si="12"/>
        <v>0</v>
      </c>
      <c r="H31" s="81" t="str">
        <f t="shared" si="24"/>
        <v/>
      </c>
      <c r="I31" s="79" t="str">
        <f t="shared" si="25"/>
        <v/>
      </c>
      <c r="J31" s="80" t="str">
        <f t="shared" si="26"/>
        <v/>
      </c>
      <c r="K31" s="76">
        <f t="shared" ca="1" si="15"/>
        <v>0</v>
      </c>
      <c r="L31" s="9"/>
      <c r="M31" s="82">
        <f t="shared" ca="1" si="16"/>
        <v>0</v>
      </c>
      <c r="N31" s="34"/>
      <c r="O31" s="82">
        <f t="shared" ca="1" si="17"/>
        <v>0</v>
      </c>
      <c r="R31" s="16" t="b">
        <f t="shared" si="18"/>
        <v>0</v>
      </c>
      <c r="S31" s="16" t="b">
        <f t="shared" si="19"/>
        <v>0</v>
      </c>
      <c r="T31" s="16" t="b">
        <f t="shared" si="20"/>
        <v>0</v>
      </c>
      <c r="U31" s="174">
        <f t="shared" ca="1" si="6"/>
        <v>0</v>
      </c>
      <c r="V31" s="174" t="str">
        <f t="shared" ca="1" si="21"/>
        <v/>
      </c>
    </row>
    <row r="32" spans="1:22" s="16" customFormat="1" x14ac:dyDescent="0.25">
      <c r="A32" s="71">
        <f t="shared" si="22"/>
        <v>42909</v>
      </c>
      <c r="B32" s="91" t="str">
        <f t="shared" si="7"/>
        <v>vendredi</v>
      </c>
      <c r="C32" s="78">
        <f t="shared" ca="1" si="8"/>
        <v>0</v>
      </c>
      <c r="D32" s="78">
        <f t="shared" ca="1" si="9"/>
        <v>0</v>
      </c>
      <c r="E32" s="78">
        <f t="shared" ca="1" si="10"/>
        <v>0</v>
      </c>
      <c r="F32" s="37">
        <f t="shared" ca="1" si="11"/>
        <v>0</v>
      </c>
      <c r="G32" s="76">
        <f t="shared" ca="1" si="12"/>
        <v>0</v>
      </c>
      <c r="H32" s="81" t="str">
        <f t="shared" si="24"/>
        <v/>
      </c>
      <c r="I32" s="79" t="str">
        <f t="shared" si="25"/>
        <v/>
      </c>
      <c r="J32" s="80" t="str">
        <f t="shared" si="26"/>
        <v/>
      </c>
      <c r="K32" s="76">
        <f t="shared" ca="1" si="15"/>
        <v>0</v>
      </c>
      <c r="L32" s="9"/>
      <c r="M32" s="82">
        <f t="shared" ca="1" si="16"/>
        <v>0</v>
      </c>
      <c r="N32" s="34"/>
      <c r="O32" s="82">
        <f t="shared" ca="1" si="17"/>
        <v>0</v>
      </c>
      <c r="R32" s="16" t="b">
        <f t="shared" si="18"/>
        <v>1</v>
      </c>
      <c r="S32" s="16" t="b">
        <f t="shared" si="19"/>
        <v>0</v>
      </c>
      <c r="T32" s="16" t="b">
        <f t="shared" si="20"/>
        <v>0</v>
      </c>
      <c r="U32" s="174">
        <f t="shared" ca="1" si="6"/>
        <v>0</v>
      </c>
      <c r="V32" s="174" t="str">
        <f t="shared" ca="1" si="21"/>
        <v/>
      </c>
    </row>
    <row r="33" spans="1:33" s="16" customFormat="1" x14ac:dyDescent="0.25">
      <c r="A33" s="71">
        <f t="shared" si="22"/>
        <v>42910</v>
      </c>
      <c r="B33" s="91" t="str">
        <f t="shared" si="7"/>
        <v>samedi</v>
      </c>
      <c r="C33" s="78">
        <f t="shared" ca="1" si="8"/>
        <v>0</v>
      </c>
      <c r="D33" s="78">
        <f t="shared" ca="1" si="9"/>
        <v>0</v>
      </c>
      <c r="E33" s="78">
        <f t="shared" ca="1" si="10"/>
        <v>0</v>
      </c>
      <c r="F33" s="37">
        <f t="shared" ca="1" si="11"/>
        <v>0</v>
      </c>
      <c r="G33" s="76">
        <f t="shared" ca="1" si="12"/>
        <v>0</v>
      </c>
      <c r="H33" s="81" t="str">
        <f t="shared" si="24"/>
        <v/>
      </c>
      <c r="I33" s="79" t="str">
        <f t="shared" si="25"/>
        <v/>
      </c>
      <c r="J33" s="80" t="str">
        <f t="shared" si="26"/>
        <v/>
      </c>
      <c r="K33" s="76">
        <f t="shared" ca="1" si="15"/>
        <v>0</v>
      </c>
      <c r="L33" s="9"/>
      <c r="M33" s="82">
        <f t="shared" ca="1" si="16"/>
        <v>0</v>
      </c>
      <c r="N33" s="34" t="e">
        <f t="shared" ref="N33:N37" ca="1" si="27">M33/G33</f>
        <v>#DIV/0!</v>
      </c>
      <c r="O33" s="82">
        <f t="shared" ca="1" si="17"/>
        <v>0</v>
      </c>
      <c r="R33" s="16" t="b">
        <f t="shared" si="18"/>
        <v>1</v>
      </c>
      <c r="S33" s="16" t="b">
        <f t="shared" si="19"/>
        <v>0</v>
      </c>
      <c r="T33" s="16" t="b">
        <f t="shared" si="20"/>
        <v>0</v>
      </c>
      <c r="U33" s="174">
        <f t="shared" ca="1" si="6"/>
        <v>0</v>
      </c>
      <c r="V33" s="174" t="str">
        <f t="shared" ca="1" si="21"/>
        <v/>
      </c>
    </row>
    <row r="34" spans="1:33" s="16" customFormat="1" x14ac:dyDescent="0.25">
      <c r="A34" s="71">
        <f t="shared" si="22"/>
        <v>42911</v>
      </c>
      <c r="B34" s="91" t="str">
        <f t="shared" si="7"/>
        <v>dimanche</v>
      </c>
      <c r="C34" s="78">
        <f t="shared" ca="1" si="8"/>
        <v>0</v>
      </c>
      <c r="D34" s="78">
        <f t="shared" ca="1" si="9"/>
        <v>0</v>
      </c>
      <c r="E34" s="78">
        <f t="shared" ca="1" si="10"/>
        <v>0</v>
      </c>
      <c r="F34" s="37">
        <f t="shared" ca="1" si="11"/>
        <v>0</v>
      </c>
      <c r="G34" s="76">
        <f t="shared" ca="1" si="12"/>
        <v>0</v>
      </c>
      <c r="H34" s="81">
        <f t="shared" ca="1" si="24"/>
        <v>0</v>
      </c>
      <c r="I34" s="79">
        <f t="shared" ca="1" si="25"/>
        <v>0</v>
      </c>
      <c r="J34" s="80">
        <f t="shared" ca="1" si="26"/>
        <v>0</v>
      </c>
      <c r="K34" s="76">
        <f t="shared" ca="1" si="15"/>
        <v>0</v>
      </c>
      <c r="L34" s="9"/>
      <c r="M34" s="82">
        <f t="shared" ca="1" si="16"/>
        <v>0</v>
      </c>
      <c r="N34" s="34" t="e">
        <f t="shared" ca="1" si="27"/>
        <v>#DIV/0!</v>
      </c>
      <c r="O34" s="82">
        <f t="shared" ca="1" si="17"/>
        <v>0</v>
      </c>
      <c r="R34" s="16" t="b">
        <f t="shared" si="18"/>
        <v>1</v>
      </c>
      <c r="S34" s="16" t="b">
        <f t="shared" si="19"/>
        <v>0</v>
      </c>
      <c r="T34" s="16" t="b">
        <f t="shared" si="20"/>
        <v>0</v>
      </c>
      <c r="U34" s="174">
        <f t="shared" ca="1" si="6"/>
        <v>0</v>
      </c>
      <c r="V34" s="174" t="str">
        <f t="shared" ca="1" si="21"/>
        <v/>
      </c>
    </row>
    <row r="35" spans="1:33" s="16" customFormat="1" x14ac:dyDescent="0.25">
      <c r="A35" s="71">
        <f t="shared" si="22"/>
        <v>42912</v>
      </c>
      <c r="B35" s="91" t="str">
        <f t="shared" si="7"/>
        <v>lundi</v>
      </c>
      <c r="C35" s="78">
        <f t="shared" ca="1" si="8"/>
        <v>0</v>
      </c>
      <c r="D35" s="78">
        <f t="shared" ca="1" si="9"/>
        <v>0</v>
      </c>
      <c r="E35" s="78">
        <f t="shared" ca="1" si="10"/>
        <v>0</v>
      </c>
      <c r="F35" s="37">
        <f t="shared" ca="1" si="11"/>
        <v>0</v>
      </c>
      <c r="G35" s="76">
        <f t="shared" ca="1" si="12"/>
        <v>0</v>
      </c>
      <c r="H35" s="81" t="str">
        <f t="shared" si="24"/>
        <v/>
      </c>
      <c r="I35" s="79" t="str">
        <f t="shared" si="25"/>
        <v/>
      </c>
      <c r="J35" s="80" t="str">
        <f t="shared" si="26"/>
        <v/>
      </c>
      <c r="K35" s="76">
        <f t="shared" ca="1" si="15"/>
        <v>0</v>
      </c>
      <c r="L35" s="9"/>
      <c r="M35" s="82">
        <f t="shared" ca="1" si="16"/>
        <v>0</v>
      </c>
      <c r="N35" s="34" t="e">
        <f t="shared" ca="1" si="27"/>
        <v>#DIV/0!</v>
      </c>
      <c r="O35" s="82">
        <f t="shared" ca="1" si="17"/>
        <v>0</v>
      </c>
      <c r="R35" s="16" t="b">
        <f t="shared" si="18"/>
        <v>0</v>
      </c>
      <c r="S35" s="16" t="b">
        <f t="shared" si="19"/>
        <v>0</v>
      </c>
      <c r="T35" s="16" t="b">
        <f t="shared" si="20"/>
        <v>0</v>
      </c>
      <c r="U35" s="174">
        <f t="shared" ca="1" si="6"/>
        <v>0</v>
      </c>
      <c r="V35" s="174" t="str">
        <f t="shared" ca="1" si="21"/>
        <v/>
      </c>
    </row>
    <row r="36" spans="1:33" s="16" customFormat="1" x14ac:dyDescent="0.25">
      <c r="A36" s="71">
        <f t="shared" si="22"/>
        <v>42913</v>
      </c>
      <c r="B36" s="91" t="str">
        <f t="shared" si="7"/>
        <v>mardi</v>
      </c>
      <c r="C36" s="78">
        <f t="shared" ca="1" si="8"/>
        <v>0</v>
      </c>
      <c r="D36" s="78">
        <f t="shared" ca="1" si="9"/>
        <v>0</v>
      </c>
      <c r="E36" s="78">
        <f t="shared" ca="1" si="10"/>
        <v>0</v>
      </c>
      <c r="F36" s="37">
        <f t="shared" ca="1" si="11"/>
        <v>0</v>
      </c>
      <c r="G36" s="76">
        <f t="shared" ca="1" si="12"/>
        <v>0</v>
      </c>
      <c r="H36" s="81" t="str">
        <f t="shared" si="24"/>
        <v/>
      </c>
      <c r="I36" s="79" t="str">
        <f t="shared" si="25"/>
        <v/>
      </c>
      <c r="J36" s="80" t="str">
        <f t="shared" si="26"/>
        <v/>
      </c>
      <c r="K36" s="76">
        <f t="shared" ca="1" si="15"/>
        <v>0</v>
      </c>
      <c r="L36" s="9"/>
      <c r="M36" s="82">
        <f t="shared" ca="1" si="16"/>
        <v>0</v>
      </c>
      <c r="N36" s="34" t="e">
        <f t="shared" ca="1" si="27"/>
        <v>#DIV/0!</v>
      </c>
      <c r="O36" s="82">
        <f t="shared" ca="1" si="17"/>
        <v>0</v>
      </c>
      <c r="R36" s="16" t="b">
        <f t="shared" si="18"/>
        <v>0</v>
      </c>
      <c r="S36" s="16" t="b">
        <f t="shared" si="19"/>
        <v>0</v>
      </c>
      <c r="T36" s="16" t="b">
        <f t="shared" si="20"/>
        <v>0</v>
      </c>
      <c r="U36" s="174">
        <f t="shared" ca="1" si="6"/>
        <v>0</v>
      </c>
      <c r="V36" s="174" t="str">
        <f t="shared" ca="1" si="21"/>
        <v/>
      </c>
    </row>
    <row r="37" spans="1:33" s="16" customFormat="1" x14ac:dyDescent="0.25">
      <c r="A37" s="71">
        <f t="shared" si="22"/>
        <v>42914</v>
      </c>
      <c r="B37" s="91" t="str">
        <f t="shared" si="7"/>
        <v>mercredi</v>
      </c>
      <c r="C37" s="78">
        <f t="shared" ca="1" si="8"/>
        <v>0.33333333333333331</v>
      </c>
      <c r="D37" s="78">
        <f t="shared" ca="1" si="9"/>
        <v>0.70833333333333337</v>
      </c>
      <c r="E37" s="78">
        <f t="shared" ca="1" si="10"/>
        <v>0</v>
      </c>
      <c r="F37" s="37">
        <f t="shared" ca="1" si="11"/>
        <v>1</v>
      </c>
      <c r="G37" s="76">
        <f t="shared" ca="1" si="12"/>
        <v>0.37500000000000006</v>
      </c>
      <c r="H37" s="81" t="str">
        <f t="shared" si="24"/>
        <v/>
      </c>
      <c r="I37" s="79" t="str">
        <f t="shared" si="25"/>
        <v/>
      </c>
      <c r="J37" s="80" t="str">
        <f t="shared" si="26"/>
        <v/>
      </c>
      <c r="K37" s="76">
        <f t="shared" ca="1" si="15"/>
        <v>0.37500000000000006</v>
      </c>
      <c r="L37" s="9"/>
      <c r="M37" s="82">
        <f t="shared" ca="1" si="16"/>
        <v>0</v>
      </c>
      <c r="N37" s="34">
        <f t="shared" ca="1" si="27"/>
        <v>0</v>
      </c>
      <c r="O37" s="82">
        <f t="shared" ca="1" si="17"/>
        <v>0</v>
      </c>
      <c r="R37" s="16" t="b">
        <f t="shared" si="18"/>
        <v>0</v>
      </c>
      <c r="S37" s="16" t="b">
        <f t="shared" si="19"/>
        <v>0</v>
      </c>
      <c r="T37" s="16" t="b">
        <f t="shared" si="20"/>
        <v>0</v>
      </c>
      <c r="U37" s="174">
        <f t="shared" ca="1" si="6"/>
        <v>0.37500000000000006</v>
      </c>
      <c r="V37" s="174" t="str">
        <f t="shared" ca="1" si="21"/>
        <v/>
      </c>
    </row>
    <row r="38" spans="1:33" s="16" customFormat="1" x14ac:dyDescent="0.25">
      <c r="A38" s="71">
        <f t="shared" si="22"/>
        <v>42915</v>
      </c>
      <c r="B38" s="91" t="str">
        <f t="shared" si="7"/>
        <v>jeudi</v>
      </c>
      <c r="C38" s="78">
        <f t="shared" ca="1" si="8"/>
        <v>0.39583333333333331</v>
      </c>
      <c r="D38" s="78">
        <f t="shared" ca="1" si="9"/>
        <v>0.66666666666666663</v>
      </c>
      <c r="E38" s="78">
        <f t="shared" ca="1" si="10"/>
        <v>0</v>
      </c>
      <c r="F38" s="37">
        <f t="shared" ca="1" si="11"/>
        <v>1</v>
      </c>
      <c r="G38" s="76">
        <f t="shared" ca="1" si="12"/>
        <v>0.27083333333333331</v>
      </c>
      <c r="H38" s="81" t="str">
        <f t="shared" si="24"/>
        <v/>
      </c>
      <c r="I38" s="79" t="str">
        <f t="shared" si="25"/>
        <v/>
      </c>
      <c r="J38" s="80" t="str">
        <f t="shared" si="26"/>
        <v/>
      </c>
      <c r="K38" s="76">
        <f t="shared" ca="1" si="15"/>
        <v>0.27083333333333331</v>
      </c>
      <c r="L38" s="9"/>
      <c r="M38" s="82">
        <f t="shared" ca="1" si="16"/>
        <v>0</v>
      </c>
      <c r="N38" s="34"/>
      <c r="O38" s="82">
        <f t="shared" ca="1" si="17"/>
        <v>0</v>
      </c>
      <c r="R38" s="16" t="b">
        <f t="shared" si="18"/>
        <v>0</v>
      </c>
      <c r="S38" s="16" t="b">
        <f t="shared" si="19"/>
        <v>0</v>
      </c>
      <c r="T38" s="16" t="b">
        <f t="shared" si="20"/>
        <v>0</v>
      </c>
      <c r="U38" s="174">
        <f t="shared" ca="1" si="6"/>
        <v>0.64583333333333337</v>
      </c>
      <c r="V38" s="174" t="str">
        <f t="shared" ca="1" si="21"/>
        <v/>
      </c>
      <c r="AD38" s="108"/>
      <c r="AE38" s="108"/>
      <c r="AF38" s="108"/>
    </row>
    <row r="39" spans="1:33" s="16" customFormat="1" x14ac:dyDescent="0.25">
      <c r="A39" s="71">
        <f t="shared" si="22"/>
        <v>42916</v>
      </c>
      <c r="B39" s="91" t="str">
        <f t="shared" si="7"/>
        <v>vendredi</v>
      </c>
      <c r="C39" s="78">
        <f t="shared" ca="1" si="8"/>
        <v>0.375</v>
      </c>
      <c r="D39" s="78">
        <f t="shared" ca="1" si="9"/>
        <v>0.70833333333333337</v>
      </c>
      <c r="E39" s="78">
        <f t="shared" ca="1" si="10"/>
        <v>0</v>
      </c>
      <c r="F39" s="37">
        <f t="shared" ca="1" si="11"/>
        <v>1</v>
      </c>
      <c r="G39" s="76">
        <f t="shared" ca="1" si="12"/>
        <v>0.33333333333333337</v>
      </c>
      <c r="H39" s="81">
        <f ca="1">IF(AND(WEEKDAY(A39,2)&gt;4,EOMONTH(A39,0)=A39),SUM(OFFSET(G39,-WEEKDAY(A39,3),0,WEEKDAY(A39,2),1)),"")</f>
        <v>0.97916666666666674</v>
      </c>
      <c r="I39" s="79">
        <f t="shared" ca="1" si="25"/>
        <v>0</v>
      </c>
      <c r="J39" s="80">
        <f t="shared" ca="1" si="26"/>
        <v>0</v>
      </c>
      <c r="K39" s="76">
        <f t="shared" ca="1" si="15"/>
        <v>0.33333333333333337</v>
      </c>
      <c r="L39" s="9"/>
      <c r="M39" s="82">
        <f t="shared" ca="1" si="16"/>
        <v>0</v>
      </c>
      <c r="N39" s="34"/>
      <c r="O39" s="82">
        <f t="shared" ca="1" si="17"/>
        <v>0</v>
      </c>
      <c r="R39" s="16" t="b">
        <f t="shared" si="18"/>
        <v>1</v>
      </c>
      <c r="S39" s="16" t="b">
        <f t="shared" si="19"/>
        <v>1</v>
      </c>
      <c r="T39" s="16" t="b">
        <f t="shared" si="20"/>
        <v>1</v>
      </c>
      <c r="U39" s="174">
        <f t="shared" ca="1" si="6"/>
        <v>0.97916666666666674</v>
      </c>
      <c r="V39" s="174">
        <f t="shared" ca="1" si="21"/>
        <v>0.97916666666666674</v>
      </c>
      <c r="W39"/>
      <c r="X39" s="38"/>
      <c r="Y39" s="88"/>
      <c r="Z39" s="87"/>
      <c r="AA39" s="86"/>
      <c r="AB39" s="86"/>
      <c r="AC39" s="7"/>
      <c r="AD39" s="25"/>
      <c r="AE39" s="15"/>
      <c r="AF39" s="109"/>
      <c r="AG39"/>
    </row>
    <row r="40" spans="1:33" x14ac:dyDescent="0.25">
      <c r="A40" s="71">
        <f t="shared" si="22"/>
        <v>42917</v>
      </c>
      <c r="B40" s="91" t="str">
        <f t="shared" si="7"/>
        <v>samedi</v>
      </c>
      <c r="C40" s="78">
        <f t="shared" ca="1" si="8"/>
        <v>0.41666666666666669</v>
      </c>
      <c r="D40" s="78">
        <f t="shared" ca="1" si="9"/>
        <v>0.66666666666666663</v>
      </c>
      <c r="E40" s="78">
        <f t="shared" ca="1" si="10"/>
        <v>0</v>
      </c>
      <c r="F40" s="37">
        <f t="shared" ca="1" si="11"/>
        <v>1</v>
      </c>
      <c r="G40" s="76">
        <f t="shared" ca="1" si="12"/>
        <v>0.24999999999999994</v>
      </c>
      <c r="H40" s="81" t="str">
        <f t="shared" si="24"/>
        <v/>
      </c>
      <c r="I40" s="79" t="str">
        <f t="shared" si="25"/>
        <v/>
      </c>
      <c r="J40" s="80" t="str">
        <f t="shared" si="26"/>
        <v/>
      </c>
      <c r="K40" s="76">
        <f t="shared" ca="1" si="15"/>
        <v>0.24999999999999994</v>
      </c>
      <c r="L40" s="9"/>
      <c r="M40" s="82">
        <f t="shared" ca="1" si="16"/>
        <v>0</v>
      </c>
      <c r="O40" s="82">
        <f t="shared" ca="1" si="17"/>
        <v>0</v>
      </c>
      <c r="P40" s="19"/>
      <c r="R40" s="16" t="b">
        <f t="shared" si="18"/>
        <v>1</v>
      </c>
      <c r="S40" s="16" t="b">
        <f t="shared" si="19"/>
        <v>0</v>
      </c>
      <c r="T40" s="16" t="b">
        <f t="shared" si="20"/>
        <v>0</v>
      </c>
      <c r="U40" s="174">
        <f ca="1">SUM(OFFSET(G40,-WEEKDAY(A40,3),0,WEEKDAY(A40,2),1))</f>
        <v>1.2291666666666667</v>
      </c>
      <c r="V40" s="174" t="str">
        <f t="shared" ca="1" si="21"/>
        <v/>
      </c>
    </row>
    <row r="41" spans="1:33" x14ac:dyDescent="0.25">
      <c r="A41" s="16"/>
      <c r="B41" s="16"/>
      <c r="C41" s="7"/>
      <c r="D41" s="7"/>
      <c r="F41" s="38">
        <f ca="1">SUM(F10:F40)</f>
        <v>6</v>
      </c>
      <c r="G41" s="88"/>
      <c r="H41" s="87"/>
      <c r="I41" s="86">
        <f ca="1">SUM(I10:I40)</f>
        <v>4.1666666666666741E-2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  <c r="O41" s="107"/>
      <c r="P41" s="19"/>
    </row>
    <row r="42" spans="1:33" ht="15" customHeight="1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33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  <c r="P43" s="19"/>
    </row>
    <row r="44" spans="1:33" ht="21.75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50"/>
      <c r="M44" s="50"/>
      <c r="P44" s="19"/>
    </row>
    <row r="45" spans="1:33" x14ac:dyDescent="0.25">
      <c r="A45" s="165" t="s">
        <v>26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50"/>
      <c r="M45" s="50"/>
      <c r="P45" s="19"/>
    </row>
    <row r="46" spans="1:33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P46" s="19"/>
    </row>
    <row r="47" spans="1:33" x14ac:dyDescent="0.25">
      <c r="A47" s="143" t="s">
        <v>27</v>
      </c>
      <c r="B47" s="144"/>
      <c r="C47" s="144"/>
      <c r="D47" s="144"/>
      <c r="E47" s="144"/>
      <c r="F47" s="145"/>
      <c r="G47" s="53"/>
      <c r="H47" s="152" t="s">
        <v>28</v>
      </c>
      <c r="I47" s="153"/>
      <c r="J47" s="153"/>
      <c r="K47" s="153"/>
      <c r="L47" s="154"/>
      <c r="M47" s="54"/>
      <c r="P47" s="19"/>
    </row>
    <row r="48" spans="1:33" x14ac:dyDescent="0.25">
      <c r="A48" s="146"/>
      <c r="B48" s="147"/>
      <c r="C48" s="147"/>
      <c r="D48" s="147"/>
      <c r="E48" s="147"/>
      <c r="F48" s="148"/>
      <c r="G48" s="55"/>
      <c r="H48" s="155"/>
      <c r="I48" s="156"/>
      <c r="J48" s="156"/>
      <c r="K48" s="156"/>
      <c r="L48" s="157"/>
      <c r="M48" s="54"/>
    </row>
    <row r="49" spans="1:14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  <c r="N49"/>
    </row>
    <row r="50" spans="1:14" x14ac:dyDescent="0.25">
      <c r="A50" s="149"/>
      <c r="B50" s="150"/>
      <c r="C50" s="150"/>
      <c r="D50" s="150"/>
      <c r="E50" s="150"/>
      <c r="F50" s="151"/>
      <c r="G50" s="56"/>
      <c r="H50" s="158"/>
      <c r="I50" s="159"/>
      <c r="J50" s="159"/>
      <c r="K50" s="159"/>
      <c r="L50" s="160"/>
      <c r="M50" s="54"/>
      <c r="N50"/>
    </row>
  </sheetData>
  <mergeCells count="18">
    <mergeCell ref="J8:J9"/>
    <mergeCell ref="O6:O9"/>
    <mergeCell ref="A47:F50"/>
    <mergeCell ref="H47:L50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A44:K44"/>
    <mergeCell ref="A45:K45"/>
    <mergeCell ref="M7:M9"/>
    <mergeCell ref="I8:I9"/>
  </mergeCells>
  <conditionalFormatting sqref="H10:J40 B11:B40">
    <cfRule type="expression" dxfId="223" priority="11">
      <formula>WEEKDAY($A10,2)&gt;5</formula>
    </cfRule>
  </conditionalFormatting>
  <conditionalFormatting sqref="B10:E10 G10:G40 K10:K40 C11:E40">
    <cfRule type="expression" dxfId="222" priority="13">
      <formula>WEEKDAY($A10,2)&gt;5</formula>
    </cfRule>
  </conditionalFormatting>
  <conditionalFormatting sqref="F10:F40 L10:M40">
    <cfRule type="expression" dxfId="221" priority="12">
      <formula>WEEKDAY($A10,2)&gt;5</formula>
    </cfRule>
  </conditionalFormatting>
  <conditionalFormatting sqref="A9 A11:A40">
    <cfRule type="expression" dxfId="220" priority="8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63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6862232-7917-4E07-ABF7-E0BA2EA420A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Q50"/>
  <sheetViews>
    <sheetView zoomScaleNormal="100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13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INDIRECT("J"&amp;ROW()-9&amp;"!E11")</f>
        <v>0</v>
      </c>
      <c r="D10" s="78">
        <f ca="1">INDIRECT("J"&amp;ROW()-9&amp;"!H11")</f>
        <v>0</v>
      </c>
      <c r="E10" s="78">
        <f ca="1">INDIRECT("J"&amp;ROW()-9&amp;"!N11")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INDIRECT("J"&amp;ROW()-9&amp;"!L11")</f>
        <v>0</v>
      </c>
      <c r="N10" s="34"/>
      <c r="O10" s="82" t="str">
        <f ca="1">IFERROR(INDIRECT("J"&amp;ROW()-9&amp;"!M11"),"")</f>
        <v>zat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ca="1">INDIRECT("J"&amp;ROW()-9&amp;"!E11")</f>
        <v>0</v>
      </c>
      <c r="D11" s="78">
        <f t="shared" ref="D11:D39" ca="1" si="7">INDIRECT("J"&amp;ROW()-9&amp;"!H11")</f>
        <v>0</v>
      </c>
      <c r="E11" s="78">
        <f t="shared" ref="E11:E39" ca="1" si="8">INDIRECT("J"&amp;ROW()-9&amp;"!N11")</f>
        <v>0</v>
      </c>
      <c r="F11" s="37">
        <f t="shared" ref="F11:F40" ca="1" si="9">IF(C11&gt;0,1,0)</f>
        <v>0</v>
      </c>
      <c r="G11" s="76">
        <f t="shared" ca="1" si="6"/>
        <v>0</v>
      </c>
      <c r="H11" s="81" t="str">
        <f t="shared" ref="H11:H39" si="10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1">INDIRECT("J"&amp;ROW()-9&amp;"!L11")</f>
        <v>0</v>
      </c>
      <c r="N11" s="34"/>
      <c r="O11" s="82">
        <f t="shared" ref="O11:O39" ca="1" si="12">IFERROR(INDIRECT("J"&amp;ROW()-9&amp;"!M11"),"")</f>
        <v>0</v>
      </c>
    </row>
    <row r="12" spans="1:16" s="36" customFormat="1" x14ac:dyDescent="0.25">
      <c r="A12" s="71">
        <f t="shared" ref="A12:A41" si="13">A11+1</f>
        <v>42889</v>
      </c>
      <c r="B12" s="91" t="str">
        <f t="shared" si="5"/>
        <v>Samedi</v>
      </c>
      <c r="C12" s="78">
        <f t="shared" ref="C12:C39" ca="1" si="14">INDIRECT("J"&amp;ROW()-9&amp;"!E11")</f>
        <v>0</v>
      </c>
      <c r="D12" s="78">
        <f t="shared" ca="1" si="7"/>
        <v>0</v>
      </c>
      <c r="E12" s="78">
        <f t="shared" ca="1" si="8"/>
        <v>0</v>
      </c>
      <c r="F12" s="37">
        <f t="shared" ca="1" si="9"/>
        <v>0</v>
      </c>
      <c r="G12" s="76">
        <f t="shared" ca="1" si="6"/>
        <v>0</v>
      </c>
      <c r="H12" s="81" t="str">
        <f t="shared" si="10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1"/>
        <v>0</v>
      </c>
      <c r="N12" s="35"/>
      <c r="O12" s="82">
        <f t="shared" ca="1" si="12"/>
        <v>0</v>
      </c>
    </row>
    <row r="13" spans="1:16" s="36" customFormat="1" x14ac:dyDescent="0.25">
      <c r="A13" s="71">
        <f t="shared" si="13"/>
        <v>42890</v>
      </c>
      <c r="B13" s="91" t="str">
        <f t="shared" si="5"/>
        <v>Dimanche</v>
      </c>
      <c r="C13" s="78">
        <f t="shared" ca="1" si="14"/>
        <v>0</v>
      </c>
      <c r="D13" s="78">
        <f t="shared" ca="1" si="7"/>
        <v>0</v>
      </c>
      <c r="E13" s="78">
        <f t="shared" ca="1" si="8"/>
        <v>0</v>
      </c>
      <c r="F13" s="37">
        <f t="shared" ca="1" si="9"/>
        <v>0</v>
      </c>
      <c r="G13" s="76">
        <f t="shared" ca="1" si="6"/>
        <v>0</v>
      </c>
      <c r="H13" s="81">
        <f t="shared" ca="1" si="10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1"/>
        <v>0</v>
      </c>
      <c r="N13" s="35"/>
      <c r="O13" s="82">
        <f t="shared" ca="1" si="12"/>
        <v>0</v>
      </c>
    </row>
    <row r="14" spans="1:16" s="16" customFormat="1" x14ac:dyDescent="0.25">
      <c r="A14" s="71">
        <f t="shared" si="13"/>
        <v>42891</v>
      </c>
      <c r="B14" s="91" t="str">
        <f t="shared" si="5"/>
        <v>Lundi</v>
      </c>
      <c r="C14" s="78">
        <f t="shared" ca="1" si="14"/>
        <v>0</v>
      </c>
      <c r="D14" s="78">
        <f t="shared" ca="1" si="7"/>
        <v>0</v>
      </c>
      <c r="E14" s="78">
        <f t="shared" ca="1" si="8"/>
        <v>0</v>
      </c>
      <c r="F14" s="37">
        <f t="shared" ca="1" si="9"/>
        <v>0</v>
      </c>
      <c r="G14" s="76">
        <f t="shared" ca="1" si="6"/>
        <v>0</v>
      </c>
      <c r="H14" s="81" t="str">
        <f t="shared" si="10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1"/>
        <v>0</v>
      </c>
      <c r="N14" s="34"/>
      <c r="O14" s="82">
        <f t="shared" ca="1" si="12"/>
        <v>0</v>
      </c>
    </row>
    <row r="15" spans="1:16" s="16" customFormat="1" x14ac:dyDescent="0.25">
      <c r="A15" s="71">
        <f t="shared" si="13"/>
        <v>42892</v>
      </c>
      <c r="B15" s="91" t="str">
        <f t="shared" si="5"/>
        <v>Mardi</v>
      </c>
      <c r="C15" s="78">
        <f t="shared" ca="1" si="14"/>
        <v>0</v>
      </c>
      <c r="D15" s="78">
        <f t="shared" ca="1" si="7"/>
        <v>0</v>
      </c>
      <c r="E15" s="78">
        <f t="shared" ca="1" si="8"/>
        <v>0</v>
      </c>
      <c r="F15" s="37">
        <f t="shared" ca="1" si="9"/>
        <v>0</v>
      </c>
      <c r="G15" s="76">
        <f t="shared" ca="1" si="6"/>
        <v>0</v>
      </c>
      <c r="H15" s="81" t="str">
        <f t="shared" si="10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1"/>
        <v>0</v>
      </c>
      <c r="N15" s="34" t="e">
        <f t="shared" ref="N15:N30" ca="1" si="18">M15/G15</f>
        <v>#DIV/0!</v>
      </c>
      <c r="O15" s="82">
        <f t="shared" ca="1" si="12"/>
        <v>0</v>
      </c>
    </row>
    <row r="16" spans="1:16" s="16" customFormat="1" x14ac:dyDescent="0.25">
      <c r="A16" s="71">
        <f t="shared" si="13"/>
        <v>42893</v>
      </c>
      <c r="B16" s="91" t="str">
        <f t="shared" si="5"/>
        <v>Mercredi</v>
      </c>
      <c r="C16" s="78">
        <f t="shared" ca="1" si="14"/>
        <v>0</v>
      </c>
      <c r="D16" s="78">
        <f t="shared" ca="1" si="7"/>
        <v>0</v>
      </c>
      <c r="E16" s="78">
        <f t="shared" ca="1" si="8"/>
        <v>0</v>
      </c>
      <c r="F16" s="37">
        <f t="shared" ca="1" si="9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1"/>
        <v>0</v>
      </c>
      <c r="N16" s="34" t="e">
        <f t="shared" ca="1" si="18"/>
        <v>#DIV/0!</v>
      </c>
      <c r="O16" s="82">
        <f t="shared" ca="1" si="12"/>
        <v>0</v>
      </c>
    </row>
    <row r="17" spans="1:15" s="16" customFormat="1" x14ac:dyDescent="0.25">
      <c r="A17" s="71">
        <f t="shared" si="13"/>
        <v>42894</v>
      </c>
      <c r="B17" s="91" t="str">
        <f t="shared" si="5"/>
        <v>Jeudi</v>
      </c>
      <c r="C17" s="78">
        <f t="shared" ca="1" si="14"/>
        <v>0</v>
      </c>
      <c r="D17" s="78">
        <f t="shared" ca="1" si="7"/>
        <v>0</v>
      </c>
      <c r="E17" s="78">
        <f t="shared" ca="1" si="8"/>
        <v>0</v>
      </c>
      <c r="F17" s="37">
        <f t="shared" ca="1" si="9"/>
        <v>0</v>
      </c>
      <c r="G17" s="76">
        <f t="shared" ca="1" si="6"/>
        <v>0</v>
      </c>
      <c r="H17" s="81" t="str">
        <f t="shared" si="10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1"/>
        <v>0</v>
      </c>
      <c r="N17" s="34"/>
      <c r="O17" s="82">
        <f t="shared" ca="1" si="12"/>
        <v>0</v>
      </c>
    </row>
    <row r="18" spans="1:15" s="16" customFormat="1" x14ac:dyDescent="0.25">
      <c r="A18" s="71">
        <f t="shared" si="13"/>
        <v>42895</v>
      </c>
      <c r="B18" s="91" t="str">
        <f t="shared" si="5"/>
        <v>Vendredi</v>
      </c>
      <c r="C18" s="78">
        <f t="shared" ca="1" si="14"/>
        <v>0</v>
      </c>
      <c r="D18" s="78">
        <f t="shared" ca="1" si="7"/>
        <v>0</v>
      </c>
      <c r="E18" s="78">
        <f t="shared" ca="1" si="8"/>
        <v>0</v>
      </c>
      <c r="F18" s="37">
        <f t="shared" ca="1" si="9"/>
        <v>0</v>
      </c>
      <c r="G18" s="76">
        <f t="shared" ca="1" si="6"/>
        <v>0</v>
      </c>
      <c r="H18" s="81" t="str">
        <f t="shared" si="10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1"/>
        <v>0</v>
      </c>
      <c r="N18" s="34"/>
      <c r="O18" s="82">
        <f t="shared" ca="1" si="12"/>
        <v>0</v>
      </c>
    </row>
    <row r="19" spans="1:15" s="16" customFormat="1" x14ac:dyDescent="0.25">
      <c r="A19" s="71">
        <f t="shared" si="13"/>
        <v>42896</v>
      </c>
      <c r="B19" s="91" t="str">
        <f t="shared" si="5"/>
        <v>Samedi</v>
      </c>
      <c r="C19" s="78">
        <f t="shared" ca="1" si="14"/>
        <v>0</v>
      </c>
      <c r="D19" s="78">
        <f t="shared" ca="1" si="7"/>
        <v>0</v>
      </c>
      <c r="E19" s="78">
        <f t="shared" ca="1" si="8"/>
        <v>0</v>
      </c>
      <c r="F19" s="37">
        <f t="shared" ca="1" si="9"/>
        <v>0</v>
      </c>
      <c r="G19" s="76">
        <f t="shared" ca="1" si="6"/>
        <v>0</v>
      </c>
      <c r="H19" s="81" t="str">
        <f t="shared" si="10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1"/>
        <v>0</v>
      </c>
      <c r="N19" s="35" t="e">
        <f t="shared" ca="1" si="18"/>
        <v>#DIV/0!</v>
      </c>
      <c r="O19" s="82">
        <f t="shared" ca="1" si="12"/>
        <v>0</v>
      </c>
    </row>
    <row r="20" spans="1:15" s="16" customFormat="1" x14ac:dyDescent="0.25">
      <c r="A20" s="71">
        <f t="shared" si="13"/>
        <v>42897</v>
      </c>
      <c r="B20" s="91" t="str">
        <f t="shared" si="5"/>
        <v>Dimanche</v>
      </c>
      <c r="C20" s="78">
        <f t="shared" ca="1" si="14"/>
        <v>0</v>
      </c>
      <c r="D20" s="78">
        <f t="shared" ca="1" si="7"/>
        <v>0</v>
      </c>
      <c r="E20" s="78">
        <f t="shared" ca="1" si="8"/>
        <v>0</v>
      </c>
      <c r="F20" s="37">
        <f t="shared" ca="1" si="9"/>
        <v>0</v>
      </c>
      <c r="G20" s="76">
        <f t="shared" ca="1" si="6"/>
        <v>0</v>
      </c>
      <c r="H20" s="81">
        <f t="shared" ca="1" si="10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1"/>
        <v>0</v>
      </c>
      <c r="N20" s="35" t="e">
        <f t="shared" ca="1" si="18"/>
        <v>#DIV/0!</v>
      </c>
      <c r="O20" s="82">
        <f t="shared" ca="1" si="12"/>
        <v>0</v>
      </c>
    </row>
    <row r="21" spans="1:15" s="16" customFormat="1" x14ac:dyDescent="0.25">
      <c r="A21" s="71">
        <f t="shared" si="13"/>
        <v>42898</v>
      </c>
      <c r="B21" s="91" t="str">
        <f t="shared" si="5"/>
        <v>Lundi</v>
      </c>
      <c r="C21" s="78">
        <f t="shared" ca="1" si="14"/>
        <v>0</v>
      </c>
      <c r="D21" s="78">
        <f t="shared" ca="1" si="7"/>
        <v>0</v>
      </c>
      <c r="E21" s="78">
        <f t="shared" ca="1" si="8"/>
        <v>0</v>
      </c>
      <c r="F21" s="37">
        <f t="shared" ca="1" si="9"/>
        <v>0</v>
      </c>
      <c r="G21" s="76">
        <f t="shared" ca="1" si="6"/>
        <v>0</v>
      </c>
      <c r="H21" s="81" t="str">
        <f t="shared" si="10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1"/>
        <v>0</v>
      </c>
      <c r="N21" s="35" t="e">
        <f t="shared" ca="1" si="18"/>
        <v>#DIV/0!</v>
      </c>
      <c r="O21" s="82">
        <f t="shared" ca="1" si="12"/>
        <v>0</v>
      </c>
    </row>
    <row r="22" spans="1:15" s="16" customFormat="1" x14ac:dyDescent="0.25">
      <c r="A22" s="71">
        <f t="shared" si="13"/>
        <v>42899</v>
      </c>
      <c r="B22" s="91" t="str">
        <f t="shared" si="5"/>
        <v>Mardi</v>
      </c>
      <c r="C22" s="78">
        <f t="shared" ca="1" si="14"/>
        <v>0</v>
      </c>
      <c r="D22" s="78">
        <f t="shared" ca="1" si="7"/>
        <v>0</v>
      </c>
      <c r="E22" s="78">
        <f t="shared" ca="1" si="8"/>
        <v>0</v>
      </c>
      <c r="F22" s="37">
        <f t="shared" ca="1" si="9"/>
        <v>0</v>
      </c>
      <c r="G22" s="76">
        <f t="shared" ca="1" si="6"/>
        <v>0</v>
      </c>
      <c r="H22" s="81" t="str">
        <f t="shared" si="10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1"/>
        <v>0</v>
      </c>
      <c r="N22" s="35" t="e">
        <f t="shared" ca="1" si="18"/>
        <v>#DIV/0!</v>
      </c>
      <c r="O22" s="82">
        <f t="shared" ca="1" si="12"/>
        <v>0</v>
      </c>
    </row>
    <row r="23" spans="1:15" s="16" customFormat="1" x14ac:dyDescent="0.25">
      <c r="A23" s="71">
        <f t="shared" si="13"/>
        <v>42900</v>
      </c>
      <c r="B23" s="91" t="str">
        <f t="shared" si="5"/>
        <v>Mercredi</v>
      </c>
      <c r="C23" s="78">
        <f t="shared" ca="1" si="14"/>
        <v>0</v>
      </c>
      <c r="D23" s="78">
        <f t="shared" ca="1" si="7"/>
        <v>0</v>
      </c>
      <c r="E23" s="78">
        <f t="shared" ca="1" si="8"/>
        <v>0</v>
      </c>
      <c r="F23" s="37">
        <f t="shared" ca="1" si="9"/>
        <v>0</v>
      </c>
      <c r="G23" s="76">
        <f t="shared" ca="1" si="6"/>
        <v>0</v>
      </c>
      <c r="H23" s="81" t="str">
        <f t="shared" si="10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1"/>
        <v>0</v>
      </c>
      <c r="N23" s="35" t="e">
        <f t="shared" ca="1" si="18"/>
        <v>#DIV/0!</v>
      </c>
      <c r="O23" s="82">
        <f t="shared" ca="1" si="12"/>
        <v>0</v>
      </c>
    </row>
    <row r="24" spans="1:15" s="16" customFormat="1" x14ac:dyDescent="0.25">
      <c r="A24" s="71">
        <f t="shared" si="13"/>
        <v>42901</v>
      </c>
      <c r="B24" s="91" t="str">
        <f t="shared" si="5"/>
        <v>Jeudi</v>
      </c>
      <c r="C24" s="78">
        <f t="shared" ca="1" si="14"/>
        <v>0</v>
      </c>
      <c r="D24" s="78">
        <f t="shared" ca="1" si="7"/>
        <v>0</v>
      </c>
      <c r="E24" s="78">
        <f t="shared" ca="1" si="8"/>
        <v>0</v>
      </c>
      <c r="F24" s="37">
        <f t="shared" ca="1" si="9"/>
        <v>0</v>
      </c>
      <c r="G24" s="76">
        <f t="shared" ca="1" si="6"/>
        <v>0</v>
      </c>
      <c r="H24" s="81" t="str">
        <f t="shared" si="10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1"/>
        <v>0</v>
      </c>
      <c r="N24" s="34"/>
      <c r="O24" s="82">
        <f t="shared" ca="1" si="12"/>
        <v>0</v>
      </c>
    </row>
    <row r="25" spans="1:15" s="16" customFormat="1" x14ac:dyDescent="0.25">
      <c r="A25" s="71">
        <f t="shared" si="13"/>
        <v>42902</v>
      </c>
      <c r="B25" s="91" t="str">
        <f t="shared" si="5"/>
        <v>Vendredi</v>
      </c>
      <c r="C25" s="78">
        <f t="shared" ca="1" si="14"/>
        <v>0</v>
      </c>
      <c r="D25" s="78">
        <f t="shared" ca="1" si="7"/>
        <v>0</v>
      </c>
      <c r="E25" s="78">
        <f t="shared" ca="1" si="8"/>
        <v>0</v>
      </c>
      <c r="F25" s="37">
        <f t="shared" ca="1" si="9"/>
        <v>0</v>
      </c>
      <c r="G25" s="76">
        <f t="shared" ca="1" si="6"/>
        <v>0</v>
      </c>
      <c r="H25" s="81" t="str">
        <f t="shared" si="10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1"/>
        <v>0</v>
      </c>
      <c r="N25" s="34"/>
      <c r="O25" s="82">
        <f t="shared" ca="1" si="12"/>
        <v>0</v>
      </c>
    </row>
    <row r="26" spans="1:15" s="16" customFormat="1" x14ac:dyDescent="0.25">
      <c r="A26" s="71">
        <f t="shared" si="13"/>
        <v>42903</v>
      </c>
      <c r="B26" s="91" t="str">
        <f t="shared" si="5"/>
        <v>Samedi</v>
      </c>
      <c r="C26" s="78">
        <f t="shared" ca="1" si="14"/>
        <v>0</v>
      </c>
      <c r="D26" s="78">
        <f t="shared" ca="1" si="7"/>
        <v>0</v>
      </c>
      <c r="E26" s="78">
        <f t="shared" ca="1" si="8"/>
        <v>0</v>
      </c>
      <c r="F26" s="37">
        <f t="shared" ca="1" si="9"/>
        <v>0</v>
      </c>
      <c r="G26" s="76">
        <f t="shared" ca="1" si="6"/>
        <v>0</v>
      </c>
      <c r="H26" s="81" t="str">
        <f t="shared" si="10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1"/>
        <v>0</v>
      </c>
      <c r="N26" s="34" t="e">
        <f t="shared" ca="1" si="18"/>
        <v>#DIV/0!</v>
      </c>
      <c r="O26" s="82">
        <f t="shared" ca="1" si="12"/>
        <v>0</v>
      </c>
    </row>
    <row r="27" spans="1:15" s="16" customFormat="1" x14ac:dyDescent="0.25">
      <c r="A27" s="71">
        <f t="shared" si="13"/>
        <v>42904</v>
      </c>
      <c r="B27" s="91" t="str">
        <f t="shared" si="5"/>
        <v>Dimanche</v>
      </c>
      <c r="C27" s="78">
        <f t="shared" ca="1" si="14"/>
        <v>0</v>
      </c>
      <c r="D27" s="78">
        <f t="shared" ca="1" si="7"/>
        <v>0</v>
      </c>
      <c r="E27" s="78">
        <f t="shared" ca="1" si="8"/>
        <v>0</v>
      </c>
      <c r="F27" s="37">
        <f t="shared" ca="1" si="9"/>
        <v>0</v>
      </c>
      <c r="G27" s="76">
        <f t="shared" ca="1" si="6"/>
        <v>0</v>
      </c>
      <c r="H27" s="81">
        <f t="shared" ca="1" si="10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1"/>
        <v>0</v>
      </c>
      <c r="N27" s="34" t="e">
        <f t="shared" ca="1" si="18"/>
        <v>#DIV/0!</v>
      </c>
      <c r="O27" s="82">
        <f t="shared" ca="1" si="12"/>
        <v>0</v>
      </c>
    </row>
    <row r="28" spans="1:15" s="16" customFormat="1" x14ac:dyDescent="0.25">
      <c r="A28" s="71">
        <f t="shared" si="13"/>
        <v>42905</v>
      </c>
      <c r="B28" s="91" t="str">
        <f t="shared" si="5"/>
        <v>Lundi</v>
      </c>
      <c r="C28" s="78">
        <f t="shared" ca="1" si="14"/>
        <v>0</v>
      </c>
      <c r="D28" s="78">
        <f t="shared" ca="1" si="7"/>
        <v>0</v>
      </c>
      <c r="E28" s="78">
        <f t="shared" ca="1" si="8"/>
        <v>0</v>
      </c>
      <c r="F28" s="37">
        <f t="shared" ca="1" si="9"/>
        <v>0</v>
      </c>
      <c r="G28" s="76">
        <f t="shared" ca="1" si="6"/>
        <v>0</v>
      </c>
      <c r="H28" s="81" t="str">
        <f t="shared" si="10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1"/>
        <v>0</v>
      </c>
      <c r="N28" s="34" t="e">
        <f t="shared" ca="1" si="18"/>
        <v>#DIV/0!</v>
      </c>
      <c r="O28" s="82">
        <f t="shared" ca="1" si="12"/>
        <v>0</v>
      </c>
    </row>
    <row r="29" spans="1:15" s="16" customFormat="1" x14ac:dyDescent="0.25">
      <c r="A29" s="71">
        <f t="shared" si="13"/>
        <v>42906</v>
      </c>
      <c r="B29" s="91" t="str">
        <f t="shared" si="5"/>
        <v>Mardi</v>
      </c>
      <c r="C29" s="78">
        <f t="shared" ca="1" si="14"/>
        <v>0</v>
      </c>
      <c r="D29" s="78">
        <f t="shared" ca="1" si="7"/>
        <v>0</v>
      </c>
      <c r="E29" s="78">
        <f t="shared" ca="1" si="8"/>
        <v>0</v>
      </c>
      <c r="F29" s="37">
        <f t="shared" ca="1" si="9"/>
        <v>0</v>
      </c>
      <c r="G29" s="76">
        <f t="shared" ca="1" si="6"/>
        <v>0</v>
      </c>
      <c r="H29" s="81" t="str">
        <f t="shared" si="10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1"/>
        <v>0</v>
      </c>
      <c r="N29" s="34" t="e">
        <f t="shared" ca="1" si="18"/>
        <v>#DIV/0!</v>
      </c>
      <c r="O29" s="82">
        <f t="shared" ca="1" si="12"/>
        <v>0</v>
      </c>
    </row>
    <row r="30" spans="1:15" s="16" customFormat="1" x14ac:dyDescent="0.25">
      <c r="A30" s="71">
        <f t="shared" si="13"/>
        <v>42907</v>
      </c>
      <c r="B30" s="91" t="str">
        <f t="shared" si="5"/>
        <v>Mercredi</v>
      </c>
      <c r="C30" s="78">
        <f t="shared" ca="1" si="14"/>
        <v>0</v>
      </c>
      <c r="D30" s="78">
        <f t="shared" ca="1" si="7"/>
        <v>0</v>
      </c>
      <c r="E30" s="78">
        <f t="shared" ca="1" si="8"/>
        <v>0</v>
      </c>
      <c r="F30" s="37">
        <f t="shared" ca="1" si="9"/>
        <v>0</v>
      </c>
      <c r="G30" s="76">
        <f t="shared" ca="1" si="6"/>
        <v>0</v>
      </c>
      <c r="H30" s="81" t="str">
        <f t="shared" si="10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1"/>
        <v>0</v>
      </c>
      <c r="N30" s="34" t="e">
        <f t="shared" ca="1" si="18"/>
        <v>#DIV/0!</v>
      </c>
      <c r="O30" s="82">
        <f t="shared" ca="1" si="12"/>
        <v>0</v>
      </c>
    </row>
    <row r="31" spans="1:15" s="16" customFormat="1" x14ac:dyDescent="0.25">
      <c r="A31" s="71">
        <f t="shared" si="13"/>
        <v>42908</v>
      </c>
      <c r="B31" s="91" t="str">
        <f t="shared" si="5"/>
        <v>Jeudi</v>
      </c>
      <c r="C31" s="78">
        <f t="shared" ca="1" si="14"/>
        <v>0</v>
      </c>
      <c r="D31" s="78">
        <f t="shared" ca="1" si="7"/>
        <v>0</v>
      </c>
      <c r="E31" s="78">
        <f t="shared" ca="1" si="8"/>
        <v>0</v>
      </c>
      <c r="F31" s="37">
        <f t="shared" ca="1" si="9"/>
        <v>0</v>
      </c>
      <c r="G31" s="76">
        <f t="shared" ca="1" si="6"/>
        <v>0</v>
      </c>
      <c r="H31" s="81" t="str">
        <f t="shared" si="10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1"/>
        <v>0</v>
      </c>
      <c r="N31" s="34"/>
      <c r="O31" s="82">
        <f t="shared" ca="1" si="12"/>
        <v>0</v>
      </c>
    </row>
    <row r="32" spans="1:15" s="16" customFormat="1" x14ac:dyDescent="0.25">
      <c r="A32" s="71">
        <f t="shared" si="13"/>
        <v>42909</v>
      </c>
      <c r="B32" s="91" t="str">
        <f t="shared" si="5"/>
        <v>Vendredi</v>
      </c>
      <c r="C32" s="78">
        <f t="shared" ca="1" si="14"/>
        <v>0</v>
      </c>
      <c r="D32" s="78">
        <f t="shared" ca="1" si="7"/>
        <v>0</v>
      </c>
      <c r="E32" s="78">
        <f t="shared" ca="1" si="8"/>
        <v>0</v>
      </c>
      <c r="F32" s="37">
        <f t="shared" ca="1" si="9"/>
        <v>0</v>
      </c>
      <c r="G32" s="76">
        <f t="shared" ca="1" si="6"/>
        <v>0</v>
      </c>
      <c r="H32" s="81" t="str">
        <f t="shared" si="10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1"/>
        <v>0</v>
      </c>
      <c r="N32" s="34"/>
      <c r="O32" s="82">
        <f t="shared" ca="1" si="12"/>
        <v>0</v>
      </c>
    </row>
    <row r="33" spans="1:17" s="16" customFormat="1" x14ac:dyDescent="0.25">
      <c r="A33" s="71">
        <f t="shared" si="13"/>
        <v>42910</v>
      </c>
      <c r="B33" s="91" t="str">
        <f t="shared" si="5"/>
        <v>Samedi</v>
      </c>
      <c r="C33" s="78">
        <f t="shared" ca="1" si="14"/>
        <v>0</v>
      </c>
      <c r="D33" s="78">
        <f t="shared" ca="1" si="7"/>
        <v>0</v>
      </c>
      <c r="E33" s="78">
        <f t="shared" ca="1" si="8"/>
        <v>0</v>
      </c>
      <c r="F33" s="37">
        <f t="shared" ca="1" si="9"/>
        <v>0</v>
      </c>
      <c r="G33" s="76">
        <f t="shared" ca="1" si="6"/>
        <v>0</v>
      </c>
      <c r="H33" s="81" t="str">
        <f t="shared" si="10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1"/>
        <v>0</v>
      </c>
      <c r="N33" s="34" t="e">
        <f t="shared" ref="N33:N37" ca="1" si="19">M33/G33</f>
        <v>#DIV/0!</v>
      </c>
      <c r="O33" s="82">
        <f t="shared" ca="1" si="12"/>
        <v>0</v>
      </c>
    </row>
    <row r="34" spans="1:17" s="16" customFormat="1" x14ac:dyDescent="0.25">
      <c r="A34" s="71">
        <f t="shared" si="13"/>
        <v>42911</v>
      </c>
      <c r="B34" s="91" t="str">
        <f t="shared" si="5"/>
        <v>Dimanche</v>
      </c>
      <c r="C34" s="78">
        <f t="shared" ca="1" si="14"/>
        <v>0</v>
      </c>
      <c r="D34" s="78">
        <f t="shared" ca="1" si="7"/>
        <v>0</v>
      </c>
      <c r="E34" s="78">
        <f t="shared" ca="1" si="8"/>
        <v>0</v>
      </c>
      <c r="F34" s="37">
        <f t="shared" ca="1" si="9"/>
        <v>0</v>
      </c>
      <c r="G34" s="76">
        <f t="shared" ca="1" si="6"/>
        <v>0</v>
      </c>
      <c r="H34" s="81">
        <f t="shared" ca="1" si="10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1"/>
        <v>0</v>
      </c>
      <c r="N34" s="34" t="e">
        <f t="shared" ca="1" si="19"/>
        <v>#DIV/0!</v>
      </c>
      <c r="O34" s="82">
        <f t="shared" ca="1" si="12"/>
        <v>0</v>
      </c>
    </row>
    <row r="35" spans="1:17" s="16" customFormat="1" x14ac:dyDescent="0.25">
      <c r="A35" s="71">
        <f t="shared" si="13"/>
        <v>42912</v>
      </c>
      <c r="B35" s="91" t="str">
        <f t="shared" si="5"/>
        <v>Lundi</v>
      </c>
      <c r="C35" s="78">
        <f t="shared" ca="1" si="14"/>
        <v>0</v>
      </c>
      <c r="D35" s="78">
        <f t="shared" ca="1" si="7"/>
        <v>0</v>
      </c>
      <c r="E35" s="78">
        <f t="shared" ca="1" si="8"/>
        <v>0</v>
      </c>
      <c r="F35" s="37">
        <f t="shared" ca="1" si="9"/>
        <v>0</v>
      </c>
      <c r="G35" s="76">
        <f t="shared" ca="1" si="6"/>
        <v>0</v>
      </c>
      <c r="H35" s="81" t="str">
        <f t="shared" si="10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1"/>
        <v>0</v>
      </c>
      <c r="N35" s="34" t="e">
        <f t="shared" ca="1" si="19"/>
        <v>#DIV/0!</v>
      </c>
      <c r="O35" s="82">
        <f t="shared" ca="1" si="12"/>
        <v>0</v>
      </c>
    </row>
    <row r="36" spans="1:17" s="16" customFormat="1" x14ac:dyDescent="0.25">
      <c r="A36" s="71">
        <f t="shared" si="13"/>
        <v>42913</v>
      </c>
      <c r="B36" s="91" t="str">
        <f t="shared" si="5"/>
        <v>Mardi</v>
      </c>
      <c r="C36" s="78">
        <f t="shared" ca="1" si="14"/>
        <v>0</v>
      </c>
      <c r="D36" s="78">
        <f t="shared" ca="1" si="7"/>
        <v>0</v>
      </c>
      <c r="E36" s="78">
        <f t="shared" ca="1" si="8"/>
        <v>0</v>
      </c>
      <c r="F36" s="37">
        <f t="shared" ca="1" si="9"/>
        <v>0</v>
      </c>
      <c r="G36" s="76">
        <f t="shared" ca="1" si="6"/>
        <v>0</v>
      </c>
      <c r="H36" s="81" t="str">
        <f t="shared" si="10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1"/>
        <v>0</v>
      </c>
      <c r="N36" s="34" t="e">
        <f t="shared" ca="1" si="19"/>
        <v>#DIV/0!</v>
      </c>
      <c r="O36" s="82">
        <f t="shared" ca="1" si="12"/>
        <v>0</v>
      </c>
    </row>
    <row r="37" spans="1:17" s="16" customFormat="1" x14ac:dyDescent="0.25">
      <c r="A37" s="71">
        <f t="shared" si="13"/>
        <v>42914</v>
      </c>
      <c r="B37" s="91" t="str">
        <f t="shared" si="5"/>
        <v>Mercredi</v>
      </c>
      <c r="C37" s="78">
        <f t="shared" ca="1" si="14"/>
        <v>0</v>
      </c>
      <c r="D37" s="78">
        <f t="shared" ca="1" si="7"/>
        <v>0</v>
      </c>
      <c r="E37" s="78">
        <f t="shared" ca="1" si="8"/>
        <v>0</v>
      </c>
      <c r="F37" s="37">
        <f t="shared" ca="1" si="9"/>
        <v>0</v>
      </c>
      <c r="G37" s="76">
        <f t="shared" ca="1" si="6"/>
        <v>0</v>
      </c>
      <c r="H37" s="81" t="str">
        <f t="shared" si="10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1"/>
        <v>0</v>
      </c>
      <c r="N37" s="34" t="e">
        <f t="shared" ca="1" si="19"/>
        <v>#DIV/0!</v>
      </c>
      <c r="O37" s="82">
        <f t="shared" ca="1" si="12"/>
        <v>0</v>
      </c>
    </row>
    <row r="38" spans="1:17" s="16" customFormat="1" x14ac:dyDescent="0.25">
      <c r="A38" s="71">
        <f t="shared" si="13"/>
        <v>42915</v>
      </c>
      <c r="B38" s="91" t="str">
        <f t="shared" si="5"/>
        <v>Jeudi</v>
      </c>
      <c r="C38" s="78">
        <f t="shared" ca="1" si="14"/>
        <v>0</v>
      </c>
      <c r="D38" s="78">
        <f t="shared" ca="1" si="7"/>
        <v>0</v>
      </c>
      <c r="E38" s="78">
        <f t="shared" ca="1" si="8"/>
        <v>0</v>
      </c>
      <c r="F38" s="37">
        <f t="shared" ca="1" si="9"/>
        <v>0</v>
      </c>
      <c r="G38" s="76">
        <f t="shared" ca="1" si="6"/>
        <v>0</v>
      </c>
      <c r="H38" s="81" t="str">
        <f t="shared" si="10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1"/>
        <v>0</v>
      </c>
      <c r="N38" s="34"/>
      <c r="O38" s="82">
        <f t="shared" ca="1" si="12"/>
        <v>0</v>
      </c>
    </row>
    <row r="39" spans="1:17" s="16" customFormat="1" x14ac:dyDescent="0.25">
      <c r="A39" s="71">
        <f t="shared" si="13"/>
        <v>42916</v>
      </c>
      <c r="B39" s="91" t="str">
        <f t="shared" si="5"/>
        <v>Vendredi</v>
      </c>
      <c r="C39" s="78">
        <f t="shared" ca="1" si="14"/>
        <v>0</v>
      </c>
      <c r="D39" s="78">
        <f t="shared" ca="1" si="7"/>
        <v>0</v>
      </c>
      <c r="E39" s="78">
        <f t="shared" ca="1" si="8"/>
        <v>0</v>
      </c>
      <c r="F39" s="37">
        <f t="shared" ca="1" si="9"/>
        <v>0</v>
      </c>
      <c r="G39" s="76">
        <f t="shared" ca="1" si="6"/>
        <v>0</v>
      </c>
      <c r="H39" s="81" t="str">
        <f t="shared" si="10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1"/>
        <v>0</v>
      </c>
      <c r="N39" s="34"/>
      <c r="O39" s="82">
        <f t="shared" ca="1" si="12"/>
        <v>0</v>
      </c>
    </row>
    <row r="40" spans="1:17" s="16" customFormat="1" x14ac:dyDescent="0.25">
      <c r="A40" s="71">
        <f t="shared" si="13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9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N40" s="18"/>
      <c r="O40" s="82">
        <f t="shared" ref="O40" ca="1" si="28">IFERROR(INDIRECT("J"&amp;ROW()-9&amp;"!M10"),"")</f>
        <v>0</v>
      </c>
    </row>
    <row r="41" spans="1:17" x14ac:dyDescent="0.25">
      <c r="A41" s="71">
        <f t="shared" si="13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  <c r="P41" s="19"/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ht="15" customHeight="1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2"/>
      <c r="M44" s="13"/>
    </row>
    <row r="45" spans="1:17" ht="24" customHeight="1" x14ac:dyDescent="0.25">
      <c r="A45" s="173" t="s">
        <v>26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50"/>
      <c r="M45" s="50"/>
      <c r="P45" s="19"/>
      <c r="Q45" s="39"/>
    </row>
    <row r="46" spans="1:17" ht="15" customHeight="1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P46" s="19"/>
      <c r="Q46" s="17"/>
    </row>
    <row r="47" spans="1:17" x14ac:dyDescent="0.25">
      <c r="A47" s="143" t="s">
        <v>27</v>
      </c>
      <c r="B47" s="144"/>
      <c r="C47" s="144"/>
      <c r="D47" s="144"/>
      <c r="E47" s="144"/>
      <c r="F47" s="145"/>
      <c r="G47" s="99"/>
      <c r="H47" s="152" t="s">
        <v>28</v>
      </c>
      <c r="I47" s="153"/>
      <c r="J47" s="153"/>
      <c r="K47" s="153"/>
      <c r="L47" s="154"/>
    </row>
    <row r="48" spans="1:17" x14ac:dyDescent="0.25">
      <c r="A48" s="146"/>
      <c r="B48" s="147"/>
      <c r="C48" s="147"/>
      <c r="D48" s="147"/>
      <c r="E48" s="147"/>
      <c r="F48" s="148"/>
      <c r="G48" s="100"/>
      <c r="H48" s="155"/>
      <c r="I48" s="156"/>
      <c r="J48" s="156"/>
      <c r="K48" s="156"/>
      <c r="L48" s="157"/>
    </row>
    <row r="49" spans="1:12" x14ac:dyDescent="0.25">
      <c r="A49" s="146"/>
      <c r="B49" s="147"/>
      <c r="C49" s="147"/>
      <c r="D49" s="147"/>
      <c r="E49" s="147"/>
      <c r="F49" s="148"/>
      <c r="G49" s="100"/>
      <c r="H49" s="155"/>
      <c r="I49" s="156"/>
      <c r="J49" s="156"/>
      <c r="K49" s="156"/>
      <c r="L49" s="157"/>
    </row>
    <row r="50" spans="1:12" x14ac:dyDescent="0.25">
      <c r="A50" s="149"/>
      <c r="B50" s="150"/>
      <c r="C50" s="150"/>
      <c r="D50" s="150"/>
      <c r="E50" s="150"/>
      <c r="F50" s="151"/>
      <c r="G50" s="101"/>
      <c r="H50" s="158"/>
      <c r="I50" s="159"/>
      <c r="J50" s="159"/>
      <c r="K50" s="159"/>
      <c r="L50" s="160"/>
    </row>
  </sheetData>
  <mergeCells count="18">
    <mergeCell ref="A44:K44"/>
    <mergeCell ref="A45:K45"/>
    <mergeCell ref="A47:F50"/>
    <mergeCell ref="H47:L50"/>
    <mergeCell ref="O6:O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A9 A11:A40">
    <cfRule type="expression" dxfId="218" priority="1">
      <formula>MONTH(A9)&lt;&gt;$B$8</formula>
    </cfRule>
  </conditionalFormatting>
  <conditionalFormatting sqref="B41">
    <cfRule type="expression" dxfId="217" priority="9">
      <formula>WEEKDAY($A41,2)&gt;5</formula>
    </cfRule>
  </conditionalFormatting>
  <conditionalFormatting sqref="B10:E10 G10:G40 K10:K40 C11:E40">
    <cfRule type="expression" dxfId="216" priority="5">
      <formula>WEEKDAY($A10,2)&gt;5</formula>
    </cfRule>
  </conditionalFormatting>
  <conditionalFormatting sqref="A41">
    <cfRule type="expression" dxfId="215" priority="7">
      <formula>MONTH(A41)&lt;&gt;$B$8</formula>
    </cfRule>
  </conditionalFormatting>
  <conditionalFormatting sqref="H10:J40 B11:B40">
    <cfRule type="expression" dxfId="214" priority="3">
      <formula>WEEKDAY($A10,2)&gt;5</formula>
    </cfRule>
  </conditionalFormatting>
  <conditionalFormatting sqref="F10:F40 L10:M40">
    <cfRule type="expression" dxfId="213" priority="4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A8F94BD-0F7D-4F59-9242-E790AE40F591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1B76ED1-4138-46AA-9BF2-634D16BAA9CD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pageSetUpPr fitToPage="1"/>
  </sheetPr>
  <dimension ref="A1:Q49"/>
  <sheetViews>
    <sheetView topLeftCell="A16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28515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57"/>
      <c r="M2" s="3"/>
      <c r="N2" s="58"/>
      <c r="O2" s="1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1"/>
      <c r="M3" s="59"/>
      <c r="N3" s="58"/>
      <c r="O3" s="1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5"/>
      <c r="N4" s="58"/>
      <c r="O4" s="60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INDIRECT("J"&amp;ROW()-9&amp;"!E12")</f>
        <v>0</v>
      </c>
      <c r="D10" s="78">
        <f ca="1">INDIRECT("J"&amp;ROW()-9&amp;"!H12")</f>
        <v>0</v>
      </c>
      <c r="E10" s="78">
        <f ca="1">INDIRECT("J"&amp;ROW()-9&amp;"!N12")</f>
        <v>0</v>
      </c>
      <c r="F10" s="37">
        <f ca="1">IF(C10&gt;0,1,0)</f>
        <v>0</v>
      </c>
      <c r="G10" s="76">
        <f t="shared" ref="G1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INDIRECT("J"&amp;ROW()-9&amp;"!L12")</f>
        <v>0</v>
      </c>
      <c r="N10" s="34"/>
      <c r="O10" s="82">
        <f ca="1">IFERROR(INDIRECT("J"&amp;ROW()-9&amp;"!M12"),"")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INDIRECT("J"&amp;ROW()-9&amp;"!E12")</f>
        <v>0</v>
      </c>
      <c r="D11" s="78">
        <f t="shared" ref="D11:D39" ca="1" si="8">INDIRECT("J"&amp;ROW()-9&amp;"!H12")</f>
        <v>0</v>
      </c>
      <c r="E11" s="78">
        <f t="shared" ref="E11:E39" ca="1" si="9">INDIRECT("J"&amp;ROW()-9&amp;"!N12")</f>
        <v>0</v>
      </c>
      <c r="F11" s="37">
        <f t="shared" ref="F11:F40" ca="1" si="10">IF(C11&gt;0,1,0)</f>
        <v>0</v>
      </c>
      <c r="G11" s="76">
        <f t="shared" ref="G11:G40" ca="1" si="11">D11-C11-E11</f>
        <v>0</v>
      </c>
      <c r="H11" s="81" t="str">
        <f t="shared" ref="H11:H39" si="12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3">INDIRECT("J"&amp;ROW()-9&amp;"!L12")</f>
        <v>0</v>
      </c>
      <c r="N11" s="34"/>
      <c r="O11" s="82">
        <f t="shared" ref="O11:O39" ca="1" si="14">IFERROR(INDIRECT("J"&amp;ROW()-9&amp;"!M12"),"")</f>
        <v>0</v>
      </c>
    </row>
    <row r="12" spans="1:16" s="36" customFormat="1" x14ac:dyDescent="0.25">
      <c r="A12" s="71">
        <f t="shared" ref="A12:A41" si="15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 t="shared" si="12"/>
        <v/>
      </c>
      <c r="I12" s="79" t="str">
        <f t="shared" ref="I12:I39" si="16">IFERROR(IF(H12&gt;35,H12-35,0)-J12,"")</f>
        <v/>
      </c>
      <c r="J12" s="80" t="str">
        <f t="shared" ref="J12:J39" si="17">IFERROR(IF(H12&gt;43,H12-43,0),"")</f>
        <v/>
      </c>
      <c r="K12" s="76">
        <f ca="1">D12-C12</f>
        <v>0</v>
      </c>
      <c r="L12" s="9"/>
      <c r="M12" s="82">
        <f t="shared" ca="1" si="13"/>
        <v>0</v>
      </c>
      <c r="N12" s="35"/>
      <c r="O12" s="82">
        <f t="shared" ca="1" si="14"/>
        <v>0</v>
      </c>
    </row>
    <row r="13" spans="1:16" s="36" customFormat="1" x14ac:dyDescent="0.25">
      <c r="A13" s="71">
        <f t="shared" si="15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t="shared" ca="1" si="12"/>
        <v>0</v>
      </c>
      <c r="I13" s="79">
        <f t="shared" ca="1" si="16"/>
        <v>0</v>
      </c>
      <c r="J13" s="80">
        <f t="shared" ca="1" si="17"/>
        <v>0</v>
      </c>
      <c r="K13" s="76">
        <f t="shared" ref="K13:K40" ca="1" si="18">D13-C13</f>
        <v>0</v>
      </c>
      <c r="L13" s="9"/>
      <c r="M13" s="82">
        <f t="shared" ca="1" si="13"/>
        <v>0</v>
      </c>
      <c r="N13" s="35"/>
      <c r="O13" s="82">
        <f t="shared" ca="1" si="14"/>
        <v>0</v>
      </c>
    </row>
    <row r="14" spans="1:16" s="16" customFormat="1" x14ac:dyDescent="0.25">
      <c r="A14" s="71">
        <f t="shared" si="15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 t="shared" si="12"/>
        <v/>
      </c>
      <c r="I14" s="79" t="str">
        <f t="shared" si="16"/>
        <v/>
      </c>
      <c r="J14" s="80" t="str">
        <f t="shared" si="17"/>
        <v/>
      </c>
      <c r="K14" s="76">
        <f t="shared" ca="1" si="18"/>
        <v>0</v>
      </c>
      <c r="L14" s="9"/>
      <c r="M14" s="82">
        <f t="shared" ca="1" si="13"/>
        <v>0</v>
      </c>
      <c r="N14" s="34"/>
      <c r="O14" s="82">
        <f t="shared" ca="1" si="14"/>
        <v>0</v>
      </c>
    </row>
    <row r="15" spans="1:16" s="16" customFormat="1" x14ac:dyDescent="0.25">
      <c r="A15" s="71">
        <f t="shared" si="15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 t="shared" si="12"/>
        <v/>
      </c>
      <c r="I15" s="79" t="str">
        <f t="shared" si="16"/>
        <v/>
      </c>
      <c r="J15" s="80" t="str">
        <f t="shared" si="17"/>
        <v/>
      </c>
      <c r="K15" s="76">
        <f t="shared" ca="1" si="18"/>
        <v>0</v>
      </c>
      <c r="L15" s="9"/>
      <c r="M15" s="82">
        <f t="shared" ca="1" si="13"/>
        <v>0</v>
      </c>
      <c r="N15" s="34" t="e">
        <f t="shared" ref="N15:N30" ca="1" si="19">M15/G15</f>
        <v>#DIV/0!</v>
      </c>
      <c r="O15" s="82">
        <f t="shared" ca="1" si="14"/>
        <v>0</v>
      </c>
    </row>
    <row r="16" spans="1:16" s="16" customFormat="1" x14ac:dyDescent="0.25">
      <c r="A16" s="71">
        <f t="shared" si="15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7"/>
        <v/>
      </c>
      <c r="K16" s="76">
        <f t="shared" ca="1" si="18"/>
        <v>0</v>
      </c>
      <c r="L16" s="9"/>
      <c r="M16" s="82">
        <f t="shared" ca="1" si="13"/>
        <v>0</v>
      </c>
      <c r="N16" s="34" t="e">
        <f t="shared" ca="1" si="19"/>
        <v>#DIV/0!</v>
      </c>
      <c r="O16" s="82">
        <f t="shared" ca="1" si="14"/>
        <v>0</v>
      </c>
    </row>
    <row r="17" spans="1:15" s="16" customFormat="1" x14ac:dyDescent="0.25">
      <c r="A17" s="71">
        <f t="shared" si="15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si="12"/>
        <v/>
      </c>
      <c r="I17" s="79" t="str">
        <f t="shared" si="16"/>
        <v/>
      </c>
      <c r="J17" s="80" t="str">
        <f t="shared" si="17"/>
        <v/>
      </c>
      <c r="K17" s="76">
        <f t="shared" ca="1" si="18"/>
        <v>0</v>
      </c>
      <c r="L17" s="9"/>
      <c r="M17" s="82">
        <f t="shared" ca="1" si="13"/>
        <v>0</v>
      </c>
      <c r="N17" s="34"/>
      <c r="O17" s="82">
        <f t="shared" ca="1" si="14"/>
        <v>0</v>
      </c>
    </row>
    <row r="18" spans="1:15" s="16" customFormat="1" x14ac:dyDescent="0.25">
      <c r="A18" s="71">
        <f t="shared" si="15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2"/>
        <v/>
      </c>
      <c r="I18" s="79" t="str">
        <f t="shared" si="16"/>
        <v/>
      </c>
      <c r="J18" s="80" t="str">
        <f t="shared" si="17"/>
        <v/>
      </c>
      <c r="K18" s="76">
        <f t="shared" ca="1" si="18"/>
        <v>0</v>
      </c>
      <c r="L18" s="9"/>
      <c r="M18" s="82">
        <f t="shared" ca="1" si="13"/>
        <v>0</v>
      </c>
      <c r="N18" s="34"/>
      <c r="O18" s="82">
        <f t="shared" ca="1" si="14"/>
        <v>0</v>
      </c>
    </row>
    <row r="19" spans="1:15" s="16" customFormat="1" x14ac:dyDescent="0.25">
      <c r="A19" s="71">
        <f t="shared" si="15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2"/>
        <v/>
      </c>
      <c r="I19" s="79" t="str">
        <f t="shared" si="16"/>
        <v/>
      </c>
      <c r="J19" s="80" t="str">
        <f t="shared" si="17"/>
        <v/>
      </c>
      <c r="K19" s="76">
        <f t="shared" ca="1" si="18"/>
        <v>0</v>
      </c>
      <c r="L19" s="9"/>
      <c r="M19" s="82">
        <f t="shared" ca="1" si="13"/>
        <v>0</v>
      </c>
      <c r="N19" s="35" t="e">
        <f t="shared" ca="1" si="19"/>
        <v>#DIV/0!</v>
      </c>
      <c r="O19" s="82">
        <f t="shared" ca="1" si="14"/>
        <v>0</v>
      </c>
    </row>
    <row r="20" spans="1:15" s="16" customFormat="1" x14ac:dyDescent="0.25">
      <c r="A20" s="71">
        <f t="shared" si="15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2"/>
        <v>0</v>
      </c>
      <c r="I20" s="79">
        <f t="shared" ca="1" si="16"/>
        <v>0</v>
      </c>
      <c r="J20" s="80">
        <f t="shared" ca="1" si="17"/>
        <v>0</v>
      </c>
      <c r="K20" s="76">
        <f t="shared" ca="1" si="18"/>
        <v>0</v>
      </c>
      <c r="L20" s="9"/>
      <c r="M20" s="82">
        <f t="shared" ca="1" si="13"/>
        <v>0</v>
      </c>
      <c r="N20" s="35" t="e">
        <f t="shared" ca="1" si="19"/>
        <v>#DIV/0!</v>
      </c>
      <c r="O20" s="82">
        <f t="shared" ca="1" si="14"/>
        <v>0</v>
      </c>
    </row>
    <row r="21" spans="1:15" s="16" customFormat="1" x14ac:dyDescent="0.25">
      <c r="A21" s="71">
        <f t="shared" si="15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2"/>
        <v/>
      </c>
      <c r="I21" s="79" t="str">
        <f t="shared" si="16"/>
        <v/>
      </c>
      <c r="J21" s="80" t="str">
        <f t="shared" si="17"/>
        <v/>
      </c>
      <c r="K21" s="76">
        <f t="shared" ca="1" si="18"/>
        <v>0</v>
      </c>
      <c r="L21" s="9"/>
      <c r="M21" s="82">
        <f t="shared" ca="1" si="13"/>
        <v>0</v>
      </c>
      <c r="N21" s="35" t="e">
        <f t="shared" ca="1" si="19"/>
        <v>#DIV/0!</v>
      </c>
      <c r="O21" s="82">
        <f t="shared" ca="1" si="14"/>
        <v>0</v>
      </c>
    </row>
    <row r="22" spans="1:15" s="16" customFormat="1" x14ac:dyDescent="0.25">
      <c r="A22" s="71">
        <f t="shared" si="15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2"/>
        <v/>
      </c>
      <c r="I22" s="79" t="str">
        <f t="shared" si="16"/>
        <v/>
      </c>
      <c r="J22" s="80" t="str">
        <f t="shared" si="17"/>
        <v/>
      </c>
      <c r="K22" s="76">
        <f t="shared" ca="1" si="18"/>
        <v>0</v>
      </c>
      <c r="L22" s="9"/>
      <c r="M22" s="82">
        <f t="shared" ca="1" si="13"/>
        <v>0</v>
      </c>
      <c r="N22" s="35" t="e">
        <f t="shared" ca="1" si="19"/>
        <v>#DIV/0!</v>
      </c>
      <c r="O22" s="82">
        <f t="shared" ca="1" si="14"/>
        <v>0</v>
      </c>
    </row>
    <row r="23" spans="1:15" s="16" customFormat="1" x14ac:dyDescent="0.25">
      <c r="A23" s="71">
        <f t="shared" si="15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2"/>
        <v/>
      </c>
      <c r="I23" s="79" t="str">
        <f t="shared" si="16"/>
        <v/>
      </c>
      <c r="J23" s="80" t="str">
        <f t="shared" si="17"/>
        <v/>
      </c>
      <c r="K23" s="76">
        <f t="shared" ca="1" si="18"/>
        <v>0</v>
      </c>
      <c r="L23" s="9"/>
      <c r="M23" s="82">
        <f t="shared" ca="1" si="13"/>
        <v>0</v>
      </c>
      <c r="N23" s="35" t="e">
        <f t="shared" ca="1" si="19"/>
        <v>#DIV/0!</v>
      </c>
      <c r="O23" s="82">
        <f t="shared" ca="1" si="14"/>
        <v>0</v>
      </c>
    </row>
    <row r="24" spans="1:15" s="16" customFormat="1" x14ac:dyDescent="0.25">
      <c r="A24" s="71">
        <f t="shared" si="15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2"/>
        <v/>
      </c>
      <c r="I24" s="79" t="str">
        <f t="shared" si="16"/>
        <v/>
      </c>
      <c r="J24" s="80" t="str">
        <f t="shared" si="17"/>
        <v/>
      </c>
      <c r="K24" s="76">
        <f t="shared" ca="1" si="18"/>
        <v>0</v>
      </c>
      <c r="L24" s="9"/>
      <c r="M24" s="82">
        <f t="shared" ca="1" si="13"/>
        <v>0</v>
      </c>
      <c r="N24" s="34"/>
      <c r="O24" s="82">
        <f t="shared" ca="1" si="14"/>
        <v>0</v>
      </c>
    </row>
    <row r="25" spans="1:15" s="16" customFormat="1" x14ac:dyDescent="0.25">
      <c r="A25" s="71">
        <f t="shared" si="15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2"/>
        <v/>
      </c>
      <c r="I25" s="79" t="str">
        <f t="shared" si="16"/>
        <v/>
      </c>
      <c r="J25" s="80" t="str">
        <f t="shared" si="17"/>
        <v/>
      </c>
      <c r="K25" s="76">
        <f t="shared" ca="1" si="18"/>
        <v>0</v>
      </c>
      <c r="L25" s="9"/>
      <c r="M25" s="82">
        <f t="shared" ca="1" si="13"/>
        <v>0</v>
      </c>
      <c r="N25" s="34"/>
      <c r="O25" s="82">
        <f t="shared" ca="1" si="14"/>
        <v>0</v>
      </c>
    </row>
    <row r="26" spans="1:15" s="16" customFormat="1" x14ac:dyDescent="0.25">
      <c r="A26" s="71">
        <f t="shared" si="15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2"/>
        <v/>
      </c>
      <c r="I26" s="79" t="str">
        <f t="shared" si="16"/>
        <v/>
      </c>
      <c r="J26" s="80" t="str">
        <f t="shared" si="17"/>
        <v/>
      </c>
      <c r="K26" s="76">
        <f t="shared" ca="1" si="18"/>
        <v>0</v>
      </c>
      <c r="L26" s="9"/>
      <c r="M26" s="82">
        <f t="shared" ca="1" si="13"/>
        <v>0</v>
      </c>
      <c r="N26" s="34" t="e">
        <f t="shared" ca="1" si="19"/>
        <v>#DIV/0!</v>
      </c>
      <c r="O26" s="82">
        <f t="shared" ca="1" si="14"/>
        <v>0</v>
      </c>
    </row>
    <row r="27" spans="1:15" s="16" customFormat="1" x14ac:dyDescent="0.25">
      <c r="A27" s="71">
        <f t="shared" si="15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2"/>
        <v>0</v>
      </c>
      <c r="I27" s="79">
        <f t="shared" ca="1" si="16"/>
        <v>0</v>
      </c>
      <c r="J27" s="80">
        <f t="shared" ca="1" si="17"/>
        <v>0</v>
      </c>
      <c r="K27" s="76">
        <f t="shared" ca="1" si="18"/>
        <v>0</v>
      </c>
      <c r="L27" s="9"/>
      <c r="M27" s="82">
        <f t="shared" ca="1" si="13"/>
        <v>0</v>
      </c>
      <c r="N27" s="34" t="e">
        <f t="shared" ca="1" si="19"/>
        <v>#DIV/0!</v>
      </c>
      <c r="O27" s="82">
        <f t="shared" ca="1" si="14"/>
        <v>0</v>
      </c>
    </row>
    <row r="28" spans="1:15" s="16" customFormat="1" x14ac:dyDescent="0.25">
      <c r="A28" s="71">
        <f t="shared" si="15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2"/>
        <v/>
      </c>
      <c r="I28" s="79" t="str">
        <f t="shared" si="16"/>
        <v/>
      </c>
      <c r="J28" s="80" t="str">
        <f t="shared" si="17"/>
        <v/>
      </c>
      <c r="K28" s="76">
        <f t="shared" ca="1" si="18"/>
        <v>0</v>
      </c>
      <c r="L28" s="9"/>
      <c r="M28" s="82">
        <f t="shared" ca="1" si="13"/>
        <v>0</v>
      </c>
      <c r="N28" s="34" t="e">
        <f t="shared" ca="1" si="19"/>
        <v>#DIV/0!</v>
      </c>
      <c r="O28" s="82">
        <f t="shared" ca="1" si="14"/>
        <v>0</v>
      </c>
    </row>
    <row r="29" spans="1:15" s="16" customFormat="1" x14ac:dyDescent="0.25">
      <c r="A29" s="71">
        <f t="shared" si="15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2"/>
        <v/>
      </c>
      <c r="I29" s="79" t="str">
        <f t="shared" si="16"/>
        <v/>
      </c>
      <c r="J29" s="80" t="str">
        <f t="shared" si="17"/>
        <v/>
      </c>
      <c r="K29" s="76">
        <f t="shared" ca="1" si="18"/>
        <v>0</v>
      </c>
      <c r="L29" s="9"/>
      <c r="M29" s="82">
        <f t="shared" ca="1" si="13"/>
        <v>0</v>
      </c>
      <c r="N29" s="34" t="e">
        <f t="shared" ca="1" si="19"/>
        <v>#DIV/0!</v>
      </c>
      <c r="O29" s="82">
        <f t="shared" ca="1" si="14"/>
        <v>0</v>
      </c>
    </row>
    <row r="30" spans="1:15" s="16" customFormat="1" x14ac:dyDescent="0.25">
      <c r="A30" s="71">
        <f t="shared" si="15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2"/>
        <v/>
      </c>
      <c r="I30" s="79" t="str">
        <f t="shared" si="16"/>
        <v/>
      </c>
      <c r="J30" s="80" t="str">
        <f t="shared" si="17"/>
        <v/>
      </c>
      <c r="K30" s="76">
        <f t="shared" ca="1" si="18"/>
        <v>0</v>
      </c>
      <c r="L30" s="9"/>
      <c r="M30" s="82">
        <f t="shared" ca="1" si="13"/>
        <v>0</v>
      </c>
      <c r="N30" s="34" t="e">
        <f t="shared" ca="1" si="19"/>
        <v>#DIV/0!</v>
      </c>
      <c r="O30" s="82">
        <f t="shared" ca="1" si="14"/>
        <v>0</v>
      </c>
    </row>
    <row r="31" spans="1:15" s="16" customFormat="1" x14ac:dyDescent="0.25">
      <c r="A31" s="71">
        <f t="shared" si="15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2"/>
        <v/>
      </c>
      <c r="I31" s="79" t="str">
        <f t="shared" si="16"/>
        <v/>
      </c>
      <c r="J31" s="80" t="str">
        <f t="shared" si="17"/>
        <v/>
      </c>
      <c r="K31" s="76">
        <f t="shared" ca="1" si="18"/>
        <v>0</v>
      </c>
      <c r="L31" s="9"/>
      <c r="M31" s="82">
        <f t="shared" ca="1" si="13"/>
        <v>0</v>
      </c>
      <c r="N31" s="34"/>
      <c r="O31" s="82">
        <f t="shared" ca="1" si="14"/>
        <v>0</v>
      </c>
    </row>
    <row r="32" spans="1:15" s="16" customFormat="1" x14ac:dyDescent="0.25">
      <c r="A32" s="71">
        <f t="shared" si="15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2"/>
        <v/>
      </c>
      <c r="I32" s="79" t="str">
        <f t="shared" si="16"/>
        <v/>
      </c>
      <c r="J32" s="80" t="str">
        <f t="shared" si="17"/>
        <v/>
      </c>
      <c r="K32" s="76">
        <f t="shared" ca="1" si="18"/>
        <v>0</v>
      </c>
      <c r="L32" s="9"/>
      <c r="M32" s="82">
        <f t="shared" ca="1" si="13"/>
        <v>0</v>
      </c>
      <c r="N32" s="34"/>
      <c r="O32" s="82">
        <f t="shared" ca="1" si="14"/>
        <v>0</v>
      </c>
    </row>
    <row r="33" spans="1:17" s="16" customFormat="1" x14ac:dyDescent="0.25">
      <c r="A33" s="71">
        <f t="shared" si="15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2"/>
        <v/>
      </c>
      <c r="I33" s="79" t="str">
        <f t="shared" si="16"/>
        <v/>
      </c>
      <c r="J33" s="80" t="str">
        <f t="shared" si="17"/>
        <v/>
      </c>
      <c r="K33" s="76">
        <f t="shared" ca="1" si="18"/>
        <v>0</v>
      </c>
      <c r="L33" s="9"/>
      <c r="M33" s="82">
        <f t="shared" ca="1" si="13"/>
        <v>0</v>
      </c>
      <c r="N33" s="34" t="e">
        <f t="shared" ref="N33:N37" ca="1" si="20">M33/G33</f>
        <v>#DIV/0!</v>
      </c>
      <c r="O33" s="82">
        <f t="shared" ca="1" si="14"/>
        <v>0</v>
      </c>
    </row>
    <row r="34" spans="1:17" s="16" customFormat="1" x14ac:dyDescent="0.25">
      <c r="A34" s="71">
        <f t="shared" si="15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2"/>
        <v>0</v>
      </c>
      <c r="I34" s="79">
        <f t="shared" ca="1" si="16"/>
        <v>0</v>
      </c>
      <c r="J34" s="80">
        <f t="shared" ca="1" si="17"/>
        <v>0</v>
      </c>
      <c r="K34" s="76">
        <f t="shared" ca="1" si="18"/>
        <v>0</v>
      </c>
      <c r="L34" s="9"/>
      <c r="M34" s="82">
        <f t="shared" ca="1" si="13"/>
        <v>0</v>
      </c>
      <c r="N34" s="34" t="e">
        <f t="shared" ca="1" si="20"/>
        <v>#DIV/0!</v>
      </c>
      <c r="O34" s="82">
        <f t="shared" ca="1" si="14"/>
        <v>0</v>
      </c>
    </row>
    <row r="35" spans="1:17" s="16" customFormat="1" x14ac:dyDescent="0.25">
      <c r="A35" s="71">
        <f t="shared" si="15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2"/>
        <v/>
      </c>
      <c r="I35" s="79" t="str">
        <f t="shared" si="16"/>
        <v/>
      </c>
      <c r="J35" s="80" t="str">
        <f t="shared" si="17"/>
        <v/>
      </c>
      <c r="K35" s="76">
        <f t="shared" ca="1" si="18"/>
        <v>0</v>
      </c>
      <c r="L35" s="9"/>
      <c r="M35" s="82">
        <f t="shared" ca="1" si="13"/>
        <v>0</v>
      </c>
      <c r="N35" s="34" t="e">
        <f t="shared" ca="1" si="20"/>
        <v>#DIV/0!</v>
      </c>
      <c r="O35" s="82">
        <f t="shared" ca="1" si="14"/>
        <v>0</v>
      </c>
    </row>
    <row r="36" spans="1:17" s="16" customFormat="1" x14ac:dyDescent="0.25">
      <c r="A36" s="71">
        <f t="shared" si="15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2"/>
        <v/>
      </c>
      <c r="I36" s="79" t="str">
        <f t="shared" si="16"/>
        <v/>
      </c>
      <c r="J36" s="80" t="str">
        <f t="shared" si="17"/>
        <v/>
      </c>
      <c r="K36" s="76">
        <f t="shared" ca="1" si="18"/>
        <v>0</v>
      </c>
      <c r="L36" s="9"/>
      <c r="M36" s="82">
        <f t="shared" ca="1" si="13"/>
        <v>0</v>
      </c>
      <c r="N36" s="34" t="e">
        <f t="shared" ca="1" si="20"/>
        <v>#DIV/0!</v>
      </c>
      <c r="O36" s="82">
        <f t="shared" ca="1" si="14"/>
        <v>0</v>
      </c>
    </row>
    <row r="37" spans="1:17" s="16" customFormat="1" x14ac:dyDescent="0.25">
      <c r="A37" s="71">
        <f t="shared" si="15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11"/>
        <v>0</v>
      </c>
      <c r="H37" s="81" t="str">
        <f t="shared" si="12"/>
        <v/>
      </c>
      <c r="I37" s="79" t="str">
        <f t="shared" si="16"/>
        <v/>
      </c>
      <c r="J37" s="80" t="str">
        <f t="shared" si="17"/>
        <v/>
      </c>
      <c r="K37" s="76">
        <f t="shared" ca="1" si="18"/>
        <v>0</v>
      </c>
      <c r="L37" s="9"/>
      <c r="M37" s="82">
        <f t="shared" ca="1" si="13"/>
        <v>0</v>
      </c>
      <c r="N37" s="34" t="e">
        <f t="shared" ca="1" si="20"/>
        <v>#DIV/0!</v>
      </c>
      <c r="O37" s="82">
        <f t="shared" ca="1" si="14"/>
        <v>0</v>
      </c>
    </row>
    <row r="38" spans="1:17" s="16" customFormat="1" x14ac:dyDescent="0.25">
      <c r="A38" s="71">
        <f t="shared" si="15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11"/>
        <v>0</v>
      </c>
      <c r="H38" s="81" t="str">
        <f t="shared" si="12"/>
        <v/>
      </c>
      <c r="I38" s="79" t="str">
        <f t="shared" si="16"/>
        <v/>
      </c>
      <c r="J38" s="80" t="str">
        <f t="shared" si="17"/>
        <v/>
      </c>
      <c r="K38" s="76">
        <f t="shared" ca="1" si="18"/>
        <v>0</v>
      </c>
      <c r="L38" s="9"/>
      <c r="M38" s="82">
        <f t="shared" ca="1" si="13"/>
        <v>0</v>
      </c>
      <c r="N38" s="34"/>
      <c r="O38" s="82">
        <f t="shared" ca="1" si="14"/>
        <v>0</v>
      </c>
    </row>
    <row r="39" spans="1:17" s="16" customFormat="1" x14ac:dyDescent="0.25">
      <c r="A39" s="71">
        <f t="shared" si="15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11"/>
        <v>0</v>
      </c>
      <c r="H39" s="81" t="str">
        <f t="shared" si="12"/>
        <v/>
      </c>
      <c r="I39" s="79" t="str">
        <f t="shared" si="16"/>
        <v/>
      </c>
      <c r="J39" s="80" t="str">
        <f t="shared" si="17"/>
        <v/>
      </c>
      <c r="K39" s="76">
        <f t="shared" ca="1" si="18"/>
        <v>0</v>
      </c>
      <c r="L39" s="9"/>
      <c r="M39" s="82">
        <f t="shared" ca="1" si="13"/>
        <v>0</v>
      </c>
      <c r="N39" s="34"/>
      <c r="O39" s="82">
        <f t="shared" ca="1" si="14"/>
        <v>0</v>
      </c>
    </row>
    <row r="40" spans="1:17" x14ac:dyDescent="0.25">
      <c r="A40" s="71">
        <f t="shared" si="15"/>
        <v>42917</v>
      </c>
      <c r="B40" s="91" t="str">
        <f t="shared" ref="B40:B41" si="21">TEXT(A40,"jjjj")</f>
        <v>samedi</v>
      </c>
      <c r="C40" s="78">
        <f t="shared" ref="C40" ca="1" si="22">INDIRECT("J"&amp;ROW()-9&amp;"!E10")</f>
        <v>0.41666666666666669</v>
      </c>
      <c r="D40" s="78">
        <f t="shared" ref="D40" ca="1" si="23">INDIRECT("J"&amp;ROW()-9&amp;"!H10")</f>
        <v>0.66666666666666663</v>
      </c>
      <c r="E40" s="78">
        <f t="shared" ref="E40" ca="1" si="24">INDIRECT("J"&amp;ROW()-9&amp;"!N10")</f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ref="H40" si="25">IF(B40="Dimanche",SUM(G34:G39),"")</f>
        <v/>
      </c>
      <c r="I40" s="79" t="str">
        <f t="shared" ref="I40" si="26">IFERROR(MIN(H40-MIN(35*"1:",H40),8*"1:"),"")</f>
        <v/>
      </c>
      <c r="J40" s="80" t="str">
        <f t="shared" ref="J40" si="27">IFERROR(MAX(H40-43*"1:",0),"")</f>
        <v/>
      </c>
      <c r="K40" s="76">
        <f t="shared" ca="1" si="18"/>
        <v>0.24999999999999994</v>
      </c>
      <c r="L40" s="9"/>
      <c r="M40" s="82">
        <f t="shared" ref="M40" ca="1" si="28">INDIRECT("J"&amp;ROW()-9&amp;"!L10")</f>
        <v>0</v>
      </c>
      <c r="O40" s="82">
        <f t="shared" ref="O40" ca="1" si="29">IFERROR(INDIRECT("J"&amp;ROW()-9&amp;"!M10"),"")</f>
        <v>0</v>
      </c>
      <c r="P40" s="19"/>
    </row>
    <row r="41" spans="1:17" x14ac:dyDescent="0.25">
      <c r="A41" s="71">
        <f t="shared" si="15"/>
        <v>42918</v>
      </c>
      <c r="B41" s="91" t="str">
        <f t="shared" si="21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ht="26.25" customHeight="1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49" t="s">
        <v>26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P44" s="19"/>
      <c r="Q44" s="39"/>
    </row>
    <row r="45" spans="1:17" x14ac:dyDescent="0.25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P45" s="19"/>
      <c r="Q45" s="17"/>
    </row>
    <row r="46" spans="1:17" x14ac:dyDescent="0.25">
      <c r="A46" s="143" t="s">
        <v>27</v>
      </c>
      <c r="B46" s="144"/>
      <c r="C46" s="144"/>
      <c r="D46" s="144"/>
      <c r="E46" s="144"/>
      <c r="F46" s="145"/>
      <c r="G46" s="53"/>
      <c r="H46" s="152" t="s">
        <v>28</v>
      </c>
      <c r="I46" s="153"/>
      <c r="J46" s="153"/>
      <c r="K46" s="153"/>
      <c r="L46" s="154"/>
      <c r="M46" s="54"/>
      <c r="P46" s="19"/>
      <c r="Q46" s="39"/>
    </row>
    <row r="47" spans="1:17" x14ac:dyDescent="0.25">
      <c r="A47" s="146"/>
      <c r="B47" s="147"/>
      <c r="C47" s="147"/>
      <c r="D47" s="147"/>
      <c r="E47" s="147"/>
      <c r="F47" s="148"/>
      <c r="G47" s="55"/>
      <c r="H47" s="155"/>
      <c r="I47" s="156"/>
      <c r="J47" s="156"/>
      <c r="K47" s="156"/>
      <c r="L47" s="157"/>
      <c r="M47" s="54"/>
    </row>
    <row r="48" spans="1:17" x14ac:dyDescent="0.25">
      <c r="A48" s="146"/>
      <c r="B48" s="147"/>
      <c r="C48" s="147"/>
      <c r="D48" s="147"/>
      <c r="E48" s="147"/>
      <c r="F48" s="148"/>
      <c r="G48" s="55"/>
      <c r="H48" s="155"/>
      <c r="I48" s="156"/>
      <c r="J48" s="156"/>
      <c r="K48" s="156"/>
      <c r="L48" s="157"/>
      <c r="M48" s="54"/>
    </row>
    <row r="49" spans="1:13" customFormat="1" x14ac:dyDescent="0.25">
      <c r="A49" s="149"/>
      <c r="B49" s="150"/>
      <c r="C49" s="150"/>
      <c r="D49" s="150"/>
      <c r="E49" s="150"/>
      <c r="F49" s="151"/>
      <c r="G49" s="56"/>
      <c r="H49" s="158"/>
      <c r="I49" s="159"/>
      <c r="J49" s="159"/>
      <c r="K49" s="159"/>
      <c r="L49" s="160"/>
      <c r="M49" s="54"/>
    </row>
  </sheetData>
  <mergeCells count="16">
    <mergeCell ref="O6:O9"/>
    <mergeCell ref="A46:F49"/>
    <mergeCell ref="H46:L4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210" priority="9">
      <formula>WEEKDAY($A41,2)&gt;5</formula>
    </cfRule>
  </conditionalFormatting>
  <conditionalFormatting sqref="B10:E10 G10:G40 K10:K40 C11:E40">
    <cfRule type="expression" dxfId="209" priority="5">
      <formula>WEEKDAY($A10,2)&gt;5</formula>
    </cfRule>
  </conditionalFormatting>
  <conditionalFormatting sqref="A41">
    <cfRule type="expression" dxfId="208" priority="7">
      <formula>MONTH(A41)&lt;&gt;$B$8</formula>
    </cfRule>
  </conditionalFormatting>
  <conditionalFormatting sqref="H10:J40 B11:B40">
    <cfRule type="expression" dxfId="207" priority="3">
      <formula>WEEKDAY($A10,2)&gt;5</formula>
    </cfRule>
  </conditionalFormatting>
  <conditionalFormatting sqref="F10:F40 L10:M40">
    <cfRule type="expression" dxfId="206" priority="4">
      <formula>WEEKDAY($A10,2)&gt;5</formula>
    </cfRule>
  </conditionalFormatting>
  <conditionalFormatting sqref="A9 A11:A40">
    <cfRule type="expression" dxfId="20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6F23290B-B5DA-4B5B-914C-0A16755C8015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A51E9014-35B2-47D3-A63F-73D31D067A8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pageSetUpPr fitToPage="1"/>
  </sheetPr>
  <dimension ref="A1:Q51"/>
  <sheetViews>
    <sheetView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57"/>
      <c r="M2" s="3"/>
      <c r="N2" s="58"/>
      <c r="O2" s="1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1"/>
      <c r="M3" s="59"/>
      <c r="N3" s="58"/>
      <c r="O3" s="1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5"/>
      <c r="N4" s="58"/>
      <c r="O4" s="60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INDIRECT("J"&amp;ROW()-9&amp;"!E13")</f>
        <v>0</v>
      </c>
      <c r="D10" s="78">
        <f ca="1">INDIRECT("J"&amp;ROW()-9&amp;"!H13")</f>
        <v>0</v>
      </c>
      <c r="E10" s="78">
        <f ca="1">INDIRECT("J"&amp;ROW()-9&amp;"!N13")</f>
        <v>0</v>
      </c>
      <c r="F10" s="37">
        <f ca="1">IF(C10&gt;0,1,0)</f>
        <v>0</v>
      </c>
      <c r="G10" s="76">
        <f t="shared" ref="G1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INDIRECT("J"&amp;ROW()-9&amp;"!L13")</f>
        <v>0</v>
      </c>
      <c r="N10" s="34"/>
      <c r="O10" s="82">
        <f ca="1">IFERROR(INDIRECT("J"&amp;ROW()-9&amp;"!M13"),"")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INDIRECT("J"&amp;ROW()-9&amp;"!E13")</f>
        <v>0</v>
      </c>
      <c r="D11" s="78">
        <f t="shared" ref="D11:D39" ca="1" si="8">INDIRECT("J"&amp;ROW()-9&amp;"!H13")</f>
        <v>0</v>
      </c>
      <c r="E11" s="78">
        <f t="shared" ref="E11:E39" ca="1" si="9">INDIRECT("J"&amp;ROW()-9&amp;"!N13")</f>
        <v>0</v>
      </c>
      <c r="F11" s="37">
        <f t="shared" ref="F11:F40" ca="1" si="10">IF(C11&gt;0,1,0)</f>
        <v>0</v>
      </c>
      <c r="G11" s="76">
        <f t="shared" ref="G11:G40" ca="1" si="11">D11-C11-E11</f>
        <v>0</v>
      </c>
      <c r="H11" s="81" t="str">
        <f t="shared" ref="H11:H39" si="12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3">INDIRECT("J"&amp;ROW()-9&amp;"!L13")</f>
        <v>0</v>
      </c>
      <c r="N11" s="34"/>
      <c r="O11" s="82">
        <f t="shared" ref="O11:O39" ca="1" si="14">IFERROR(INDIRECT("J"&amp;ROW()-9&amp;"!M13"),"")</f>
        <v>0</v>
      </c>
    </row>
    <row r="12" spans="1:16" s="36" customFormat="1" x14ac:dyDescent="0.25">
      <c r="A12" s="71">
        <f t="shared" ref="A12:A41" si="15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 t="shared" si="12"/>
        <v/>
      </c>
      <c r="I12" s="79" t="str">
        <f t="shared" ref="I12:I39" si="16">IFERROR(IF(H12&gt;35,H12-35,0)-J12,"")</f>
        <v/>
      </c>
      <c r="J12" s="80" t="str">
        <f t="shared" ref="J12:J39" si="17">IFERROR(IF(H12&gt;43,H12-43,0),"")</f>
        <v/>
      </c>
      <c r="K12" s="76">
        <f ca="1">D12-C12</f>
        <v>0</v>
      </c>
      <c r="L12" s="9"/>
      <c r="M12" s="82">
        <f t="shared" ca="1" si="13"/>
        <v>0</v>
      </c>
      <c r="N12" s="35"/>
      <c r="O12" s="82">
        <f t="shared" ca="1" si="14"/>
        <v>0</v>
      </c>
    </row>
    <row r="13" spans="1:16" s="36" customFormat="1" x14ac:dyDescent="0.25">
      <c r="A13" s="71">
        <f t="shared" si="15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t="shared" ca="1" si="12"/>
        <v>0</v>
      </c>
      <c r="I13" s="79">
        <f t="shared" ca="1" si="16"/>
        <v>0</v>
      </c>
      <c r="J13" s="80">
        <f t="shared" ca="1" si="17"/>
        <v>0</v>
      </c>
      <c r="K13" s="76">
        <f t="shared" ref="K13:K40" ca="1" si="18">D13-C13</f>
        <v>0</v>
      </c>
      <c r="L13" s="9"/>
      <c r="M13" s="82">
        <f t="shared" ca="1" si="13"/>
        <v>0</v>
      </c>
      <c r="N13" s="35"/>
      <c r="O13" s="82">
        <f t="shared" ca="1" si="14"/>
        <v>0</v>
      </c>
    </row>
    <row r="14" spans="1:16" s="16" customFormat="1" x14ac:dyDescent="0.25">
      <c r="A14" s="71">
        <f t="shared" si="15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 t="shared" si="12"/>
        <v/>
      </c>
      <c r="I14" s="79" t="str">
        <f t="shared" si="16"/>
        <v/>
      </c>
      <c r="J14" s="80" t="str">
        <f t="shared" si="17"/>
        <v/>
      </c>
      <c r="K14" s="76">
        <f t="shared" ca="1" si="18"/>
        <v>0</v>
      </c>
      <c r="L14" s="9"/>
      <c r="M14" s="82">
        <f t="shared" ca="1" si="13"/>
        <v>0</v>
      </c>
      <c r="N14" s="34"/>
      <c r="O14" s="82">
        <f t="shared" ca="1" si="14"/>
        <v>0</v>
      </c>
    </row>
    <row r="15" spans="1:16" s="16" customFormat="1" x14ac:dyDescent="0.25">
      <c r="A15" s="71">
        <f t="shared" si="15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 t="shared" si="12"/>
        <v/>
      </c>
      <c r="I15" s="79" t="str">
        <f t="shared" si="16"/>
        <v/>
      </c>
      <c r="J15" s="80" t="str">
        <f t="shared" si="17"/>
        <v/>
      </c>
      <c r="K15" s="76">
        <f t="shared" ca="1" si="18"/>
        <v>0</v>
      </c>
      <c r="L15" s="9"/>
      <c r="M15" s="82">
        <f t="shared" ca="1" si="13"/>
        <v>0</v>
      </c>
      <c r="N15" s="34" t="e">
        <f t="shared" ref="N15:N30" ca="1" si="19">M15/G15</f>
        <v>#DIV/0!</v>
      </c>
      <c r="O15" s="82">
        <f t="shared" ca="1" si="14"/>
        <v>0</v>
      </c>
    </row>
    <row r="16" spans="1:16" s="16" customFormat="1" x14ac:dyDescent="0.25">
      <c r="A16" s="71">
        <f t="shared" si="15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7"/>
        <v/>
      </c>
      <c r="K16" s="76">
        <f t="shared" ca="1" si="18"/>
        <v>0</v>
      </c>
      <c r="L16" s="9"/>
      <c r="M16" s="82">
        <f t="shared" ca="1" si="13"/>
        <v>0</v>
      </c>
      <c r="N16" s="34" t="e">
        <f t="shared" ca="1" si="19"/>
        <v>#DIV/0!</v>
      </c>
      <c r="O16" s="82">
        <f t="shared" ca="1" si="14"/>
        <v>0</v>
      </c>
    </row>
    <row r="17" spans="1:15" s="16" customFormat="1" x14ac:dyDescent="0.25">
      <c r="A17" s="71">
        <f t="shared" si="15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si="12"/>
        <v/>
      </c>
      <c r="I17" s="79" t="str">
        <f t="shared" si="16"/>
        <v/>
      </c>
      <c r="J17" s="80" t="str">
        <f t="shared" si="17"/>
        <v/>
      </c>
      <c r="K17" s="76">
        <f t="shared" ca="1" si="18"/>
        <v>0</v>
      </c>
      <c r="L17" s="9"/>
      <c r="M17" s="82">
        <f t="shared" ca="1" si="13"/>
        <v>0</v>
      </c>
      <c r="N17" s="34"/>
      <c r="O17" s="82">
        <f t="shared" ca="1" si="14"/>
        <v>0</v>
      </c>
    </row>
    <row r="18" spans="1:15" s="16" customFormat="1" x14ac:dyDescent="0.25">
      <c r="A18" s="71">
        <f t="shared" si="15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2"/>
        <v/>
      </c>
      <c r="I18" s="79" t="str">
        <f t="shared" si="16"/>
        <v/>
      </c>
      <c r="J18" s="80" t="str">
        <f t="shared" si="17"/>
        <v/>
      </c>
      <c r="K18" s="76">
        <f t="shared" ca="1" si="18"/>
        <v>0</v>
      </c>
      <c r="L18" s="9"/>
      <c r="M18" s="82">
        <f t="shared" ca="1" si="13"/>
        <v>0</v>
      </c>
      <c r="N18" s="34"/>
      <c r="O18" s="82">
        <f t="shared" ca="1" si="14"/>
        <v>0</v>
      </c>
    </row>
    <row r="19" spans="1:15" s="16" customFormat="1" x14ac:dyDescent="0.25">
      <c r="A19" s="71">
        <f t="shared" si="15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2"/>
        <v/>
      </c>
      <c r="I19" s="79" t="str">
        <f t="shared" si="16"/>
        <v/>
      </c>
      <c r="J19" s="80" t="str">
        <f t="shared" si="17"/>
        <v/>
      </c>
      <c r="K19" s="76">
        <f t="shared" ca="1" si="18"/>
        <v>0</v>
      </c>
      <c r="L19" s="9"/>
      <c r="M19" s="82">
        <f t="shared" ca="1" si="13"/>
        <v>0</v>
      </c>
      <c r="N19" s="35" t="e">
        <f t="shared" ca="1" si="19"/>
        <v>#DIV/0!</v>
      </c>
      <c r="O19" s="82">
        <f t="shared" ca="1" si="14"/>
        <v>0</v>
      </c>
    </row>
    <row r="20" spans="1:15" s="16" customFormat="1" x14ac:dyDescent="0.25">
      <c r="A20" s="71">
        <f t="shared" si="15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2"/>
        <v>0</v>
      </c>
      <c r="I20" s="79">
        <f t="shared" ca="1" si="16"/>
        <v>0</v>
      </c>
      <c r="J20" s="80">
        <f t="shared" ca="1" si="17"/>
        <v>0</v>
      </c>
      <c r="K20" s="76">
        <f t="shared" ca="1" si="18"/>
        <v>0</v>
      </c>
      <c r="L20" s="9"/>
      <c r="M20" s="82">
        <f t="shared" ca="1" si="13"/>
        <v>0</v>
      </c>
      <c r="N20" s="35" t="e">
        <f t="shared" ca="1" si="19"/>
        <v>#DIV/0!</v>
      </c>
      <c r="O20" s="82">
        <f t="shared" ca="1" si="14"/>
        <v>0</v>
      </c>
    </row>
    <row r="21" spans="1:15" s="16" customFormat="1" x14ac:dyDescent="0.25">
      <c r="A21" s="71">
        <f t="shared" si="15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2"/>
        <v/>
      </c>
      <c r="I21" s="79" t="str">
        <f t="shared" si="16"/>
        <v/>
      </c>
      <c r="J21" s="80" t="str">
        <f t="shared" si="17"/>
        <v/>
      </c>
      <c r="K21" s="76">
        <f t="shared" ca="1" si="18"/>
        <v>0</v>
      </c>
      <c r="L21" s="9"/>
      <c r="M21" s="82">
        <f t="shared" ca="1" si="13"/>
        <v>0</v>
      </c>
      <c r="N21" s="35" t="e">
        <f t="shared" ca="1" si="19"/>
        <v>#DIV/0!</v>
      </c>
      <c r="O21" s="82">
        <f t="shared" ca="1" si="14"/>
        <v>0</v>
      </c>
    </row>
    <row r="22" spans="1:15" s="16" customFormat="1" x14ac:dyDescent="0.25">
      <c r="A22" s="71">
        <f t="shared" si="15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2"/>
        <v/>
      </c>
      <c r="I22" s="79" t="str">
        <f t="shared" si="16"/>
        <v/>
      </c>
      <c r="J22" s="80" t="str">
        <f t="shared" si="17"/>
        <v/>
      </c>
      <c r="K22" s="76">
        <f t="shared" ca="1" si="18"/>
        <v>0</v>
      </c>
      <c r="L22" s="9"/>
      <c r="M22" s="82">
        <f t="shared" ca="1" si="13"/>
        <v>0</v>
      </c>
      <c r="N22" s="35" t="e">
        <f t="shared" ca="1" si="19"/>
        <v>#DIV/0!</v>
      </c>
      <c r="O22" s="82">
        <f t="shared" ca="1" si="14"/>
        <v>0</v>
      </c>
    </row>
    <row r="23" spans="1:15" s="16" customFormat="1" x14ac:dyDescent="0.25">
      <c r="A23" s="71">
        <f t="shared" si="15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2"/>
        <v/>
      </c>
      <c r="I23" s="79" t="str">
        <f t="shared" si="16"/>
        <v/>
      </c>
      <c r="J23" s="80" t="str">
        <f t="shared" si="17"/>
        <v/>
      </c>
      <c r="K23" s="76">
        <f t="shared" ca="1" si="18"/>
        <v>0</v>
      </c>
      <c r="L23" s="9"/>
      <c r="M23" s="82">
        <f t="shared" ca="1" si="13"/>
        <v>0</v>
      </c>
      <c r="N23" s="35" t="e">
        <f t="shared" ca="1" si="19"/>
        <v>#DIV/0!</v>
      </c>
      <c r="O23" s="82">
        <f t="shared" ca="1" si="14"/>
        <v>0</v>
      </c>
    </row>
    <row r="24" spans="1:15" s="16" customFormat="1" x14ac:dyDescent="0.25">
      <c r="A24" s="71">
        <f t="shared" si="15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2"/>
        <v/>
      </c>
      <c r="I24" s="79" t="str">
        <f t="shared" si="16"/>
        <v/>
      </c>
      <c r="J24" s="80" t="str">
        <f t="shared" si="17"/>
        <v/>
      </c>
      <c r="K24" s="76">
        <f t="shared" ca="1" si="18"/>
        <v>0</v>
      </c>
      <c r="L24" s="9"/>
      <c r="M24" s="82">
        <f t="shared" ca="1" si="13"/>
        <v>0</v>
      </c>
      <c r="N24" s="34"/>
      <c r="O24" s="82">
        <f t="shared" ca="1" si="14"/>
        <v>0</v>
      </c>
    </row>
    <row r="25" spans="1:15" s="16" customFormat="1" x14ac:dyDescent="0.25">
      <c r="A25" s="71">
        <f t="shared" si="15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2"/>
        <v/>
      </c>
      <c r="I25" s="79" t="str">
        <f t="shared" si="16"/>
        <v/>
      </c>
      <c r="J25" s="80" t="str">
        <f t="shared" si="17"/>
        <v/>
      </c>
      <c r="K25" s="76">
        <f t="shared" ca="1" si="18"/>
        <v>0</v>
      </c>
      <c r="L25" s="9"/>
      <c r="M25" s="82">
        <f t="shared" ca="1" si="13"/>
        <v>0</v>
      </c>
      <c r="N25" s="34"/>
      <c r="O25" s="82">
        <f t="shared" ca="1" si="14"/>
        <v>0</v>
      </c>
    </row>
    <row r="26" spans="1:15" s="16" customFormat="1" x14ac:dyDescent="0.25">
      <c r="A26" s="71">
        <f t="shared" si="15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2"/>
        <v/>
      </c>
      <c r="I26" s="79" t="str">
        <f t="shared" si="16"/>
        <v/>
      </c>
      <c r="J26" s="80" t="str">
        <f t="shared" si="17"/>
        <v/>
      </c>
      <c r="K26" s="76">
        <f t="shared" ca="1" si="18"/>
        <v>0</v>
      </c>
      <c r="L26" s="9"/>
      <c r="M26" s="82">
        <f t="shared" ca="1" si="13"/>
        <v>0</v>
      </c>
      <c r="N26" s="34" t="e">
        <f t="shared" ca="1" si="19"/>
        <v>#DIV/0!</v>
      </c>
      <c r="O26" s="82">
        <f t="shared" ca="1" si="14"/>
        <v>0</v>
      </c>
    </row>
    <row r="27" spans="1:15" s="16" customFormat="1" x14ac:dyDescent="0.25">
      <c r="A27" s="71">
        <f t="shared" si="15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2"/>
        <v>0</v>
      </c>
      <c r="I27" s="79">
        <f t="shared" ca="1" si="16"/>
        <v>0</v>
      </c>
      <c r="J27" s="80">
        <f t="shared" ca="1" si="17"/>
        <v>0</v>
      </c>
      <c r="K27" s="76">
        <f t="shared" ca="1" si="18"/>
        <v>0</v>
      </c>
      <c r="L27" s="9"/>
      <c r="M27" s="82">
        <f t="shared" ca="1" si="13"/>
        <v>0</v>
      </c>
      <c r="N27" s="34" t="e">
        <f t="shared" ca="1" si="19"/>
        <v>#DIV/0!</v>
      </c>
      <c r="O27" s="82">
        <f t="shared" ca="1" si="14"/>
        <v>0</v>
      </c>
    </row>
    <row r="28" spans="1:15" s="16" customFormat="1" x14ac:dyDescent="0.25">
      <c r="A28" s="71">
        <f t="shared" si="15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2"/>
        <v/>
      </c>
      <c r="I28" s="79" t="str">
        <f t="shared" si="16"/>
        <v/>
      </c>
      <c r="J28" s="80" t="str">
        <f t="shared" si="17"/>
        <v/>
      </c>
      <c r="K28" s="76">
        <f t="shared" ca="1" si="18"/>
        <v>0</v>
      </c>
      <c r="L28" s="9"/>
      <c r="M28" s="82">
        <f t="shared" ca="1" si="13"/>
        <v>0</v>
      </c>
      <c r="N28" s="34" t="e">
        <f t="shared" ca="1" si="19"/>
        <v>#DIV/0!</v>
      </c>
      <c r="O28" s="82">
        <f t="shared" ca="1" si="14"/>
        <v>0</v>
      </c>
    </row>
    <row r="29" spans="1:15" s="16" customFormat="1" x14ac:dyDescent="0.25">
      <c r="A29" s="71">
        <f t="shared" si="15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2"/>
        <v/>
      </c>
      <c r="I29" s="79" t="str">
        <f t="shared" si="16"/>
        <v/>
      </c>
      <c r="J29" s="80" t="str">
        <f t="shared" si="17"/>
        <v/>
      </c>
      <c r="K29" s="76">
        <f t="shared" ca="1" si="18"/>
        <v>0</v>
      </c>
      <c r="L29" s="9"/>
      <c r="M29" s="82">
        <f t="shared" ca="1" si="13"/>
        <v>0</v>
      </c>
      <c r="N29" s="34" t="e">
        <f t="shared" ca="1" si="19"/>
        <v>#DIV/0!</v>
      </c>
      <c r="O29" s="82">
        <f t="shared" ca="1" si="14"/>
        <v>0</v>
      </c>
    </row>
    <row r="30" spans="1:15" s="16" customFormat="1" x14ac:dyDescent="0.25">
      <c r="A30" s="71">
        <f t="shared" si="15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2"/>
        <v/>
      </c>
      <c r="I30" s="79" t="str">
        <f t="shared" si="16"/>
        <v/>
      </c>
      <c r="J30" s="80" t="str">
        <f t="shared" si="17"/>
        <v/>
      </c>
      <c r="K30" s="76">
        <f t="shared" ca="1" si="18"/>
        <v>0</v>
      </c>
      <c r="L30" s="9"/>
      <c r="M30" s="82">
        <f t="shared" ca="1" si="13"/>
        <v>0</v>
      </c>
      <c r="N30" s="34" t="e">
        <f t="shared" ca="1" si="19"/>
        <v>#DIV/0!</v>
      </c>
      <c r="O30" s="82">
        <f t="shared" ca="1" si="14"/>
        <v>0</v>
      </c>
    </row>
    <row r="31" spans="1:15" s="16" customFormat="1" x14ac:dyDescent="0.25">
      <c r="A31" s="71">
        <f t="shared" si="15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2"/>
        <v/>
      </c>
      <c r="I31" s="79" t="str">
        <f t="shared" si="16"/>
        <v/>
      </c>
      <c r="J31" s="80" t="str">
        <f t="shared" si="17"/>
        <v/>
      </c>
      <c r="K31" s="76">
        <f t="shared" ca="1" si="18"/>
        <v>0</v>
      </c>
      <c r="L31" s="9"/>
      <c r="M31" s="82">
        <f t="shared" ca="1" si="13"/>
        <v>0</v>
      </c>
      <c r="N31" s="34"/>
      <c r="O31" s="82">
        <f t="shared" ca="1" si="14"/>
        <v>0</v>
      </c>
    </row>
    <row r="32" spans="1:15" s="16" customFormat="1" x14ac:dyDescent="0.25">
      <c r="A32" s="71">
        <f t="shared" si="15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2"/>
        <v/>
      </c>
      <c r="I32" s="79" t="str">
        <f t="shared" si="16"/>
        <v/>
      </c>
      <c r="J32" s="80" t="str">
        <f t="shared" si="17"/>
        <v/>
      </c>
      <c r="K32" s="76">
        <f t="shared" ca="1" si="18"/>
        <v>0</v>
      </c>
      <c r="L32" s="9"/>
      <c r="M32" s="82">
        <f t="shared" ca="1" si="13"/>
        <v>0</v>
      </c>
      <c r="N32" s="34"/>
      <c r="O32" s="82">
        <f t="shared" ca="1" si="14"/>
        <v>0</v>
      </c>
    </row>
    <row r="33" spans="1:17" s="16" customFormat="1" x14ac:dyDescent="0.25">
      <c r="A33" s="71">
        <f t="shared" si="15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2"/>
        <v/>
      </c>
      <c r="I33" s="79" t="str">
        <f t="shared" si="16"/>
        <v/>
      </c>
      <c r="J33" s="80" t="str">
        <f t="shared" si="17"/>
        <v/>
      </c>
      <c r="K33" s="76">
        <f t="shared" ca="1" si="18"/>
        <v>0</v>
      </c>
      <c r="L33" s="9"/>
      <c r="M33" s="82">
        <f t="shared" ca="1" si="13"/>
        <v>0</v>
      </c>
      <c r="N33" s="34" t="e">
        <f t="shared" ref="N33:N37" ca="1" si="20">M33/G33</f>
        <v>#DIV/0!</v>
      </c>
      <c r="O33" s="82">
        <f t="shared" ca="1" si="14"/>
        <v>0</v>
      </c>
    </row>
    <row r="34" spans="1:17" s="16" customFormat="1" x14ac:dyDescent="0.25">
      <c r="A34" s="71">
        <f t="shared" si="15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2"/>
        <v>0</v>
      </c>
      <c r="I34" s="79">
        <f t="shared" ca="1" si="16"/>
        <v>0</v>
      </c>
      <c r="J34" s="80">
        <f t="shared" ca="1" si="17"/>
        <v>0</v>
      </c>
      <c r="K34" s="76">
        <f t="shared" ca="1" si="18"/>
        <v>0</v>
      </c>
      <c r="L34" s="9"/>
      <c r="M34" s="82">
        <f t="shared" ca="1" si="13"/>
        <v>0</v>
      </c>
      <c r="N34" s="34" t="e">
        <f t="shared" ca="1" si="20"/>
        <v>#DIV/0!</v>
      </c>
      <c r="O34" s="82">
        <f t="shared" ca="1" si="14"/>
        <v>0</v>
      </c>
    </row>
    <row r="35" spans="1:17" s="16" customFormat="1" x14ac:dyDescent="0.25">
      <c r="A35" s="71">
        <f t="shared" si="15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2"/>
        <v/>
      </c>
      <c r="I35" s="79" t="str">
        <f t="shared" si="16"/>
        <v/>
      </c>
      <c r="J35" s="80" t="str">
        <f t="shared" si="17"/>
        <v/>
      </c>
      <c r="K35" s="76">
        <f t="shared" ca="1" si="18"/>
        <v>0</v>
      </c>
      <c r="L35" s="9"/>
      <c r="M35" s="82">
        <f t="shared" ca="1" si="13"/>
        <v>0</v>
      </c>
      <c r="N35" s="34" t="e">
        <f t="shared" ca="1" si="20"/>
        <v>#DIV/0!</v>
      </c>
      <c r="O35" s="82">
        <f t="shared" ca="1" si="14"/>
        <v>0</v>
      </c>
    </row>
    <row r="36" spans="1:17" s="16" customFormat="1" x14ac:dyDescent="0.25">
      <c r="A36" s="71">
        <f t="shared" si="15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2"/>
        <v/>
      </c>
      <c r="I36" s="79" t="str">
        <f t="shared" si="16"/>
        <v/>
      </c>
      <c r="J36" s="80" t="str">
        <f t="shared" si="17"/>
        <v/>
      </c>
      <c r="K36" s="76">
        <f t="shared" ca="1" si="18"/>
        <v>0</v>
      </c>
      <c r="L36" s="9"/>
      <c r="M36" s="82">
        <f t="shared" ca="1" si="13"/>
        <v>0</v>
      </c>
      <c r="N36" s="34" t="e">
        <f t="shared" ca="1" si="20"/>
        <v>#DIV/0!</v>
      </c>
      <c r="O36" s="82">
        <f t="shared" ca="1" si="14"/>
        <v>0</v>
      </c>
    </row>
    <row r="37" spans="1:17" s="16" customFormat="1" x14ac:dyDescent="0.25">
      <c r="A37" s="71">
        <f t="shared" si="15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11"/>
        <v>0</v>
      </c>
      <c r="H37" s="81" t="str">
        <f t="shared" si="12"/>
        <v/>
      </c>
      <c r="I37" s="79" t="str">
        <f t="shared" si="16"/>
        <v/>
      </c>
      <c r="J37" s="80" t="str">
        <f t="shared" si="17"/>
        <v/>
      </c>
      <c r="K37" s="76">
        <f t="shared" ca="1" si="18"/>
        <v>0</v>
      </c>
      <c r="L37" s="9"/>
      <c r="M37" s="82">
        <f t="shared" ca="1" si="13"/>
        <v>0</v>
      </c>
      <c r="N37" s="34" t="e">
        <f t="shared" ca="1" si="20"/>
        <v>#DIV/0!</v>
      </c>
      <c r="O37" s="82">
        <f t="shared" ca="1" si="14"/>
        <v>0</v>
      </c>
    </row>
    <row r="38" spans="1:17" s="16" customFormat="1" x14ac:dyDescent="0.25">
      <c r="A38" s="71">
        <f t="shared" si="15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11"/>
        <v>0</v>
      </c>
      <c r="H38" s="81" t="str">
        <f t="shared" si="12"/>
        <v/>
      </c>
      <c r="I38" s="79" t="str">
        <f t="shared" si="16"/>
        <v/>
      </c>
      <c r="J38" s="80" t="str">
        <f t="shared" si="17"/>
        <v/>
      </c>
      <c r="K38" s="76">
        <f t="shared" ca="1" si="18"/>
        <v>0</v>
      </c>
      <c r="L38" s="9"/>
      <c r="M38" s="82">
        <f t="shared" ca="1" si="13"/>
        <v>0</v>
      </c>
      <c r="N38" s="34"/>
      <c r="O38" s="82">
        <f t="shared" ca="1" si="14"/>
        <v>0</v>
      </c>
    </row>
    <row r="39" spans="1:17" s="16" customFormat="1" x14ac:dyDescent="0.25">
      <c r="A39" s="71">
        <f t="shared" si="15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11"/>
        <v>0</v>
      </c>
      <c r="H39" s="81" t="str">
        <f t="shared" si="12"/>
        <v/>
      </c>
      <c r="I39" s="79" t="str">
        <f t="shared" si="16"/>
        <v/>
      </c>
      <c r="J39" s="80" t="str">
        <f t="shared" si="17"/>
        <v/>
      </c>
      <c r="K39" s="76">
        <f t="shared" ca="1" si="18"/>
        <v>0</v>
      </c>
      <c r="L39" s="9"/>
      <c r="M39" s="82">
        <f t="shared" ca="1" si="13"/>
        <v>0</v>
      </c>
      <c r="N39" s="34"/>
      <c r="O39" s="82">
        <f t="shared" ca="1" si="14"/>
        <v>0</v>
      </c>
    </row>
    <row r="40" spans="1:17" x14ac:dyDescent="0.25">
      <c r="A40" s="71">
        <f t="shared" si="15"/>
        <v>42917</v>
      </c>
      <c r="B40" s="91" t="str">
        <f t="shared" ref="B40:B41" si="21">TEXT(A40,"jjjj")</f>
        <v>samedi</v>
      </c>
      <c r="C40" s="78">
        <f t="shared" ref="C40" ca="1" si="22">INDIRECT("J"&amp;ROW()-9&amp;"!E10")</f>
        <v>0.41666666666666669</v>
      </c>
      <c r="D40" s="78">
        <f t="shared" ref="D40" ca="1" si="23">INDIRECT("J"&amp;ROW()-9&amp;"!H10")</f>
        <v>0.66666666666666663</v>
      </c>
      <c r="E40" s="78">
        <f t="shared" ref="E40" ca="1" si="24">INDIRECT("J"&amp;ROW()-9&amp;"!N10")</f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ref="H40" si="25">IF(B40="Dimanche",SUM(G34:G39),"")</f>
        <v/>
      </c>
      <c r="I40" s="79" t="str">
        <f t="shared" ref="I40" si="26">IFERROR(MIN(H40-MIN(35*"1:",H40),8*"1:"),"")</f>
        <v/>
      </c>
      <c r="J40" s="80" t="str">
        <f t="shared" ref="J40" si="27">IFERROR(MAX(H40-43*"1:",0),"")</f>
        <v/>
      </c>
      <c r="K40" s="76">
        <f t="shared" ca="1" si="18"/>
        <v>0.24999999999999994</v>
      </c>
      <c r="L40" s="9"/>
      <c r="M40" s="82">
        <f t="shared" ref="M40" ca="1" si="28">INDIRECT("J"&amp;ROW()-9&amp;"!L10")</f>
        <v>0</v>
      </c>
      <c r="O40" s="82">
        <f t="shared" ref="O40" ca="1" si="29">IFERROR(INDIRECT("J"&amp;ROW()-9&amp;"!M10"),"")</f>
        <v>0</v>
      </c>
      <c r="P40" s="19"/>
    </row>
    <row r="41" spans="1:17" x14ac:dyDescent="0.25">
      <c r="A41" s="71">
        <f t="shared" si="15"/>
        <v>42918</v>
      </c>
      <c r="B41" s="91" t="str">
        <f t="shared" si="21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202" priority="9">
      <formula>WEEKDAY($A41,2)&gt;5</formula>
    </cfRule>
  </conditionalFormatting>
  <conditionalFormatting sqref="B10:E10 G10:G40 K10:K40 C11:E40">
    <cfRule type="expression" dxfId="201" priority="5">
      <formula>WEEKDAY($A10,2)&gt;5</formula>
    </cfRule>
  </conditionalFormatting>
  <conditionalFormatting sqref="A41">
    <cfRule type="expression" dxfId="200" priority="7">
      <formula>MONTH(A41)&lt;&gt;$B$8</formula>
    </cfRule>
  </conditionalFormatting>
  <conditionalFormatting sqref="H10:J40 B11:B40">
    <cfRule type="expression" dxfId="199" priority="3">
      <formula>WEEKDAY($A10,2)&gt;5</formula>
    </cfRule>
  </conditionalFormatting>
  <conditionalFormatting sqref="F10:F40 L10:M40">
    <cfRule type="expression" dxfId="198" priority="4">
      <formula>WEEKDAY($A10,2)&gt;5</formula>
    </cfRule>
  </conditionalFormatting>
  <conditionalFormatting sqref="A9 A11:A40">
    <cfRule type="expression" dxfId="19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9DA0CF5-ABB4-426B-A6A9-613A3A80FEC6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B2EA696-C917-4A20-9714-907FAEBE2D6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pageSetUpPr fitToPage="1"/>
  </sheetPr>
  <dimension ref="A1:Q51"/>
  <sheetViews>
    <sheetView workbookViewId="0">
      <selection activeCell="P34" sqref="P34"/>
    </sheetView>
  </sheetViews>
  <sheetFormatPr baseColWidth="10" defaultRowHeight="15" outlineLevelCol="1" x14ac:dyDescent="0.25"/>
  <cols>
    <col min="1" max="1" width="8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INDIRECT("J"&amp;ROW()-9&amp;"!E14")</f>
        <v>0</v>
      </c>
      <c r="D10" s="78">
        <f ca="1">INDIRECT("J"&amp;ROW()-9&amp;"!H14")</f>
        <v>0</v>
      </c>
      <c r="E10" s="78">
        <f ca="1">INDIRECT("J"&amp;ROW()-9&amp;"!N14")</f>
        <v>0</v>
      </c>
      <c r="F10" s="37">
        <f ca="1">IF(C10&gt;0,1,0)</f>
        <v>0</v>
      </c>
      <c r="G10" s="76">
        <f t="shared" ref="G1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INDIRECT("J"&amp;ROW()-9&amp;"!L14")</f>
        <v>0</v>
      </c>
      <c r="N10" s="34"/>
      <c r="O10" s="82">
        <f ca="1">IFERROR(INDIRECT("J"&amp;ROW()-9&amp;"!M14"),"")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INDIRECT("J"&amp;ROW()-9&amp;"!E14")</f>
        <v>0</v>
      </c>
      <c r="D11" s="78">
        <f t="shared" ref="D11:D39" ca="1" si="8">INDIRECT("J"&amp;ROW()-9&amp;"!H14")</f>
        <v>0</v>
      </c>
      <c r="E11" s="78">
        <f t="shared" ref="E11:E39" ca="1" si="9">INDIRECT("J"&amp;ROW()-9&amp;"!N14")</f>
        <v>0</v>
      </c>
      <c r="F11" s="37">
        <f t="shared" ref="F11:F40" ca="1" si="10">IF(C11&gt;0,1,0)</f>
        <v>0</v>
      </c>
      <c r="G11" s="76">
        <f t="shared" ref="G11:G40" ca="1" si="11">D11-C11-E11</f>
        <v>0</v>
      </c>
      <c r="H11" s="81" t="str">
        <f t="shared" ref="H11:H39" si="12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3">INDIRECT("J"&amp;ROW()-9&amp;"!L14")</f>
        <v>0</v>
      </c>
      <c r="N11" s="34"/>
      <c r="O11" s="82">
        <f t="shared" ref="O11:O39" ca="1" si="14">IFERROR(INDIRECT("J"&amp;ROW()-9&amp;"!M14"),"")</f>
        <v>0</v>
      </c>
    </row>
    <row r="12" spans="1:16" s="36" customFormat="1" x14ac:dyDescent="0.25">
      <c r="A12" s="71">
        <f t="shared" ref="A12:A41" si="15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11"/>
        <v>0</v>
      </c>
      <c r="H12" s="81" t="str">
        <f t="shared" si="12"/>
        <v/>
      </c>
      <c r="I12" s="79" t="str">
        <f t="shared" ref="I12:I39" si="16">IFERROR(IF(H12&gt;35,H12-35,0)-J12,"")</f>
        <v/>
      </c>
      <c r="J12" s="80" t="str">
        <f t="shared" ref="J12:J39" si="17">IFERROR(IF(H12&gt;43,H12-43,0),"")</f>
        <v/>
      </c>
      <c r="K12" s="76">
        <f ca="1">D12-C12</f>
        <v>0</v>
      </c>
      <c r="L12" s="9"/>
      <c r="M12" s="82">
        <f t="shared" ca="1" si="13"/>
        <v>0</v>
      </c>
      <c r="N12" s="35"/>
      <c r="O12" s="82">
        <f t="shared" ca="1" si="14"/>
        <v>0</v>
      </c>
    </row>
    <row r="13" spans="1:16" s="36" customFormat="1" x14ac:dyDescent="0.25">
      <c r="A13" s="71">
        <f t="shared" si="15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11"/>
        <v>0</v>
      </c>
      <c r="H13" s="81">
        <f t="shared" ca="1" si="12"/>
        <v>0</v>
      </c>
      <c r="I13" s="79">
        <f t="shared" ca="1" si="16"/>
        <v>0</v>
      </c>
      <c r="J13" s="80">
        <f t="shared" ca="1" si="17"/>
        <v>0</v>
      </c>
      <c r="K13" s="76">
        <f t="shared" ref="K13:K40" ca="1" si="18">D13-C13</f>
        <v>0</v>
      </c>
      <c r="L13" s="9"/>
      <c r="M13" s="82">
        <f t="shared" ca="1" si="13"/>
        <v>0</v>
      </c>
      <c r="N13" s="35"/>
      <c r="O13" s="82">
        <f t="shared" ca="1" si="14"/>
        <v>0</v>
      </c>
    </row>
    <row r="14" spans="1:16" s="16" customFormat="1" x14ac:dyDescent="0.25">
      <c r="A14" s="71">
        <f t="shared" si="15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11"/>
        <v>0</v>
      </c>
      <c r="H14" s="81" t="str">
        <f t="shared" si="12"/>
        <v/>
      </c>
      <c r="I14" s="79" t="str">
        <f t="shared" si="16"/>
        <v/>
      </c>
      <c r="J14" s="80" t="str">
        <f t="shared" si="17"/>
        <v/>
      </c>
      <c r="K14" s="76">
        <f t="shared" ca="1" si="18"/>
        <v>0</v>
      </c>
      <c r="L14" s="9"/>
      <c r="M14" s="82">
        <f t="shared" ca="1" si="13"/>
        <v>0</v>
      </c>
      <c r="N14" s="34"/>
      <c r="O14" s="82">
        <f t="shared" ca="1" si="14"/>
        <v>0</v>
      </c>
    </row>
    <row r="15" spans="1:16" s="16" customFormat="1" x14ac:dyDescent="0.25">
      <c r="A15" s="71">
        <f t="shared" si="15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11"/>
        <v>0</v>
      </c>
      <c r="H15" s="81" t="str">
        <f t="shared" si="12"/>
        <v/>
      </c>
      <c r="I15" s="79" t="str">
        <f t="shared" si="16"/>
        <v/>
      </c>
      <c r="J15" s="80" t="str">
        <f t="shared" si="17"/>
        <v/>
      </c>
      <c r="K15" s="76">
        <f t="shared" ca="1" si="18"/>
        <v>0</v>
      </c>
      <c r="L15" s="9"/>
      <c r="M15" s="82">
        <f t="shared" ca="1" si="13"/>
        <v>0</v>
      </c>
      <c r="N15" s="34" t="e">
        <f t="shared" ref="N15:N30" ca="1" si="19">M15/G15</f>
        <v>#DIV/0!</v>
      </c>
      <c r="O15" s="82">
        <f t="shared" ca="1" si="14"/>
        <v>0</v>
      </c>
    </row>
    <row r="16" spans="1:16" s="16" customFormat="1" x14ac:dyDescent="0.25">
      <c r="A16" s="71">
        <f t="shared" si="15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11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7"/>
        <v/>
      </c>
      <c r="K16" s="76">
        <f t="shared" ca="1" si="18"/>
        <v>0</v>
      </c>
      <c r="L16" s="9"/>
      <c r="M16" s="82">
        <f t="shared" ca="1" si="13"/>
        <v>0</v>
      </c>
      <c r="N16" s="34" t="e">
        <f t="shared" ca="1" si="19"/>
        <v>#DIV/0!</v>
      </c>
      <c r="O16" s="82">
        <f t="shared" ca="1" si="14"/>
        <v>0</v>
      </c>
    </row>
    <row r="17" spans="1:15" s="16" customFormat="1" x14ac:dyDescent="0.25">
      <c r="A17" s="71">
        <f t="shared" si="15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11"/>
        <v>0</v>
      </c>
      <c r="H17" s="81" t="str">
        <f t="shared" si="12"/>
        <v/>
      </c>
      <c r="I17" s="79" t="str">
        <f t="shared" si="16"/>
        <v/>
      </c>
      <c r="J17" s="80" t="str">
        <f t="shared" si="17"/>
        <v/>
      </c>
      <c r="K17" s="76">
        <f t="shared" ca="1" si="18"/>
        <v>0</v>
      </c>
      <c r="L17" s="9"/>
      <c r="M17" s="82">
        <f t="shared" ca="1" si="13"/>
        <v>0</v>
      </c>
      <c r="N17" s="34"/>
      <c r="O17" s="82">
        <f t="shared" ca="1" si="14"/>
        <v>0</v>
      </c>
    </row>
    <row r="18" spans="1:15" s="16" customFormat="1" x14ac:dyDescent="0.25">
      <c r="A18" s="71">
        <f t="shared" si="15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11"/>
        <v>0</v>
      </c>
      <c r="H18" s="81" t="str">
        <f t="shared" si="12"/>
        <v/>
      </c>
      <c r="I18" s="79" t="str">
        <f t="shared" si="16"/>
        <v/>
      </c>
      <c r="J18" s="80" t="str">
        <f t="shared" si="17"/>
        <v/>
      </c>
      <c r="K18" s="76">
        <f t="shared" ca="1" si="18"/>
        <v>0</v>
      </c>
      <c r="L18" s="9"/>
      <c r="M18" s="82">
        <f t="shared" ca="1" si="13"/>
        <v>0</v>
      </c>
      <c r="N18" s="34"/>
      <c r="O18" s="82">
        <f t="shared" ca="1" si="14"/>
        <v>0</v>
      </c>
    </row>
    <row r="19" spans="1:15" s="16" customFormat="1" x14ac:dyDescent="0.25">
      <c r="A19" s="71">
        <f t="shared" si="15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11"/>
        <v>0</v>
      </c>
      <c r="H19" s="81" t="str">
        <f t="shared" si="12"/>
        <v/>
      </c>
      <c r="I19" s="79" t="str">
        <f t="shared" si="16"/>
        <v/>
      </c>
      <c r="J19" s="80" t="str">
        <f t="shared" si="17"/>
        <v/>
      </c>
      <c r="K19" s="76">
        <f t="shared" ca="1" si="18"/>
        <v>0</v>
      </c>
      <c r="L19" s="9"/>
      <c r="M19" s="82">
        <f t="shared" ca="1" si="13"/>
        <v>0</v>
      </c>
      <c r="N19" s="35" t="e">
        <f t="shared" ca="1" si="19"/>
        <v>#DIV/0!</v>
      </c>
      <c r="O19" s="82">
        <f t="shared" ca="1" si="14"/>
        <v>0</v>
      </c>
    </row>
    <row r="20" spans="1:15" s="16" customFormat="1" x14ac:dyDescent="0.25">
      <c r="A20" s="71">
        <f t="shared" si="15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11"/>
        <v>0</v>
      </c>
      <c r="H20" s="81">
        <f t="shared" ca="1" si="12"/>
        <v>0</v>
      </c>
      <c r="I20" s="79">
        <f t="shared" ca="1" si="16"/>
        <v>0</v>
      </c>
      <c r="J20" s="80">
        <f t="shared" ca="1" si="17"/>
        <v>0</v>
      </c>
      <c r="K20" s="76">
        <f t="shared" ca="1" si="18"/>
        <v>0</v>
      </c>
      <c r="L20" s="9"/>
      <c r="M20" s="82">
        <f t="shared" ca="1" si="13"/>
        <v>0</v>
      </c>
      <c r="N20" s="35" t="e">
        <f t="shared" ca="1" si="19"/>
        <v>#DIV/0!</v>
      </c>
      <c r="O20" s="82">
        <f t="shared" ca="1" si="14"/>
        <v>0</v>
      </c>
    </row>
    <row r="21" spans="1:15" s="16" customFormat="1" x14ac:dyDescent="0.25">
      <c r="A21" s="71">
        <f t="shared" si="15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11"/>
        <v>0</v>
      </c>
      <c r="H21" s="81" t="str">
        <f t="shared" si="12"/>
        <v/>
      </c>
      <c r="I21" s="79" t="str">
        <f t="shared" si="16"/>
        <v/>
      </c>
      <c r="J21" s="80" t="str">
        <f t="shared" si="17"/>
        <v/>
      </c>
      <c r="K21" s="76">
        <f t="shared" ca="1" si="18"/>
        <v>0</v>
      </c>
      <c r="L21" s="9"/>
      <c r="M21" s="82">
        <f t="shared" ca="1" si="13"/>
        <v>0</v>
      </c>
      <c r="N21" s="35" t="e">
        <f t="shared" ca="1" si="19"/>
        <v>#DIV/0!</v>
      </c>
      <c r="O21" s="82">
        <f t="shared" ca="1" si="14"/>
        <v>0</v>
      </c>
    </row>
    <row r="22" spans="1:15" s="16" customFormat="1" x14ac:dyDescent="0.25">
      <c r="A22" s="71">
        <f t="shared" si="15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11"/>
        <v>0</v>
      </c>
      <c r="H22" s="81" t="str">
        <f t="shared" si="12"/>
        <v/>
      </c>
      <c r="I22" s="79" t="str">
        <f t="shared" si="16"/>
        <v/>
      </c>
      <c r="J22" s="80" t="str">
        <f t="shared" si="17"/>
        <v/>
      </c>
      <c r="K22" s="76">
        <f t="shared" ca="1" si="18"/>
        <v>0</v>
      </c>
      <c r="L22" s="9"/>
      <c r="M22" s="82">
        <f t="shared" ca="1" si="13"/>
        <v>0</v>
      </c>
      <c r="N22" s="35" t="e">
        <f t="shared" ca="1" si="19"/>
        <v>#DIV/0!</v>
      </c>
      <c r="O22" s="82">
        <f t="shared" ca="1" si="14"/>
        <v>0</v>
      </c>
    </row>
    <row r="23" spans="1:15" s="16" customFormat="1" x14ac:dyDescent="0.25">
      <c r="A23" s="71">
        <f t="shared" si="15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11"/>
        <v>0</v>
      </c>
      <c r="H23" s="81" t="str">
        <f t="shared" si="12"/>
        <v/>
      </c>
      <c r="I23" s="79" t="str">
        <f t="shared" si="16"/>
        <v/>
      </c>
      <c r="J23" s="80" t="str">
        <f t="shared" si="17"/>
        <v/>
      </c>
      <c r="K23" s="76">
        <f t="shared" ca="1" si="18"/>
        <v>0</v>
      </c>
      <c r="L23" s="9"/>
      <c r="M23" s="82">
        <f t="shared" ca="1" si="13"/>
        <v>0</v>
      </c>
      <c r="N23" s="35" t="e">
        <f t="shared" ca="1" si="19"/>
        <v>#DIV/0!</v>
      </c>
      <c r="O23" s="82">
        <f t="shared" ca="1" si="14"/>
        <v>0</v>
      </c>
    </row>
    <row r="24" spans="1:15" s="16" customFormat="1" x14ac:dyDescent="0.25">
      <c r="A24" s="71">
        <f t="shared" si="15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11"/>
        <v>0</v>
      </c>
      <c r="H24" s="81" t="str">
        <f t="shared" si="12"/>
        <v/>
      </c>
      <c r="I24" s="79" t="str">
        <f t="shared" si="16"/>
        <v/>
      </c>
      <c r="J24" s="80" t="str">
        <f t="shared" si="17"/>
        <v/>
      </c>
      <c r="K24" s="76">
        <f t="shared" ca="1" si="18"/>
        <v>0</v>
      </c>
      <c r="L24" s="9"/>
      <c r="M24" s="82">
        <f t="shared" ca="1" si="13"/>
        <v>0</v>
      </c>
      <c r="N24" s="34"/>
      <c r="O24" s="82">
        <f t="shared" ca="1" si="14"/>
        <v>0</v>
      </c>
    </row>
    <row r="25" spans="1:15" s="16" customFormat="1" x14ac:dyDescent="0.25">
      <c r="A25" s="71">
        <f t="shared" si="15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11"/>
        <v>0</v>
      </c>
      <c r="H25" s="81" t="str">
        <f t="shared" si="12"/>
        <v/>
      </c>
      <c r="I25" s="79" t="str">
        <f t="shared" si="16"/>
        <v/>
      </c>
      <c r="J25" s="80" t="str">
        <f t="shared" si="17"/>
        <v/>
      </c>
      <c r="K25" s="76">
        <f t="shared" ca="1" si="18"/>
        <v>0</v>
      </c>
      <c r="L25" s="9"/>
      <c r="M25" s="82">
        <f t="shared" ca="1" si="13"/>
        <v>0</v>
      </c>
      <c r="N25" s="34"/>
      <c r="O25" s="82">
        <f t="shared" ca="1" si="14"/>
        <v>0</v>
      </c>
    </row>
    <row r="26" spans="1:15" s="16" customFormat="1" x14ac:dyDescent="0.25">
      <c r="A26" s="71">
        <f t="shared" si="15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11"/>
        <v>0</v>
      </c>
      <c r="H26" s="81" t="str">
        <f t="shared" si="12"/>
        <v/>
      </c>
      <c r="I26" s="79" t="str">
        <f t="shared" si="16"/>
        <v/>
      </c>
      <c r="J26" s="80" t="str">
        <f t="shared" si="17"/>
        <v/>
      </c>
      <c r="K26" s="76">
        <f t="shared" ca="1" si="18"/>
        <v>0</v>
      </c>
      <c r="L26" s="9"/>
      <c r="M26" s="82">
        <f t="shared" ca="1" si="13"/>
        <v>0</v>
      </c>
      <c r="N26" s="34" t="e">
        <f t="shared" ca="1" si="19"/>
        <v>#DIV/0!</v>
      </c>
      <c r="O26" s="82">
        <f t="shared" ca="1" si="14"/>
        <v>0</v>
      </c>
    </row>
    <row r="27" spans="1:15" s="16" customFormat="1" x14ac:dyDescent="0.25">
      <c r="A27" s="71">
        <f t="shared" si="15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11"/>
        <v>0</v>
      </c>
      <c r="H27" s="81">
        <f t="shared" ca="1" si="12"/>
        <v>0</v>
      </c>
      <c r="I27" s="79">
        <f t="shared" ca="1" si="16"/>
        <v>0</v>
      </c>
      <c r="J27" s="80">
        <f t="shared" ca="1" si="17"/>
        <v>0</v>
      </c>
      <c r="K27" s="76">
        <f t="shared" ca="1" si="18"/>
        <v>0</v>
      </c>
      <c r="L27" s="9"/>
      <c r="M27" s="82">
        <f t="shared" ca="1" si="13"/>
        <v>0</v>
      </c>
      <c r="N27" s="34" t="e">
        <f t="shared" ca="1" si="19"/>
        <v>#DIV/0!</v>
      </c>
      <c r="O27" s="82">
        <f t="shared" ca="1" si="14"/>
        <v>0</v>
      </c>
    </row>
    <row r="28" spans="1:15" s="16" customFormat="1" x14ac:dyDescent="0.25">
      <c r="A28" s="71">
        <f t="shared" si="15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11"/>
        <v>0</v>
      </c>
      <c r="H28" s="81" t="str">
        <f t="shared" si="12"/>
        <v/>
      </c>
      <c r="I28" s="79" t="str">
        <f t="shared" si="16"/>
        <v/>
      </c>
      <c r="J28" s="80" t="str">
        <f t="shared" si="17"/>
        <v/>
      </c>
      <c r="K28" s="76">
        <f t="shared" ca="1" si="18"/>
        <v>0</v>
      </c>
      <c r="L28" s="9"/>
      <c r="M28" s="82">
        <f t="shared" ca="1" si="13"/>
        <v>0</v>
      </c>
      <c r="N28" s="34" t="e">
        <f t="shared" ca="1" si="19"/>
        <v>#DIV/0!</v>
      </c>
      <c r="O28" s="82">
        <f t="shared" ca="1" si="14"/>
        <v>0</v>
      </c>
    </row>
    <row r="29" spans="1:15" s="16" customFormat="1" x14ac:dyDescent="0.25">
      <c r="A29" s="71">
        <f t="shared" si="15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11"/>
        <v>0</v>
      </c>
      <c r="H29" s="81" t="str">
        <f t="shared" si="12"/>
        <v/>
      </c>
      <c r="I29" s="79" t="str">
        <f t="shared" si="16"/>
        <v/>
      </c>
      <c r="J29" s="80" t="str">
        <f t="shared" si="17"/>
        <v/>
      </c>
      <c r="K29" s="76">
        <f t="shared" ca="1" si="18"/>
        <v>0</v>
      </c>
      <c r="L29" s="9"/>
      <c r="M29" s="82">
        <f t="shared" ca="1" si="13"/>
        <v>0</v>
      </c>
      <c r="N29" s="34" t="e">
        <f t="shared" ca="1" si="19"/>
        <v>#DIV/0!</v>
      </c>
      <c r="O29" s="82">
        <f t="shared" ca="1" si="14"/>
        <v>0</v>
      </c>
    </row>
    <row r="30" spans="1:15" s="16" customFormat="1" x14ac:dyDescent="0.25">
      <c r="A30" s="71">
        <f t="shared" si="15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11"/>
        <v>0</v>
      </c>
      <c r="H30" s="81" t="str">
        <f t="shared" si="12"/>
        <v/>
      </c>
      <c r="I30" s="79" t="str">
        <f t="shared" si="16"/>
        <v/>
      </c>
      <c r="J30" s="80" t="str">
        <f t="shared" si="17"/>
        <v/>
      </c>
      <c r="K30" s="76">
        <f t="shared" ca="1" si="18"/>
        <v>0</v>
      </c>
      <c r="L30" s="9"/>
      <c r="M30" s="82">
        <f t="shared" ca="1" si="13"/>
        <v>0</v>
      </c>
      <c r="N30" s="34" t="e">
        <f t="shared" ca="1" si="19"/>
        <v>#DIV/0!</v>
      </c>
      <c r="O30" s="82">
        <f t="shared" ca="1" si="14"/>
        <v>0</v>
      </c>
    </row>
    <row r="31" spans="1:15" s="16" customFormat="1" x14ac:dyDescent="0.25">
      <c r="A31" s="71">
        <f t="shared" si="15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11"/>
        <v>0</v>
      </c>
      <c r="H31" s="81" t="str">
        <f t="shared" si="12"/>
        <v/>
      </c>
      <c r="I31" s="79" t="str">
        <f t="shared" si="16"/>
        <v/>
      </c>
      <c r="J31" s="80" t="str">
        <f t="shared" si="17"/>
        <v/>
      </c>
      <c r="K31" s="76">
        <f t="shared" ca="1" si="18"/>
        <v>0</v>
      </c>
      <c r="L31" s="9"/>
      <c r="M31" s="82">
        <f t="shared" ca="1" si="13"/>
        <v>0</v>
      </c>
      <c r="N31" s="34"/>
      <c r="O31" s="82">
        <f t="shared" ca="1" si="14"/>
        <v>0</v>
      </c>
    </row>
    <row r="32" spans="1:15" s="16" customFormat="1" x14ac:dyDescent="0.25">
      <c r="A32" s="71">
        <f t="shared" si="15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11"/>
        <v>0</v>
      </c>
      <c r="H32" s="81" t="str">
        <f t="shared" si="12"/>
        <v/>
      </c>
      <c r="I32" s="79" t="str">
        <f t="shared" si="16"/>
        <v/>
      </c>
      <c r="J32" s="80" t="str">
        <f t="shared" si="17"/>
        <v/>
      </c>
      <c r="K32" s="76">
        <f t="shared" ca="1" si="18"/>
        <v>0</v>
      </c>
      <c r="L32" s="9"/>
      <c r="M32" s="82">
        <f t="shared" ca="1" si="13"/>
        <v>0</v>
      </c>
      <c r="N32" s="34"/>
      <c r="O32" s="82">
        <f t="shared" ca="1" si="14"/>
        <v>0</v>
      </c>
    </row>
    <row r="33" spans="1:17" s="16" customFormat="1" x14ac:dyDescent="0.25">
      <c r="A33" s="71">
        <f t="shared" si="15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11"/>
        <v>0</v>
      </c>
      <c r="H33" s="81" t="str">
        <f t="shared" si="12"/>
        <v/>
      </c>
      <c r="I33" s="79" t="str">
        <f t="shared" si="16"/>
        <v/>
      </c>
      <c r="J33" s="80" t="str">
        <f t="shared" si="17"/>
        <v/>
      </c>
      <c r="K33" s="76">
        <f t="shared" ca="1" si="18"/>
        <v>0</v>
      </c>
      <c r="L33" s="9"/>
      <c r="M33" s="82">
        <f t="shared" ca="1" si="13"/>
        <v>0</v>
      </c>
      <c r="N33" s="34" t="e">
        <f t="shared" ref="N33:N37" ca="1" si="20">M33/G33</f>
        <v>#DIV/0!</v>
      </c>
      <c r="O33" s="82">
        <f t="shared" ca="1" si="14"/>
        <v>0</v>
      </c>
    </row>
    <row r="34" spans="1:17" s="16" customFormat="1" x14ac:dyDescent="0.25">
      <c r="A34" s="71">
        <f t="shared" si="15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11"/>
        <v>0</v>
      </c>
      <c r="H34" s="81">
        <f t="shared" ca="1" si="12"/>
        <v>0</v>
      </c>
      <c r="I34" s="79">
        <f t="shared" ca="1" si="16"/>
        <v>0</v>
      </c>
      <c r="J34" s="80">
        <f t="shared" ca="1" si="17"/>
        <v>0</v>
      </c>
      <c r="K34" s="76">
        <f t="shared" ca="1" si="18"/>
        <v>0</v>
      </c>
      <c r="L34" s="9"/>
      <c r="M34" s="82">
        <f t="shared" ca="1" si="13"/>
        <v>0</v>
      </c>
      <c r="N34" s="34" t="e">
        <f t="shared" ca="1" si="20"/>
        <v>#DIV/0!</v>
      </c>
      <c r="O34" s="82">
        <f t="shared" ca="1" si="14"/>
        <v>0</v>
      </c>
    </row>
    <row r="35" spans="1:17" s="16" customFormat="1" x14ac:dyDescent="0.25">
      <c r="A35" s="71">
        <f t="shared" si="15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11"/>
        <v>0</v>
      </c>
      <c r="H35" s="81" t="str">
        <f t="shared" si="12"/>
        <v/>
      </c>
      <c r="I35" s="79" t="str">
        <f t="shared" si="16"/>
        <v/>
      </c>
      <c r="J35" s="80" t="str">
        <f t="shared" si="17"/>
        <v/>
      </c>
      <c r="K35" s="76">
        <f t="shared" ca="1" si="18"/>
        <v>0</v>
      </c>
      <c r="L35" s="9"/>
      <c r="M35" s="82">
        <f t="shared" ca="1" si="13"/>
        <v>0</v>
      </c>
      <c r="N35" s="34" t="e">
        <f t="shared" ca="1" si="20"/>
        <v>#DIV/0!</v>
      </c>
      <c r="O35" s="82">
        <f t="shared" ca="1" si="14"/>
        <v>0</v>
      </c>
    </row>
    <row r="36" spans="1:17" s="16" customFormat="1" x14ac:dyDescent="0.25">
      <c r="A36" s="71">
        <f t="shared" si="15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11"/>
        <v>0</v>
      </c>
      <c r="H36" s="81" t="str">
        <f t="shared" si="12"/>
        <v/>
      </c>
      <c r="I36" s="79" t="str">
        <f t="shared" si="16"/>
        <v/>
      </c>
      <c r="J36" s="80" t="str">
        <f t="shared" si="17"/>
        <v/>
      </c>
      <c r="K36" s="76">
        <f t="shared" ca="1" si="18"/>
        <v>0</v>
      </c>
      <c r="L36" s="9"/>
      <c r="M36" s="82">
        <f t="shared" ca="1" si="13"/>
        <v>0</v>
      </c>
      <c r="N36" s="34" t="e">
        <f t="shared" ca="1" si="20"/>
        <v>#DIV/0!</v>
      </c>
      <c r="O36" s="82">
        <f t="shared" ca="1" si="14"/>
        <v>0</v>
      </c>
    </row>
    <row r="37" spans="1:17" s="16" customFormat="1" x14ac:dyDescent="0.25">
      <c r="A37" s="71">
        <f t="shared" si="15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11"/>
        <v>0</v>
      </c>
      <c r="H37" s="81" t="str">
        <f t="shared" si="12"/>
        <v/>
      </c>
      <c r="I37" s="79" t="str">
        <f t="shared" si="16"/>
        <v/>
      </c>
      <c r="J37" s="80" t="str">
        <f t="shared" si="17"/>
        <v/>
      </c>
      <c r="K37" s="76">
        <f t="shared" ca="1" si="18"/>
        <v>0</v>
      </c>
      <c r="L37" s="9"/>
      <c r="M37" s="82">
        <f t="shared" ca="1" si="13"/>
        <v>0</v>
      </c>
      <c r="N37" s="34" t="e">
        <f t="shared" ca="1" si="20"/>
        <v>#DIV/0!</v>
      </c>
      <c r="O37" s="82">
        <f t="shared" ca="1" si="14"/>
        <v>0</v>
      </c>
    </row>
    <row r="38" spans="1:17" s="16" customFormat="1" x14ac:dyDescent="0.25">
      <c r="A38" s="71">
        <f t="shared" si="15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11"/>
        <v>0</v>
      </c>
      <c r="H38" s="81" t="str">
        <f t="shared" si="12"/>
        <v/>
      </c>
      <c r="I38" s="79" t="str">
        <f t="shared" si="16"/>
        <v/>
      </c>
      <c r="J38" s="80" t="str">
        <f t="shared" si="17"/>
        <v/>
      </c>
      <c r="K38" s="76">
        <f t="shared" ca="1" si="18"/>
        <v>0</v>
      </c>
      <c r="L38" s="9"/>
      <c r="M38" s="82">
        <f t="shared" ca="1" si="13"/>
        <v>0</v>
      </c>
      <c r="N38" s="34"/>
      <c r="O38" s="82">
        <f t="shared" ca="1" si="14"/>
        <v>0</v>
      </c>
    </row>
    <row r="39" spans="1:17" s="16" customFormat="1" x14ac:dyDescent="0.25">
      <c r="A39" s="71">
        <f t="shared" si="15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11"/>
        <v>0</v>
      </c>
      <c r="H39" s="81" t="str">
        <f t="shared" si="12"/>
        <v/>
      </c>
      <c r="I39" s="79" t="str">
        <f t="shared" si="16"/>
        <v/>
      </c>
      <c r="J39" s="80" t="str">
        <f t="shared" si="17"/>
        <v/>
      </c>
      <c r="K39" s="76">
        <f t="shared" ca="1" si="18"/>
        <v>0</v>
      </c>
      <c r="L39" s="9"/>
      <c r="M39" s="82">
        <f t="shared" ca="1" si="13"/>
        <v>0</v>
      </c>
      <c r="N39" s="34"/>
      <c r="O39" s="82">
        <f t="shared" ca="1" si="14"/>
        <v>0</v>
      </c>
    </row>
    <row r="40" spans="1:17" x14ac:dyDescent="0.25">
      <c r="A40" s="71">
        <f t="shared" si="15"/>
        <v>42917</v>
      </c>
      <c r="B40" s="91" t="str">
        <f t="shared" ref="B40:B41" si="21">TEXT(A40,"jjjj")</f>
        <v>samedi</v>
      </c>
      <c r="C40" s="78">
        <f t="shared" ref="C40" ca="1" si="22">INDIRECT("J"&amp;ROW()-9&amp;"!E10")</f>
        <v>0.41666666666666669</v>
      </c>
      <c r="D40" s="78">
        <f t="shared" ref="D40" ca="1" si="23">INDIRECT("J"&amp;ROW()-9&amp;"!H10")</f>
        <v>0.66666666666666663</v>
      </c>
      <c r="E40" s="78">
        <f t="shared" ref="E40" ca="1" si="24">INDIRECT("J"&amp;ROW()-9&amp;"!N10")</f>
        <v>0</v>
      </c>
      <c r="F40" s="37">
        <f t="shared" ca="1" si="10"/>
        <v>1</v>
      </c>
      <c r="G40" s="76">
        <f t="shared" ca="1" si="11"/>
        <v>0.24999999999999994</v>
      </c>
      <c r="H40" s="81" t="str">
        <f t="shared" ref="H40" si="25">IF(B40="Dimanche",SUM(G34:G39),"")</f>
        <v/>
      </c>
      <c r="I40" s="79" t="str">
        <f t="shared" ref="I40" si="26">IFERROR(MIN(H40-MIN(35*"1:",H40),8*"1:"),"")</f>
        <v/>
      </c>
      <c r="J40" s="80" t="str">
        <f t="shared" ref="J40" si="27">IFERROR(MAX(H40-43*"1:",0),"")</f>
        <v/>
      </c>
      <c r="K40" s="76">
        <f t="shared" ca="1" si="18"/>
        <v>0.24999999999999994</v>
      </c>
      <c r="L40" s="9"/>
      <c r="M40" s="82">
        <f t="shared" ref="M40" ca="1" si="28">INDIRECT("J"&amp;ROW()-9&amp;"!L10")</f>
        <v>0</v>
      </c>
      <c r="O40" s="82">
        <f t="shared" ref="O40" ca="1" si="29">IFERROR(INDIRECT("J"&amp;ROW()-9&amp;"!M10"),"")</f>
        <v>0</v>
      </c>
      <c r="P40" s="19"/>
    </row>
    <row r="41" spans="1:17" x14ac:dyDescent="0.25">
      <c r="A41" s="71">
        <f t="shared" si="15"/>
        <v>42918</v>
      </c>
      <c r="B41" s="91" t="str">
        <f t="shared" si="21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94" priority="9">
      <formula>WEEKDAY($A41,2)&gt;5</formula>
    </cfRule>
  </conditionalFormatting>
  <conditionalFormatting sqref="B10:E10 G10:G40 K10:K40 C11:E40">
    <cfRule type="expression" dxfId="193" priority="5">
      <formula>WEEKDAY($A10,2)&gt;5</formula>
    </cfRule>
  </conditionalFormatting>
  <conditionalFormatting sqref="A41">
    <cfRule type="expression" dxfId="192" priority="7">
      <formula>MONTH(A41)&lt;&gt;$B$8</formula>
    </cfRule>
  </conditionalFormatting>
  <conditionalFormatting sqref="H10:J40 B11:B40">
    <cfRule type="expression" dxfId="191" priority="3">
      <formula>WEEKDAY($A10,2)&gt;5</formula>
    </cfRule>
  </conditionalFormatting>
  <conditionalFormatting sqref="F10:F40 L10:M40">
    <cfRule type="expression" dxfId="190" priority="4">
      <formula>WEEKDAY($A10,2)&gt;5</formula>
    </cfRule>
  </conditionalFormatting>
  <conditionalFormatting sqref="A9 A11:A40">
    <cfRule type="expression" dxfId="18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B9D9C5D-E79A-4771-89ED-EA84557696D6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EF700DC7-CAB1-486F-84FE-4BD7B5E7447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INDIRECT("J"&amp;ROW()-9&amp;"!E15")</f>
        <v>0</v>
      </c>
      <c r="D10" s="78">
        <f ca="1">INDIRECT("J"&amp;ROW()-9&amp;"!H15")</f>
        <v>0</v>
      </c>
      <c r="E10" s="78">
        <f ca="1">INDIRECT("J"&amp;ROW()-9&amp;"!N15")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INDIRECT("J"&amp;ROW()-9&amp;"!L15")</f>
        <v>0</v>
      </c>
      <c r="N10" s="34"/>
      <c r="O10" s="82">
        <f ca="1">IFERROR(INDIRECT("J"&amp;ROW()-9&amp;"!M15"),"")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INDIRECT("J"&amp;ROW()-9&amp;"!E15")</f>
        <v>0</v>
      </c>
      <c r="D11" s="78">
        <f t="shared" ref="D11:D39" ca="1" si="8">INDIRECT("J"&amp;ROW()-9&amp;"!H15")</f>
        <v>0</v>
      </c>
      <c r="E11" s="78">
        <f t="shared" ref="E11:E39" ca="1" si="9">INDIRECT("J"&amp;ROW()-9&amp;"!N15")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INDIRECT("J"&amp;ROW()-9&amp;"!L15")</f>
        <v>0</v>
      </c>
      <c r="N11" s="34"/>
      <c r="O11" s="82">
        <f t="shared" ref="O11:O39" ca="1" si="13">IFERROR(INDIRECT("J"&amp;ROW()-9&amp;"!M15"),"")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86" priority="9">
      <formula>WEEKDAY($A41,2)&gt;5</formula>
    </cfRule>
  </conditionalFormatting>
  <conditionalFormatting sqref="B10:E10 G10:G40 K10:K40 C11:E40">
    <cfRule type="expression" dxfId="185" priority="5">
      <formula>WEEKDAY($A10,2)&gt;5</formula>
    </cfRule>
  </conditionalFormatting>
  <conditionalFormatting sqref="A41">
    <cfRule type="expression" dxfId="184" priority="7">
      <formula>MONTH(A41)&lt;&gt;$B$8</formula>
    </cfRule>
  </conditionalFormatting>
  <conditionalFormatting sqref="H10:J40 B11:B40">
    <cfRule type="expression" dxfId="183" priority="3">
      <formula>WEEKDAY($A10,2)&gt;5</formula>
    </cfRule>
  </conditionalFormatting>
  <conditionalFormatting sqref="F10:F40 L10:M40">
    <cfRule type="expression" dxfId="182" priority="4">
      <formula>WEEKDAY($A10,2)&gt;5</formula>
    </cfRule>
  </conditionalFormatting>
  <conditionalFormatting sqref="A9 A11:A40">
    <cfRule type="expression" dxfId="18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AE14C25-278F-4D81-AA71-4F0DF7F512CD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60AE978A-75C4-4C0E-8AD4-A0D0F983AFF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INDIRECT("J"&amp;ROW()-9&amp;"!E16")</f>
        <v>0</v>
      </c>
      <c r="D10" s="78">
        <f ca="1">INDIRECT("J"&amp;ROW()-9&amp;"!H16")</f>
        <v>0</v>
      </c>
      <c r="E10" s="78">
        <f ca="1">INDIRECT("J"&amp;ROW()-9&amp;"!N16")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INDIRECT("J"&amp;ROW()-9&amp;"!L16")</f>
        <v>0</v>
      </c>
      <c r="N10" s="34"/>
      <c r="O10" s="82">
        <f ca="1">IFERROR(INDIRECT("J"&amp;ROW()-9&amp;"!M16"),"")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INDIRECT("J"&amp;ROW()-9&amp;"!E16")</f>
        <v>0</v>
      </c>
      <c r="D11" s="78">
        <f t="shared" ref="D11:D39" ca="1" si="8">INDIRECT("J"&amp;ROW()-9&amp;"!H16")</f>
        <v>0</v>
      </c>
      <c r="E11" s="78">
        <f t="shared" ref="E11:E39" ca="1" si="9">INDIRECT("J"&amp;ROW()-9&amp;"!N16")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INDIRECT("J"&amp;ROW()-9&amp;"!L16")</f>
        <v>0</v>
      </c>
      <c r="N11" s="34"/>
      <c r="O11" s="82">
        <f t="shared" ref="O11:O39" ca="1" si="13">IFERROR(INDIRECT("J"&amp;ROW()-9&amp;"!M16"),"")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78" priority="9">
      <formula>WEEKDAY($A41,2)&gt;5</formula>
    </cfRule>
  </conditionalFormatting>
  <conditionalFormatting sqref="B10:E10 G10:G40 K10:K40 C11:E40">
    <cfRule type="expression" dxfId="177" priority="5">
      <formula>WEEKDAY($A10,2)&gt;5</formula>
    </cfRule>
  </conditionalFormatting>
  <conditionalFormatting sqref="A41">
    <cfRule type="expression" dxfId="176" priority="7">
      <formula>MONTH(A41)&lt;&gt;$B$8</formula>
    </cfRule>
  </conditionalFormatting>
  <conditionalFormatting sqref="H10:J40 B11:B40">
    <cfRule type="expression" dxfId="175" priority="3">
      <formula>WEEKDAY($A10,2)&gt;5</formula>
    </cfRule>
  </conditionalFormatting>
  <conditionalFormatting sqref="F10:F40 L10:M40">
    <cfRule type="expression" dxfId="174" priority="4">
      <formula>WEEKDAY($A10,2)&gt;5</formula>
    </cfRule>
  </conditionalFormatting>
  <conditionalFormatting sqref="A9 A11:A40">
    <cfRule type="expression" dxfId="17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CA0F85B6-9B19-4990-8F37-6A9787AF7539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390D7D50-7676-4D63-8906-CE0E4DCF15F2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INDIRECT("J"&amp;ROW()-9&amp;"!E17")</f>
        <v>0</v>
      </c>
      <c r="D10" s="78">
        <f ca="1">INDIRECT("J"&amp;ROW()-9&amp;"!H17")</f>
        <v>0</v>
      </c>
      <c r="E10" s="78">
        <f ca="1">INDIRECT("J"&amp;ROW()-9&amp;"!N17")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INDIRECT("J"&amp;ROW()-9&amp;"!L17")</f>
        <v>0</v>
      </c>
      <c r="N10" s="34"/>
      <c r="O10" s="82">
        <f ca="1">IFERROR(INDIRECT("J"&amp;ROW()-9&amp;"!M17"),"")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INDIRECT("J"&amp;ROW()-9&amp;"!E17")</f>
        <v>0</v>
      </c>
      <c r="D11" s="78">
        <f t="shared" ref="D11:D39" ca="1" si="8">INDIRECT("J"&amp;ROW()-9&amp;"!H17")</f>
        <v>0</v>
      </c>
      <c r="E11" s="78">
        <f t="shared" ref="E11:E39" ca="1" si="9">INDIRECT("J"&amp;ROW()-9&amp;"!N17")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INDIRECT("J"&amp;ROW()-9&amp;"!L17")</f>
        <v>0</v>
      </c>
      <c r="N11" s="34"/>
      <c r="O11" s="82">
        <f t="shared" ref="O11:O39" ca="1" si="13">IFERROR(INDIRECT("J"&amp;ROW()-9&amp;"!M17"),"")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70" priority="9">
      <formula>WEEKDAY($A41,2)&gt;5</formula>
    </cfRule>
  </conditionalFormatting>
  <conditionalFormatting sqref="B10:E10 G10:G40 K10:K40 C11:E40">
    <cfRule type="expression" dxfId="169" priority="5">
      <formula>WEEKDAY($A10,2)&gt;5</formula>
    </cfRule>
  </conditionalFormatting>
  <conditionalFormatting sqref="A41">
    <cfRule type="expression" dxfId="168" priority="7">
      <formula>MONTH(A41)&lt;&gt;$B$8</formula>
    </cfRule>
  </conditionalFormatting>
  <conditionalFormatting sqref="H10:J40 B11:B40">
    <cfRule type="expression" dxfId="167" priority="3">
      <formula>WEEKDAY($A10,2)&gt;5</formula>
    </cfRule>
  </conditionalFormatting>
  <conditionalFormatting sqref="F10:F40 L10:M40">
    <cfRule type="expression" dxfId="166" priority="4">
      <formula>WEEKDAY($A10,2)&gt;5</formula>
    </cfRule>
  </conditionalFormatting>
  <conditionalFormatting sqref="A9 A11:A40">
    <cfRule type="expression" dxfId="16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8B690842-8D46-4D50-95CB-F7E18B328254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CACF975F-5F5E-450E-9A28-5204442D6609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INDIRECT("J"&amp;ROW()-9&amp;"!E18")</f>
        <v>0</v>
      </c>
      <c r="D10" s="78">
        <f ca="1">INDIRECT("J"&amp;ROW()-9&amp;"!H18")</f>
        <v>0</v>
      </c>
      <c r="E10" s="78">
        <f ca="1">INDIRECT("J"&amp;ROW()-9&amp;"!N18")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INDIRECT("J"&amp;ROW()-9&amp;"!L18")</f>
        <v>0</v>
      </c>
      <c r="N10" s="34"/>
      <c r="O10" s="82">
        <f ca="1">IFERROR(INDIRECT("J"&amp;ROW()-9&amp;"!M18"),"")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INDIRECT("J"&amp;ROW()-9&amp;"!E18")</f>
        <v>0</v>
      </c>
      <c r="D11" s="78">
        <f t="shared" ref="D11:D39" ca="1" si="8">INDIRECT("J"&amp;ROW()-9&amp;"!H18")</f>
        <v>0</v>
      </c>
      <c r="E11" s="78">
        <f t="shared" ref="E11:E39" ca="1" si="9">INDIRECT("J"&amp;ROW()-9&amp;"!N18")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INDIRECT("J"&amp;ROW()-9&amp;"!L18")</f>
        <v>0</v>
      </c>
      <c r="N11" s="34"/>
      <c r="O11" s="82">
        <f t="shared" ref="O11:O39" ca="1" si="13">IFERROR(INDIRECT("J"&amp;ROW()-9&amp;"!M18"),"")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62" priority="9">
      <formula>WEEKDAY($A41,2)&gt;5</formula>
    </cfRule>
  </conditionalFormatting>
  <conditionalFormatting sqref="B10:E10 G10:G40 K10:K40 C11:E40">
    <cfRule type="expression" dxfId="161" priority="5">
      <formula>WEEKDAY($A10,2)&gt;5</formula>
    </cfRule>
  </conditionalFormatting>
  <conditionalFormatting sqref="A41">
    <cfRule type="expression" dxfId="160" priority="7">
      <formula>MONTH(A41)&lt;&gt;$B$8</formula>
    </cfRule>
  </conditionalFormatting>
  <conditionalFormatting sqref="H10:J40 B11:B40">
    <cfRule type="expression" dxfId="159" priority="3">
      <formula>WEEKDAY($A10,2)&gt;5</formula>
    </cfRule>
  </conditionalFormatting>
  <conditionalFormatting sqref="F10:F40 L10:M40">
    <cfRule type="expression" dxfId="158" priority="4">
      <formula>WEEKDAY($A10,2)&gt;5</formula>
    </cfRule>
  </conditionalFormatting>
  <conditionalFormatting sqref="A9 A11:A40">
    <cfRule type="expression" dxfId="15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6B724CC0-5231-4AE8-ACF0-6A6C775A9503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DD26E9FE-B254-464F-A7E1-3D6E5DAB041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140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INDIRECT("J"&amp;ROW()-9&amp;"!E19")</f>
        <v>0</v>
      </c>
      <c r="D10" s="78">
        <f ca="1">INDIRECT("J"&amp;ROW()-9&amp;"!H19")</f>
        <v>0</v>
      </c>
      <c r="E10" s="78">
        <f ca="1">INDIRECT("J"&amp;ROW()-9&amp;"!N19")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INDIRECT("J"&amp;ROW()-9&amp;"!L19")</f>
        <v>0</v>
      </c>
      <c r="N10" s="34"/>
      <c r="O10" s="82">
        <f ca="1">IFERROR(INDIRECT("J"&amp;ROW()-9&amp;"!M19"),"")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INDIRECT("J"&amp;ROW()-9&amp;"!E19")</f>
        <v>0</v>
      </c>
      <c r="D11" s="78">
        <f t="shared" ref="D11:D39" ca="1" si="8">INDIRECT("J"&amp;ROW()-9&amp;"!H19")</f>
        <v>0</v>
      </c>
      <c r="E11" s="78">
        <f t="shared" ref="E11:E39" ca="1" si="9">INDIRECT("J"&amp;ROW()-9&amp;"!N19")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INDIRECT("J"&amp;ROW()-9&amp;"!L19")</f>
        <v>0</v>
      </c>
      <c r="N11" s="34"/>
      <c r="O11" s="82">
        <f t="shared" ref="O11:O39" ca="1" si="13">IFERROR(INDIRECT("J"&amp;ROW()-9&amp;"!M19"),"")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54" priority="9">
      <formula>WEEKDAY($A41,2)&gt;5</formula>
    </cfRule>
  </conditionalFormatting>
  <conditionalFormatting sqref="B10:E10 G10:G40 K10:K40 C11:E40">
    <cfRule type="expression" dxfId="153" priority="5">
      <formula>WEEKDAY($A10,2)&gt;5</formula>
    </cfRule>
  </conditionalFormatting>
  <conditionalFormatting sqref="A41">
    <cfRule type="expression" dxfId="152" priority="7">
      <formula>MONTH(A41)&lt;&gt;$B$8</formula>
    </cfRule>
  </conditionalFormatting>
  <conditionalFormatting sqref="H10:J40 B11:B40">
    <cfRule type="expression" dxfId="151" priority="3">
      <formula>WEEKDAY($A10,2)&gt;5</formula>
    </cfRule>
  </conditionalFormatting>
  <conditionalFormatting sqref="F10:F40 L10:M40">
    <cfRule type="expression" dxfId="150" priority="4">
      <formula>WEEKDAY($A10,2)&gt;5</formula>
    </cfRule>
  </conditionalFormatting>
  <conditionalFormatting sqref="A9 A11:A40">
    <cfRule type="expression" dxfId="14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E599EE7-35F8-4793-8F50-A1EF0964058F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8965F48C-F4FF-4026-81F3-72DD7F3E7ED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INDIRECT("J"&amp;ROW()-9&amp;"!E20")</f>
        <v>0</v>
      </c>
      <c r="D10" s="78">
        <f ca="1">INDIRECT("J"&amp;ROW()-9&amp;"!H20")</f>
        <v>0</v>
      </c>
      <c r="E10" s="78">
        <f ca="1">INDIRECT("J"&amp;ROW()-9&amp;"!N20")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INDIRECT("J"&amp;ROW()-9&amp;"!L20")</f>
        <v>0</v>
      </c>
      <c r="N10" s="34"/>
      <c r="O10" s="82">
        <f ca="1">IFERROR(INDIRECT("J"&amp;ROW()-9&amp;"!M20"),"")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INDIRECT("J"&amp;ROW()-9&amp;"!E20")</f>
        <v>0</v>
      </c>
      <c r="D11" s="78">
        <f t="shared" ref="D11:D39" ca="1" si="8">INDIRECT("J"&amp;ROW()-9&amp;"!H20")</f>
        <v>0</v>
      </c>
      <c r="E11" s="78">
        <f t="shared" ref="E11:E39" ca="1" si="9">INDIRECT("J"&amp;ROW()-9&amp;"!N20")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INDIRECT("J"&amp;ROW()-9&amp;"!L20")</f>
        <v>0</v>
      </c>
      <c r="N11" s="34"/>
      <c r="O11" s="82">
        <f t="shared" ref="O11:O39" ca="1" si="13">IFERROR(INDIRECT("J"&amp;ROW()-9&amp;"!M20"),"")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46" priority="9">
      <formula>WEEKDAY($A41,2)&gt;5</formula>
    </cfRule>
  </conditionalFormatting>
  <conditionalFormatting sqref="B10:E10 G10:G40 K10:K40 C11:E40">
    <cfRule type="expression" dxfId="145" priority="5">
      <formula>WEEKDAY($A10,2)&gt;5</formula>
    </cfRule>
  </conditionalFormatting>
  <conditionalFormatting sqref="A41">
    <cfRule type="expression" dxfId="144" priority="7">
      <formula>MONTH(A41)&lt;&gt;$B$8</formula>
    </cfRule>
  </conditionalFormatting>
  <conditionalFormatting sqref="H10:J40 B11:B40">
    <cfRule type="expression" dxfId="143" priority="3">
      <formula>WEEKDAY($A10,2)&gt;5</formula>
    </cfRule>
  </conditionalFormatting>
  <conditionalFormatting sqref="F10:F40 L10:M40">
    <cfRule type="expression" dxfId="142" priority="4">
      <formula>WEEKDAY($A10,2)&gt;5</formula>
    </cfRule>
  </conditionalFormatting>
  <conditionalFormatting sqref="A9 A11:A40">
    <cfRule type="expression" dxfId="14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1302B60-E6DE-4869-8B72-D5CC756D007E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F48FCD9-F564-4229-856D-66006308C79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INDIRECT("J"&amp;ROW()-9&amp;"!E21")</f>
        <v>0</v>
      </c>
      <c r="D10" s="78">
        <f ca="1">INDIRECT("J"&amp;ROW()-9&amp;"!H21")</f>
        <v>0</v>
      </c>
      <c r="E10" s="78">
        <f ca="1">INDIRECT("J"&amp;ROW()-9&amp;"!N21")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INDIRECT("J"&amp;ROW()-9&amp;"!L21")</f>
        <v>0</v>
      </c>
      <c r="N10" s="34"/>
      <c r="O10" s="82">
        <f ca="1">IFERROR(INDIRECT("J"&amp;ROW()-9&amp;"!M21"),"")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INDIRECT("J"&amp;ROW()-9&amp;"!E21")</f>
        <v>0</v>
      </c>
      <c r="D11" s="78">
        <f t="shared" ref="D11:D39" ca="1" si="8">INDIRECT("J"&amp;ROW()-9&amp;"!H21")</f>
        <v>0</v>
      </c>
      <c r="E11" s="78">
        <f t="shared" ref="E11:E39" ca="1" si="9">INDIRECT("J"&amp;ROW()-9&amp;"!N21")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INDIRECT("J"&amp;ROW()-9&amp;"!L21")</f>
        <v>0</v>
      </c>
      <c r="N11" s="34"/>
      <c r="O11" s="82">
        <f t="shared" ref="O11:O39" ca="1" si="13">IFERROR(INDIRECT("J"&amp;ROW()-9&amp;"!M21"),"")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38" priority="9">
      <formula>WEEKDAY($A41,2)&gt;5</formula>
    </cfRule>
  </conditionalFormatting>
  <conditionalFormatting sqref="B10:E10 G10:G40 K10:K40 C11:E40">
    <cfRule type="expression" dxfId="137" priority="5">
      <formula>WEEKDAY($A10,2)&gt;5</formula>
    </cfRule>
  </conditionalFormatting>
  <conditionalFormatting sqref="A41">
    <cfRule type="expression" dxfId="136" priority="7">
      <formula>MONTH(A41)&lt;&gt;$B$8</formula>
    </cfRule>
  </conditionalFormatting>
  <conditionalFormatting sqref="H10:J40 B11:B40">
    <cfRule type="expression" dxfId="135" priority="3">
      <formula>WEEKDAY($A10,2)&gt;5</formula>
    </cfRule>
  </conditionalFormatting>
  <conditionalFormatting sqref="F10:F40 L10:M40">
    <cfRule type="expression" dxfId="134" priority="4">
      <formula>WEEKDAY($A10,2)&gt;5</formula>
    </cfRule>
  </conditionalFormatting>
  <conditionalFormatting sqref="A9 A11:A40">
    <cfRule type="expression" dxfId="13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BBB01F1-C658-44F5-AF67-95B78B771A7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54F7C372-1CB8-4333-8342-73DC397F82A3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INDIRECT("J"&amp;ROW()-9&amp;"!E22")</f>
        <v>0</v>
      </c>
      <c r="D10" s="78">
        <f ca="1">INDIRECT("J"&amp;ROW()-9&amp;"!H22")</f>
        <v>0</v>
      </c>
      <c r="E10" s="78">
        <f ca="1">INDIRECT("J"&amp;ROW()-9&amp;"!N21")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INDIRECT("J"&amp;ROW()-9&amp;"!L22")</f>
        <v>0</v>
      </c>
      <c r="N10" s="34"/>
      <c r="O10" s="82">
        <f ca="1">IFERROR(INDIRECT("J"&amp;ROW()-9&amp;"!M22"),"")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INDIRECT("J"&amp;ROW()-9&amp;"!E22")</f>
        <v>0</v>
      </c>
      <c r="D11" s="78">
        <f t="shared" ref="D11:D39" ca="1" si="8">INDIRECT("J"&amp;ROW()-9&amp;"!H22")</f>
        <v>0</v>
      </c>
      <c r="E11" s="78">
        <f t="shared" ref="E11:E39" ca="1" si="9">INDIRECT("J"&amp;ROW()-9&amp;"!N21")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INDIRECT("J"&amp;ROW()-9&amp;"!L22")</f>
        <v>0</v>
      </c>
      <c r="N11" s="34"/>
      <c r="O11" s="82">
        <f t="shared" ref="O11:O39" ca="1" si="13">IFERROR(INDIRECT("J"&amp;ROW()-9&amp;"!M22"),"")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30" priority="9">
      <formula>WEEKDAY($A41,2)&gt;5</formula>
    </cfRule>
  </conditionalFormatting>
  <conditionalFormatting sqref="B10:E10 G10:G40 K10:K40 C11:E40">
    <cfRule type="expression" dxfId="129" priority="5">
      <formula>WEEKDAY($A10,2)&gt;5</formula>
    </cfRule>
  </conditionalFormatting>
  <conditionalFormatting sqref="A41">
    <cfRule type="expression" dxfId="128" priority="7">
      <formula>MONTH(A41)&lt;&gt;$B$8</formula>
    </cfRule>
  </conditionalFormatting>
  <conditionalFormatting sqref="H10:J40 B11:B40">
    <cfRule type="expression" dxfId="127" priority="3">
      <formula>WEEKDAY($A10,2)&gt;5</formula>
    </cfRule>
  </conditionalFormatting>
  <conditionalFormatting sqref="F10:F40 L10:M40">
    <cfRule type="expression" dxfId="126" priority="4">
      <formula>WEEKDAY($A10,2)&gt;5</formula>
    </cfRule>
  </conditionalFormatting>
  <conditionalFormatting sqref="A9 A11:A40">
    <cfRule type="expression" dxfId="12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60E3ED1-B9F2-4D7D-B245-99D5CCBD40CB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DF529F36-5677-49E5-A73A-9A985F55F46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INDIRECT("J"&amp;ROW()-9&amp;"!E23")</f>
        <v>0</v>
      </c>
      <c r="D10" s="78">
        <f ca="1">INDIRECT("J"&amp;ROW()-9&amp;"!H23")</f>
        <v>0</v>
      </c>
      <c r="E10" s="78">
        <f ca="1">INDIRECT("J"&amp;ROW()-9&amp;"!N23")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INDIRECT("J"&amp;ROW()-9&amp;"!L23")</f>
        <v>0</v>
      </c>
      <c r="N10" s="34"/>
      <c r="O10" s="82">
        <f ca="1">IFERROR(INDIRECT("J"&amp;ROW()-9&amp;"!M23"),"")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INDIRECT("J"&amp;ROW()-9&amp;"!E23")</f>
        <v>0</v>
      </c>
      <c r="D11" s="78">
        <f t="shared" ref="D11:D39" ca="1" si="8">INDIRECT("J"&amp;ROW()-9&amp;"!H23")</f>
        <v>0</v>
      </c>
      <c r="E11" s="78">
        <f t="shared" ref="E11:E39" ca="1" si="9">INDIRECT("J"&amp;ROW()-9&amp;"!N23")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INDIRECT("J"&amp;ROW()-9&amp;"!L23")</f>
        <v>0</v>
      </c>
      <c r="N11" s="34"/>
      <c r="O11" s="82">
        <f t="shared" ref="O11:O39" ca="1" si="13">IFERROR(INDIRECT("J"&amp;ROW()-9&amp;"!M23"),"")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22" priority="9">
      <formula>WEEKDAY($A41,2)&gt;5</formula>
    </cfRule>
  </conditionalFormatting>
  <conditionalFormatting sqref="B10:E10 G10:G40 K10:K40 C11:E40">
    <cfRule type="expression" dxfId="121" priority="5">
      <formula>WEEKDAY($A10,2)&gt;5</formula>
    </cfRule>
  </conditionalFormatting>
  <conditionalFormatting sqref="A41">
    <cfRule type="expression" dxfId="120" priority="7">
      <formula>MONTH(A41)&lt;&gt;$B$8</formula>
    </cfRule>
  </conditionalFormatting>
  <conditionalFormatting sqref="H10:J40 B11:B40">
    <cfRule type="expression" dxfId="119" priority="3">
      <formula>WEEKDAY($A10,2)&gt;5</formula>
    </cfRule>
  </conditionalFormatting>
  <conditionalFormatting sqref="F10:F40 L10:M40">
    <cfRule type="expression" dxfId="118" priority="4">
      <formula>WEEKDAY($A10,2)&gt;5</formula>
    </cfRule>
  </conditionalFormatting>
  <conditionalFormatting sqref="A9 A11:A40">
    <cfRule type="expression" dxfId="11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BE6B3196-4565-4F93-A043-4BCDEF3455FA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85692DA6-A338-41D1-A04D-51E77BBD362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INDIRECT("J"&amp;ROW()-9&amp;"!E24")</f>
        <v>0</v>
      </c>
      <c r="D10" s="78">
        <f ca="1">INDIRECT("J"&amp;ROW()-9&amp;"!H24")</f>
        <v>0</v>
      </c>
      <c r="E10" s="78">
        <f ca="1">INDIRECT("J"&amp;ROW()-9&amp;"!N24")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INDIRECT("J"&amp;ROW()-9&amp;"!L24")</f>
        <v>0</v>
      </c>
      <c r="N10" s="34"/>
      <c r="O10" s="82">
        <f ca="1">IFERROR(INDIRECT("J"&amp;ROW()-9&amp;"!M24"),"")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INDIRECT("J"&amp;ROW()-9&amp;"!E24")</f>
        <v>0</v>
      </c>
      <c r="D11" s="78">
        <f t="shared" ref="D11:D39" ca="1" si="8">INDIRECT("J"&amp;ROW()-9&amp;"!H24")</f>
        <v>0</v>
      </c>
      <c r="E11" s="78">
        <f t="shared" ref="E11:E39" ca="1" si="9">INDIRECT("J"&amp;ROW()-9&amp;"!N24")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INDIRECT("J"&amp;ROW()-9&amp;"!L24")</f>
        <v>0</v>
      </c>
      <c r="N11" s="34"/>
      <c r="O11" s="82">
        <f t="shared" ref="O11:O39" ca="1" si="13">IFERROR(INDIRECT("J"&amp;ROW()-9&amp;"!M24"),"")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14" priority="9">
      <formula>WEEKDAY($A41,2)&gt;5</formula>
    </cfRule>
  </conditionalFormatting>
  <conditionalFormatting sqref="B10:E10 G10:G40 K10:K40 C11:E40">
    <cfRule type="expression" dxfId="113" priority="5">
      <formula>WEEKDAY($A10,2)&gt;5</formula>
    </cfRule>
  </conditionalFormatting>
  <conditionalFormatting sqref="A41">
    <cfRule type="expression" dxfId="112" priority="7">
      <formula>MONTH(A41)&lt;&gt;$B$8</formula>
    </cfRule>
  </conditionalFormatting>
  <conditionalFormatting sqref="H10:J40 B11:B40">
    <cfRule type="expression" dxfId="111" priority="3">
      <formula>WEEKDAY($A10,2)&gt;5</formula>
    </cfRule>
  </conditionalFormatting>
  <conditionalFormatting sqref="F10:F40 L10:M40">
    <cfRule type="expression" dxfId="110" priority="4">
      <formula>WEEKDAY($A10,2)&gt;5</formula>
    </cfRule>
  </conditionalFormatting>
  <conditionalFormatting sqref="A9 A11:A40">
    <cfRule type="expression" dxfId="10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1D137EAE-9DAA-4034-8A33-2EBA27EA276C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4C10A61B-B906-4231-BDA7-A5AF35B72D3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pageSetUpPr fitToPage="1"/>
  </sheetPr>
  <dimension ref="A1:Q51"/>
  <sheetViews>
    <sheetView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INDIRECT("J"&amp;ROW()-9&amp;"!E25")</f>
        <v>0</v>
      </c>
      <c r="D10" s="78">
        <f ca="1">INDIRECT("J"&amp;ROW()-9&amp;"!H25")</f>
        <v>0</v>
      </c>
      <c r="E10" s="78">
        <f ca="1">INDIRECT("J"&amp;ROW()-9&amp;"!N25")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INDIRECT("J"&amp;ROW()-9&amp;"!L25")</f>
        <v>0</v>
      </c>
      <c r="N10" s="34"/>
      <c r="O10" s="82">
        <f ca="1">IFERROR(INDIRECT("J"&amp;ROW()-9&amp;"!M25"),"")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INDIRECT("J"&amp;ROW()-9&amp;"!E25")</f>
        <v>0</v>
      </c>
      <c r="D11" s="78">
        <f t="shared" ref="D11:D39" ca="1" si="8">INDIRECT("J"&amp;ROW()-9&amp;"!H25")</f>
        <v>0</v>
      </c>
      <c r="E11" s="78">
        <f t="shared" ref="E11:E39" ca="1" si="9">INDIRECT("J"&amp;ROW()-9&amp;"!N25")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INDIRECT("J"&amp;ROW()-9&amp;"!L25")</f>
        <v>0</v>
      </c>
      <c r="N11" s="34"/>
      <c r="O11" s="82">
        <f t="shared" ref="O11:O39" ca="1" si="13">IFERROR(INDIRECT("J"&amp;ROW()-9&amp;"!M25"),"")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06" priority="9">
      <formula>WEEKDAY($A41,2)&gt;5</formula>
    </cfRule>
  </conditionalFormatting>
  <conditionalFormatting sqref="B10:E10 G10:G40 K10:K40 C11:E40">
    <cfRule type="expression" dxfId="105" priority="5">
      <formula>WEEKDAY($A10,2)&gt;5</formula>
    </cfRule>
  </conditionalFormatting>
  <conditionalFormatting sqref="A41">
    <cfRule type="expression" dxfId="104" priority="7">
      <formula>MONTH(A41)&lt;&gt;$B$8</formula>
    </cfRule>
  </conditionalFormatting>
  <conditionalFormatting sqref="H10:J40 B11:B40">
    <cfRule type="expression" dxfId="103" priority="3">
      <formula>WEEKDAY($A10,2)&gt;5</formula>
    </cfRule>
  </conditionalFormatting>
  <conditionalFormatting sqref="F10:F40 L10:M40">
    <cfRule type="expression" dxfId="102" priority="4">
      <formula>WEEKDAY($A10,2)&gt;5</formula>
    </cfRule>
  </conditionalFormatting>
  <conditionalFormatting sqref="A9 A11:A40">
    <cfRule type="expression" dxfId="10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0FB58AF-E028-4FED-B9C2-1901DD96FDCF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6BCA84D8-9348-4509-827C-E05F3266D62B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INDIRECT("J"&amp;ROW()-9&amp;"!E26")</f>
        <v>0</v>
      </c>
      <c r="D10" s="78">
        <f ca="1">INDIRECT("J"&amp;ROW()-9&amp;"!H26")</f>
        <v>0</v>
      </c>
      <c r="E10" s="78">
        <f ca="1">INDIRECT("J"&amp;ROW()-9&amp;"!N26")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INDIRECT("J"&amp;ROW()-9&amp;"!L26")</f>
        <v>0</v>
      </c>
      <c r="N10" s="34"/>
      <c r="O10" s="82">
        <f ca="1">IFERROR(INDIRECT("J"&amp;ROW()-9&amp;"!M26"),"")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INDIRECT("J"&amp;ROW()-9&amp;"!E26")</f>
        <v>0</v>
      </c>
      <c r="D11" s="78">
        <f t="shared" ref="D11:D39" ca="1" si="8">INDIRECT("J"&amp;ROW()-9&amp;"!H26")</f>
        <v>0</v>
      </c>
      <c r="E11" s="78">
        <f t="shared" ref="E11:E39" ca="1" si="9">INDIRECT("J"&amp;ROW()-9&amp;"!N26")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INDIRECT("J"&amp;ROW()-9&amp;"!L26")</f>
        <v>0</v>
      </c>
      <c r="N11" s="34"/>
      <c r="O11" s="82">
        <f t="shared" ref="O11:O39" ca="1" si="13">IFERROR(INDIRECT("J"&amp;ROW()-9&amp;"!M26"),"")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98" priority="9">
      <formula>WEEKDAY($A41,2)&gt;5</formula>
    </cfRule>
  </conditionalFormatting>
  <conditionalFormatting sqref="B10:E10 G10:G40 K10:K40 C11:E40">
    <cfRule type="expression" dxfId="97" priority="5">
      <formula>WEEKDAY($A10,2)&gt;5</formula>
    </cfRule>
  </conditionalFormatting>
  <conditionalFormatting sqref="A41">
    <cfRule type="expression" dxfId="96" priority="7">
      <formula>MONTH(A41)&lt;&gt;$B$8</formula>
    </cfRule>
  </conditionalFormatting>
  <conditionalFormatting sqref="H10:J40 B11:B40">
    <cfRule type="expression" dxfId="95" priority="3">
      <formula>WEEKDAY($A10,2)&gt;5</formula>
    </cfRule>
  </conditionalFormatting>
  <conditionalFormatting sqref="F10:F40 L10:M40">
    <cfRule type="expression" dxfId="94" priority="4">
      <formula>WEEKDAY($A10,2)&gt;5</formula>
    </cfRule>
  </conditionalFormatting>
  <conditionalFormatting sqref="A9 A11:A40">
    <cfRule type="expression" dxfId="9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6FE020A4-181D-4E24-89E1-EB88DBB65234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AF2B93C6-27DF-4989-98F9-3DF5FCD0C58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A1:U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21" ht="15" customHeight="1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21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21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21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21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21" ht="31.5" customHeight="1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21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21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21" ht="25.5" customHeight="1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21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INDIRECT("J"&amp;ROW()-9&amp;"!E27")</f>
        <v>0</v>
      </c>
      <c r="D10" s="78">
        <f ca="1">INDIRECT("J"&amp;ROW()-9&amp;"!H27")</f>
        <v>0</v>
      </c>
      <c r="E10" s="78">
        <f ca="1">INDIRECT("J"&amp;ROW()-9&amp;"!N27")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INDIRECT("J"&amp;ROW()-9&amp;"!L27")</f>
        <v>0</v>
      </c>
      <c r="N10" s="34"/>
      <c r="O10" s="82">
        <f ca="1">IFERROR(INDIRECT("J"&amp;ROW()-9&amp;"!M27"),"")</f>
        <v>0</v>
      </c>
    </row>
    <row r="11" spans="1:21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INDIRECT("J"&amp;ROW()-9&amp;"!E27")</f>
        <v>0</v>
      </c>
      <c r="D11" s="78">
        <f t="shared" ref="D11:D39" ca="1" si="8">INDIRECT("J"&amp;ROW()-9&amp;"!H27")</f>
        <v>0</v>
      </c>
      <c r="E11" s="78">
        <f t="shared" ref="E11:E39" ca="1" si="9">INDIRECT("J"&amp;ROW()-9&amp;"!N27")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INDIRECT("J"&amp;ROW()-9&amp;"!L27")</f>
        <v>0</v>
      </c>
      <c r="N11" s="34"/>
      <c r="O11" s="82">
        <f t="shared" ref="O11:O39" ca="1" si="13">IFERROR(INDIRECT("J"&amp;ROW()-9&amp;"!M27"),"")</f>
        <v>0</v>
      </c>
    </row>
    <row r="12" spans="1:21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21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21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21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  <c r="U15" s="36"/>
    </row>
    <row r="16" spans="1:21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ht="16.5" customHeigh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90" priority="9">
      <formula>WEEKDAY($A41,2)&gt;5</formula>
    </cfRule>
  </conditionalFormatting>
  <conditionalFormatting sqref="B10:E10 G10:G40 K10:K40 C11:E40">
    <cfRule type="expression" dxfId="89" priority="5">
      <formula>WEEKDAY($A10,2)&gt;5</formula>
    </cfRule>
  </conditionalFormatting>
  <conditionalFormatting sqref="A41">
    <cfRule type="expression" dxfId="88" priority="7">
      <formula>MONTH(A41)&lt;&gt;$B$8</formula>
    </cfRule>
  </conditionalFormatting>
  <conditionalFormatting sqref="H10:J40 B11:B40">
    <cfRule type="expression" dxfId="87" priority="3">
      <formula>WEEKDAY($A10,2)&gt;5</formula>
    </cfRule>
  </conditionalFormatting>
  <conditionalFormatting sqref="F10:F40 L10:M40">
    <cfRule type="expression" dxfId="86" priority="4">
      <formula>WEEKDAY($A10,2)&gt;5</formula>
    </cfRule>
  </conditionalFormatting>
  <conditionalFormatting sqref="A9 A11:A40">
    <cfRule type="expression" dxfId="8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E2ABCC89-64D3-4133-B147-1E244A08D11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2F45CF03-4A20-44B0-97AC-BADFFD695F5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INDIRECT("J"&amp;ROW()-9&amp;"!E28")</f>
        <v>0</v>
      </c>
      <c r="D10" s="78">
        <f ca="1">INDIRECT("J"&amp;ROW()-9&amp;"!H28")</f>
        <v>0</v>
      </c>
      <c r="E10" s="78">
        <f ca="1">INDIRECT("J"&amp;ROW()-9&amp;"!N28")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INDIRECT("J"&amp;ROW()-9&amp;"!L28")</f>
        <v>0</v>
      </c>
      <c r="N10" s="34"/>
      <c r="O10" s="82">
        <f ca="1">IFERROR(INDIRECT("J"&amp;ROW()-9&amp;"!M28"),"")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INDIRECT("J"&amp;ROW()-9&amp;"!E28")</f>
        <v>0</v>
      </c>
      <c r="D11" s="78">
        <f t="shared" ref="D11:D39" ca="1" si="8">INDIRECT("J"&amp;ROW()-9&amp;"!H28")</f>
        <v>0</v>
      </c>
      <c r="E11" s="78">
        <f t="shared" ref="E11:E39" ca="1" si="9">INDIRECT("J"&amp;ROW()-9&amp;"!N28")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INDIRECT("J"&amp;ROW()-9&amp;"!L28")</f>
        <v>0</v>
      </c>
      <c r="N11" s="34"/>
      <c r="O11" s="82">
        <f t="shared" ref="O11:O39" ca="1" si="13">IFERROR(INDIRECT("J"&amp;ROW()-9&amp;"!M28"),"")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82" priority="9">
      <formula>WEEKDAY($A41,2)&gt;5</formula>
    </cfRule>
  </conditionalFormatting>
  <conditionalFormatting sqref="B10:E10 G10:G40 K10:K40 C11:E40">
    <cfRule type="expression" dxfId="81" priority="5">
      <formula>WEEKDAY($A10,2)&gt;5</formula>
    </cfRule>
  </conditionalFormatting>
  <conditionalFormatting sqref="A41">
    <cfRule type="expression" dxfId="80" priority="7">
      <formula>MONTH(A41)&lt;&gt;$B$8</formula>
    </cfRule>
  </conditionalFormatting>
  <conditionalFormatting sqref="H10:J40 B11:B40">
    <cfRule type="expression" dxfId="79" priority="3">
      <formula>WEEKDAY($A10,2)&gt;5</formula>
    </cfRule>
  </conditionalFormatting>
  <conditionalFormatting sqref="F10:F40 L10:M40">
    <cfRule type="expression" dxfId="78" priority="4">
      <formula>WEEKDAY($A10,2)&gt;5</formula>
    </cfRule>
  </conditionalFormatting>
  <conditionalFormatting sqref="A9 A11:A40">
    <cfRule type="expression" dxfId="7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E8F7A80-11B4-47F9-B4FB-7AF24879F9C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E931526A-02CB-48BA-A35D-70FAF098D59D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INDIRECT("J"&amp;ROW()-9&amp;"!E29")</f>
        <v>0</v>
      </c>
      <c r="D10" s="78">
        <f ca="1">INDIRECT("J"&amp;ROW()-9&amp;"!H29")</f>
        <v>0</v>
      </c>
      <c r="E10" s="78">
        <f ca="1">INDIRECT("J"&amp;ROW()-9&amp;"!N29")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INDIRECT("J"&amp;ROW()-9&amp;"!L29")</f>
        <v>0</v>
      </c>
      <c r="N10" s="34"/>
      <c r="O10" s="82">
        <f ca="1">IFERROR(INDIRECT("J"&amp;ROW()-9&amp;"!M29"),"")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INDIRECT("J"&amp;ROW()-9&amp;"!E29")</f>
        <v>0</v>
      </c>
      <c r="D11" s="78">
        <f t="shared" ref="D11:D39" ca="1" si="8">INDIRECT("J"&amp;ROW()-9&amp;"!H29")</f>
        <v>0</v>
      </c>
      <c r="E11" s="78">
        <f t="shared" ref="E11:E39" ca="1" si="9">INDIRECT("J"&amp;ROW()-9&amp;"!N29")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INDIRECT("J"&amp;ROW()-9&amp;"!L29")</f>
        <v>0</v>
      </c>
      <c r="N11" s="34"/>
      <c r="O11" s="82">
        <f t="shared" ref="O11:O39" ca="1" si="13">IFERROR(INDIRECT("J"&amp;ROW()-9&amp;"!M29"),"")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74" priority="9">
      <formula>WEEKDAY($A41,2)&gt;5</formula>
    </cfRule>
  </conditionalFormatting>
  <conditionalFormatting sqref="B10:E10 G10:G40 K10:K40 C11:E40">
    <cfRule type="expression" dxfId="73" priority="5">
      <formula>WEEKDAY($A10,2)&gt;5</formula>
    </cfRule>
  </conditionalFormatting>
  <conditionalFormatting sqref="A41">
    <cfRule type="expression" dxfId="72" priority="7">
      <formula>MONTH(A41)&lt;&gt;$B$8</formula>
    </cfRule>
  </conditionalFormatting>
  <conditionalFormatting sqref="H10:J40 B11:B40">
    <cfRule type="expression" dxfId="71" priority="3">
      <formula>WEEKDAY($A10,2)&gt;5</formula>
    </cfRule>
  </conditionalFormatting>
  <conditionalFormatting sqref="F10:F40 L10:M40">
    <cfRule type="expression" dxfId="70" priority="4">
      <formula>WEEKDAY($A10,2)&gt;5</formula>
    </cfRule>
  </conditionalFormatting>
  <conditionalFormatting sqref="A9 A11:A40">
    <cfRule type="expression" dxfId="6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158747F-4296-45E0-AE84-D8E72C8C4960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717512A-98FA-4488-B8E4-915707EF13E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INDIRECT("J"&amp;ROW()-9&amp;"!E30")</f>
        <v>0</v>
      </c>
      <c r="D10" s="78">
        <f ca="1">INDIRECT("J"&amp;ROW()-9&amp;"!H30")</f>
        <v>0</v>
      </c>
      <c r="E10" s="78">
        <f ca="1">INDIRECT("J"&amp;ROW()-9&amp;"!N30")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INDIRECT("J"&amp;ROW()-9&amp;"!L30")</f>
        <v>0</v>
      </c>
      <c r="N10" s="34"/>
      <c r="O10" s="82">
        <f ca="1">IFERROR(INDIRECT("J"&amp;ROW()-9&amp;"!M30"),"")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INDIRECT("J"&amp;ROW()-9&amp;"!E30")</f>
        <v>0</v>
      </c>
      <c r="D11" s="78">
        <f t="shared" ref="D11:D39" ca="1" si="8">INDIRECT("J"&amp;ROW()-9&amp;"!H30")</f>
        <v>0</v>
      </c>
      <c r="E11" s="78">
        <f t="shared" ref="E11:E39" ca="1" si="9">INDIRECT("J"&amp;ROW()-9&amp;"!N30")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INDIRECT("J"&amp;ROW()-9&amp;"!L30")</f>
        <v>0</v>
      </c>
      <c r="N11" s="34"/>
      <c r="O11" s="82">
        <f t="shared" ref="O11:O39" ca="1" si="13">IFERROR(INDIRECT("J"&amp;ROW()-9&amp;"!M30"),"")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66" priority="9">
      <formula>WEEKDAY($A41,2)&gt;5</formula>
    </cfRule>
  </conditionalFormatting>
  <conditionalFormatting sqref="B10:E10 G10:G40 K10:K40 C11:E40">
    <cfRule type="expression" dxfId="65" priority="5">
      <formula>WEEKDAY($A10,2)&gt;5</formula>
    </cfRule>
  </conditionalFormatting>
  <conditionalFormatting sqref="A41">
    <cfRule type="expression" dxfId="64" priority="7">
      <formula>MONTH(A41)&lt;&gt;$B$8</formula>
    </cfRule>
  </conditionalFormatting>
  <conditionalFormatting sqref="H10:J40 B11:B40">
    <cfRule type="expression" dxfId="63" priority="3">
      <formula>WEEKDAY($A10,2)&gt;5</formula>
    </cfRule>
  </conditionalFormatting>
  <conditionalFormatting sqref="F10:F40 L10:M40">
    <cfRule type="expression" dxfId="62" priority="4">
      <formula>WEEKDAY($A10,2)&gt;5</formula>
    </cfRule>
  </conditionalFormatting>
  <conditionalFormatting sqref="A9 A11:A40">
    <cfRule type="expression" dxfId="6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D18227F-C481-4CC0-A43D-26D16E11CD88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96E1E460-24E5-4354-AF43-34D97E8851C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INDIRECT("J"&amp;ROW()-9&amp;"!E31")</f>
        <v>0</v>
      </c>
      <c r="D10" s="78">
        <f ca="1">INDIRECT("J"&amp;ROW()-9&amp;"!H31")</f>
        <v>0</v>
      </c>
      <c r="E10" s="78">
        <f ca="1">INDIRECT("J"&amp;ROW()-9&amp;"!N31")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INDIRECT("J"&amp;ROW()-9&amp;"!L31")</f>
        <v>0</v>
      </c>
      <c r="N10" s="34"/>
      <c r="O10" s="82">
        <f ca="1">IFERROR(INDIRECT("J"&amp;ROW()-9&amp;"!M31"),"")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INDIRECT("J"&amp;ROW()-9&amp;"!E31")</f>
        <v>0</v>
      </c>
      <c r="D11" s="78">
        <f t="shared" ref="D11:D39" ca="1" si="8">INDIRECT("J"&amp;ROW()-9&amp;"!H31")</f>
        <v>0</v>
      </c>
      <c r="E11" s="78">
        <f t="shared" ref="E11:E39" ca="1" si="9">INDIRECT("J"&amp;ROW()-9&amp;"!N31")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INDIRECT("J"&amp;ROW()-9&amp;"!L31")</f>
        <v>0</v>
      </c>
      <c r="N11" s="34"/>
      <c r="O11" s="82">
        <f t="shared" ref="O11:O39" ca="1" si="13">IFERROR(INDIRECT("J"&amp;ROW()-9&amp;"!M31"),"")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58" priority="9">
      <formula>WEEKDAY($A41,2)&gt;5</formula>
    </cfRule>
  </conditionalFormatting>
  <conditionalFormatting sqref="B10:E10 G10:G40 K10:K40 C11:E40">
    <cfRule type="expression" dxfId="57" priority="5">
      <formula>WEEKDAY($A10,2)&gt;5</formula>
    </cfRule>
  </conditionalFormatting>
  <conditionalFormatting sqref="A41">
    <cfRule type="expression" dxfId="56" priority="7">
      <formula>MONTH(A41)&lt;&gt;$B$8</formula>
    </cfRule>
  </conditionalFormatting>
  <conditionalFormatting sqref="H10:J40 B11:B40">
    <cfRule type="expression" dxfId="55" priority="3">
      <formula>WEEKDAY($A10,2)&gt;5</formula>
    </cfRule>
  </conditionalFormatting>
  <conditionalFormatting sqref="F10:F40 L10:M40">
    <cfRule type="expression" dxfId="54" priority="4">
      <formula>WEEKDAY($A10,2)&gt;5</formula>
    </cfRule>
  </conditionalFormatting>
  <conditionalFormatting sqref="A9 A11:A40">
    <cfRule type="expression" dxfId="5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F3943350-BB91-4DE5-BBF7-F4135B32A469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FEA7F3E1-4AA2-484E-AE4F-46BC835FB225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pageSetUpPr fitToPage="1"/>
  </sheetPr>
  <dimension ref="A1:Q51"/>
  <sheetViews>
    <sheetView topLeftCell="A4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INDIRECT("J"&amp;ROW()-9&amp;"!E32")</f>
        <v>0</v>
      </c>
      <c r="D10" s="78">
        <f ca="1">INDIRECT("J"&amp;ROW()-9&amp;"!H32")</f>
        <v>0</v>
      </c>
      <c r="E10" s="78">
        <f ca="1">INDIRECT("J"&amp;ROW()-9&amp;"!N32")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INDIRECT("J"&amp;ROW()-9&amp;"!L32")</f>
        <v>0</v>
      </c>
      <c r="N10" s="34"/>
      <c r="O10" s="82">
        <f ca="1">IFERROR(INDIRECT("J"&amp;ROW()-9&amp;"!M32"),"")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INDIRECT("J"&amp;ROW()-9&amp;"!E32")</f>
        <v>0</v>
      </c>
      <c r="D11" s="78">
        <f t="shared" ref="D11:D39" ca="1" si="8">INDIRECT("J"&amp;ROW()-9&amp;"!H32")</f>
        <v>0</v>
      </c>
      <c r="E11" s="78">
        <f t="shared" ref="E11:E39" ca="1" si="9">INDIRECT("J"&amp;ROW()-9&amp;"!N32")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INDIRECT("J"&amp;ROW()-9&amp;"!L32")</f>
        <v>0</v>
      </c>
      <c r="N11" s="34"/>
      <c r="O11" s="82">
        <f t="shared" ref="O11:O39" ca="1" si="13">IFERROR(INDIRECT("J"&amp;ROW()-9&amp;"!M32"),"")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50" priority="9">
      <formula>WEEKDAY($A41,2)&gt;5</formula>
    </cfRule>
  </conditionalFormatting>
  <conditionalFormatting sqref="B10:E10 G10:G40 K10:K40 C11:E40">
    <cfRule type="expression" dxfId="49" priority="5">
      <formula>WEEKDAY($A10,2)&gt;5</formula>
    </cfRule>
  </conditionalFormatting>
  <conditionalFormatting sqref="A41">
    <cfRule type="expression" dxfId="48" priority="7">
      <formula>MONTH(A41)&lt;&gt;$B$8</formula>
    </cfRule>
  </conditionalFormatting>
  <conditionalFormatting sqref="H10:J40 B11:B40">
    <cfRule type="expression" dxfId="47" priority="3">
      <formula>WEEKDAY($A10,2)&gt;5</formula>
    </cfRule>
  </conditionalFormatting>
  <conditionalFormatting sqref="F10:F40 L10:M40">
    <cfRule type="expression" dxfId="46" priority="4">
      <formula>WEEKDAY($A10,2)&gt;5</formula>
    </cfRule>
  </conditionalFormatting>
  <conditionalFormatting sqref="A9 A11:A40">
    <cfRule type="expression" dxfId="4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2A742B2-D097-470D-810D-EA6F65A78B5D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05E7F077-32B0-4EA6-9A61-C4DF0F7B7E7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710937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61">
        <v>151.66999999999999</v>
      </c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INDIRECT("J"&amp;ROW()-9&amp;"!E33")</f>
        <v>0</v>
      </c>
      <c r="D10" s="78">
        <f ca="1">INDIRECT("J"&amp;ROW()-9&amp;"!H33")</f>
        <v>0</v>
      </c>
      <c r="E10" s="78">
        <f ca="1">INDIRECT("J"&amp;ROW()-9&amp;"!N33")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INDIRECT("J"&amp;ROW()-9&amp;"!L33")</f>
        <v>0</v>
      </c>
      <c r="N10" s="34"/>
      <c r="O10" s="82">
        <f ca="1">IFERROR(INDIRECT("J"&amp;ROW()-9&amp;"!M33"),"")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INDIRECT("J"&amp;ROW()-9&amp;"!E33")</f>
        <v>0</v>
      </c>
      <c r="D11" s="78">
        <f t="shared" ref="D11:D39" ca="1" si="8">INDIRECT("J"&amp;ROW()-9&amp;"!H33")</f>
        <v>0</v>
      </c>
      <c r="E11" s="78">
        <f t="shared" ref="E11:E39" ca="1" si="9">INDIRECT("J"&amp;ROW()-9&amp;"!N33")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INDIRECT("J"&amp;ROW()-9&amp;"!L33")</f>
        <v>0</v>
      </c>
      <c r="N11" s="34"/>
      <c r="O11" s="82">
        <f t="shared" ref="O11:O39" ca="1" si="13">IFERROR(INDIRECT("J"&amp;ROW()-9&amp;"!M33"),"")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42" priority="9">
      <formula>WEEKDAY($A41,2)&gt;5</formula>
    </cfRule>
  </conditionalFormatting>
  <conditionalFormatting sqref="B10:E10 G10:G40 K10:K40 C11:E40">
    <cfRule type="expression" dxfId="41" priority="5">
      <formula>WEEKDAY($A10,2)&gt;5</formula>
    </cfRule>
  </conditionalFormatting>
  <conditionalFormatting sqref="A41">
    <cfRule type="expression" dxfId="40" priority="7">
      <formula>MONTH(A41)&lt;&gt;$B$8</formula>
    </cfRule>
  </conditionalFormatting>
  <conditionalFormatting sqref="H10:J40 B11:B40">
    <cfRule type="expression" dxfId="39" priority="3">
      <formula>WEEKDAY($A10,2)&gt;5</formula>
    </cfRule>
  </conditionalFormatting>
  <conditionalFormatting sqref="F10:F40 L10:M40">
    <cfRule type="expression" dxfId="38" priority="4">
      <formula>WEEKDAY($A10,2)&gt;5</formula>
    </cfRule>
  </conditionalFormatting>
  <conditionalFormatting sqref="A9 A11:A40">
    <cfRule type="expression" dxfId="37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B70B97C9-39CB-484A-803F-FD83B4F40C56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43FBCBE5-6535-44E1-9FBF-DC9249F53C7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Q51"/>
  <sheetViews>
    <sheetView topLeftCell="A3" workbookViewId="0">
      <selection activeCell="P34" sqref="P34"/>
    </sheetView>
  </sheetViews>
  <sheetFormatPr baseColWidth="10" defaultRowHeight="15" outlineLevelCol="1" x14ac:dyDescent="0.25"/>
  <cols>
    <col min="1" max="1" width="7.285156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42578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L3" s="62">
        <v>151.66999999999999</v>
      </c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INDIRECT("J"&amp;ROW()-9&amp;"!E34")</f>
        <v>0</v>
      </c>
      <c r="D10" s="78">
        <f ca="1">INDIRECT("J"&amp;ROW()-9&amp;"!H34")</f>
        <v>0</v>
      </c>
      <c r="E10" s="78">
        <f ca="1">INDIRECT("J"&amp;ROW()-9&amp;"!N34")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INDIRECT("J"&amp;ROW()-9&amp;"!L34")</f>
        <v>0</v>
      </c>
      <c r="N10" s="34"/>
      <c r="O10" s="82">
        <f ca="1">IFERROR(INDIRECT("J"&amp;ROW()-9&amp;"!M34"),"")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INDIRECT("J"&amp;ROW()-9&amp;"!E34")</f>
        <v>0</v>
      </c>
      <c r="D11" s="78">
        <f t="shared" ref="D11:D39" ca="1" si="8">INDIRECT("J"&amp;ROW()-9&amp;"!H34")</f>
        <v>0</v>
      </c>
      <c r="E11" s="78">
        <f t="shared" ref="E11:E39" ca="1" si="9">INDIRECT("J"&amp;ROW()-9&amp;"!N34")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INDIRECT("J"&amp;ROW()-9&amp;"!L34")</f>
        <v>0</v>
      </c>
      <c r="N11" s="34"/>
      <c r="O11" s="82">
        <f t="shared" ref="O11:O39" ca="1" si="13">IFERROR(INDIRECT("J"&amp;ROW()-9&amp;"!M34"),"")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34" priority="9">
      <formula>WEEKDAY($A41,2)&gt;5</formula>
    </cfRule>
  </conditionalFormatting>
  <conditionalFormatting sqref="B10:E10 G10:G40 K10:K40 C11:E40">
    <cfRule type="expression" dxfId="33" priority="5">
      <formula>WEEKDAY($A10,2)&gt;5</formula>
    </cfRule>
  </conditionalFormatting>
  <conditionalFormatting sqref="A41">
    <cfRule type="expression" dxfId="32" priority="7">
      <formula>MONTH(A41)&lt;&gt;$B$8</formula>
    </cfRule>
  </conditionalFormatting>
  <conditionalFormatting sqref="H10:J40 B11:B40">
    <cfRule type="expression" dxfId="31" priority="3">
      <formula>WEEKDAY($A10,2)&gt;5</formula>
    </cfRule>
  </conditionalFormatting>
  <conditionalFormatting sqref="F10:F40 L10:M40">
    <cfRule type="expression" dxfId="30" priority="4">
      <formula>WEEKDAY($A10,2)&gt;5</formula>
    </cfRule>
  </conditionalFormatting>
  <conditionalFormatting sqref="A9 A11:A40">
    <cfRule type="expression" dxfId="29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E287E0BA-B01D-4602-931C-F7FAB24C4B3B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8F99302-C524-4CC4-8282-DA5A52000BD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Q51"/>
  <sheetViews>
    <sheetView topLeftCell="A4" zoomScaleNormal="100" workbookViewId="0">
      <selection activeCell="P34" sqref="P34"/>
    </sheetView>
  </sheetViews>
  <sheetFormatPr baseColWidth="10" defaultRowHeight="15" outlineLevelCol="1" x14ac:dyDescent="0.25"/>
  <cols>
    <col min="1" max="1" width="7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8.1406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106">
        <v>151.66999999999999</v>
      </c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INDIRECT("J"&amp;ROW()-9&amp;"!E35")</f>
        <v>0</v>
      </c>
      <c r="D10" s="78">
        <f ca="1">INDIRECT("J"&amp;ROW()-9&amp;"!H35")</f>
        <v>0</v>
      </c>
      <c r="E10" s="78">
        <f ca="1">INDIRECT("J"&amp;ROW()-9&amp;"!N35")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INDIRECT("J"&amp;ROW()-9&amp;"!L35")</f>
        <v>0</v>
      </c>
      <c r="N10" s="34"/>
      <c r="O10" s="82">
        <f ca="1">IFERROR(INDIRECT("J"&amp;ROW()-9&amp;"!M35"),"")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INDIRECT("J"&amp;ROW()-9&amp;"!E35")</f>
        <v>0</v>
      </c>
      <c r="D11" s="78">
        <f t="shared" ref="D11:D39" ca="1" si="8">INDIRECT("J"&amp;ROW()-9&amp;"!H35")</f>
        <v>0</v>
      </c>
      <c r="E11" s="78">
        <f t="shared" ref="E11:E39" ca="1" si="9">INDIRECT("J"&amp;ROW()-9&amp;"!N35")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INDIRECT("J"&amp;ROW()-9&amp;"!L35")</f>
        <v>0</v>
      </c>
      <c r="N11" s="34"/>
      <c r="O11" s="82">
        <f t="shared" ref="O11:O39" ca="1" si="13">IFERROR(INDIRECT("J"&amp;ROW()-9&amp;"!M35"),"")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26" priority="9">
      <formula>WEEKDAY($A41,2)&gt;5</formula>
    </cfRule>
  </conditionalFormatting>
  <conditionalFormatting sqref="B10:E10 G10:G40 K10:K40 C11:E40">
    <cfRule type="expression" dxfId="25" priority="5">
      <formula>WEEKDAY($A10,2)&gt;5</formula>
    </cfRule>
  </conditionalFormatting>
  <conditionalFormatting sqref="A41">
    <cfRule type="expression" dxfId="24" priority="7">
      <formula>MONTH(A41)&lt;&gt;$B$8</formula>
    </cfRule>
  </conditionalFormatting>
  <conditionalFormatting sqref="H10:J40 B11:B40">
    <cfRule type="expression" dxfId="23" priority="3">
      <formula>WEEKDAY($A10,2)&gt;5</formula>
    </cfRule>
  </conditionalFormatting>
  <conditionalFormatting sqref="F10:F40 L10:M40">
    <cfRule type="expression" dxfId="22" priority="4">
      <formula>WEEKDAY($A10,2)&gt;5</formula>
    </cfRule>
  </conditionalFormatting>
  <conditionalFormatting sqref="A9 A11:A40">
    <cfRule type="expression" dxfId="21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9EC656BC-41BB-43AF-BB84-ABEEBA222D0C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9E69CD7D-7BB2-45BE-BDE8-FD39CEAEC7F7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3" width="7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63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106">
        <v>151.66999999999999</v>
      </c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INDIRECT("J"&amp;ROW()-9&amp;"!E36")</f>
        <v>0</v>
      </c>
      <c r="D10" s="78">
        <f ca="1">INDIRECT("J"&amp;ROW()-9&amp;"!H36")</f>
        <v>0</v>
      </c>
      <c r="E10" s="78">
        <f ca="1">INDIRECT("J"&amp;ROW()-9&amp;"!N36")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INDIRECT("J"&amp;ROW()-9&amp;"!L36")</f>
        <v>0</v>
      </c>
      <c r="N10" s="34"/>
      <c r="O10" s="82">
        <f ca="1">IFERROR(INDIRECT("J"&amp;ROW()-9&amp;"!M36"),"")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INDIRECT("J"&amp;ROW()-9&amp;"!E36")</f>
        <v>0</v>
      </c>
      <c r="D11" s="78">
        <f t="shared" ref="D11:D39" ca="1" si="8">INDIRECT("J"&amp;ROW()-9&amp;"!H36")</f>
        <v>0</v>
      </c>
      <c r="E11" s="78">
        <f t="shared" ref="E11:E39" ca="1" si="9">INDIRECT("J"&amp;ROW()-9&amp;"!N36")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INDIRECT("J"&amp;ROW()-9&amp;"!L36")</f>
        <v>0</v>
      </c>
      <c r="N11" s="34"/>
      <c r="O11" s="82">
        <f t="shared" ref="O11:O39" ca="1" si="13">IFERROR(INDIRECT("J"&amp;ROW()-9&amp;"!M36"),"")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8" priority="9">
      <formula>WEEKDAY($A41,2)&gt;5</formula>
    </cfRule>
  </conditionalFormatting>
  <conditionalFormatting sqref="B10:E10 G10:G40 K10:K40 C11:E40">
    <cfRule type="expression" dxfId="17" priority="5">
      <formula>WEEKDAY($A10,2)&gt;5</formula>
    </cfRule>
  </conditionalFormatting>
  <conditionalFormatting sqref="A41">
    <cfRule type="expression" dxfId="16" priority="7">
      <formula>MONTH(A41)&lt;&gt;$B$8</formula>
    </cfRule>
  </conditionalFormatting>
  <conditionalFormatting sqref="H10:J40 B11:B40">
    <cfRule type="expression" dxfId="15" priority="3">
      <formula>WEEKDAY($A10,2)&gt;5</formula>
    </cfRule>
  </conditionalFormatting>
  <conditionalFormatting sqref="F10:F40 L10:M40">
    <cfRule type="expression" dxfId="14" priority="4">
      <formula>WEEKDAY($A10,2)&gt;5</formula>
    </cfRule>
  </conditionalFormatting>
  <conditionalFormatting sqref="A9 A11:A40">
    <cfRule type="expression" dxfId="13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1175B4B-B35F-488C-A718-4E2F5EA4F167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D388A5BD-83C8-4428-99D6-46EFC1A17F1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pageSetUpPr fitToPage="1"/>
  </sheetPr>
  <dimension ref="A1:Q51"/>
  <sheetViews>
    <sheetView topLeftCell="A5" workbookViewId="0">
      <selection activeCell="P34" sqref="P34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A1" s="96" t="str">
        <f>IFERROR(IF(WEEKDAY(A10-5)&lt;2,"",A2-1),"")</f>
        <v/>
      </c>
      <c r="B1" s="97" t="str">
        <f t="shared" ref="B1:B4" si="0">TEXT(A1,"jjjj")</f>
        <v/>
      </c>
      <c r="C1" s="98" t="str">
        <f t="shared" ref="C1:C4" ca="1" si="1">IFERROR(INDIRECT("J"&amp;DAY($A1)&amp;"!E103"),"")</f>
        <v/>
      </c>
      <c r="D1" s="98" t="str">
        <f t="shared" ref="D1:D4" ca="1" si="2">IFERROR(INDIRECT("J"&amp;DAY($A1)&amp;"!H103"),"")</f>
        <v/>
      </c>
      <c r="E1" s="98" t="str">
        <f t="shared" ref="E1:E4" ca="1" si="3">IFERROR(INDIRECT("J"&amp;DAY($A1)&amp;"!N103"),"")</f>
        <v/>
      </c>
      <c r="F1" s="95"/>
      <c r="G1" s="98" t="str">
        <f t="shared" ref="G1:G4" ca="1" si="4">IFERROR(D1-C1-E1,"")</f>
        <v/>
      </c>
    </row>
    <row r="2" spans="1:16" x14ac:dyDescent="0.25">
      <c r="A2" s="96" t="str">
        <f>IFERROR(IF(WEEKDAY(A10-4)&lt;2,"",A3-1),"")</f>
        <v/>
      </c>
      <c r="B2" s="97" t="str">
        <f t="shared" si="0"/>
        <v/>
      </c>
      <c r="C2" s="98" t="str">
        <f t="shared" ca="1" si="1"/>
        <v/>
      </c>
      <c r="D2" s="98" t="str">
        <f t="shared" ca="1" si="2"/>
        <v/>
      </c>
      <c r="E2" s="98" t="str">
        <f t="shared" ca="1" si="3"/>
        <v/>
      </c>
      <c r="F2" s="95"/>
      <c r="G2" s="98" t="str">
        <f t="shared" ca="1" si="4"/>
        <v/>
      </c>
      <c r="H2" s="19"/>
      <c r="I2" s="20"/>
      <c r="J2" s="21"/>
      <c r="L2" s="22"/>
      <c r="M2" s="2"/>
    </row>
    <row r="3" spans="1:16" ht="21" x14ac:dyDescent="0.35">
      <c r="A3" s="96">
        <f>IFERROR(IF(WEEKDAY(A10-3)&lt;2,"",A4-1),"")</f>
        <v>42884</v>
      </c>
      <c r="B3" s="97" t="str">
        <f t="shared" si="0"/>
        <v>lundi</v>
      </c>
      <c r="C3" s="98">
        <f ca="1">IFERROR(INDIRECT("J"&amp;DAY($A3)&amp;"!E103"),"")</f>
        <v>0.33333333333333331</v>
      </c>
      <c r="D3" s="98">
        <f t="shared" ca="1" si="2"/>
        <v>0.66666666666666663</v>
      </c>
      <c r="E3" s="98">
        <f t="shared" ca="1" si="3"/>
        <v>4.1666666666666685E-2</v>
      </c>
      <c r="F3" s="95"/>
      <c r="G3" s="98">
        <f t="shared" ca="1" si="4"/>
        <v>0.29166666666666663</v>
      </c>
      <c r="I3" s="23"/>
      <c r="J3" s="24"/>
      <c r="M3" s="4"/>
    </row>
    <row r="4" spans="1:16" x14ac:dyDescent="0.25">
      <c r="A4" s="96">
        <f>IFERROR(IF(WEEKDAY(A10-2)&lt;2,"",A5-1),"")</f>
        <v>42885</v>
      </c>
      <c r="B4" s="97" t="str">
        <f t="shared" si="0"/>
        <v>mardi</v>
      </c>
      <c r="C4" s="98">
        <f t="shared" ca="1" si="1"/>
        <v>0.41666666666666669</v>
      </c>
      <c r="D4" s="98">
        <f t="shared" ca="1" si="2"/>
        <v>0.66666666666666663</v>
      </c>
      <c r="E4" s="98">
        <f t="shared" ca="1" si="3"/>
        <v>2.0833333333333315E-2</v>
      </c>
      <c r="F4" s="95"/>
      <c r="G4" s="98">
        <f t="shared" ca="1" si="4"/>
        <v>0.22916666666666663</v>
      </c>
      <c r="H4" s="6"/>
      <c r="I4" s="23"/>
      <c r="J4" s="24"/>
      <c r="K4" s="25"/>
      <c r="L4" s="28"/>
      <c r="M4" s="6"/>
      <c r="O4" s="23"/>
    </row>
    <row r="5" spans="1:16" x14ac:dyDescent="0.25">
      <c r="A5" s="96">
        <f>IFERROR(IF(WEEKDAY(A10-1)&lt;2,"",A10-1),"")</f>
        <v>42886</v>
      </c>
      <c r="B5" s="97" t="str">
        <f>TEXT(A5,"jjjj")</f>
        <v>mercredi</v>
      </c>
      <c r="C5" s="98">
        <f ca="1">IFERROR(INDIRECT("J"&amp;DAY($A5)&amp;"!E103"),"")</f>
        <v>0.41666666666666669</v>
      </c>
      <c r="D5" s="98">
        <f ca="1">IFERROR(INDIRECT("J"&amp;DAY($A5)&amp;"!H103"),"")</f>
        <v>0.66666666666666663</v>
      </c>
      <c r="E5" s="98">
        <f ca="1">IFERROR(INDIRECT("J"&amp;DAY($A5)&amp;"!N103"),"")</f>
        <v>4.166666666666663E-2</v>
      </c>
      <c r="F5" s="95"/>
      <c r="G5" s="98">
        <f ca="1">IFERROR(D5-C5-E5,"")</f>
        <v>0.20833333333333331</v>
      </c>
      <c r="H5" s="6"/>
      <c r="I5" s="23"/>
      <c r="J5" s="24"/>
      <c r="K5" s="25"/>
      <c r="M5" s="6"/>
      <c r="O5" s="23"/>
    </row>
    <row r="6" spans="1:16" x14ac:dyDescent="0.25">
      <c r="A6" s="27" t="s">
        <v>37</v>
      </c>
      <c r="B6" s="70">
        <f>'Année-Mois'!B1</f>
        <v>2017</v>
      </c>
      <c r="C6" s="161" t="s">
        <v>13</v>
      </c>
      <c r="D6" s="162"/>
      <c r="E6" s="162"/>
      <c r="F6" s="162"/>
      <c r="G6" s="162"/>
      <c r="H6" s="163"/>
      <c r="I6" s="28"/>
      <c r="J6" s="28"/>
      <c r="K6" s="28"/>
      <c r="L6" s="161" t="s">
        <v>0</v>
      </c>
      <c r="M6" s="163"/>
      <c r="N6" s="18" t="s">
        <v>14</v>
      </c>
      <c r="O6" s="170" t="s">
        <v>56</v>
      </c>
    </row>
    <row r="7" spans="1:16" ht="15" customHeight="1" x14ac:dyDescent="0.25">
      <c r="A7" s="29"/>
      <c r="B7" s="30"/>
      <c r="C7" s="135" t="s">
        <v>15</v>
      </c>
      <c r="D7" s="135" t="s">
        <v>16</v>
      </c>
      <c r="E7" s="135" t="s">
        <v>52</v>
      </c>
      <c r="F7" s="135" t="s">
        <v>53</v>
      </c>
      <c r="G7" s="135" t="s">
        <v>17</v>
      </c>
      <c r="H7" s="135" t="s">
        <v>18</v>
      </c>
      <c r="I7" s="31"/>
      <c r="J7" s="31"/>
      <c r="K7" s="135" t="s">
        <v>19</v>
      </c>
      <c r="L7" s="135" t="s">
        <v>54</v>
      </c>
      <c r="M7" s="135" t="s">
        <v>55</v>
      </c>
      <c r="O7" s="171"/>
    </row>
    <row r="8" spans="1:16" ht="15" customHeight="1" x14ac:dyDescent="0.25">
      <c r="A8" s="32" t="s">
        <v>38</v>
      </c>
      <c r="B8" s="93">
        <f>'Année-Mois'!B2</f>
        <v>6</v>
      </c>
      <c r="C8" s="125"/>
      <c r="D8" s="125"/>
      <c r="E8" s="125"/>
      <c r="F8" s="125"/>
      <c r="G8" s="125"/>
      <c r="H8" s="125"/>
      <c r="I8" s="166" t="s">
        <v>20</v>
      </c>
      <c r="J8" s="168" t="s">
        <v>21</v>
      </c>
      <c r="K8" s="125"/>
      <c r="L8" s="125"/>
      <c r="M8" s="125"/>
      <c r="O8" s="171"/>
    </row>
    <row r="9" spans="1:16" x14ac:dyDescent="0.25">
      <c r="A9" s="92"/>
      <c r="B9" s="72"/>
      <c r="C9" s="126"/>
      <c r="D9" s="126"/>
      <c r="E9" s="126"/>
      <c r="F9" s="126"/>
      <c r="G9" s="126"/>
      <c r="H9" s="126"/>
      <c r="I9" s="167"/>
      <c r="J9" s="169"/>
      <c r="K9" s="126"/>
      <c r="L9" s="126"/>
      <c r="M9" s="126"/>
      <c r="O9" s="172"/>
      <c r="P9" s="33"/>
    </row>
    <row r="10" spans="1:16" s="16" customFormat="1" x14ac:dyDescent="0.25">
      <c r="A10" s="102">
        <f>DATE(B6,B8,1)</f>
        <v>42887</v>
      </c>
      <c r="B10" s="91" t="str">
        <f t="shared" ref="B10:B39" si="5">VLOOKUP(WEEKDAY(A10),JoursDeSemaine,2,FALSE)</f>
        <v>Jeudi</v>
      </c>
      <c r="C10" s="78">
        <f ca="1">INDIRECT("J"&amp;ROW()-9&amp;"!E37")</f>
        <v>0</v>
      </c>
      <c r="D10" s="78">
        <f ca="1">INDIRECT("J"&amp;ROW()-9&amp;"!H37")</f>
        <v>0</v>
      </c>
      <c r="E10" s="78">
        <f ca="1">INDIRECT("J"&amp;ROW()-9&amp;"!N37")</f>
        <v>0</v>
      </c>
      <c r="F10" s="37">
        <f ca="1">IF(C10&gt;0,1,0)</f>
        <v>0</v>
      </c>
      <c r="G10" s="76">
        <f t="shared" ref="G10:G40" ca="1" si="6">D10-C10-E10</f>
        <v>0</v>
      </c>
      <c r="H10" s="81"/>
      <c r="I10" s="86"/>
      <c r="J10" s="80"/>
      <c r="K10" s="76">
        <f ca="1">D10-C10</f>
        <v>0</v>
      </c>
      <c r="L10" s="9"/>
      <c r="M10" s="82">
        <f ca="1">INDIRECT("J"&amp;ROW()-9&amp;"!L37")</f>
        <v>0</v>
      </c>
      <c r="N10" s="34"/>
      <c r="O10" s="82">
        <f ca="1">IFERROR(INDIRECT("J"&amp;ROW()-9&amp;"!M37"),"")</f>
        <v>0</v>
      </c>
    </row>
    <row r="11" spans="1:16" s="16" customFormat="1" x14ac:dyDescent="0.25">
      <c r="A11" s="71">
        <f>A10+1</f>
        <v>42888</v>
      </c>
      <c r="B11" s="91" t="str">
        <f t="shared" si="5"/>
        <v>Vendredi</v>
      </c>
      <c r="C11" s="78">
        <f t="shared" ref="C11:C39" ca="1" si="7">INDIRECT("J"&amp;ROW()-9&amp;"!E37")</f>
        <v>0</v>
      </c>
      <c r="D11" s="78">
        <f t="shared" ref="D11:D39" ca="1" si="8">INDIRECT("J"&amp;ROW()-9&amp;"!H37")</f>
        <v>0</v>
      </c>
      <c r="E11" s="78">
        <f t="shared" ref="E11:E39" ca="1" si="9">INDIRECT("J"&amp;ROW()-9&amp;"!N37")</f>
        <v>0</v>
      </c>
      <c r="F11" s="37">
        <f t="shared" ref="F11:F40" ca="1" si="10">IF(C11&gt;0,1,0)</f>
        <v>0</v>
      </c>
      <c r="G11" s="76">
        <f t="shared" ca="1" si="6"/>
        <v>0</v>
      </c>
      <c r="H11" s="81" t="str">
        <f t="shared" ref="H11:H39" si="11">IF(B11="Dimanche",SUM(G5:G10),"")</f>
        <v/>
      </c>
      <c r="I11" s="79" t="str">
        <f>IFERROR(IF(H11&gt;35,H11-35,0)-J11,"")</f>
        <v/>
      </c>
      <c r="J11" s="80" t="str">
        <f>IFERROR(IF(H11&gt;43,H11-43,0),"")</f>
        <v/>
      </c>
      <c r="K11" s="76">
        <f ca="1">D11-C11</f>
        <v>0</v>
      </c>
      <c r="L11" s="9"/>
      <c r="M11" s="82">
        <f t="shared" ref="M11:M39" ca="1" si="12">INDIRECT("J"&amp;ROW()-9&amp;"!L37")</f>
        <v>0</v>
      </c>
      <c r="N11" s="34"/>
      <c r="O11" s="82">
        <f t="shared" ref="O11:O39" ca="1" si="13">IFERROR(INDIRECT("J"&amp;ROW()-9&amp;"!M37"),"")</f>
        <v>0</v>
      </c>
    </row>
    <row r="12" spans="1:16" s="36" customFormat="1" x14ac:dyDescent="0.25">
      <c r="A12" s="71">
        <f t="shared" ref="A12:A41" si="14">A11+1</f>
        <v>42889</v>
      </c>
      <c r="B12" s="91" t="str">
        <f t="shared" si="5"/>
        <v>Samedi</v>
      </c>
      <c r="C12" s="78">
        <f t="shared" ca="1" si="7"/>
        <v>0</v>
      </c>
      <c r="D12" s="78">
        <f t="shared" ca="1" si="8"/>
        <v>0</v>
      </c>
      <c r="E12" s="78">
        <f t="shared" ca="1" si="9"/>
        <v>0</v>
      </c>
      <c r="F12" s="37">
        <f t="shared" ca="1" si="10"/>
        <v>0</v>
      </c>
      <c r="G12" s="76">
        <f t="shared" ca="1" si="6"/>
        <v>0</v>
      </c>
      <c r="H12" s="81" t="str">
        <f t="shared" si="11"/>
        <v/>
      </c>
      <c r="I12" s="79" t="str">
        <f t="shared" ref="I12:I39" si="15">IFERROR(IF(H12&gt;35,H12-35,0)-J12,"")</f>
        <v/>
      </c>
      <c r="J12" s="80" t="str">
        <f t="shared" ref="J12:J39" si="16">IFERROR(IF(H12&gt;43,H12-43,0),"")</f>
        <v/>
      </c>
      <c r="K12" s="76">
        <f ca="1">D12-C12</f>
        <v>0</v>
      </c>
      <c r="L12" s="9"/>
      <c r="M12" s="82">
        <f t="shared" ca="1" si="12"/>
        <v>0</v>
      </c>
      <c r="N12" s="35"/>
      <c r="O12" s="82">
        <f t="shared" ca="1" si="13"/>
        <v>0</v>
      </c>
    </row>
    <row r="13" spans="1:16" s="36" customFormat="1" x14ac:dyDescent="0.25">
      <c r="A13" s="71">
        <f t="shared" si="14"/>
        <v>42890</v>
      </c>
      <c r="B13" s="91" t="str">
        <f t="shared" si="5"/>
        <v>Dimanche</v>
      </c>
      <c r="C13" s="78">
        <f t="shared" ca="1" si="7"/>
        <v>0</v>
      </c>
      <c r="D13" s="78">
        <f t="shared" ca="1" si="8"/>
        <v>0</v>
      </c>
      <c r="E13" s="78">
        <f t="shared" ca="1" si="9"/>
        <v>0</v>
      </c>
      <c r="F13" s="37">
        <f t="shared" ca="1" si="10"/>
        <v>0</v>
      </c>
      <c r="G13" s="76">
        <f t="shared" ca="1" si="6"/>
        <v>0</v>
      </c>
      <c r="H13" s="81">
        <f t="shared" ca="1" si="11"/>
        <v>0</v>
      </c>
      <c r="I13" s="79">
        <f t="shared" ca="1" si="15"/>
        <v>0</v>
      </c>
      <c r="J13" s="80">
        <f t="shared" ca="1" si="16"/>
        <v>0</v>
      </c>
      <c r="K13" s="76">
        <f t="shared" ref="K13:K40" ca="1" si="17">D13-C13</f>
        <v>0</v>
      </c>
      <c r="L13" s="9"/>
      <c r="M13" s="82">
        <f t="shared" ca="1" si="12"/>
        <v>0</v>
      </c>
      <c r="N13" s="35"/>
      <c r="O13" s="82">
        <f t="shared" ca="1" si="13"/>
        <v>0</v>
      </c>
    </row>
    <row r="14" spans="1:16" s="16" customFormat="1" x14ac:dyDescent="0.25">
      <c r="A14" s="71">
        <f t="shared" si="14"/>
        <v>42891</v>
      </c>
      <c r="B14" s="91" t="str">
        <f t="shared" si="5"/>
        <v>Lundi</v>
      </c>
      <c r="C14" s="78">
        <f t="shared" ca="1" si="7"/>
        <v>0</v>
      </c>
      <c r="D14" s="78">
        <f t="shared" ca="1" si="8"/>
        <v>0</v>
      </c>
      <c r="E14" s="78">
        <f t="shared" ca="1" si="9"/>
        <v>0</v>
      </c>
      <c r="F14" s="37">
        <f t="shared" ca="1" si="10"/>
        <v>0</v>
      </c>
      <c r="G14" s="76">
        <f t="shared" ca="1" si="6"/>
        <v>0</v>
      </c>
      <c r="H14" s="81" t="str">
        <f t="shared" si="11"/>
        <v/>
      </c>
      <c r="I14" s="79" t="str">
        <f t="shared" si="15"/>
        <v/>
      </c>
      <c r="J14" s="80" t="str">
        <f t="shared" si="16"/>
        <v/>
      </c>
      <c r="K14" s="76">
        <f t="shared" ca="1" si="17"/>
        <v>0</v>
      </c>
      <c r="L14" s="9"/>
      <c r="M14" s="82">
        <f t="shared" ca="1" si="12"/>
        <v>0</v>
      </c>
      <c r="N14" s="34"/>
      <c r="O14" s="82">
        <f t="shared" ca="1" si="13"/>
        <v>0</v>
      </c>
    </row>
    <row r="15" spans="1:16" s="16" customFormat="1" x14ac:dyDescent="0.25">
      <c r="A15" s="71">
        <f t="shared" si="14"/>
        <v>42892</v>
      </c>
      <c r="B15" s="91" t="str">
        <f t="shared" si="5"/>
        <v>Mardi</v>
      </c>
      <c r="C15" s="78">
        <f t="shared" ca="1" si="7"/>
        <v>0</v>
      </c>
      <c r="D15" s="78">
        <f t="shared" ca="1" si="8"/>
        <v>0</v>
      </c>
      <c r="E15" s="78">
        <f t="shared" ca="1" si="9"/>
        <v>0</v>
      </c>
      <c r="F15" s="37">
        <f t="shared" ca="1" si="10"/>
        <v>0</v>
      </c>
      <c r="G15" s="76">
        <f t="shared" ca="1" si="6"/>
        <v>0</v>
      </c>
      <c r="H15" s="81" t="str">
        <f t="shared" si="11"/>
        <v/>
      </c>
      <c r="I15" s="79" t="str">
        <f t="shared" si="15"/>
        <v/>
      </c>
      <c r="J15" s="80" t="str">
        <f t="shared" si="16"/>
        <v/>
      </c>
      <c r="K15" s="76">
        <f t="shared" ca="1" si="17"/>
        <v>0</v>
      </c>
      <c r="L15" s="9"/>
      <c r="M15" s="82">
        <f t="shared" ca="1" si="12"/>
        <v>0</v>
      </c>
      <c r="N15" s="34" t="e">
        <f t="shared" ref="N15:N30" ca="1" si="18">M15/G15</f>
        <v>#DIV/0!</v>
      </c>
      <c r="O15" s="82">
        <f t="shared" ca="1" si="13"/>
        <v>0</v>
      </c>
    </row>
    <row r="16" spans="1:16" s="16" customFormat="1" x14ac:dyDescent="0.25">
      <c r="A16" s="71">
        <f t="shared" si="14"/>
        <v>42893</v>
      </c>
      <c r="B16" s="91" t="str">
        <f t="shared" si="5"/>
        <v>Mercredi</v>
      </c>
      <c r="C16" s="78">
        <f t="shared" ca="1" si="7"/>
        <v>0</v>
      </c>
      <c r="D16" s="78">
        <f t="shared" ca="1" si="8"/>
        <v>0</v>
      </c>
      <c r="E16" s="78">
        <f t="shared" ca="1" si="9"/>
        <v>0</v>
      </c>
      <c r="F16" s="37">
        <f t="shared" ca="1" si="10"/>
        <v>0</v>
      </c>
      <c r="G16" s="76">
        <f t="shared" ca="1" si="6"/>
        <v>0</v>
      </c>
      <c r="H16" s="85" t="str">
        <f>IF(B16="Dimanche",SUM(G10:G15),"")</f>
        <v/>
      </c>
      <c r="I16" s="79" t="str">
        <f>IFERROR(IF(H16&gt;35,H16-35,0)-J16,"")</f>
        <v/>
      </c>
      <c r="J16" s="80" t="str">
        <f t="shared" si="16"/>
        <v/>
      </c>
      <c r="K16" s="76">
        <f t="shared" ca="1" si="17"/>
        <v>0</v>
      </c>
      <c r="L16" s="9"/>
      <c r="M16" s="82">
        <f t="shared" ca="1" si="12"/>
        <v>0</v>
      </c>
      <c r="N16" s="34" t="e">
        <f t="shared" ca="1" si="18"/>
        <v>#DIV/0!</v>
      </c>
      <c r="O16" s="82">
        <f t="shared" ca="1" si="13"/>
        <v>0</v>
      </c>
    </row>
    <row r="17" spans="1:15" s="16" customFormat="1" x14ac:dyDescent="0.25">
      <c r="A17" s="71">
        <f t="shared" si="14"/>
        <v>42894</v>
      </c>
      <c r="B17" s="91" t="str">
        <f t="shared" si="5"/>
        <v>Jeudi</v>
      </c>
      <c r="C17" s="78">
        <f t="shared" ca="1" si="7"/>
        <v>0</v>
      </c>
      <c r="D17" s="78">
        <f t="shared" ca="1" si="8"/>
        <v>0</v>
      </c>
      <c r="E17" s="78">
        <f t="shared" ca="1" si="9"/>
        <v>0</v>
      </c>
      <c r="F17" s="37">
        <f t="shared" ca="1" si="10"/>
        <v>0</v>
      </c>
      <c r="G17" s="76">
        <f t="shared" ca="1" si="6"/>
        <v>0</v>
      </c>
      <c r="H17" s="81" t="str">
        <f t="shared" si="11"/>
        <v/>
      </c>
      <c r="I17" s="79" t="str">
        <f t="shared" si="15"/>
        <v/>
      </c>
      <c r="J17" s="80" t="str">
        <f t="shared" si="16"/>
        <v/>
      </c>
      <c r="K17" s="76">
        <f t="shared" ca="1" si="17"/>
        <v>0</v>
      </c>
      <c r="L17" s="9"/>
      <c r="M17" s="82">
        <f t="shared" ca="1" si="12"/>
        <v>0</v>
      </c>
      <c r="N17" s="34"/>
      <c r="O17" s="82">
        <f t="shared" ca="1" si="13"/>
        <v>0</v>
      </c>
    </row>
    <row r="18" spans="1:15" s="16" customFormat="1" x14ac:dyDescent="0.25">
      <c r="A18" s="71">
        <f t="shared" si="14"/>
        <v>42895</v>
      </c>
      <c r="B18" s="91" t="str">
        <f t="shared" si="5"/>
        <v>Vendredi</v>
      </c>
      <c r="C18" s="78">
        <f t="shared" ca="1" si="7"/>
        <v>0</v>
      </c>
      <c r="D18" s="78">
        <f t="shared" ca="1" si="8"/>
        <v>0</v>
      </c>
      <c r="E18" s="78">
        <f t="shared" ca="1" si="9"/>
        <v>0</v>
      </c>
      <c r="F18" s="37">
        <f t="shared" ca="1" si="10"/>
        <v>0</v>
      </c>
      <c r="G18" s="76">
        <f t="shared" ca="1" si="6"/>
        <v>0</v>
      </c>
      <c r="H18" s="81" t="str">
        <f t="shared" si="11"/>
        <v/>
      </c>
      <c r="I18" s="79" t="str">
        <f t="shared" si="15"/>
        <v/>
      </c>
      <c r="J18" s="80" t="str">
        <f t="shared" si="16"/>
        <v/>
      </c>
      <c r="K18" s="76">
        <f t="shared" ca="1" si="17"/>
        <v>0</v>
      </c>
      <c r="L18" s="9"/>
      <c r="M18" s="82">
        <f t="shared" ca="1" si="12"/>
        <v>0</v>
      </c>
      <c r="N18" s="34"/>
      <c r="O18" s="82">
        <f t="shared" ca="1" si="13"/>
        <v>0</v>
      </c>
    </row>
    <row r="19" spans="1:15" s="16" customFormat="1" x14ac:dyDescent="0.25">
      <c r="A19" s="71">
        <f t="shared" si="14"/>
        <v>42896</v>
      </c>
      <c r="B19" s="91" t="str">
        <f t="shared" si="5"/>
        <v>Samedi</v>
      </c>
      <c r="C19" s="78">
        <f t="shared" ca="1" si="7"/>
        <v>0</v>
      </c>
      <c r="D19" s="78">
        <f t="shared" ca="1" si="8"/>
        <v>0</v>
      </c>
      <c r="E19" s="78">
        <f t="shared" ca="1" si="9"/>
        <v>0</v>
      </c>
      <c r="F19" s="37">
        <f t="shared" ca="1" si="10"/>
        <v>0</v>
      </c>
      <c r="G19" s="76">
        <f t="shared" ca="1" si="6"/>
        <v>0</v>
      </c>
      <c r="H19" s="81" t="str">
        <f t="shared" si="11"/>
        <v/>
      </c>
      <c r="I19" s="79" t="str">
        <f t="shared" si="15"/>
        <v/>
      </c>
      <c r="J19" s="80" t="str">
        <f t="shared" si="16"/>
        <v/>
      </c>
      <c r="K19" s="76">
        <f t="shared" ca="1" si="17"/>
        <v>0</v>
      </c>
      <c r="L19" s="9"/>
      <c r="M19" s="82">
        <f t="shared" ca="1" si="12"/>
        <v>0</v>
      </c>
      <c r="N19" s="35" t="e">
        <f t="shared" ca="1" si="18"/>
        <v>#DIV/0!</v>
      </c>
      <c r="O19" s="82">
        <f t="shared" ca="1" si="13"/>
        <v>0</v>
      </c>
    </row>
    <row r="20" spans="1:15" s="16" customFormat="1" x14ac:dyDescent="0.25">
      <c r="A20" s="71">
        <f t="shared" si="14"/>
        <v>42897</v>
      </c>
      <c r="B20" s="91" t="str">
        <f t="shared" si="5"/>
        <v>Dimanche</v>
      </c>
      <c r="C20" s="78">
        <f t="shared" ca="1" si="7"/>
        <v>0</v>
      </c>
      <c r="D20" s="78">
        <f t="shared" ca="1" si="8"/>
        <v>0</v>
      </c>
      <c r="E20" s="78">
        <f t="shared" ca="1" si="9"/>
        <v>0</v>
      </c>
      <c r="F20" s="37">
        <f t="shared" ca="1" si="10"/>
        <v>0</v>
      </c>
      <c r="G20" s="76">
        <f t="shared" ca="1" si="6"/>
        <v>0</v>
      </c>
      <c r="H20" s="81">
        <f t="shared" ca="1" si="11"/>
        <v>0</v>
      </c>
      <c r="I20" s="79">
        <f t="shared" ca="1" si="15"/>
        <v>0</v>
      </c>
      <c r="J20" s="80">
        <f t="shared" ca="1" si="16"/>
        <v>0</v>
      </c>
      <c r="K20" s="76">
        <f t="shared" ca="1" si="17"/>
        <v>0</v>
      </c>
      <c r="L20" s="9"/>
      <c r="M20" s="82">
        <f t="shared" ca="1" si="12"/>
        <v>0</v>
      </c>
      <c r="N20" s="35" t="e">
        <f t="shared" ca="1" si="18"/>
        <v>#DIV/0!</v>
      </c>
      <c r="O20" s="82">
        <f t="shared" ca="1" si="13"/>
        <v>0</v>
      </c>
    </row>
    <row r="21" spans="1:15" s="16" customFormat="1" x14ac:dyDescent="0.25">
      <c r="A21" s="71">
        <f t="shared" si="14"/>
        <v>42898</v>
      </c>
      <c r="B21" s="91" t="str">
        <f t="shared" si="5"/>
        <v>Lundi</v>
      </c>
      <c r="C21" s="78">
        <f t="shared" ca="1" si="7"/>
        <v>0</v>
      </c>
      <c r="D21" s="78">
        <f t="shared" ca="1" si="8"/>
        <v>0</v>
      </c>
      <c r="E21" s="78">
        <f t="shared" ca="1" si="9"/>
        <v>0</v>
      </c>
      <c r="F21" s="37">
        <f t="shared" ca="1" si="10"/>
        <v>0</v>
      </c>
      <c r="G21" s="76">
        <f t="shared" ca="1" si="6"/>
        <v>0</v>
      </c>
      <c r="H21" s="81" t="str">
        <f t="shared" si="11"/>
        <v/>
      </c>
      <c r="I21" s="79" t="str">
        <f t="shared" si="15"/>
        <v/>
      </c>
      <c r="J21" s="80" t="str">
        <f t="shared" si="16"/>
        <v/>
      </c>
      <c r="K21" s="76">
        <f t="shared" ca="1" si="17"/>
        <v>0</v>
      </c>
      <c r="L21" s="9"/>
      <c r="M21" s="82">
        <f t="shared" ca="1" si="12"/>
        <v>0</v>
      </c>
      <c r="N21" s="35" t="e">
        <f t="shared" ca="1" si="18"/>
        <v>#DIV/0!</v>
      </c>
      <c r="O21" s="82">
        <f t="shared" ca="1" si="13"/>
        <v>0</v>
      </c>
    </row>
    <row r="22" spans="1:15" s="16" customFormat="1" x14ac:dyDescent="0.25">
      <c r="A22" s="71">
        <f t="shared" si="14"/>
        <v>42899</v>
      </c>
      <c r="B22" s="91" t="str">
        <f t="shared" si="5"/>
        <v>Mardi</v>
      </c>
      <c r="C22" s="78">
        <f t="shared" ca="1" si="7"/>
        <v>0</v>
      </c>
      <c r="D22" s="78">
        <f t="shared" ca="1" si="8"/>
        <v>0</v>
      </c>
      <c r="E22" s="78">
        <f t="shared" ca="1" si="9"/>
        <v>0</v>
      </c>
      <c r="F22" s="37">
        <f t="shared" ca="1" si="10"/>
        <v>0</v>
      </c>
      <c r="G22" s="76">
        <f t="shared" ca="1" si="6"/>
        <v>0</v>
      </c>
      <c r="H22" s="81" t="str">
        <f t="shared" si="11"/>
        <v/>
      </c>
      <c r="I22" s="79" t="str">
        <f t="shared" si="15"/>
        <v/>
      </c>
      <c r="J22" s="80" t="str">
        <f t="shared" si="16"/>
        <v/>
      </c>
      <c r="K22" s="76">
        <f t="shared" ca="1" si="17"/>
        <v>0</v>
      </c>
      <c r="L22" s="9"/>
      <c r="M22" s="82">
        <f t="shared" ca="1" si="12"/>
        <v>0</v>
      </c>
      <c r="N22" s="35" t="e">
        <f t="shared" ca="1" si="18"/>
        <v>#DIV/0!</v>
      </c>
      <c r="O22" s="82">
        <f t="shared" ca="1" si="13"/>
        <v>0</v>
      </c>
    </row>
    <row r="23" spans="1:15" s="16" customFormat="1" x14ac:dyDescent="0.25">
      <c r="A23" s="71">
        <f t="shared" si="14"/>
        <v>42900</v>
      </c>
      <c r="B23" s="91" t="str">
        <f t="shared" si="5"/>
        <v>Mercredi</v>
      </c>
      <c r="C23" s="78">
        <f t="shared" ca="1" si="7"/>
        <v>0</v>
      </c>
      <c r="D23" s="78">
        <f t="shared" ca="1" si="8"/>
        <v>0</v>
      </c>
      <c r="E23" s="78">
        <f t="shared" ca="1" si="9"/>
        <v>0</v>
      </c>
      <c r="F23" s="37">
        <f t="shared" ca="1" si="10"/>
        <v>0</v>
      </c>
      <c r="G23" s="76">
        <f t="shared" ca="1" si="6"/>
        <v>0</v>
      </c>
      <c r="H23" s="81" t="str">
        <f t="shared" si="11"/>
        <v/>
      </c>
      <c r="I23" s="79" t="str">
        <f t="shared" si="15"/>
        <v/>
      </c>
      <c r="J23" s="80" t="str">
        <f t="shared" si="16"/>
        <v/>
      </c>
      <c r="K23" s="76">
        <f t="shared" ca="1" si="17"/>
        <v>0</v>
      </c>
      <c r="L23" s="9"/>
      <c r="M23" s="82">
        <f t="shared" ca="1" si="12"/>
        <v>0</v>
      </c>
      <c r="N23" s="35" t="e">
        <f t="shared" ca="1" si="18"/>
        <v>#DIV/0!</v>
      </c>
      <c r="O23" s="82">
        <f t="shared" ca="1" si="13"/>
        <v>0</v>
      </c>
    </row>
    <row r="24" spans="1:15" s="16" customFormat="1" x14ac:dyDescent="0.25">
      <c r="A24" s="71">
        <f t="shared" si="14"/>
        <v>42901</v>
      </c>
      <c r="B24" s="91" t="str">
        <f t="shared" si="5"/>
        <v>Jeudi</v>
      </c>
      <c r="C24" s="78">
        <f t="shared" ca="1" si="7"/>
        <v>0</v>
      </c>
      <c r="D24" s="78">
        <f t="shared" ca="1" si="8"/>
        <v>0</v>
      </c>
      <c r="E24" s="78">
        <f t="shared" ca="1" si="9"/>
        <v>0</v>
      </c>
      <c r="F24" s="37">
        <f t="shared" ca="1" si="10"/>
        <v>0</v>
      </c>
      <c r="G24" s="76">
        <f t="shared" ca="1" si="6"/>
        <v>0</v>
      </c>
      <c r="H24" s="81" t="str">
        <f t="shared" si="11"/>
        <v/>
      </c>
      <c r="I24" s="79" t="str">
        <f t="shared" si="15"/>
        <v/>
      </c>
      <c r="J24" s="80" t="str">
        <f t="shared" si="16"/>
        <v/>
      </c>
      <c r="K24" s="76">
        <f t="shared" ca="1" si="17"/>
        <v>0</v>
      </c>
      <c r="L24" s="9"/>
      <c r="M24" s="82">
        <f t="shared" ca="1" si="12"/>
        <v>0</v>
      </c>
      <c r="N24" s="34"/>
      <c r="O24" s="82">
        <f t="shared" ca="1" si="13"/>
        <v>0</v>
      </c>
    </row>
    <row r="25" spans="1:15" s="16" customFormat="1" x14ac:dyDescent="0.25">
      <c r="A25" s="71">
        <f t="shared" si="14"/>
        <v>42902</v>
      </c>
      <c r="B25" s="91" t="str">
        <f t="shared" si="5"/>
        <v>Vendredi</v>
      </c>
      <c r="C25" s="78">
        <f t="shared" ca="1" si="7"/>
        <v>0</v>
      </c>
      <c r="D25" s="78">
        <f t="shared" ca="1" si="8"/>
        <v>0</v>
      </c>
      <c r="E25" s="78">
        <f t="shared" ca="1" si="9"/>
        <v>0</v>
      </c>
      <c r="F25" s="37">
        <f t="shared" ca="1" si="10"/>
        <v>0</v>
      </c>
      <c r="G25" s="76">
        <f t="shared" ca="1" si="6"/>
        <v>0</v>
      </c>
      <c r="H25" s="81" t="str">
        <f t="shared" si="11"/>
        <v/>
      </c>
      <c r="I25" s="79" t="str">
        <f t="shared" si="15"/>
        <v/>
      </c>
      <c r="J25" s="80" t="str">
        <f t="shared" si="16"/>
        <v/>
      </c>
      <c r="K25" s="76">
        <f t="shared" ca="1" si="17"/>
        <v>0</v>
      </c>
      <c r="L25" s="9"/>
      <c r="M25" s="82">
        <f t="shared" ca="1" si="12"/>
        <v>0</v>
      </c>
      <c r="N25" s="34"/>
      <c r="O25" s="82">
        <f t="shared" ca="1" si="13"/>
        <v>0</v>
      </c>
    </row>
    <row r="26" spans="1:15" s="16" customFormat="1" x14ac:dyDescent="0.25">
      <c r="A26" s="71">
        <f t="shared" si="14"/>
        <v>42903</v>
      </c>
      <c r="B26" s="91" t="str">
        <f t="shared" si="5"/>
        <v>Samedi</v>
      </c>
      <c r="C26" s="78">
        <f t="shared" ca="1" si="7"/>
        <v>0</v>
      </c>
      <c r="D26" s="78">
        <f t="shared" ca="1" si="8"/>
        <v>0</v>
      </c>
      <c r="E26" s="78">
        <f t="shared" ca="1" si="9"/>
        <v>0</v>
      </c>
      <c r="F26" s="37">
        <f t="shared" ca="1" si="10"/>
        <v>0</v>
      </c>
      <c r="G26" s="76">
        <f t="shared" ca="1" si="6"/>
        <v>0</v>
      </c>
      <c r="H26" s="81" t="str">
        <f t="shared" si="11"/>
        <v/>
      </c>
      <c r="I26" s="79" t="str">
        <f t="shared" si="15"/>
        <v/>
      </c>
      <c r="J26" s="80" t="str">
        <f t="shared" si="16"/>
        <v/>
      </c>
      <c r="K26" s="76">
        <f t="shared" ca="1" si="17"/>
        <v>0</v>
      </c>
      <c r="L26" s="9"/>
      <c r="M26" s="82">
        <f t="shared" ca="1" si="12"/>
        <v>0</v>
      </c>
      <c r="N26" s="34" t="e">
        <f t="shared" ca="1" si="18"/>
        <v>#DIV/0!</v>
      </c>
      <c r="O26" s="82">
        <f t="shared" ca="1" si="13"/>
        <v>0</v>
      </c>
    </row>
    <row r="27" spans="1:15" s="16" customFormat="1" x14ac:dyDescent="0.25">
      <c r="A27" s="71">
        <f t="shared" si="14"/>
        <v>42904</v>
      </c>
      <c r="B27" s="91" t="str">
        <f t="shared" si="5"/>
        <v>Dimanche</v>
      </c>
      <c r="C27" s="78">
        <f t="shared" ca="1" si="7"/>
        <v>0</v>
      </c>
      <c r="D27" s="78">
        <f t="shared" ca="1" si="8"/>
        <v>0</v>
      </c>
      <c r="E27" s="78">
        <f t="shared" ca="1" si="9"/>
        <v>0</v>
      </c>
      <c r="F27" s="37">
        <f t="shared" ca="1" si="10"/>
        <v>0</v>
      </c>
      <c r="G27" s="76">
        <f t="shared" ca="1" si="6"/>
        <v>0</v>
      </c>
      <c r="H27" s="81">
        <f t="shared" ca="1" si="11"/>
        <v>0</v>
      </c>
      <c r="I27" s="79">
        <f t="shared" ca="1" si="15"/>
        <v>0</v>
      </c>
      <c r="J27" s="80">
        <f t="shared" ca="1" si="16"/>
        <v>0</v>
      </c>
      <c r="K27" s="76">
        <f t="shared" ca="1" si="17"/>
        <v>0</v>
      </c>
      <c r="L27" s="9"/>
      <c r="M27" s="82">
        <f t="shared" ca="1" si="12"/>
        <v>0</v>
      </c>
      <c r="N27" s="34" t="e">
        <f t="shared" ca="1" si="18"/>
        <v>#DIV/0!</v>
      </c>
      <c r="O27" s="82">
        <f t="shared" ca="1" si="13"/>
        <v>0</v>
      </c>
    </row>
    <row r="28" spans="1:15" s="16" customFormat="1" x14ac:dyDescent="0.25">
      <c r="A28" s="71">
        <f t="shared" si="14"/>
        <v>42905</v>
      </c>
      <c r="B28" s="91" t="str">
        <f t="shared" si="5"/>
        <v>Lundi</v>
      </c>
      <c r="C28" s="78">
        <f t="shared" ca="1" si="7"/>
        <v>0</v>
      </c>
      <c r="D28" s="78">
        <f t="shared" ca="1" si="8"/>
        <v>0</v>
      </c>
      <c r="E28" s="78">
        <f t="shared" ca="1" si="9"/>
        <v>0</v>
      </c>
      <c r="F28" s="37">
        <f t="shared" ca="1" si="10"/>
        <v>0</v>
      </c>
      <c r="G28" s="76">
        <f t="shared" ca="1" si="6"/>
        <v>0</v>
      </c>
      <c r="H28" s="81" t="str">
        <f t="shared" si="11"/>
        <v/>
      </c>
      <c r="I28" s="79" t="str">
        <f t="shared" si="15"/>
        <v/>
      </c>
      <c r="J28" s="80" t="str">
        <f t="shared" si="16"/>
        <v/>
      </c>
      <c r="K28" s="76">
        <f t="shared" ca="1" si="17"/>
        <v>0</v>
      </c>
      <c r="L28" s="9"/>
      <c r="M28" s="82">
        <f t="shared" ca="1" si="12"/>
        <v>0</v>
      </c>
      <c r="N28" s="34" t="e">
        <f t="shared" ca="1" si="18"/>
        <v>#DIV/0!</v>
      </c>
      <c r="O28" s="82">
        <f t="shared" ca="1" si="13"/>
        <v>0</v>
      </c>
    </row>
    <row r="29" spans="1:15" s="16" customFormat="1" x14ac:dyDescent="0.25">
      <c r="A29" s="71">
        <f t="shared" si="14"/>
        <v>42906</v>
      </c>
      <c r="B29" s="91" t="str">
        <f t="shared" si="5"/>
        <v>Mardi</v>
      </c>
      <c r="C29" s="78">
        <f t="shared" ca="1" si="7"/>
        <v>0</v>
      </c>
      <c r="D29" s="78">
        <f t="shared" ca="1" si="8"/>
        <v>0</v>
      </c>
      <c r="E29" s="78">
        <f t="shared" ca="1" si="9"/>
        <v>0</v>
      </c>
      <c r="F29" s="37">
        <f t="shared" ca="1" si="10"/>
        <v>0</v>
      </c>
      <c r="G29" s="76">
        <f t="shared" ca="1" si="6"/>
        <v>0</v>
      </c>
      <c r="H29" s="81" t="str">
        <f t="shared" si="11"/>
        <v/>
      </c>
      <c r="I29" s="79" t="str">
        <f t="shared" si="15"/>
        <v/>
      </c>
      <c r="J29" s="80" t="str">
        <f t="shared" si="16"/>
        <v/>
      </c>
      <c r="K29" s="76">
        <f t="shared" ca="1" si="17"/>
        <v>0</v>
      </c>
      <c r="L29" s="9"/>
      <c r="M29" s="82">
        <f t="shared" ca="1" si="12"/>
        <v>0</v>
      </c>
      <c r="N29" s="34" t="e">
        <f t="shared" ca="1" si="18"/>
        <v>#DIV/0!</v>
      </c>
      <c r="O29" s="82">
        <f t="shared" ca="1" si="13"/>
        <v>0</v>
      </c>
    </row>
    <row r="30" spans="1:15" s="16" customFormat="1" x14ac:dyDescent="0.25">
      <c r="A30" s="71">
        <f t="shared" si="14"/>
        <v>42907</v>
      </c>
      <c r="B30" s="91" t="str">
        <f t="shared" si="5"/>
        <v>Mercredi</v>
      </c>
      <c r="C30" s="78">
        <f t="shared" ca="1" si="7"/>
        <v>0</v>
      </c>
      <c r="D30" s="78">
        <f t="shared" ca="1" si="8"/>
        <v>0</v>
      </c>
      <c r="E30" s="78">
        <f t="shared" ca="1" si="9"/>
        <v>0</v>
      </c>
      <c r="F30" s="37">
        <f t="shared" ca="1" si="10"/>
        <v>0</v>
      </c>
      <c r="G30" s="76">
        <f t="shared" ca="1" si="6"/>
        <v>0</v>
      </c>
      <c r="H30" s="81" t="str">
        <f t="shared" si="11"/>
        <v/>
      </c>
      <c r="I30" s="79" t="str">
        <f t="shared" si="15"/>
        <v/>
      </c>
      <c r="J30" s="80" t="str">
        <f t="shared" si="16"/>
        <v/>
      </c>
      <c r="K30" s="76">
        <f t="shared" ca="1" si="17"/>
        <v>0</v>
      </c>
      <c r="L30" s="9"/>
      <c r="M30" s="82">
        <f t="shared" ca="1" si="12"/>
        <v>0</v>
      </c>
      <c r="N30" s="34" t="e">
        <f t="shared" ca="1" si="18"/>
        <v>#DIV/0!</v>
      </c>
      <c r="O30" s="82">
        <f t="shared" ca="1" si="13"/>
        <v>0</v>
      </c>
    </row>
    <row r="31" spans="1:15" s="16" customFormat="1" x14ac:dyDescent="0.25">
      <c r="A31" s="71">
        <f t="shared" si="14"/>
        <v>42908</v>
      </c>
      <c r="B31" s="91" t="str">
        <f t="shared" si="5"/>
        <v>Jeudi</v>
      </c>
      <c r="C31" s="78">
        <f t="shared" ca="1" si="7"/>
        <v>0</v>
      </c>
      <c r="D31" s="78">
        <f t="shared" ca="1" si="8"/>
        <v>0</v>
      </c>
      <c r="E31" s="78">
        <f t="shared" ca="1" si="9"/>
        <v>0</v>
      </c>
      <c r="F31" s="37">
        <f t="shared" ca="1" si="10"/>
        <v>0</v>
      </c>
      <c r="G31" s="76">
        <f t="shared" ca="1" si="6"/>
        <v>0</v>
      </c>
      <c r="H31" s="81" t="str">
        <f t="shared" si="11"/>
        <v/>
      </c>
      <c r="I31" s="79" t="str">
        <f t="shared" si="15"/>
        <v/>
      </c>
      <c r="J31" s="80" t="str">
        <f t="shared" si="16"/>
        <v/>
      </c>
      <c r="K31" s="76">
        <f t="shared" ca="1" si="17"/>
        <v>0</v>
      </c>
      <c r="L31" s="9"/>
      <c r="M31" s="82">
        <f t="shared" ca="1" si="12"/>
        <v>0</v>
      </c>
      <c r="N31" s="34"/>
      <c r="O31" s="82">
        <f t="shared" ca="1" si="13"/>
        <v>0</v>
      </c>
    </row>
    <row r="32" spans="1:15" s="16" customFormat="1" x14ac:dyDescent="0.25">
      <c r="A32" s="71">
        <f t="shared" si="14"/>
        <v>42909</v>
      </c>
      <c r="B32" s="91" t="str">
        <f t="shared" si="5"/>
        <v>Vendredi</v>
      </c>
      <c r="C32" s="78">
        <f t="shared" ca="1" si="7"/>
        <v>0</v>
      </c>
      <c r="D32" s="78">
        <f t="shared" ca="1" si="8"/>
        <v>0</v>
      </c>
      <c r="E32" s="78">
        <f t="shared" ca="1" si="9"/>
        <v>0</v>
      </c>
      <c r="F32" s="37">
        <f t="shared" ca="1" si="10"/>
        <v>0</v>
      </c>
      <c r="G32" s="76">
        <f t="shared" ca="1" si="6"/>
        <v>0</v>
      </c>
      <c r="H32" s="81" t="str">
        <f t="shared" si="11"/>
        <v/>
      </c>
      <c r="I32" s="79" t="str">
        <f t="shared" si="15"/>
        <v/>
      </c>
      <c r="J32" s="80" t="str">
        <f t="shared" si="16"/>
        <v/>
      </c>
      <c r="K32" s="76">
        <f t="shared" ca="1" si="17"/>
        <v>0</v>
      </c>
      <c r="L32" s="9"/>
      <c r="M32" s="82">
        <f t="shared" ca="1" si="12"/>
        <v>0</v>
      </c>
      <c r="N32" s="34"/>
      <c r="O32" s="82">
        <f t="shared" ca="1" si="13"/>
        <v>0</v>
      </c>
    </row>
    <row r="33" spans="1:17" s="16" customFormat="1" x14ac:dyDescent="0.25">
      <c r="A33" s="71">
        <f t="shared" si="14"/>
        <v>42910</v>
      </c>
      <c r="B33" s="91" t="str">
        <f t="shared" si="5"/>
        <v>Samedi</v>
      </c>
      <c r="C33" s="78">
        <f t="shared" ca="1" si="7"/>
        <v>0</v>
      </c>
      <c r="D33" s="78">
        <f t="shared" ca="1" si="8"/>
        <v>0</v>
      </c>
      <c r="E33" s="78">
        <f t="shared" ca="1" si="9"/>
        <v>0</v>
      </c>
      <c r="F33" s="37">
        <f t="shared" ca="1" si="10"/>
        <v>0</v>
      </c>
      <c r="G33" s="76">
        <f t="shared" ca="1" si="6"/>
        <v>0</v>
      </c>
      <c r="H33" s="81" t="str">
        <f t="shared" si="11"/>
        <v/>
      </c>
      <c r="I33" s="79" t="str">
        <f t="shared" si="15"/>
        <v/>
      </c>
      <c r="J33" s="80" t="str">
        <f t="shared" si="16"/>
        <v/>
      </c>
      <c r="K33" s="76">
        <f t="shared" ca="1" si="17"/>
        <v>0</v>
      </c>
      <c r="L33" s="9"/>
      <c r="M33" s="82">
        <f t="shared" ca="1" si="12"/>
        <v>0</v>
      </c>
      <c r="N33" s="34" t="e">
        <f t="shared" ref="N33:N37" ca="1" si="19">M33/G33</f>
        <v>#DIV/0!</v>
      </c>
      <c r="O33" s="82">
        <f t="shared" ca="1" si="13"/>
        <v>0</v>
      </c>
    </row>
    <row r="34" spans="1:17" s="16" customFormat="1" x14ac:dyDescent="0.25">
      <c r="A34" s="71">
        <f t="shared" si="14"/>
        <v>42911</v>
      </c>
      <c r="B34" s="91" t="str">
        <f t="shared" si="5"/>
        <v>Dimanche</v>
      </c>
      <c r="C34" s="78">
        <f t="shared" ca="1" si="7"/>
        <v>0</v>
      </c>
      <c r="D34" s="78">
        <f t="shared" ca="1" si="8"/>
        <v>0</v>
      </c>
      <c r="E34" s="78">
        <f t="shared" ca="1" si="9"/>
        <v>0</v>
      </c>
      <c r="F34" s="37">
        <f t="shared" ca="1" si="10"/>
        <v>0</v>
      </c>
      <c r="G34" s="76">
        <f t="shared" ca="1" si="6"/>
        <v>0</v>
      </c>
      <c r="H34" s="81">
        <f t="shared" ca="1" si="11"/>
        <v>0</v>
      </c>
      <c r="I34" s="79">
        <f t="shared" ca="1" si="15"/>
        <v>0</v>
      </c>
      <c r="J34" s="80">
        <f t="shared" ca="1" si="16"/>
        <v>0</v>
      </c>
      <c r="K34" s="76">
        <f t="shared" ca="1" si="17"/>
        <v>0</v>
      </c>
      <c r="L34" s="9"/>
      <c r="M34" s="82">
        <f t="shared" ca="1" si="12"/>
        <v>0</v>
      </c>
      <c r="N34" s="34" t="e">
        <f t="shared" ca="1" si="19"/>
        <v>#DIV/0!</v>
      </c>
      <c r="O34" s="82">
        <f t="shared" ca="1" si="13"/>
        <v>0</v>
      </c>
    </row>
    <row r="35" spans="1:17" s="16" customFormat="1" x14ac:dyDescent="0.25">
      <c r="A35" s="71">
        <f t="shared" si="14"/>
        <v>42912</v>
      </c>
      <c r="B35" s="91" t="str">
        <f t="shared" si="5"/>
        <v>Lundi</v>
      </c>
      <c r="C35" s="78">
        <f t="shared" ca="1" si="7"/>
        <v>0</v>
      </c>
      <c r="D35" s="78">
        <f t="shared" ca="1" si="8"/>
        <v>0</v>
      </c>
      <c r="E35" s="78">
        <f t="shared" ca="1" si="9"/>
        <v>0</v>
      </c>
      <c r="F35" s="37">
        <f t="shared" ca="1" si="10"/>
        <v>0</v>
      </c>
      <c r="G35" s="76">
        <f t="shared" ca="1" si="6"/>
        <v>0</v>
      </c>
      <c r="H35" s="81" t="str">
        <f t="shared" si="11"/>
        <v/>
      </c>
      <c r="I35" s="79" t="str">
        <f t="shared" si="15"/>
        <v/>
      </c>
      <c r="J35" s="80" t="str">
        <f t="shared" si="16"/>
        <v/>
      </c>
      <c r="K35" s="76">
        <f t="shared" ca="1" si="17"/>
        <v>0</v>
      </c>
      <c r="L35" s="9"/>
      <c r="M35" s="82">
        <f t="shared" ca="1" si="12"/>
        <v>0</v>
      </c>
      <c r="N35" s="34" t="e">
        <f t="shared" ca="1" si="19"/>
        <v>#DIV/0!</v>
      </c>
      <c r="O35" s="82">
        <f t="shared" ca="1" si="13"/>
        <v>0</v>
      </c>
    </row>
    <row r="36" spans="1:17" s="16" customFormat="1" x14ac:dyDescent="0.25">
      <c r="A36" s="71">
        <f t="shared" si="14"/>
        <v>42913</v>
      </c>
      <c r="B36" s="91" t="str">
        <f t="shared" si="5"/>
        <v>Mardi</v>
      </c>
      <c r="C36" s="78">
        <f t="shared" ca="1" si="7"/>
        <v>0</v>
      </c>
      <c r="D36" s="78">
        <f t="shared" ca="1" si="8"/>
        <v>0</v>
      </c>
      <c r="E36" s="78">
        <f t="shared" ca="1" si="9"/>
        <v>0</v>
      </c>
      <c r="F36" s="37">
        <f t="shared" ca="1" si="10"/>
        <v>0</v>
      </c>
      <c r="G36" s="76">
        <f t="shared" ca="1" si="6"/>
        <v>0</v>
      </c>
      <c r="H36" s="81" t="str">
        <f t="shared" si="11"/>
        <v/>
      </c>
      <c r="I36" s="79" t="str">
        <f t="shared" si="15"/>
        <v/>
      </c>
      <c r="J36" s="80" t="str">
        <f t="shared" si="16"/>
        <v/>
      </c>
      <c r="K36" s="76">
        <f t="shared" ca="1" si="17"/>
        <v>0</v>
      </c>
      <c r="L36" s="9"/>
      <c r="M36" s="82">
        <f t="shared" ca="1" si="12"/>
        <v>0</v>
      </c>
      <c r="N36" s="34" t="e">
        <f t="shared" ca="1" si="19"/>
        <v>#DIV/0!</v>
      </c>
      <c r="O36" s="82">
        <f t="shared" ca="1" si="13"/>
        <v>0</v>
      </c>
    </row>
    <row r="37" spans="1:17" s="16" customFormat="1" x14ac:dyDescent="0.25">
      <c r="A37" s="71">
        <f t="shared" si="14"/>
        <v>42914</v>
      </c>
      <c r="B37" s="91" t="str">
        <f t="shared" si="5"/>
        <v>Mercredi</v>
      </c>
      <c r="C37" s="78">
        <f t="shared" ca="1" si="7"/>
        <v>0</v>
      </c>
      <c r="D37" s="78">
        <f t="shared" ca="1" si="8"/>
        <v>0</v>
      </c>
      <c r="E37" s="78">
        <f t="shared" ca="1" si="9"/>
        <v>0</v>
      </c>
      <c r="F37" s="37">
        <f t="shared" ca="1" si="10"/>
        <v>0</v>
      </c>
      <c r="G37" s="76">
        <f t="shared" ca="1" si="6"/>
        <v>0</v>
      </c>
      <c r="H37" s="81" t="str">
        <f t="shared" si="11"/>
        <v/>
      </c>
      <c r="I37" s="79" t="str">
        <f t="shared" si="15"/>
        <v/>
      </c>
      <c r="J37" s="80" t="str">
        <f t="shared" si="16"/>
        <v/>
      </c>
      <c r="K37" s="76">
        <f t="shared" ca="1" si="17"/>
        <v>0</v>
      </c>
      <c r="L37" s="9"/>
      <c r="M37" s="82">
        <f t="shared" ca="1" si="12"/>
        <v>0</v>
      </c>
      <c r="N37" s="34" t="e">
        <f t="shared" ca="1" si="19"/>
        <v>#DIV/0!</v>
      </c>
      <c r="O37" s="82">
        <f t="shared" ca="1" si="13"/>
        <v>0</v>
      </c>
    </row>
    <row r="38" spans="1:17" s="16" customFormat="1" x14ac:dyDescent="0.25">
      <c r="A38" s="71">
        <f t="shared" si="14"/>
        <v>42915</v>
      </c>
      <c r="B38" s="91" t="str">
        <f t="shared" si="5"/>
        <v>Jeudi</v>
      </c>
      <c r="C38" s="78">
        <f t="shared" ca="1" si="7"/>
        <v>0</v>
      </c>
      <c r="D38" s="78">
        <f t="shared" ca="1" si="8"/>
        <v>0</v>
      </c>
      <c r="E38" s="78">
        <f t="shared" ca="1" si="9"/>
        <v>0</v>
      </c>
      <c r="F38" s="37">
        <f t="shared" ca="1" si="10"/>
        <v>0</v>
      </c>
      <c r="G38" s="76">
        <f t="shared" ca="1" si="6"/>
        <v>0</v>
      </c>
      <c r="H38" s="81" t="str">
        <f t="shared" si="11"/>
        <v/>
      </c>
      <c r="I38" s="79" t="str">
        <f t="shared" si="15"/>
        <v/>
      </c>
      <c r="J38" s="80" t="str">
        <f t="shared" si="16"/>
        <v/>
      </c>
      <c r="K38" s="76">
        <f t="shared" ca="1" si="17"/>
        <v>0</v>
      </c>
      <c r="L38" s="9"/>
      <c r="M38" s="82">
        <f t="shared" ca="1" si="12"/>
        <v>0</v>
      </c>
      <c r="N38" s="34"/>
      <c r="O38" s="82">
        <f t="shared" ca="1" si="13"/>
        <v>0</v>
      </c>
    </row>
    <row r="39" spans="1:17" s="16" customFormat="1" x14ac:dyDescent="0.25">
      <c r="A39" s="71">
        <f t="shared" si="14"/>
        <v>42916</v>
      </c>
      <c r="B39" s="91" t="str">
        <f t="shared" si="5"/>
        <v>Vendredi</v>
      </c>
      <c r="C39" s="78">
        <f t="shared" ca="1" si="7"/>
        <v>0</v>
      </c>
      <c r="D39" s="78">
        <f t="shared" ca="1" si="8"/>
        <v>0</v>
      </c>
      <c r="E39" s="78">
        <f t="shared" ca="1" si="9"/>
        <v>0</v>
      </c>
      <c r="F39" s="37">
        <f t="shared" ca="1" si="10"/>
        <v>0</v>
      </c>
      <c r="G39" s="76">
        <f t="shared" ca="1" si="6"/>
        <v>0</v>
      </c>
      <c r="H39" s="81" t="str">
        <f t="shared" si="11"/>
        <v/>
      </c>
      <c r="I39" s="79" t="str">
        <f t="shared" si="15"/>
        <v/>
      </c>
      <c r="J39" s="80" t="str">
        <f t="shared" si="16"/>
        <v/>
      </c>
      <c r="K39" s="76">
        <f t="shared" ca="1" si="17"/>
        <v>0</v>
      </c>
      <c r="L39" s="9"/>
      <c r="M39" s="82">
        <f t="shared" ca="1" si="12"/>
        <v>0</v>
      </c>
      <c r="N39" s="34"/>
      <c r="O39" s="82">
        <f t="shared" ca="1" si="13"/>
        <v>0</v>
      </c>
    </row>
    <row r="40" spans="1:17" x14ac:dyDescent="0.25">
      <c r="A40" s="71">
        <f t="shared" si="14"/>
        <v>42917</v>
      </c>
      <c r="B40" s="91" t="str">
        <f t="shared" ref="B40:B41" si="20">TEXT(A40,"jjjj")</f>
        <v>samedi</v>
      </c>
      <c r="C40" s="78">
        <f t="shared" ref="C40" ca="1" si="21">INDIRECT("J"&amp;ROW()-9&amp;"!E10")</f>
        <v>0.41666666666666669</v>
      </c>
      <c r="D40" s="78">
        <f t="shared" ref="D40" ca="1" si="22">INDIRECT("J"&amp;ROW()-9&amp;"!H10")</f>
        <v>0.66666666666666663</v>
      </c>
      <c r="E40" s="78">
        <f t="shared" ref="E40" ca="1" si="23">INDIRECT("J"&amp;ROW()-9&amp;"!N10")</f>
        <v>0</v>
      </c>
      <c r="F40" s="37">
        <f t="shared" ca="1" si="10"/>
        <v>1</v>
      </c>
      <c r="G40" s="76">
        <f t="shared" ca="1" si="6"/>
        <v>0.24999999999999994</v>
      </c>
      <c r="H40" s="81" t="str">
        <f t="shared" ref="H40" si="24">IF(B40="Dimanche",SUM(G34:G39),"")</f>
        <v/>
      </c>
      <c r="I40" s="79" t="str">
        <f t="shared" ref="I40" si="25">IFERROR(MIN(H40-MIN(35*"1:",H40),8*"1:"),"")</f>
        <v/>
      </c>
      <c r="J40" s="80" t="str">
        <f t="shared" ref="J40" si="26">IFERROR(MAX(H40-43*"1:",0),"")</f>
        <v/>
      </c>
      <c r="K40" s="76">
        <f t="shared" ca="1" si="17"/>
        <v>0.24999999999999994</v>
      </c>
      <c r="L40" s="9"/>
      <c r="M40" s="82">
        <f t="shared" ref="M40" ca="1" si="27">INDIRECT("J"&amp;ROW()-9&amp;"!L10")</f>
        <v>0</v>
      </c>
      <c r="O40" s="82">
        <f t="shared" ref="O40" ca="1" si="28">IFERROR(INDIRECT("J"&amp;ROW()-9&amp;"!M10"),"")</f>
        <v>0</v>
      </c>
      <c r="P40" s="19"/>
    </row>
    <row r="41" spans="1:17" x14ac:dyDescent="0.25">
      <c r="A41" s="71">
        <f t="shared" si="14"/>
        <v>42918</v>
      </c>
      <c r="B41" s="91" t="str">
        <f t="shared" si="20"/>
        <v>dimanche</v>
      </c>
      <c r="C41" s="7"/>
      <c r="D41" s="7"/>
      <c r="F41" s="38">
        <f ca="1">SUM(F10:F40)</f>
        <v>1</v>
      </c>
      <c r="G41" s="88"/>
      <c r="H41" s="87"/>
      <c r="I41" s="86">
        <f ca="1">SUM(I10:I40)</f>
        <v>0</v>
      </c>
      <c r="J41" s="86">
        <f ca="1">SUM(J10:J40)</f>
        <v>0</v>
      </c>
      <c r="K41" s="7"/>
      <c r="L41" s="40" t="s">
        <v>22</v>
      </c>
      <c r="M41" s="41">
        <f ca="1">SUM(M10:M40)</f>
        <v>0</v>
      </c>
    </row>
    <row r="42" spans="1:17" x14ac:dyDescent="0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4" t="s">
        <v>23</v>
      </c>
      <c r="M42" s="104"/>
    </row>
    <row r="43" spans="1:17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04" t="s">
        <v>24</v>
      </c>
      <c r="M43" s="105">
        <f ca="1">M41*M42</f>
        <v>0</v>
      </c>
    </row>
    <row r="44" spans="1:17" ht="24" customHeight="1" x14ac:dyDescent="0.25">
      <c r="A44" s="164" t="s">
        <v>25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43"/>
      <c r="M44" s="44"/>
    </row>
    <row r="45" spans="1:17" x14ac:dyDescent="0.25">
      <c r="A45" s="45"/>
      <c r="B45" s="46"/>
      <c r="C45" s="46"/>
      <c r="D45" s="46"/>
      <c r="E45" s="43"/>
      <c r="F45" s="43"/>
      <c r="G45" s="43"/>
      <c r="H45" s="43"/>
      <c r="I45" s="21"/>
      <c r="J45" s="47"/>
      <c r="K45" s="48"/>
    </row>
    <row r="46" spans="1:17" x14ac:dyDescent="0.25">
      <c r="A46" s="49" t="s">
        <v>26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P46" s="19"/>
      <c r="Q46" s="39"/>
    </row>
    <row r="47" spans="1:17" x14ac:dyDescent="0.25">
      <c r="A47" s="51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P47" s="19"/>
      <c r="Q47" s="17"/>
    </row>
    <row r="48" spans="1:17" x14ac:dyDescent="0.25">
      <c r="A48" s="143" t="s">
        <v>27</v>
      </c>
      <c r="B48" s="144"/>
      <c r="C48" s="144"/>
      <c r="D48" s="144"/>
      <c r="E48" s="144"/>
      <c r="F48" s="145"/>
      <c r="G48" s="53"/>
      <c r="H48" s="152" t="s">
        <v>28</v>
      </c>
      <c r="I48" s="153"/>
      <c r="J48" s="153"/>
      <c r="K48" s="153"/>
      <c r="L48" s="154"/>
      <c r="M48" s="54"/>
      <c r="P48" s="19"/>
      <c r="Q48" s="39"/>
    </row>
    <row r="49" spans="1:13" customFormat="1" x14ac:dyDescent="0.25">
      <c r="A49" s="146"/>
      <c r="B49" s="147"/>
      <c r="C49" s="147"/>
      <c r="D49" s="147"/>
      <c r="E49" s="147"/>
      <c r="F49" s="148"/>
      <c r="G49" s="55"/>
      <c r="H49" s="155"/>
      <c r="I49" s="156"/>
      <c r="J49" s="156"/>
      <c r="K49" s="156"/>
      <c r="L49" s="157"/>
      <c r="M49" s="54"/>
    </row>
    <row r="50" spans="1:13" customFormat="1" x14ac:dyDescent="0.25">
      <c r="A50" s="146"/>
      <c r="B50" s="147"/>
      <c r="C50" s="147"/>
      <c r="D50" s="147"/>
      <c r="E50" s="147"/>
      <c r="F50" s="148"/>
      <c r="G50" s="55"/>
      <c r="H50" s="155"/>
      <c r="I50" s="156"/>
      <c r="J50" s="156"/>
      <c r="K50" s="156"/>
      <c r="L50" s="157"/>
      <c r="M50" s="54"/>
    </row>
    <row r="51" spans="1:13" customFormat="1" x14ac:dyDescent="0.25">
      <c r="A51" s="149"/>
      <c r="B51" s="150"/>
      <c r="C51" s="150"/>
      <c r="D51" s="150"/>
      <c r="E51" s="150"/>
      <c r="F51" s="151"/>
      <c r="G51" s="56"/>
      <c r="H51" s="158"/>
      <c r="I51" s="159"/>
      <c r="J51" s="159"/>
      <c r="K51" s="159"/>
      <c r="L51" s="160"/>
      <c r="M51" s="54"/>
    </row>
  </sheetData>
  <mergeCells count="17">
    <mergeCell ref="O6:O9"/>
    <mergeCell ref="A44:K44"/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B41">
    <cfRule type="expression" dxfId="10" priority="9">
      <formula>WEEKDAY($A41,2)&gt;5</formula>
    </cfRule>
  </conditionalFormatting>
  <conditionalFormatting sqref="B10:E10 G10:G40 K10:K40 C11:E40">
    <cfRule type="expression" dxfId="9" priority="5">
      <formula>WEEKDAY($A10,2)&gt;5</formula>
    </cfRule>
  </conditionalFormatting>
  <conditionalFormatting sqref="A41">
    <cfRule type="expression" dxfId="8" priority="7">
      <formula>MONTH(A41)&lt;&gt;$B$8</formula>
    </cfRule>
  </conditionalFormatting>
  <conditionalFormatting sqref="H10:J40 B11:B40">
    <cfRule type="expression" dxfId="7" priority="3">
      <formula>WEEKDAY($A10,2)&gt;5</formula>
    </cfRule>
  </conditionalFormatting>
  <conditionalFormatting sqref="F10:F40 L10:M40">
    <cfRule type="expression" dxfId="6" priority="4">
      <formula>WEEKDAY($A10,2)&gt;5</formula>
    </cfRule>
  </conditionalFormatting>
  <conditionalFormatting sqref="A9 A11:A40">
    <cfRule type="expression" dxfId="5" priority="1">
      <formula>MONTH(A9)&lt;&gt;$B$8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14DE1430-F285-4F6D-A3DB-CF9D1839D6C7}">
            <xm:f>COUNTIF(JoursFeries!$B$1:$B$11,$A41)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B41</xm:sqref>
        </x14:conditionalFormatting>
        <x14:conditionalFormatting xmlns:xm="http://schemas.microsoft.com/office/excel/2006/main">
          <x14:cfRule type="expression" priority="2" id="{7F7D8C4D-39C3-4C96-A25A-3432D8BDB211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ht="20.100000000000001" customHeight="1" x14ac:dyDescent="0.25">
      <c r="A1" s="73" t="s">
        <v>36</v>
      </c>
      <c r="B1" s="75">
        <v>2017</v>
      </c>
    </row>
    <row r="2" spans="1:2" ht="20.100000000000001" customHeight="1" x14ac:dyDescent="0.25">
      <c r="A2" s="73" t="s">
        <v>39</v>
      </c>
      <c r="B2" s="75">
        <v>6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B7"/>
  <sheetViews>
    <sheetView workbookViewId="0">
      <selection sqref="A1:B7"/>
    </sheetView>
  </sheetViews>
  <sheetFormatPr baseColWidth="10" defaultRowHeight="15" x14ac:dyDescent="0.25"/>
  <cols>
    <col min="1" max="1" width="2" bestFit="1" customWidth="1"/>
    <col min="2" max="2" width="9.85546875" bestFit="1" customWidth="1"/>
  </cols>
  <sheetData>
    <row r="1" spans="1:2" x14ac:dyDescent="0.25">
      <c r="A1" s="64">
        <v>1</v>
      </c>
      <c r="B1" s="65" t="s">
        <v>29</v>
      </c>
    </row>
    <row r="2" spans="1:2" x14ac:dyDescent="0.25">
      <c r="A2" s="66">
        <v>2</v>
      </c>
      <c r="B2" s="67" t="s">
        <v>30</v>
      </c>
    </row>
    <row r="3" spans="1:2" x14ac:dyDescent="0.25">
      <c r="A3" s="66">
        <v>3</v>
      </c>
      <c r="B3" s="67" t="s">
        <v>31</v>
      </c>
    </row>
    <row r="4" spans="1:2" x14ac:dyDescent="0.25">
      <c r="A4" s="66">
        <v>4</v>
      </c>
      <c r="B4" s="67" t="s">
        <v>32</v>
      </c>
    </row>
    <row r="5" spans="1:2" x14ac:dyDescent="0.25">
      <c r="A5" s="66">
        <v>5</v>
      </c>
      <c r="B5" s="67" t="s">
        <v>33</v>
      </c>
    </row>
    <row r="6" spans="1:2" x14ac:dyDescent="0.25">
      <c r="A6" s="66">
        <v>6</v>
      </c>
      <c r="B6" s="67" t="s">
        <v>34</v>
      </c>
    </row>
    <row r="7" spans="1:2" ht="15.75" thickBot="1" x14ac:dyDescent="0.3">
      <c r="A7" s="68">
        <v>7</v>
      </c>
      <c r="B7" s="69" t="s">
        <v>35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D11"/>
  <sheetViews>
    <sheetView workbookViewId="0">
      <selection activeCell="C18" sqref="C18"/>
    </sheetView>
  </sheetViews>
  <sheetFormatPr baseColWidth="10" defaultRowHeight="15" x14ac:dyDescent="0.25"/>
  <cols>
    <col min="1" max="1" width="18.5703125" customWidth="1"/>
    <col min="2" max="2" width="16.5703125" customWidth="1"/>
    <col min="4" max="4" width="12.28515625" bestFit="1" customWidth="1"/>
  </cols>
  <sheetData>
    <row r="1" spans="1:4" x14ac:dyDescent="0.25">
      <c r="A1" t="s">
        <v>49</v>
      </c>
      <c r="B1" s="74">
        <f ca="1">DATE(YEAR(TODAY()),1,1)</f>
        <v>42736</v>
      </c>
    </row>
    <row r="2" spans="1:4" x14ac:dyDescent="0.25">
      <c r="A2" t="s">
        <v>40</v>
      </c>
      <c r="B2" s="74">
        <f ca="1">IF(MOD(19*MOD(TEXT(B1,"aaaa"),19)+24,30)+MOD(2*MOD(TEXT(B1,"aaaa"),4)+4*MOD(TEXT(B1,"aaaa"),7)+6*
MOD(19*MOD(TEXT(B1,"aaaa"),19)+24,30)+5,7)-9&lt;=0,DATE(TEXT(B1,"aaaa"),3,22+MOD(19*MOD(TEXT(B1,"aaaa"),
19)+24,30)+MOD(2*MOD(TEXT(B1,"aaaa"),4)+4*MOD(TEXT(B1,"aaaa"),7)+6*MOD(19*MOD(TEXT(B1,"aaaa"),19)+24,
30)+5,7)),DATE(TEXT(B1,"aaaa"),4,MOD(19*MOD(TEXT(B1,"aaaa"),19)+24,30)+MOD(2*MOD(TEXT(B1,"aaaa"),4)+4*
MOD(TEXT(B1,"aaaa"),7)+6*MOD(19*MOD(TEXT(B1,"aaaa"),19)+24,30)+5,7)-9))+1</f>
        <v>42842</v>
      </c>
      <c r="D2" s="94"/>
    </row>
    <row r="3" spans="1:4" x14ac:dyDescent="0.25">
      <c r="A3" t="s">
        <v>41</v>
      </c>
      <c r="B3" s="74">
        <f ca="1">DATE(YEAR(TODAY()),5,1)</f>
        <v>42856</v>
      </c>
    </row>
    <row r="4" spans="1:4" x14ac:dyDescent="0.25">
      <c r="A4" t="s">
        <v>42</v>
      </c>
      <c r="B4" s="74">
        <f ca="1">DATE(YEAR(TODAY()),5,8)</f>
        <v>42863</v>
      </c>
    </row>
    <row r="5" spans="1:4" x14ac:dyDescent="0.25">
      <c r="A5" t="s">
        <v>43</v>
      </c>
      <c r="B5" s="74">
        <f ca="1">B2+38</f>
        <v>42880</v>
      </c>
    </row>
    <row r="6" spans="1:4" x14ac:dyDescent="0.25">
      <c r="A6" t="s">
        <v>44</v>
      </c>
      <c r="B6" s="74">
        <f ca="1">B2+49</f>
        <v>42891</v>
      </c>
    </row>
    <row r="7" spans="1:4" x14ac:dyDescent="0.25">
      <c r="A7" t="s">
        <v>45</v>
      </c>
      <c r="B7" s="74">
        <f ca="1">DATE(YEAR(TODAY()),7,14)</f>
        <v>42930</v>
      </c>
    </row>
    <row r="8" spans="1:4" x14ac:dyDescent="0.25">
      <c r="A8" t="s">
        <v>46</v>
      </c>
      <c r="B8" s="74">
        <f ca="1">DATE(YEAR(TODAY()),8,15)</f>
        <v>42962</v>
      </c>
    </row>
    <row r="9" spans="1:4" x14ac:dyDescent="0.25">
      <c r="A9" t="s">
        <v>47</v>
      </c>
      <c r="B9" s="74">
        <f ca="1">DATE(YEAR(TODAY()),11,1)</f>
        <v>43040</v>
      </c>
    </row>
    <row r="10" spans="1:4" x14ac:dyDescent="0.25">
      <c r="A10" t="s">
        <v>48</v>
      </c>
      <c r="B10" s="74">
        <f ca="1">DATE(YEAR(TODAY()),11,11)</f>
        <v>43050</v>
      </c>
    </row>
    <row r="11" spans="1:4" x14ac:dyDescent="0.25">
      <c r="A11" t="s">
        <v>50</v>
      </c>
      <c r="B11" s="74">
        <f ca="1">DATE(YEAR(TODAY()),12,25)</f>
        <v>43094</v>
      </c>
    </row>
  </sheetData>
  <conditionalFormatting sqref="D2">
    <cfRule type="cellIs" dxfId="2" priority="4" stopIfTrue="1" operator="equal">
      <formula>"RCY"</formula>
    </cfRule>
    <cfRule type="cellIs" dxfId="1" priority="5" stopIfTrue="1" operator="equal">
      <formula>"ATM"</formula>
    </cfRule>
    <cfRule type="cellIs" dxfId="0" priority="6" stopIfTrue="1" operator="equal">
      <formula>"CA"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62</vt:i4>
      </vt:variant>
      <vt:variant>
        <vt:lpstr>Plages nommées</vt:lpstr>
      </vt:variant>
      <vt:variant>
        <vt:i4>1</vt:i4>
      </vt:variant>
    </vt:vector>
  </HeadingPairs>
  <TitlesOfParts>
    <vt:vector size="63" baseType="lpstr">
      <vt:lpstr>J1</vt:lpstr>
      <vt:lpstr>J2</vt:lpstr>
      <vt:lpstr>J3</vt:lpstr>
      <vt:lpstr>J4</vt:lpstr>
      <vt:lpstr>J5</vt:lpstr>
      <vt:lpstr>J6</vt:lpstr>
      <vt:lpstr>J7</vt:lpstr>
      <vt:lpstr>J8</vt:lpstr>
      <vt:lpstr>J9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  <vt:lpstr>J19</vt:lpstr>
      <vt:lpstr>J20</vt:lpstr>
      <vt:lpstr>J21</vt:lpstr>
      <vt:lpstr>J22</vt:lpstr>
      <vt:lpstr>J23</vt:lpstr>
      <vt:lpstr>J24</vt:lpstr>
      <vt:lpstr>J25</vt:lpstr>
      <vt:lpstr>J26</vt:lpstr>
      <vt:lpstr>J27</vt:lpstr>
      <vt:lpstr>J28</vt:lpstr>
      <vt:lpstr>J29</vt:lpstr>
      <vt:lpstr>J30</vt:lpstr>
      <vt:lpstr>J31</vt:lpstr>
      <vt:lpstr>COURSIER 1</vt:lpstr>
      <vt:lpstr>COURSIER 2</vt:lpstr>
      <vt:lpstr>COURSIER 3</vt:lpstr>
      <vt:lpstr>COURSIER 4</vt:lpstr>
      <vt:lpstr>COURSIER 5</vt:lpstr>
      <vt:lpstr>COURSIER 6</vt:lpstr>
      <vt:lpstr>COURSIER 7</vt:lpstr>
      <vt:lpstr>COURSIER 8</vt:lpstr>
      <vt:lpstr>COURSIER 9</vt:lpstr>
      <vt:lpstr>COURSIER 10</vt:lpstr>
      <vt:lpstr>COURSIER 11</vt:lpstr>
      <vt:lpstr>COURSIER 12</vt:lpstr>
      <vt:lpstr>COURSIER 13</vt:lpstr>
      <vt:lpstr>COURSIER 14</vt:lpstr>
      <vt:lpstr>COURSIER 15</vt:lpstr>
      <vt:lpstr>COURSIER 16</vt:lpstr>
      <vt:lpstr>COURSIER 17</vt:lpstr>
      <vt:lpstr>COURSIER 18</vt:lpstr>
      <vt:lpstr>COURSIER 19</vt:lpstr>
      <vt:lpstr>COURSIER 20</vt:lpstr>
      <vt:lpstr>COURSIER 21</vt:lpstr>
      <vt:lpstr>COURSIER 22</vt:lpstr>
      <vt:lpstr>COURSIER 23</vt:lpstr>
      <vt:lpstr>COURSIER 24</vt:lpstr>
      <vt:lpstr>COURSIER 25</vt:lpstr>
      <vt:lpstr>COURSIER 26</vt:lpstr>
      <vt:lpstr>COURSIER 27</vt:lpstr>
      <vt:lpstr>COURSIER 28</vt:lpstr>
      <vt:lpstr>Année-Mois</vt:lpstr>
      <vt:lpstr>JoursDeSemaine</vt:lpstr>
      <vt:lpstr>JoursFeries</vt:lpstr>
      <vt:lpstr>JoursDeSemaine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Vassal</dc:creator>
  <cp:lastModifiedBy>Christophe Belin</cp:lastModifiedBy>
  <cp:lastPrinted>2017-05-11T08:57:53Z</cp:lastPrinted>
  <dcterms:created xsi:type="dcterms:W3CDTF">2017-04-20T13:36:16Z</dcterms:created>
  <dcterms:modified xsi:type="dcterms:W3CDTF">2017-05-12T13:07:33Z</dcterms:modified>
</cp:coreProperties>
</file>