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03-Corbeille\"/>
    </mc:Choice>
  </mc:AlternateContent>
  <bookViews>
    <workbookView xWindow="0" yWindow="0" windowWidth="19560" windowHeight="8340" activeTab="1"/>
  </bookViews>
  <sheets>
    <sheet name="BDD" sheetId="2" r:id="rId1"/>
    <sheet name="Journal CB" sheetId="1" r:id="rId2"/>
  </sheet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C7" i="1"/>
  <c r="B8" i="1"/>
  <c r="C8" i="1"/>
  <c r="B9" i="1"/>
  <c r="C9" i="1"/>
  <c r="B10" i="1"/>
  <c r="C10" i="1"/>
  <c r="B11" i="1"/>
  <c r="C11" i="1"/>
  <c r="C6" i="1"/>
  <c r="B6" i="1"/>
  <c r="A11" i="1"/>
  <c r="A10" i="1"/>
  <c r="A9" i="1"/>
  <c r="A8" i="1"/>
  <c r="A7" i="1"/>
  <c r="A6" i="1"/>
  <c r="A3" i="2"/>
  <c r="A4" i="2"/>
  <c r="A5" i="2"/>
  <c r="A6" i="2"/>
  <c r="A7" i="2"/>
  <c r="A8" i="2"/>
  <c r="A9" i="2"/>
  <c r="A10" i="2"/>
  <c r="A11" i="2"/>
  <c r="A2" i="2"/>
</calcChain>
</file>

<file path=xl/sharedStrings.xml><?xml version="1.0" encoding="utf-8"?>
<sst xmlns="http://schemas.openxmlformats.org/spreadsheetml/2006/main" count="23" uniqueCount="18">
  <si>
    <t>date</t>
  </si>
  <si>
    <t>nom</t>
  </si>
  <si>
    <t>chèque</t>
  </si>
  <si>
    <t>espèces</t>
  </si>
  <si>
    <t>du</t>
  </si>
  <si>
    <t>au</t>
  </si>
  <si>
    <t>montant</t>
  </si>
  <si>
    <t>DateCB</t>
  </si>
  <si>
    <t>CB</t>
  </si>
  <si>
    <t>mois</t>
  </si>
  <si>
    <t>tt</t>
  </si>
  <si>
    <t>aa</t>
  </si>
  <si>
    <t>cc</t>
  </si>
  <si>
    <t>bb</t>
  </si>
  <si>
    <t>ee</t>
  </si>
  <si>
    <t>rr</t>
  </si>
  <si>
    <t>yy</t>
  </si>
  <si>
    <t>=SIERREUR(INDEX(BDD[CB];PETITE.VALEUR(SI(BDD[DateCB]=$C$2;LIGNE(BDD[DateCB]));LIGNE(1:1))-LIGNE(BDD[#En-têtes]));"")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</si>
</sst>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/>
    <xf numFmtId="0" fontId="0" fillId="0" borderId="0" xfId="0" quotePrefix="1"/>
    <xf numFmtId="0" fontId="0" fillId="2" borderId="0" xfId="0" applyNumberFormat="1" applyFill="1"/>
    <xf numFmtId="0" fontId="0" fillId="0" borderId="0" xfId="0" applyNumberFormat="1"/>
    <xf numFmtId="44" fontId="0" fillId="0" borderId="1" xfId="1" applyFont="1" applyBorder="1"/>
  </cellXfs>
  <cellStyles count="2">
    <cellStyle name="Monétaire" xfId="1" builtinId="4"/>
    <cellStyle name="Normal" xfId="0" builtinId="0"/>
  </cellStyles>
  <dxfs count="7">
    <dxf>
      <numFmt numFmtId="0" formatCode="General"/>
    </dxf>
    <dxf>
      <numFmt numFmtId="19" formatCode="dd/mm/yyyy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9526</xdr:colOff>
      <xdr:row>5</xdr:row>
      <xdr:rowOff>152400</xdr:rowOff>
    </xdr:from>
    <xdr:to>
      <xdr:col>3</xdr:col>
      <xdr:colOff>685800</xdr:colOff>
      <xdr:row>6</xdr:row>
      <xdr:rowOff>114300</xdr:rowOff>
    </xdr:to>
    <xdr:cxnSp macro="">
      <xdr:nvCxnSpPr>
        <xdr:cNvPr id="4" name="Connecteur droit avec flèche 3"/>
        <xdr:cNvCxnSpPr/>
      </xdr:nvCxnSpPr>
      <xdr:spPr>
        <a:xfrm flipH="1">
          <a:off x="2295526" y="1104900"/>
          <a:ext cx="676274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5</xdr:row>
      <xdr:rowOff>152400</xdr:rowOff>
    </xdr:from>
    <xdr:to>
      <xdr:col>3</xdr:col>
      <xdr:colOff>742950</xdr:colOff>
      <xdr:row>7</xdr:row>
      <xdr:rowOff>95250</xdr:rowOff>
    </xdr:to>
    <xdr:cxnSp macro="">
      <xdr:nvCxnSpPr>
        <xdr:cNvPr id="7" name="Connecteur droit avec flèche 6"/>
        <xdr:cNvCxnSpPr/>
      </xdr:nvCxnSpPr>
      <xdr:spPr>
        <a:xfrm flipH="1">
          <a:off x="2314575" y="1104900"/>
          <a:ext cx="714375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BDD" displayName="BDD" ref="A1:F11" totalsRowShown="0" headerRowDxfId="6">
  <tableColumns count="6">
    <tableColumn id="1" name="DateCB" dataDxfId="0">
      <calculatedColumnFormula>COUNTIFS(B$1:B2,"&gt;="&amp;'Journal CB'!$C$3,B$1:B2,"&lt;="&amp;'Journal CB'!$E$3,D$1:D2,"&gt;0")</calculatedColumnFormula>
    </tableColumn>
    <tableColumn id="7" name="date" dataDxfId="1"/>
    <tableColumn id="2" name="nom" dataDxfId="5"/>
    <tableColumn id="3" name="CB" dataDxfId="4"/>
    <tableColumn id="4" name="chèque" dataDxfId="3"/>
    <tableColumn id="5" name="espèce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workbookViewId="0">
      <selection activeCell="J7" sqref="J7"/>
    </sheetView>
  </sheetViews>
  <sheetFormatPr baseColWidth="10" defaultRowHeight="15" x14ac:dyDescent="0.25"/>
  <sheetData>
    <row r="1" spans="1:6" x14ac:dyDescent="0.25">
      <c r="A1" s="4" t="s">
        <v>7</v>
      </c>
      <c r="B1" s="4" t="s">
        <v>0</v>
      </c>
      <c r="C1" s="4" t="s">
        <v>1</v>
      </c>
      <c r="D1" s="4" t="s">
        <v>8</v>
      </c>
      <c r="E1" s="4" t="s">
        <v>2</v>
      </c>
      <c r="F1" s="4" t="s">
        <v>3</v>
      </c>
    </row>
    <row r="2" spans="1:6" x14ac:dyDescent="0.25">
      <c r="A2" s="9">
        <f>COUNTIFS(B$1:B2,"&gt;="&amp;'Journal CB'!$C$3,B$1:B2,"&lt;="&amp;'Journal CB'!$E$3,D$1:D2,"&gt;0")</f>
        <v>0</v>
      </c>
      <c r="B2" s="1">
        <v>42036</v>
      </c>
      <c r="C2" s="3" t="s">
        <v>10</v>
      </c>
      <c r="D2" s="2">
        <v>10</v>
      </c>
      <c r="E2" s="2"/>
      <c r="F2" s="2"/>
    </row>
    <row r="3" spans="1:6" x14ac:dyDescent="0.25">
      <c r="A3" s="9">
        <f>COUNTIFS(B$1:B3,"&gt;="&amp;'Journal CB'!$C$3,B$1:B3,"&lt;="&amp;'Journal CB'!$E$3,D$1:D3,"&gt;0")</f>
        <v>0</v>
      </c>
      <c r="B3" s="1">
        <v>42037</v>
      </c>
      <c r="C3" s="3" t="s">
        <v>11</v>
      </c>
      <c r="D3" s="2"/>
      <c r="E3" s="2">
        <v>50</v>
      </c>
      <c r="F3" s="2"/>
    </row>
    <row r="4" spans="1:6" x14ac:dyDescent="0.25">
      <c r="A4" s="9">
        <f>COUNTIFS(B$1:B4,"&gt;="&amp;'Journal CB'!$C$3,B$1:B4,"&lt;="&amp;'Journal CB'!$E$3,D$1:D4,"&gt;0")</f>
        <v>0</v>
      </c>
      <c r="B4" s="1">
        <v>42038</v>
      </c>
      <c r="C4" s="3" t="s">
        <v>12</v>
      </c>
      <c r="D4" s="2">
        <v>20</v>
      </c>
      <c r="E4" s="2"/>
      <c r="F4" s="2"/>
    </row>
    <row r="5" spans="1:6" x14ac:dyDescent="0.25">
      <c r="A5" s="9">
        <f>COUNTIFS(B$1:B5,"&gt;="&amp;'Journal CB'!$C$3,B$1:B5,"&lt;="&amp;'Journal CB'!$E$3,D$1:D5,"&gt;0")</f>
        <v>0</v>
      </c>
      <c r="B5" s="1">
        <v>42064</v>
      </c>
      <c r="C5" s="3" t="s">
        <v>13</v>
      </c>
      <c r="D5" s="2"/>
      <c r="E5" s="2"/>
      <c r="F5" s="2">
        <v>40</v>
      </c>
    </row>
    <row r="6" spans="1:6" x14ac:dyDescent="0.25">
      <c r="A6" s="9">
        <f>COUNTIFS(B$1:B6,"&gt;="&amp;'Journal CB'!$C$3,B$1:B6,"&lt;="&amp;'Journal CB'!$E$3,D$1:D6,"&gt;0")</f>
        <v>1</v>
      </c>
      <c r="B6" s="1">
        <v>42065</v>
      </c>
      <c r="C6" s="3" t="s">
        <v>11</v>
      </c>
      <c r="D6" s="2">
        <v>30</v>
      </c>
      <c r="E6" s="2"/>
      <c r="F6" s="2"/>
    </row>
    <row r="7" spans="1:6" x14ac:dyDescent="0.25">
      <c r="A7" s="9">
        <f>COUNTIFS(B$1:B7,"&gt;="&amp;'Journal CB'!$C$3,B$1:B7,"&lt;="&amp;'Journal CB'!$E$3,D$1:D7,"&gt;0")</f>
        <v>1</v>
      </c>
      <c r="B7" s="1">
        <v>42066</v>
      </c>
      <c r="C7" s="3" t="s">
        <v>14</v>
      </c>
      <c r="D7" s="2"/>
      <c r="E7" s="2">
        <v>10</v>
      </c>
      <c r="F7" s="2"/>
    </row>
    <row r="8" spans="1:6" x14ac:dyDescent="0.25">
      <c r="A8" s="9">
        <f>COUNTIFS(B$1:B8,"&gt;="&amp;'Journal CB'!$C$3,B$1:B8,"&lt;="&amp;'Journal CB'!$E$3,D$1:D8,"&gt;0")</f>
        <v>2</v>
      </c>
      <c r="B8" s="1">
        <v>42095</v>
      </c>
      <c r="C8" s="3" t="s">
        <v>15</v>
      </c>
      <c r="D8" s="2">
        <v>20</v>
      </c>
      <c r="E8" s="2"/>
      <c r="F8" s="2"/>
    </row>
    <row r="9" spans="1:6" x14ac:dyDescent="0.25">
      <c r="A9" s="9">
        <f>COUNTIFS(B$1:B9,"&gt;="&amp;'Journal CB'!$C$3,B$1:B9,"&lt;="&amp;'Journal CB'!$E$3,D$1:D9,"&gt;0")</f>
        <v>2</v>
      </c>
      <c r="B9" s="1">
        <v>42096</v>
      </c>
      <c r="C9" s="3" t="s">
        <v>10</v>
      </c>
      <c r="D9" s="2"/>
      <c r="E9" s="2">
        <v>20</v>
      </c>
      <c r="F9" s="2"/>
    </row>
    <row r="10" spans="1:6" x14ac:dyDescent="0.25">
      <c r="A10" s="9">
        <f>COUNTIFS(B$1:B10,"&gt;="&amp;'Journal CB'!$C$3,B$1:B10,"&lt;="&amp;'Journal CB'!$E$3,D$1:D10,"&gt;0")</f>
        <v>2</v>
      </c>
      <c r="B10" s="1">
        <v>42097</v>
      </c>
      <c r="C10" s="3" t="s">
        <v>16</v>
      </c>
      <c r="D10" s="2"/>
      <c r="E10" s="2"/>
      <c r="F10" s="2">
        <v>30</v>
      </c>
    </row>
    <row r="11" spans="1:6" x14ac:dyDescent="0.25">
      <c r="A11" s="9">
        <f>COUNTIFS(B$1:B11,"&gt;="&amp;'Journal CB'!$C$3,B$1:B11,"&lt;="&amp;'Journal CB'!$E$3,D$1:D11,"&gt;0")</f>
        <v>3</v>
      </c>
      <c r="B11" s="1">
        <v>42098</v>
      </c>
      <c r="C11" s="3" t="s">
        <v>11</v>
      </c>
      <c r="D11" s="2">
        <v>10</v>
      </c>
      <c r="E11" s="2"/>
      <c r="F11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2"/>
  <sheetViews>
    <sheetView tabSelected="1" workbookViewId="0">
      <selection activeCell="G14" sqref="G14"/>
    </sheetView>
  </sheetViews>
  <sheetFormatPr baseColWidth="10" defaultRowHeight="15" x14ac:dyDescent="0.25"/>
  <sheetData>
    <row r="2" spans="1:5" x14ac:dyDescent="0.25">
      <c r="B2" t="s">
        <v>9</v>
      </c>
      <c r="C2" s="8">
        <v>4</v>
      </c>
    </row>
    <row r="3" spans="1:5" x14ac:dyDescent="0.25">
      <c r="B3" t="s">
        <v>4</v>
      </c>
      <c r="C3" s="1">
        <v>42064</v>
      </c>
      <c r="D3" t="s">
        <v>5</v>
      </c>
      <c r="E3" s="1">
        <v>42098</v>
      </c>
    </row>
    <row r="5" spans="1:5" x14ac:dyDescent="0.25">
      <c r="A5" s="5" t="s">
        <v>0</v>
      </c>
      <c r="B5" s="5" t="s">
        <v>1</v>
      </c>
      <c r="C5" s="5" t="s">
        <v>6</v>
      </c>
    </row>
    <row r="6" spans="1:5" x14ac:dyDescent="0.25">
      <c r="A6" s="6">
        <f>IF(ROW()-5&lt;=MAX(BDD[DateCB]),VLOOKUP(ROW()-5,BDD[],2,FALSE),"")</f>
        <v>42065</v>
      </c>
      <c r="B6" s="6" t="str">
        <f>IF(ROW()-5&lt;=MAX(BDD[DateCB]),VLOOKUP(ROW()-5,BDD[],3,FALSE),"")</f>
        <v>aa</v>
      </c>
      <c r="C6" s="10">
        <f>IF(ROW()-5&lt;=MAX(BDD[DateCB]),VLOOKUP(ROW()-5,BDD[],4,FALSE),"")</f>
        <v>30</v>
      </c>
      <c r="E6" s="7" t="s">
        <v>17</v>
      </c>
    </row>
    <row r="7" spans="1:5" x14ac:dyDescent="0.25">
      <c r="A7" s="6">
        <f>IF(ROW()-5&lt;=MAX(BDD[DateCB]),VLOOKUP(ROW()-5,BDD[],2,FALSE),"")</f>
        <v>42095</v>
      </c>
      <c r="B7" s="6" t="str">
        <f>IF(ROW()-5&lt;=MAX(BDD[DateCB]),VLOOKUP(ROW()-5,BDD[],3,FALSE),"")</f>
        <v>rr</v>
      </c>
      <c r="C7" s="10">
        <f>IF(ROW()-5&lt;=MAX(BDD[DateCB]),VLOOKUP(ROW()-5,BDD[],4,FALSE),"")</f>
        <v>20</v>
      </c>
    </row>
    <row r="8" spans="1:5" x14ac:dyDescent="0.25">
      <c r="A8" s="6">
        <f>IF(ROW()-5&lt;=MAX(BDD[DateCB]),VLOOKUP(ROW()-5,BDD[],2,FALSE),"")</f>
        <v>42098</v>
      </c>
      <c r="B8" s="6" t="str">
        <f>IF(ROW()-5&lt;=MAX(BDD[DateCB]),VLOOKUP(ROW()-5,BDD[],3,FALSE),"")</f>
        <v>aa</v>
      </c>
      <c r="C8" s="10">
        <f>IF(ROW()-5&lt;=MAX(BDD[DateCB]),VLOOKUP(ROW()-5,BDD[],4,FALSE),"")</f>
        <v>10</v>
      </c>
    </row>
    <row r="9" spans="1:5" x14ac:dyDescent="0.25">
      <c r="A9" s="6" t="str">
        <f>IF(ROW()-5&lt;=MAX(BDD[DateCB]),VLOOKUP(ROW()-5,BDD[],2,FALSE),"")</f>
        <v/>
      </c>
      <c r="B9" s="6" t="str">
        <f>IF(ROW()-5&lt;=MAX(BDD[DateCB]),VLOOKUP(ROW()-5,BDD[],3,FALSE),"")</f>
        <v/>
      </c>
      <c r="C9" s="10" t="str">
        <f>IF(ROW()-5&lt;=MAX(BDD[DateCB]),VLOOKUP(ROW()-5,BDD[],4,FALSE),"")</f>
        <v/>
      </c>
    </row>
    <row r="10" spans="1:5" x14ac:dyDescent="0.25">
      <c r="A10" s="6" t="str">
        <f>IF(ROW()-5&lt;=MAX(BDD[DateCB]),VLOOKUP(ROW()-5,BDD[],2,FALSE),"")</f>
        <v/>
      </c>
      <c r="B10" s="6" t="str">
        <f>IF(ROW()-5&lt;=MAX(BDD[DateCB]),VLOOKUP(ROW()-5,BDD[],3,FALSE),"")</f>
        <v/>
      </c>
      <c r="C10" s="10" t="str">
        <f>IF(ROW()-5&lt;=MAX(BDD[DateCB]),VLOOKUP(ROW()-5,BDD[],4,FALSE),"")</f>
        <v/>
      </c>
    </row>
    <row r="11" spans="1:5" x14ac:dyDescent="0.25">
      <c r="A11" s="6" t="str">
        <f>IF(ROW()-5&lt;=MAX(BDD[DateCB]),VLOOKUP(ROW()-5,BDD[],2,FALSE),"")</f>
        <v/>
      </c>
      <c r="B11" s="6" t="str">
        <f>IF(ROW()-5&lt;=MAX(BDD[DateCB]),VLOOKUP(ROW()-5,BDD[],3,FALSE),"")</f>
        <v/>
      </c>
      <c r="C11" s="10" t="str">
        <f>IF(ROW()-5&lt;=MAX(BDD[DateCB]),VLOOKUP(ROW()-5,BDD[],4,FALSE),"")</f>
        <v/>
      </c>
    </row>
    <row r="12" spans="1:5" x14ac:dyDescent="0.25">
      <c r="A12" s="1"/>
      <c r="C12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Journal CB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</dc:creator>
  <cp:lastModifiedBy>cbelin</cp:lastModifiedBy>
  <dcterms:created xsi:type="dcterms:W3CDTF">2016-01-05T19:17:52Z</dcterms:created>
  <dcterms:modified xsi:type="dcterms:W3CDTF">2016-01-06T11:53:59Z</dcterms:modified>
</cp:coreProperties>
</file>