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210" yWindow="15" windowWidth="25440" windowHeight="9975" activeTab="2"/>
  </bookViews>
  <sheets>
    <sheet name="Protego" sheetId="1" r:id="rId1"/>
    <sheet name="ImmoTerresRouges" sheetId="4" r:id="rId2"/>
    <sheet name="IGR" sheetId="5" r:id="rId3"/>
    <sheet name="Schoux Patrick" sheetId="2" r:id="rId4"/>
    <sheet name="Kadour Lalli" sheetId="3" r:id="rId5"/>
    <sheet name="IVT " sheetId="6" r:id="rId6"/>
    <sheet name="Rodriguez Filipe&amp;Michel" sheetId="8" r:id="rId7"/>
  </sheets>
  <externalReferences>
    <externalReference r:id="rId8"/>
    <externalReference r:id="rId9"/>
  </externalReferences>
  <definedNames>
    <definedName name="_xlnm.Print_Area" localSheetId="1">ImmoTerresRouges!$A$1:$H$65</definedName>
    <definedName name="_xlnm.Print_Area" localSheetId="0">Protego!$A$1:$I$80</definedName>
    <definedName name="_xlnm.Print_Area" localSheetId="3">'Schoux Patrick'!$A$1:$H$57</definedName>
  </definedNames>
  <calcPr calcId="144525" concurrentCalc="0"/>
</workbook>
</file>

<file path=xl/calcChain.xml><?xml version="1.0" encoding="utf-8"?>
<calcChain xmlns="http://schemas.openxmlformats.org/spreadsheetml/2006/main">
  <c r="G43" i="5" l="1"/>
  <c r="G11" i="5"/>
  <c r="G18" i="5"/>
  <c r="G20" i="5"/>
  <c r="G34" i="5"/>
  <c r="G36" i="5"/>
  <c r="G45" i="5"/>
  <c r="H12" i="6"/>
  <c r="H14" i="6"/>
  <c r="F13" i="8"/>
  <c r="F26" i="8"/>
  <c r="F28" i="8"/>
  <c r="F27" i="3"/>
  <c r="F14" i="3"/>
  <c r="F26" i="2"/>
  <c r="F51" i="2"/>
  <c r="F53" i="2"/>
  <c r="F31" i="4"/>
  <c r="F60" i="4"/>
  <c r="F62" i="4"/>
  <c r="G22" i="1"/>
  <c r="G44" i="1"/>
  <c r="G46" i="1"/>
  <c r="H24" i="6"/>
  <c r="H40" i="6"/>
  <c r="H8" i="6"/>
  <c r="H18" i="6"/>
  <c r="H17" i="6"/>
  <c r="H6" i="6"/>
  <c r="H7" i="6"/>
  <c r="H9" i="6"/>
  <c r="H10" i="6"/>
  <c r="H11" i="6"/>
  <c r="H13" i="6"/>
  <c r="H15" i="6"/>
  <c r="H16" i="6"/>
  <c r="H20" i="6"/>
  <c r="B22" i="4"/>
  <c r="A22" i="4"/>
  <c r="B17" i="1"/>
  <c r="B12" i="1"/>
</calcChain>
</file>

<file path=xl/sharedStrings.xml><?xml version="1.0" encoding="utf-8"?>
<sst xmlns="http://schemas.openxmlformats.org/spreadsheetml/2006/main" count="514" uniqueCount="147">
  <si>
    <t>PROTEGO</t>
  </si>
  <si>
    <t>NOM CLIENT</t>
  </si>
  <si>
    <t>TYPE CONTRAT</t>
  </si>
  <si>
    <t>N°POLICE</t>
  </si>
  <si>
    <t>PRIME ANNUELLE NET</t>
  </si>
  <si>
    <t>COMMISSION</t>
  </si>
  <si>
    <t>Transfert : TR  Reprise : RP  Nouvelle Aff.:NA</t>
  </si>
  <si>
    <t>TR</t>
  </si>
  <si>
    <t>CESSANGE COPROPRIETE</t>
  </si>
  <si>
    <t>Date 1ère commission à payer</t>
  </si>
  <si>
    <t>N° CLIENT</t>
  </si>
  <si>
    <t>IMMO TERRES ROUGES</t>
  </si>
  <si>
    <t>KADOUR LALLI</t>
  </si>
  <si>
    <t>Boevange Résidence</t>
  </si>
  <si>
    <t>IVT</t>
  </si>
  <si>
    <t>IVERSEN Emilie</t>
  </si>
  <si>
    <t>CARISSIMO Massimo</t>
  </si>
  <si>
    <t>CORREIA GALISSA Samuel</t>
  </si>
  <si>
    <t>ALVES VARELA Rageize José</t>
  </si>
  <si>
    <t>LOURENCO HENRIQUES Gabriel Alexandre</t>
  </si>
  <si>
    <t>MIGNOT Laura</t>
  </si>
  <si>
    <t>RODRIGUES GOMES Vitalina</t>
  </si>
  <si>
    <t>RICHEMONT RESIDENCE</t>
  </si>
  <si>
    <t>Anne Résidence</t>
  </si>
  <si>
    <t>3.03.2018</t>
  </si>
  <si>
    <t>19.10.2018</t>
  </si>
  <si>
    <t>Cendrillon Résidence</t>
  </si>
  <si>
    <t>15.06.2018</t>
  </si>
  <si>
    <t>KNAPP RESIDENCE</t>
  </si>
  <si>
    <t>16.03.2018</t>
  </si>
  <si>
    <t>Rue Michel Thilges Résidence Wiltz</t>
  </si>
  <si>
    <t>VICTOR HUGO RESIDENCE</t>
  </si>
  <si>
    <t>Noro Résidence</t>
  </si>
  <si>
    <t>16.032018</t>
  </si>
  <si>
    <t>DA SILVA Stephanie</t>
  </si>
  <si>
    <t>22.01.2018</t>
  </si>
  <si>
    <t>FOLSCHETTE Emile</t>
  </si>
  <si>
    <t>4.05.2018</t>
  </si>
  <si>
    <t>PRIME ANNUELLE NET  €</t>
  </si>
  <si>
    <t>COMMISSION                         €</t>
  </si>
  <si>
    <t>TOUR DE France 1</t>
  </si>
  <si>
    <t>USELDINGER 24</t>
  </si>
  <si>
    <t>BELVEDERE</t>
  </si>
  <si>
    <t>ELLERGRONN</t>
  </si>
  <si>
    <t>FORET</t>
  </si>
  <si>
    <t>DOS SANTOS Maria Alcinda</t>
  </si>
  <si>
    <t>MITJENS Ros</t>
  </si>
  <si>
    <t>MOREIRA AZEVEDO Christophe</t>
  </si>
  <si>
    <t>SOGAS SURIOL Anna</t>
  </si>
  <si>
    <t>KADDOUR Lali</t>
  </si>
  <si>
    <t>REEBOU IMMO</t>
  </si>
  <si>
    <t>JOFFREY RESIDENCE</t>
  </si>
  <si>
    <t>DU LION AAL ESCH RESIDENCE</t>
  </si>
  <si>
    <t>SHREYAS Premsagar</t>
  </si>
  <si>
    <t>MAO Liang</t>
  </si>
  <si>
    <t>NA</t>
  </si>
  <si>
    <t>LE PARISIEN II RESIDENCE</t>
  </si>
  <si>
    <t>BELVAUX COPROPRIETE</t>
  </si>
  <si>
    <t>TAMARA RESIDENCE</t>
  </si>
  <si>
    <t>ZENON BERNARD RESIDENCE</t>
  </si>
  <si>
    <t>PLAETIS COPROPRIETE</t>
  </si>
  <si>
    <t>CYRILLE RESIDENCE</t>
  </si>
  <si>
    <t>LE PARISIEN I RESIDENCE</t>
  </si>
  <si>
    <t>ROB Nathalie</t>
  </si>
  <si>
    <t>5112/443442</t>
  </si>
  <si>
    <t>SRD</t>
  </si>
  <si>
    <t>SCHOLTUS Raymond</t>
  </si>
  <si>
    <t>5112/443603</t>
  </si>
  <si>
    <t>REEBOU FAMILY</t>
  </si>
  <si>
    <t>ROB/SCHOLTUS</t>
  </si>
  <si>
    <t>IGR</t>
  </si>
  <si>
    <t>DIALLO FATOUMATA</t>
  </si>
  <si>
    <t>SABRINA Grosz</t>
  </si>
  <si>
    <t>INSTITUT SOL SARL</t>
  </si>
  <si>
    <t>Transfert : TR    Nvelle Aff.:NA  Existente : EX</t>
  </si>
  <si>
    <t>EX</t>
  </si>
  <si>
    <t>SYNDICAT DE COPROPRIETE</t>
  </si>
  <si>
    <t>COMBI</t>
  </si>
  <si>
    <t>70 Rue de Belval L-4024 ESCH ALZETTE</t>
  </si>
  <si>
    <t>DENISE</t>
  </si>
  <si>
    <t>ALPHA</t>
  </si>
  <si>
    <t>ANITA</t>
  </si>
  <si>
    <t>BOLIVAR</t>
  </si>
  <si>
    <t>BOLTGEN</t>
  </si>
  <si>
    <t>DU PARC I</t>
  </si>
  <si>
    <t>DU PARC II</t>
  </si>
  <si>
    <t>GRAND RUE</t>
  </si>
  <si>
    <t>LES 4 MOUSQUETAIRES</t>
  </si>
  <si>
    <t>LIANE</t>
  </si>
  <si>
    <t>MAYRICHE II</t>
  </si>
  <si>
    <t>PORTE DE DUDELANGE</t>
  </si>
  <si>
    <t>RUE DE LA LIBERATION</t>
  </si>
  <si>
    <t>RUE DES CHAMPS</t>
  </si>
  <si>
    <t>RUE NEUVE</t>
  </si>
  <si>
    <t>YVETTE</t>
  </si>
  <si>
    <t>MARGUERITE</t>
  </si>
  <si>
    <t xml:space="preserve">AL ESCH </t>
  </si>
  <si>
    <t>AIRES Linda</t>
  </si>
  <si>
    <t>RC GEN</t>
  </si>
  <si>
    <t>REEBOU PO</t>
  </si>
  <si>
    <t>MOBILE 2007</t>
  </si>
  <si>
    <t>Début de Commission.</t>
  </si>
  <si>
    <t>DE ANGELIS Roger</t>
  </si>
  <si>
    <t>REEBOU 2007</t>
  </si>
  <si>
    <t>P.J.</t>
  </si>
  <si>
    <t>SCHOUX Patricia</t>
  </si>
  <si>
    <t>JANKA Helmut</t>
  </si>
  <si>
    <t>BOUSSELIN Jean-Philippe</t>
  </si>
  <si>
    <t>EMILE MAYRISCH 74A</t>
  </si>
  <si>
    <t>EMILE MAYRISCH 76A</t>
  </si>
  <si>
    <t>7,2,17</t>
  </si>
  <si>
    <t>Verif</t>
  </si>
  <si>
    <t>7,02,17</t>
  </si>
  <si>
    <t>LONGWY 5</t>
  </si>
  <si>
    <t>ALESSIA</t>
  </si>
  <si>
    <t>MOBILE</t>
  </si>
  <si>
    <t xml:space="preserve">MOBILE </t>
  </si>
  <si>
    <t>8.02.17</t>
  </si>
  <si>
    <t>8.02.17*</t>
  </si>
  <si>
    <t>CASCO</t>
  </si>
  <si>
    <t>oui</t>
  </si>
  <si>
    <t>non</t>
  </si>
  <si>
    <t>TOTAL</t>
  </si>
  <si>
    <t>Commissionnement 2016</t>
  </si>
  <si>
    <t>APPORTEUR D'AFFAIRES</t>
  </si>
  <si>
    <t>RODRIGUEZ F&amp;M</t>
  </si>
  <si>
    <t>PRIME ANNUELLE NET €</t>
  </si>
  <si>
    <t>COMMISSION €</t>
  </si>
  <si>
    <t>LORA GALAN Marina</t>
  </si>
  <si>
    <t>Mobilé</t>
  </si>
  <si>
    <t>VERIF,</t>
  </si>
  <si>
    <t>8.02.17**</t>
  </si>
  <si>
    <t>8.02.17*D,R,</t>
  </si>
  <si>
    <t>Commissionnement 2017</t>
  </si>
  <si>
    <t>CUMUL</t>
  </si>
  <si>
    <t>MEDICIS</t>
  </si>
  <si>
    <t>REEBOU</t>
  </si>
  <si>
    <t>SCHOUX PATRICK IMMO SP</t>
  </si>
  <si>
    <t>Commissionnement 2018</t>
  </si>
  <si>
    <t>Remise en vigueur</t>
  </si>
  <si>
    <t>LUNELLI Andrea</t>
  </si>
  <si>
    <t xml:space="preserve"> </t>
  </si>
  <si>
    <t>x</t>
  </si>
  <si>
    <t>Récurrences</t>
  </si>
  <si>
    <t>Début de Commission</t>
  </si>
  <si>
    <t>TRansfert  -  RePrise  Nouvelle Affaire</t>
  </si>
  <si>
    <t>Commissionnement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</si>
</sst>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yy;@"/>
  </numFmts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0" xfId="0" applyBorder="1"/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0" xfId="0" applyAlignment="1">
      <alignment horizontal="left"/>
    </xf>
    <xf numFmtId="43" fontId="0" fillId="0" borderId="5" xfId="0" applyNumberFormat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43" fontId="0" fillId="0" borderId="10" xfId="0" applyNumberFormat="1" applyBorder="1"/>
    <xf numFmtId="43" fontId="0" fillId="0" borderId="5" xfId="0" applyNumberFormat="1" applyBorder="1"/>
    <xf numFmtId="43" fontId="0" fillId="0" borderId="0" xfId="0" applyNumberFormat="1"/>
    <xf numFmtId="43" fontId="0" fillId="0" borderId="8" xfId="0" applyNumberFormat="1" applyBorder="1"/>
    <xf numFmtId="43" fontId="0" fillId="0" borderId="2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9" fontId="0" fillId="0" borderId="5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NumberFormat="1" applyBorder="1" applyAlignment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0" fontId="0" fillId="0" borderId="6" xfId="0" applyBorder="1"/>
    <xf numFmtId="0" fontId="0" fillId="0" borderId="4" xfId="0" applyFill="1" applyBorder="1" applyAlignment="1">
      <alignment horizont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5" xfId="0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4" xfId="0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1" fillId="0" borderId="0" xfId="0" applyFont="1" applyAlignment="1">
      <alignment vertical="center"/>
    </xf>
    <xf numFmtId="0" fontId="3" fillId="0" borderId="7" xfId="0" applyFont="1" applyBorder="1"/>
    <xf numFmtId="0" fontId="3" fillId="0" borderId="8" xfId="0" applyFont="1" applyBorder="1" applyAlignment="1">
      <alignment horizontal="left" vertical="center"/>
    </xf>
    <xf numFmtId="0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 applyAlignment="1">
      <alignment horizontal="center"/>
    </xf>
    <xf numFmtId="43" fontId="0" fillId="0" borderId="2" xfId="0" applyNumberFormat="1" applyBorder="1" applyAlignment="1">
      <alignment horizontal="center" vertical="center"/>
    </xf>
    <xf numFmtId="43" fontId="0" fillId="0" borderId="5" xfId="0" applyNumberFormat="1" applyBorder="1" applyAlignment="1">
      <alignment horizontal="center"/>
    </xf>
    <xf numFmtId="43" fontId="3" fillId="0" borderId="8" xfId="0" applyNumberFormat="1" applyFont="1" applyBorder="1" applyAlignment="1">
      <alignment horizontal="center" vertical="center"/>
    </xf>
    <xf numFmtId="0" fontId="3" fillId="0" borderId="13" xfId="0" applyFont="1" applyBorder="1"/>
    <xf numFmtId="0" fontId="3" fillId="0" borderId="14" xfId="0" applyFont="1" applyBorder="1" applyAlignment="1">
      <alignment horizontal="left" vertical="center"/>
    </xf>
    <xf numFmtId="0" fontId="3" fillId="0" borderId="1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/>
    </xf>
    <xf numFmtId="43" fontId="3" fillId="0" borderId="14" xfId="0" applyNumberFormat="1" applyFont="1" applyBorder="1"/>
    <xf numFmtId="0" fontId="3" fillId="0" borderId="14" xfId="0" applyFont="1" applyBorder="1"/>
    <xf numFmtId="0" fontId="3" fillId="0" borderId="15" xfId="0" applyFont="1" applyBorder="1" applyAlignment="1">
      <alignment horizontal="center"/>
    </xf>
    <xf numFmtId="43" fontId="3" fillId="0" borderId="8" xfId="0" applyNumberFormat="1" applyFont="1" applyBorder="1"/>
    <xf numFmtId="0" fontId="3" fillId="0" borderId="0" xfId="0" applyFont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left"/>
    </xf>
    <xf numFmtId="164" fontId="3" fillId="0" borderId="8" xfId="0" applyNumberFormat="1" applyFont="1" applyBorder="1" applyAlignment="1">
      <alignment horizontal="center" vertical="center"/>
    </xf>
    <xf numFmtId="0" fontId="3" fillId="0" borderId="9" xfId="0" applyFont="1" applyBorder="1"/>
    <xf numFmtId="0" fontId="3" fillId="0" borderId="14" xfId="0" applyFont="1" applyBorder="1" applyAlignment="1">
      <alignment horizontal="left"/>
    </xf>
    <xf numFmtId="43" fontId="3" fillId="0" borderId="14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0" fontId="3" fillId="0" borderId="15" xfId="0" applyFont="1" applyBorder="1"/>
    <xf numFmtId="0" fontId="3" fillId="0" borderId="7" xfId="0" applyFont="1" applyBorder="1" applyAlignment="1">
      <alignment horizontal="center"/>
    </xf>
    <xf numFmtId="43" fontId="2" fillId="0" borderId="0" xfId="0" applyNumberFormat="1" applyFont="1" applyAlignment="1">
      <alignment horizontal="center" vertical="center"/>
    </xf>
    <xf numFmtId="43" fontId="0" fillId="0" borderId="14" xfId="0" applyNumberFormat="1" applyBorder="1"/>
    <xf numFmtId="0" fontId="0" fillId="0" borderId="15" xfId="0" applyBorder="1"/>
    <xf numFmtId="0" fontId="0" fillId="0" borderId="17" xfId="0" applyBorder="1"/>
    <xf numFmtId="0" fontId="0" fillId="0" borderId="17" xfId="0" applyBorder="1" applyAlignment="1">
      <alignment horizontal="center" vertical="center"/>
    </xf>
    <xf numFmtId="43" fontId="0" fillId="0" borderId="17" xfId="0" applyNumberFormat="1" applyBorder="1"/>
    <xf numFmtId="0" fontId="0" fillId="0" borderId="18" xfId="0" applyBorder="1"/>
    <xf numFmtId="0" fontId="0" fillId="0" borderId="8" xfId="0" applyBorder="1" applyAlignment="1">
      <alignment horizontal="left"/>
    </xf>
    <xf numFmtId="0" fontId="0" fillId="0" borderId="9" xfId="0" applyBorder="1"/>
    <xf numFmtId="0" fontId="0" fillId="0" borderId="14" xfId="0" applyBorder="1" applyAlignment="1">
      <alignment horizontal="left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/>
    <xf numFmtId="0" fontId="3" fillId="0" borderId="13" xfId="0" applyFont="1" applyBorder="1" applyAlignment="1">
      <alignment horizontal="center"/>
    </xf>
    <xf numFmtId="0" fontId="3" fillId="0" borderId="19" xfId="0" applyFont="1" applyBorder="1"/>
    <xf numFmtId="0" fontId="3" fillId="0" borderId="20" xfId="0" applyFont="1" applyBorder="1" applyAlignment="1">
      <alignment horizontal="left"/>
    </xf>
    <xf numFmtId="0" fontId="3" fillId="0" borderId="20" xfId="0" applyFont="1" applyBorder="1" applyAlignment="1">
      <alignment horizontal="center" vertical="center"/>
    </xf>
    <xf numFmtId="43" fontId="3" fillId="0" borderId="20" xfId="0" applyNumberFormat="1" applyFont="1" applyBorder="1" applyAlignment="1">
      <alignment horizontal="center" vertical="center"/>
    </xf>
    <xf numFmtId="164" fontId="3" fillId="0" borderId="20" xfId="0" applyNumberFormat="1" applyFont="1" applyBorder="1" applyAlignment="1">
      <alignment horizontal="center" vertical="center"/>
    </xf>
    <xf numFmtId="0" fontId="3" fillId="0" borderId="21" xfId="0" applyFont="1" applyBorder="1"/>
    <xf numFmtId="0" fontId="3" fillId="0" borderId="19" xfId="0" applyFont="1" applyBorder="1" applyAlignment="1">
      <alignment horizontal="center"/>
    </xf>
    <xf numFmtId="0" fontId="3" fillId="0" borderId="20" xfId="0" applyFont="1" applyBorder="1" applyAlignment="1">
      <alignment horizontal="left" vertical="center"/>
    </xf>
    <xf numFmtId="0" fontId="3" fillId="0" borderId="20" xfId="0" applyFont="1" applyBorder="1"/>
    <xf numFmtId="43" fontId="3" fillId="0" borderId="20" xfId="0" applyNumberFormat="1" applyFont="1" applyBorder="1"/>
    <xf numFmtId="0" fontId="3" fillId="0" borderId="21" xfId="0" applyFont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left"/>
    </xf>
    <xf numFmtId="0" fontId="0" fillId="0" borderId="20" xfId="0" applyBorder="1" applyAlignment="1">
      <alignment horizontal="center" vertical="center"/>
    </xf>
    <xf numFmtId="0" fontId="0" fillId="0" borderId="20" xfId="0" applyBorder="1"/>
    <xf numFmtId="43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Border="1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23" xfId="0" applyBorder="1"/>
    <xf numFmtId="43" fontId="0" fillId="0" borderId="23" xfId="0" applyNumberFormat="1" applyBorder="1"/>
    <xf numFmtId="0" fontId="0" fillId="0" borderId="24" xfId="0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43" fontId="7" fillId="2" borderId="2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43" fontId="3" fillId="0" borderId="0" xfId="0" applyNumberFormat="1" applyFont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5" borderId="14" xfId="0" applyFont="1" applyFill="1" applyBorder="1" applyAlignment="1">
      <alignment vertical="center"/>
    </xf>
    <xf numFmtId="0" fontId="2" fillId="5" borderId="15" xfId="0" applyFont="1" applyFill="1" applyBorder="1" applyAlignment="1">
      <alignment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left" vertical="center"/>
    </xf>
    <xf numFmtId="0" fontId="0" fillId="5" borderId="13" xfId="0" applyFill="1" applyBorder="1" applyAlignment="1">
      <alignment horizontal="left" vertical="center"/>
    </xf>
    <xf numFmtId="0" fontId="0" fillId="0" borderId="25" xfId="0" applyBorder="1" applyAlignment="1">
      <alignment horizontal="center" vertical="center"/>
    </xf>
    <xf numFmtId="0" fontId="2" fillId="5" borderId="15" xfId="0" applyFont="1" applyFill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8" fillId="3" borderId="2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4" borderId="15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26" xfId="0" applyFont="1" applyFill="1" applyBorder="1" applyAlignment="1">
      <alignment horizontal="center" vertical="center" wrapText="1"/>
    </xf>
    <xf numFmtId="0" fontId="4" fillId="3" borderId="2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/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ZURCHER%20&amp;%20ASSOCIES/Aur&#233;lie/Liste%20R&#233;sidences%20et%20Syndic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R&#233;sidences%20et%20Syndic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IMMO SP REMICH"/>
      <sheetName val="PROTEGO"/>
      <sheetName val="IMMO GESTION ROB"/>
      <sheetName val="IMMO TERRES ROUGES"/>
      <sheetName val="STATION IMMO GARNICH"/>
      <sheetName val="BRW"/>
    </sheetNames>
    <sheetDataSet>
      <sheetData sheetId="0" refreshError="1">
        <row r="26">
          <cell r="C26">
            <v>522646</v>
          </cell>
        </row>
        <row r="33">
          <cell r="D33" t="str">
            <v>HUBERT CLEMENT RESIDENCE</v>
          </cell>
        </row>
        <row r="57">
          <cell r="D57" t="str">
            <v>REMPART RESIDENCE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IMMO SP REMICH"/>
      <sheetName val="PROTEGO"/>
      <sheetName val="IMMO GESTION ROB"/>
      <sheetName val="IMMO TERRES ROUGES"/>
      <sheetName val="STATION IMMO GARNICH"/>
      <sheetName val="BRW"/>
    </sheetNames>
    <sheetDataSet>
      <sheetData sheetId="0">
        <row r="58">
          <cell r="A58">
            <v>782692</v>
          </cell>
          <cell r="B58" t="str">
            <v>OP DER NUDDELS FABRIK Réidence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6"/>
  <sheetViews>
    <sheetView topLeftCell="A25" zoomScaleNormal="100" workbookViewId="0">
      <selection activeCell="D3" sqref="D3:G3"/>
    </sheetView>
  </sheetViews>
  <sheetFormatPr baseColWidth="10" defaultRowHeight="15" x14ac:dyDescent="0.25"/>
  <cols>
    <col min="2" max="2" width="32.7109375" style="12" customWidth="1"/>
    <col min="3" max="3" width="11.7109375" customWidth="1"/>
    <col min="4" max="4" width="16.140625" customWidth="1"/>
    <col min="5" max="5" width="16.42578125" customWidth="1"/>
    <col min="6" max="6" width="7.140625" hidden="1" customWidth="1"/>
    <col min="7" max="7" width="16.85546875" customWidth="1"/>
    <col min="8" max="8" width="12.5703125" style="1" customWidth="1"/>
    <col min="9" max="9" width="16.85546875" style="15" customWidth="1"/>
  </cols>
  <sheetData>
    <row r="1" spans="1:9" ht="21" x14ac:dyDescent="0.25">
      <c r="B1" s="28" t="s">
        <v>124</v>
      </c>
      <c r="C1" s="73" t="s">
        <v>0</v>
      </c>
      <c r="D1" s="73"/>
    </row>
    <row r="3" spans="1:9" ht="21" x14ac:dyDescent="0.25">
      <c r="D3" s="179" t="s">
        <v>123</v>
      </c>
      <c r="E3" s="179"/>
      <c r="F3" s="179"/>
      <c r="G3" s="179"/>
    </row>
    <row r="4" spans="1:9" ht="15.75" thickBot="1" x14ac:dyDescent="0.3"/>
    <row r="5" spans="1:9" ht="60.75" customHeight="1" x14ac:dyDescent="0.25">
      <c r="A5" s="6" t="s">
        <v>10</v>
      </c>
      <c r="B5" s="2" t="s">
        <v>1</v>
      </c>
      <c r="C5" s="2" t="s">
        <v>3</v>
      </c>
      <c r="D5" s="7" t="s">
        <v>2</v>
      </c>
      <c r="E5" s="7" t="s">
        <v>4</v>
      </c>
      <c r="F5" s="7" t="s">
        <v>111</v>
      </c>
      <c r="G5" s="7" t="s">
        <v>5</v>
      </c>
      <c r="H5" s="7" t="s">
        <v>101</v>
      </c>
      <c r="I5" s="9" t="s">
        <v>74</v>
      </c>
    </row>
    <row r="6" spans="1:9" x14ac:dyDescent="0.25">
      <c r="A6" s="10">
        <v>119617</v>
      </c>
      <c r="B6" s="31" t="s">
        <v>8</v>
      </c>
      <c r="C6" s="23">
        <v>20176870</v>
      </c>
      <c r="D6" s="20" t="s">
        <v>50</v>
      </c>
      <c r="E6" s="38">
        <v>867.6</v>
      </c>
      <c r="F6" s="3" t="s">
        <v>110</v>
      </c>
      <c r="H6" s="20">
        <v>2018</v>
      </c>
      <c r="I6" s="16" t="s">
        <v>7</v>
      </c>
    </row>
    <row r="7" spans="1:9" x14ac:dyDescent="0.25">
      <c r="A7" s="42">
        <v>436669</v>
      </c>
      <c r="B7" s="13" t="s">
        <v>61</v>
      </c>
      <c r="C7" s="23">
        <v>10858729</v>
      </c>
      <c r="D7" s="20" t="s">
        <v>50</v>
      </c>
      <c r="E7" s="38">
        <v>1645.81</v>
      </c>
      <c r="F7" s="3" t="s">
        <v>110</v>
      </c>
      <c r="H7" s="20">
        <v>2018</v>
      </c>
      <c r="I7" s="16" t="s">
        <v>7</v>
      </c>
    </row>
    <row r="8" spans="1:9" x14ac:dyDescent="0.25">
      <c r="A8" s="10">
        <v>308033</v>
      </c>
      <c r="B8" s="31" t="s">
        <v>79</v>
      </c>
      <c r="C8" s="23">
        <v>10820861</v>
      </c>
      <c r="D8" s="20" t="s">
        <v>50</v>
      </c>
      <c r="E8" s="38">
        <v>5834.4</v>
      </c>
      <c r="F8" s="3" t="s">
        <v>110</v>
      </c>
      <c r="G8" s="3"/>
      <c r="H8" s="20"/>
      <c r="I8" s="16" t="s">
        <v>75</v>
      </c>
    </row>
    <row r="9" spans="1:9" x14ac:dyDescent="0.25">
      <c r="A9" s="10">
        <v>404423</v>
      </c>
      <c r="B9" s="13" t="s">
        <v>52</v>
      </c>
      <c r="C9" s="23">
        <v>10840694</v>
      </c>
      <c r="D9" s="23" t="s">
        <v>50</v>
      </c>
      <c r="E9" s="38">
        <v>2652.72</v>
      </c>
      <c r="F9" s="3" t="s">
        <v>110</v>
      </c>
      <c r="G9" s="3"/>
      <c r="H9" s="45">
        <v>2018</v>
      </c>
      <c r="I9" s="16" t="s">
        <v>7</v>
      </c>
    </row>
    <row r="10" spans="1:9" x14ac:dyDescent="0.25">
      <c r="A10" s="10">
        <v>522646</v>
      </c>
      <c r="B10" s="31" t="s">
        <v>108</v>
      </c>
      <c r="C10" s="23">
        <v>10894205</v>
      </c>
      <c r="D10" s="20" t="s">
        <v>50</v>
      </c>
      <c r="E10" s="38">
        <v>871.14</v>
      </c>
      <c r="F10" s="3" t="s">
        <v>110</v>
      </c>
      <c r="G10" s="3"/>
      <c r="H10" s="20"/>
      <c r="I10" s="16" t="s">
        <v>75</v>
      </c>
    </row>
    <row r="11" spans="1:9" x14ac:dyDescent="0.25">
      <c r="A11" s="10">
        <v>522647</v>
      </c>
      <c r="B11" s="31" t="s">
        <v>109</v>
      </c>
      <c r="C11" s="23">
        <v>10894206</v>
      </c>
      <c r="D11" s="20" t="s">
        <v>50</v>
      </c>
      <c r="E11" s="38">
        <v>871.14</v>
      </c>
      <c r="F11" s="3" t="s">
        <v>110</v>
      </c>
      <c r="G11" s="3"/>
      <c r="H11" s="20"/>
      <c r="I11" s="16" t="s">
        <v>75</v>
      </c>
    </row>
    <row r="12" spans="1:9" x14ac:dyDescent="0.25">
      <c r="A12" s="10">
        <v>162323</v>
      </c>
      <c r="B12" s="22" t="str">
        <f>[1]Liste!D33</f>
        <v>HUBERT CLEMENT RESIDENCE</v>
      </c>
      <c r="C12" s="23">
        <v>10796877</v>
      </c>
      <c r="D12" s="20" t="s">
        <v>50</v>
      </c>
      <c r="E12" s="38">
        <v>7304.53</v>
      </c>
      <c r="F12" s="3" t="s">
        <v>110</v>
      </c>
      <c r="G12" s="3"/>
      <c r="H12" s="20">
        <v>2018</v>
      </c>
      <c r="I12" s="16" t="s">
        <v>7</v>
      </c>
    </row>
    <row r="13" spans="1:9" x14ac:dyDescent="0.25">
      <c r="A13" s="10">
        <v>408969</v>
      </c>
      <c r="B13" s="31" t="s">
        <v>51</v>
      </c>
      <c r="C13" s="20">
        <v>10843026</v>
      </c>
      <c r="D13" s="20" t="s">
        <v>50</v>
      </c>
      <c r="E13" s="34">
        <v>1671.88</v>
      </c>
      <c r="F13" s="3" t="s">
        <v>110</v>
      </c>
      <c r="G13" s="44"/>
      <c r="H13" s="45">
        <v>2019</v>
      </c>
      <c r="I13" s="16" t="s">
        <v>7</v>
      </c>
    </row>
    <row r="14" spans="1:9" x14ac:dyDescent="0.25">
      <c r="A14" s="42">
        <v>304343</v>
      </c>
      <c r="B14" s="13" t="s">
        <v>62</v>
      </c>
      <c r="C14" s="23">
        <v>10144118</v>
      </c>
      <c r="D14" s="20" t="s">
        <v>50</v>
      </c>
      <c r="E14" s="38">
        <v>2056.1</v>
      </c>
      <c r="F14" s="3" t="s">
        <v>110</v>
      </c>
      <c r="G14" s="3"/>
      <c r="H14" s="20">
        <v>2018</v>
      </c>
      <c r="I14" s="16" t="s">
        <v>7</v>
      </c>
    </row>
    <row r="15" spans="1:9" x14ac:dyDescent="0.25">
      <c r="A15" s="10">
        <v>310987</v>
      </c>
      <c r="B15" s="13" t="s">
        <v>56</v>
      </c>
      <c r="C15" s="23">
        <v>10144131</v>
      </c>
      <c r="D15" s="20" t="s">
        <v>50</v>
      </c>
      <c r="E15" s="38">
        <v>1803.96</v>
      </c>
      <c r="F15" s="3" t="s">
        <v>110</v>
      </c>
      <c r="G15" s="3"/>
      <c r="H15" s="20">
        <v>2018</v>
      </c>
      <c r="I15" s="16" t="s">
        <v>7</v>
      </c>
    </row>
    <row r="16" spans="1:9" x14ac:dyDescent="0.25">
      <c r="A16" s="42">
        <v>392561</v>
      </c>
      <c r="B16" s="13" t="s">
        <v>60</v>
      </c>
      <c r="C16" s="23">
        <v>10832126</v>
      </c>
      <c r="D16" s="20" t="s">
        <v>50</v>
      </c>
      <c r="E16" s="38">
        <v>381.41</v>
      </c>
      <c r="F16" s="3" t="s">
        <v>110</v>
      </c>
      <c r="G16" s="3"/>
      <c r="H16" s="20">
        <v>2018</v>
      </c>
      <c r="I16" s="16" t="s">
        <v>7</v>
      </c>
    </row>
    <row r="17" spans="1:9" x14ac:dyDescent="0.25">
      <c r="A17" s="10">
        <v>389343</v>
      </c>
      <c r="B17" s="22" t="str">
        <f>[1]Liste!D57</f>
        <v>REMPART RESIDENCE</v>
      </c>
      <c r="C17" s="23">
        <v>10800869</v>
      </c>
      <c r="D17" s="20" t="s">
        <v>50</v>
      </c>
      <c r="E17" s="38">
        <v>1561.25</v>
      </c>
      <c r="F17" s="3" t="s">
        <v>110</v>
      </c>
      <c r="G17" s="3"/>
      <c r="H17" s="20">
        <v>2018</v>
      </c>
      <c r="I17" s="16" t="s">
        <v>7</v>
      </c>
    </row>
    <row r="18" spans="1:9" x14ac:dyDescent="0.25">
      <c r="A18" s="10">
        <v>216456</v>
      </c>
      <c r="B18" s="31" t="s">
        <v>22</v>
      </c>
      <c r="C18" s="23">
        <v>10141319</v>
      </c>
      <c r="D18" s="20" t="s">
        <v>50</v>
      </c>
      <c r="E18" s="38">
        <v>1849.06</v>
      </c>
      <c r="F18" s="3" t="s">
        <v>110</v>
      </c>
      <c r="G18" s="3"/>
      <c r="H18" s="20">
        <v>2018</v>
      </c>
      <c r="I18" s="16" t="s">
        <v>7</v>
      </c>
    </row>
    <row r="19" spans="1:9" x14ac:dyDescent="0.25">
      <c r="A19" s="42">
        <v>335082</v>
      </c>
      <c r="B19" s="13" t="s">
        <v>76</v>
      </c>
      <c r="C19" s="23">
        <v>10688719</v>
      </c>
      <c r="D19" s="20" t="s">
        <v>77</v>
      </c>
      <c r="E19" s="38">
        <v>1199.96</v>
      </c>
      <c r="F19" s="3" t="s">
        <v>110</v>
      </c>
      <c r="H19" s="20">
        <v>2019</v>
      </c>
      <c r="I19" s="16" t="s">
        <v>7</v>
      </c>
    </row>
    <row r="20" spans="1:9" x14ac:dyDescent="0.25">
      <c r="A20" s="42"/>
      <c r="B20" s="13"/>
      <c r="C20" s="23"/>
      <c r="D20" s="20"/>
      <c r="E20" s="38"/>
      <c r="F20" s="38"/>
      <c r="G20" s="3"/>
      <c r="H20" s="20"/>
      <c r="I20" s="16"/>
    </row>
    <row r="21" spans="1:9" x14ac:dyDescent="0.25">
      <c r="A21" s="42"/>
      <c r="B21" s="13"/>
      <c r="C21" s="23"/>
      <c r="D21" s="23"/>
      <c r="E21" s="38"/>
      <c r="F21" s="38"/>
      <c r="G21" s="3"/>
      <c r="H21" s="20"/>
      <c r="I21" s="16"/>
    </row>
    <row r="22" spans="1:9" ht="15.75" thickBot="1" x14ac:dyDescent="0.3">
      <c r="A22" s="43" t="s">
        <v>122</v>
      </c>
      <c r="B22" s="32">
        <v>2016</v>
      </c>
      <c r="C22" s="27"/>
      <c r="D22" s="27"/>
      <c r="E22" s="40"/>
      <c r="F22" s="40"/>
      <c r="G22" s="5">
        <f>SUM(G6:G21)</f>
        <v>0</v>
      </c>
      <c r="H22" s="26"/>
      <c r="I22" s="18"/>
    </row>
    <row r="23" spans="1:9" x14ac:dyDescent="0.25">
      <c r="C23" s="15"/>
      <c r="D23" s="15"/>
      <c r="E23" s="39"/>
      <c r="F23" s="39"/>
    </row>
    <row r="24" spans="1:9" x14ac:dyDescent="0.25">
      <c r="E24" s="39"/>
      <c r="F24" s="39"/>
    </row>
    <row r="25" spans="1:9" ht="21" x14ac:dyDescent="0.25">
      <c r="D25" s="179" t="s">
        <v>133</v>
      </c>
      <c r="E25" s="179"/>
      <c r="F25" s="179"/>
      <c r="G25" s="179"/>
    </row>
    <row r="26" spans="1:9" ht="15.75" thickBot="1" x14ac:dyDescent="0.3">
      <c r="E26" s="39"/>
      <c r="F26" s="39"/>
    </row>
    <row r="27" spans="1:9" ht="45" x14ac:dyDescent="0.25">
      <c r="A27" s="6" t="s">
        <v>10</v>
      </c>
      <c r="B27" s="2" t="s">
        <v>1</v>
      </c>
      <c r="C27" s="2" t="s">
        <v>3</v>
      </c>
      <c r="D27" s="7" t="s">
        <v>2</v>
      </c>
      <c r="E27" s="7" t="s">
        <v>4</v>
      </c>
      <c r="F27" s="7" t="s">
        <v>111</v>
      </c>
      <c r="G27" s="7" t="s">
        <v>5</v>
      </c>
      <c r="H27" s="7" t="s">
        <v>101</v>
      </c>
      <c r="I27" s="9" t="s">
        <v>74</v>
      </c>
    </row>
    <row r="28" spans="1:9" x14ac:dyDescent="0.25">
      <c r="A28" s="10"/>
      <c r="B28" s="31"/>
      <c r="C28" s="23"/>
      <c r="D28" s="20"/>
      <c r="E28" s="38"/>
      <c r="F28" s="3"/>
      <c r="H28" s="20"/>
      <c r="I28" s="16"/>
    </row>
    <row r="29" spans="1:9" x14ac:dyDescent="0.25">
      <c r="A29" s="42"/>
      <c r="B29" s="13"/>
      <c r="C29" s="23"/>
      <c r="D29" s="20"/>
      <c r="E29" s="38"/>
      <c r="F29" s="3"/>
      <c r="H29" s="20"/>
      <c r="I29" s="16"/>
    </row>
    <row r="30" spans="1:9" x14ac:dyDescent="0.25">
      <c r="A30" s="10"/>
      <c r="B30" s="31"/>
      <c r="C30" s="23"/>
      <c r="D30" s="20"/>
      <c r="E30" s="38"/>
      <c r="F30" s="3"/>
      <c r="G30" s="3"/>
      <c r="H30" s="20"/>
      <c r="I30" s="16"/>
    </row>
    <row r="31" spans="1:9" x14ac:dyDescent="0.25">
      <c r="A31" s="10"/>
      <c r="B31" s="13"/>
      <c r="C31" s="23"/>
      <c r="D31" s="23"/>
      <c r="E31" s="38"/>
      <c r="F31" s="3"/>
      <c r="G31" s="3"/>
      <c r="H31" s="45"/>
      <c r="I31" s="16"/>
    </row>
    <row r="32" spans="1:9" x14ac:dyDescent="0.25">
      <c r="A32" s="10"/>
      <c r="B32" s="31"/>
      <c r="C32" s="23"/>
      <c r="D32" s="20"/>
      <c r="E32" s="38"/>
      <c r="F32" s="3"/>
      <c r="G32" s="3"/>
      <c r="H32" s="20"/>
      <c r="I32" s="16"/>
    </row>
    <row r="33" spans="1:9" x14ac:dyDescent="0.25">
      <c r="A33" s="10"/>
      <c r="B33" s="31"/>
      <c r="C33" s="23"/>
      <c r="D33" s="20"/>
      <c r="E33" s="38"/>
      <c r="F33" s="3"/>
      <c r="G33" s="3"/>
      <c r="H33" s="20"/>
      <c r="I33" s="16"/>
    </row>
    <row r="34" spans="1:9" x14ac:dyDescent="0.25">
      <c r="A34" s="10"/>
      <c r="B34" s="22"/>
      <c r="C34" s="23"/>
      <c r="D34" s="20"/>
      <c r="E34" s="38"/>
      <c r="F34" s="3"/>
      <c r="G34" s="3"/>
      <c r="H34" s="20"/>
      <c r="I34" s="16"/>
    </row>
    <row r="35" spans="1:9" x14ac:dyDescent="0.25">
      <c r="A35" s="10"/>
      <c r="B35" s="31"/>
      <c r="C35" s="20"/>
      <c r="D35" s="20"/>
      <c r="E35" s="34"/>
      <c r="F35" s="3"/>
      <c r="G35" s="44"/>
      <c r="H35" s="45"/>
      <c r="I35" s="16"/>
    </row>
    <row r="36" spans="1:9" x14ac:dyDescent="0.25">
      <c r="A36" s="42"/>
      <c r="B36" s="13"/>
      <c r="C36" s="23"/>
      <c r="D36" s="20"/>
      <c r="E36" s="38"/>
      <c r="F36" s="3"/>
      <c r="G36" s="3"/>
      <c r="H36" s="20"/>
      <c r="I36" s="16"/>
    </row>
    <row r="37" spans="1:9" x14ac:dyDescent="0.25">
      <c r="A37" s="10"/>
      <c r="B37" s="13"/>
      <c r="C37" s="23"/>
      <c r="D37" s="20"/>
      <c r="E37" s="38"/>
      <c r="F37" s="3"/>
      <c r="G37" s="3"/>
      <c r="H37" s="20"/>
      <c r="I37" s="16"/>
    </row>
    <row r="38" spans="1:9" x14ac:dyDescent="0.25">
      <c r="A38" s="42"/>
      <c r="B38" s="13"/>
      <c r="C38" s="23"/>
      <c r="D38" s="20"/>
      <c r="E38" s="38"/>
      <c r="F38" s="3"/>
      <c r="G38" s="3"/>
      <c r="H38" s="20"/>
      <c r="I38" s="16"/>
    </row>
    <row r="39" spans="1:9" x14ac:dyDescent="0.25">
      <c r="A39" s="10"/>
      <c r="B39" s="22"/>
      <c r="C39" s="23"/>
      <c r="D39" s="20"/>
      <c r="E39" s="38"/>
      <c r="F39" s="3"/>
      <c r="G39" s="3"/>
      <c r="H39" s="20"/>
      <c r="I39" s="16"/>
    </row>
    <row r="40" spans="1:9" x14ac:dyDescent="0.25">
      <c r="A40" s="10"/>
      <c r="B40" s="31"/>
      <c r="C40" s="23"/>
      <c r="D40" s="20"/>
      <c r="E40" s="38"/>
      <c r="F40" s="3"/>
      <c r="G40" s="3"/>
      <c r="H40" s="20"/>
      <c r="I40" s="16"/>
    </row>
    <row r="41" spans="1:9" x14ac:dyDescent="0.25">
      <c r="A41" s="42"/>
      <c r="B41" s="13"/>
      <c r="C41" s="23"/>
      <c r="D41" s="20"/>
      <c r="E41" s="38"/>
      <c r="F41" s="3"/>
      <c r="H41" s="20"/>
      <c r="I41" s="16"/>
    </row>
    <row r="42" spans="1:9" x14ac:dyDescent="0.25">
      <c r="A42" s="42"/>
      <c r="B42" s="13"/>
      <c r="C42" s="23"/>
      <c r="D42" s="20"/>
      <c r="E42" s="38"/>
      <c r="F42" s="38"/>
      <c r="G42" s="3"/>
      <c r="H42" s="20"/>
      <c r="I42" s="16"/>
    </row>
    <row r="43" spans="1:9" x14ac:dyDescent="0.25">
      <c r="A43" s="42"/>
      <c r="B43" s="13"/>
      <c r="C43" s="23"/>
      <c r="D43" s="23"/>
      <c r="E43" s="38"/>
      <c r="F43" s="38"/>
      <c r="G43" s="3"/>
      <c r="H43" s="20"/>
      <c r="I43" s="16"/>
    </row>
    <row r="44" spans="1:9" ht="15.75" thickBot="1" x14ac:dyDescent="0.3">
      <c r="A44" s="43" t="s">
        <v>122</v>
      </c>
      <c r="B44" s="32">
        <v>2017</v>
      </c>
      <c r="C44" s="27"/>
      <c r="D44" s="27"/>
      <c r="E44" s="40"/>
      <c r="F44" s="40"/>
      <c r="G44" s="5">
        <f>SUM(G28:G43)</f>
        <v>0</v>
      </c>
      <c r="H44" s="26"/>
      <c r="I44" s="18"/>
    </row>
    <row r="45" spans="1:9" ht="6.75" customHeight="1" thickBot="1" x14ac:dyDescent="0.3"/>
    <row r="46" spans="1:9" ht="15.75" thickBot="1" x14ac:dyDescent="0.3">
      <c r="A46" s="68" t="s">
        <v>134</v>
      </c>
      <c r="B46" s="69"/>
      <c r="C46" s="70"/>
      <c r="D46" s="70"/>
      <c r="E46" s="70"/>
      <c r="F46" s="70"/>
      <c r="G46" s="70">
        <f>SUM(G22,G44)</f>
        <v>0</v>
      </c>
      <c r="H46" s="71"/>
      <c r="I46" s="72"/>
    </row>
  </sheetData>
  <sortState ref="A6:H20">
    <sortCondition ref="B6"/>
  </sortState>
  <mergeCells count="2">
    <mergeCell ref="D3:G3"/>
    <mergeCell ref="D25:G2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2" manualBreakCount="2">
    <brk id="23" max="16383" man="1"/>
    <brk id="47" max="8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2"/>
  <sheetViews>
    <sheetView topLeftCell="A37" zoomScaleNormal="100" workbookViewId="0">
      <selection activeCell="K56" sqref="K56"/>
    </sheetView>
  </sheetViews>
  <sheetFormatPr baseColWidth="10" defaultRowHeight="15" x14ac:dyDescent="0.25"/>
  <cols>
    <col min="1" max="1" width="9.85546875" customWidth="1"/>
    <col min="2" max="2" width="32.7109375" style="29" customWidth="1"/>
    <col min="3" max="3" width="17" style="46" customWidth="1"/>
    <col min="4" max="4" width="14.7109375" style="1" customWidth="1"/>
    <col min="5" max="5" width="13.85546875" style="15" customWidth="1"/>
    <col min="6" max="6" width="15.140625" style="39" customWidth="1"/>
    <col min="7" max="7" width="12.5703125" customWidth="1"/>
    <col min="8" max="8" width="16.85546875" style="15" customWidth="1"/>
  </cols>
  <sheetData>
    <row r="1" spans="1:8" ht="21" x14ac:dyDescent="0.25">
      <c r="A1" s="1"/>
      <c r="B1" s="28" t="s">
        <v>124</v>
      </c>
      <c r="C1" s="180" t="s">
        <v>11</v>
      </c>
      <c r="D1" s="181"/>
    </row>
    <row r="2" spans="1:8" ht="21" x14ac:dyDescent="0.25">
      <c r="A2" s="1"/>
      <c r="B2" s="58"/>
      <c r="C2" s="58"/>
      <c r="D2" s="59"/>
      <c r="E2" s="60"/>
      <c r="F2" s="60"/>
      <c r="G2" s="60"/>
      <c r="H2" s="60"/>
    </row>
    <row r="3" spans="1:8" ht="21" x14ac:dyDescent="0.25">
      <c r="A3" s="1"/>
      <c r="B3" s="58"/>
      <c r="C3" s="58"/>
      <c r="D3" s="179" t="s">
        <v>123</v>
      </c>
      <c r="E3" s="179"/>
      <c r="F3" s="179"/>
      <c r="G3" s="179"/>
      <c r="H3" s="60"/>
    </row>
    <row r="4" spans="1:8" ht="15.75" thickBot="1" x14ac:dyDescent="0.3">
      <c r="A4" s="1"/>
    </row>
    <row r="5" spans="1:8" ht="15.75" hidden="1" thickBot="1" x14ac:dyDescent="0.3">
      <c r="A5" s="1"/>
    </row>
    <row r="6" spans="1:8" ht="44.25" customHeight="1" x14ac:dyDescent="0.25">
      <c r="A6" s="6" t="s">
        <v>10</v>
      </c>
      <c r="B6" s="47" t="s">
        <v>1</v>
      </c>
      <c r="C6" s="48" t="s">
        <v>3</v>
      </c>
      <c r="D6" s="2" t="s">
        <v>2</v>
      </c>
      <c r="E6" s="7" t="s">
        <v>4</v>
      </c>
      <c r="F6" s="81" t="s">
        <v>5</v>
      </c>
      <c r="G6" s="7" t="s">
        <v>101</v>
      </c>
      <c r="H6" s="9" t="s">
        <v>74</v>
      </c>
    </row>
    <row r="7" spans="1:8" ht="18.75" customHeight="1" x14ac:dyDescent="0.25">
      <c r="A7" s="10">
        <v>860844</v>
      </c>
      <c r="B7" s="13" t="s">
        <v>96</v>
      </c>
      <c r="C7" s="45">
        <v>20219308</v>
      </c>
      <c r="D7" s="20" t="s">
        <v>50</v>
      </c>
      <c r="E7" s="19">
        <v>10324.67</v>
      </c>
      <c r="F7" s="34"/>
      <c r="G7" s="19"/>
      <c r="H7" s="49"/>
    </row>
    <row r="8" spans="1:8" x14ac:dyDescent="0.25">
      <c r="A8" s="42">
        <v>624271</v>
      </c>
      <c r="B8" s="13" t="s">
        <v>80</v>
      </c>
      <c r="C8" s="45">
        <v>10057355</v>
      </c>
      <c r="D8" s="20" t="s">
        <v>50</v>
      </c>
      <c r="E8" s="20">
        <v>1552.71</v>
      </c>
      <c r="F8" s="82"/>
      <c r="G8" s="3"/>
      <c r="H8" s="50"/>
    </row>
    <row r="9" spans="1:8" x14ac:dyDescent="0.25">
      <c r="A9" s="42">
        <v>333637</v>
      </c>
      <c r="B9" s="13" t="s">
        <v>81</v>
      </c>
      <c r="C9" s="45">
        <v>10776160</v>
      </c>
      <c r="D9" s="20" t="s">
        <v>50</v>
      </c>
      <c r="E9" s="20">
        <v>1981.39</v>
      </c>
      <c r="F9" s="82"/>
      <c r="G9" s="3"/>
      <c r="H9" s="50"/>
    </row>
    <row r="10" spans="1:8" x14ac:dyDescent="0.25">
      <c r="A10" s="42">
        <v>108590</v>
      </c>
      <c r="B10" s="13" t="s">
        <v>42</v>
      </c>
      <c r="C10" s="45">
        <v>20147394</v>
      </c>
      <c r="D10" s="20" t="s">
        <v>50</v>
      </c>
      <c r="E10" s="20">
        <v>1414.22</v>
      </c>
      <c r="F10" s="82"/>
      <c r="G10" s="3"/>
      <c r="H10" s="50"/>
    </row>
    <row r="11" spans="1:8" x14ac:dyDescent="0.25">
      <c r="A11" s="42">
        <v>113307</v>
      </c>
      <c r="B11" s="13" t="s">
        <v>82</v>
      </c>
      <c r="C11" s="45">
        <v>10770644</v>
      </c>
      <c r="D11" s="20" t="s">
        <v>50</v>
      </c>
      <c r="E11" s="20">
        <v>2251.08</v>
      </c>
      <c r="F11" s="82"/>
      <c r="G11" s="3"/>
      <c r="H11" s="50"/>
    </row>
    <row r="12" spans="1:8" x14ac:dyDescent="0.25">
      <c r="A12" s="42">
        <v>523716</v>
      </c>
      <c r="B12" s="13" t="s">
        <v>83</v>
      </c>
      <c r="C12" s="45">
        <v>108946.63</v>
      </c>
      <c r="D12" s="20" t="s">
        <v>50</v>
      </c>
      <c r="E12" s="20">
        <v>1419.83</v>
      </c>
      <c r="F12" s="82"/>
      <c r="G12" s="3"/>
      <c r="H12" s="50"/>
    </row>
    <row r="13" spans="1:8" x14ac:dyDescent="0.25">
      <c r="A13" s="42">
        <v>490996</v>
      </c>
      <c r="B13" s="13" t="s">
        <v>84</v>
      </c>
      <c r="C13" s="45">
        <v>10882155</v>
      </c>
      <c r="D13" s="20" t="s">
        <v>50</v>
      </c>
      <c r="E13" s="20">
        <v>2859.03</v>
      </c>
      <c r="F13" s="82"/>
      <c r="G13" s="3"/>
      <c r="H13" s="50"/>
    </row>
    <row r="14" spans="1:8" x14ac:dyDescent="0.25">
      <c r="A14" s="42">
        <v>490998</v>
      </c>
      <c r="B14" s="13" t="s">
        <v>85</v>
      </c>
      <c r="C14" s="45">
        <v>10882154</v>
      </c>
      <c r="D14" s="20" t="s">
        <v>50</v>
      </c>
      <c r="E14" s="20">
        <v>2858.81</v>
      </c>
      <c r="F14" s="82"/>
      <c r="G14" s="3"/>
      <c r="H14" s="50"/>
    </row>
    <row r="15" spans="1:8" x14ac:dyDescent="0.25">
      <c r="A15" s="42">
        <v>637173</v>
      </c>
      <c r="B15" s="13" t="s">
        <v>43</v>
      </c>
      <c r="C15" s="45">
        <v>10066049</v>
      </c>
      <c r="D15" s="20" t="s">
        <v>50</v>
      </c>
      <c r="E15" s="20">
        <v>1148.43</v>
      </c>
      <c r="F15" s="82"/>
      <c r="G15" s="3"/>
      <c r="H15" s="50"/>
    </row>
    <row r="16" spans="1:8" x14ac:dyDescent="0.25">
      <c r="A16" s="42">
        <v>639433</v>
      </c>
      <c r="B16" s="13" t="s">
        <v>44</v>
      </c>
      <c r="C16" s="45">
        <v>10067006</v>
      </c>
      <c r="D16" s="20" t="s">
        <v>50</v>
      </c>
      <c r="E16" s="20">
        <v>1240.43</v>
      </c>
      <c r="F16" s="82"/>
      <c r="G16" s="3"/>
      <c r="H16" s="50"/>
    </row>
    <row r="17" spans="1:8" x14ac:dyDescent="0.25">
      <c r="A17" s="42">
        <v>333862</v>
      </c>
      <c r="B17" s="13" t="s">
        <v>86</v>
      </c>
      <c r="C17" s="45">
        <v>10057359</v>
      </c>
      <c r="D17" s="20" t="s">
        <v>50</v>
      </c>
      <c r="E17" s="20">
        <v>892.36</v>
      </c>
      <c r="F17" s="82"/>
      <c r="G17" s="3"/>
      <c r="H17" s="50"/>
    </row>
    <row r="18" spans="1:8" x14ac:dyDescent="0.25">
      <c r="A18" s="42">
        <v>617544</v>
      </c>
      <c r="B18" s="13" t="s">
        <v>87</v>
      </c>
      <c r="C18" s="45">
        <v>10057364</v>
      </c>
      <c r="D18" s="20" t="s">
        <v>50</v>
      </c>
      <c r="E18" s="20">
        <v>1258.28</v>
      </c>
      <c r="F18" s="82"/>
      <c r="G18" s="3"/>
      <c r="H18" s="50"/>
    </row>
    <row r="19" spans="1:8" x14ac:dyDescent="0.25">
      <c r="A19" s="42">
        <v>638106</v>
      </c>
      <c r="B19" s="13" t="s">
        <v>88</v>
      </c>
      <c r="C19" s="45">
        <v>10066549</v>
      </c>
      <c r="D19" s="20" t="s">
        <v>50</v>
      </c>
      <c r="E19" s="20">
        <v>883.1</v>
      </c>
      <c r="F19" s="82"/>
      <c r="G19" s="3"/>
      <c r="H19" s="50"/>
    </row>
    <row r="20" spans="1:8" x14ac:dyDescent="0.25">
      <c r="A20" s="42">
        <v>925214</v>
      </c>
      <c r="B20" s="13" t="s">
        <v>95</v>
      </c>
      <c r="C20" s="45">
        <v>20268302</v>
      </c>
      <c r="D20" s="20" t="s">
        <v>50</v>
      </c>
      <c r="E20" s="20">
        <v>1262.1199999999999</v>
      </c>
      <c r="F20" s="82"/>
      <c r="G20" s="3"/>
      <c r="H20" s="50"/>
    </row>
    <row r="21" spans="1:8" x14ac:dyDescent="0.25">
      <c r="A21" s="42">
        <v>637175</v>
      </c>
      <c r="B21" s="13" t="s">
        <v>89</v>
      </c>
      <c r="C21" s="45">
        <v>10066050</v>
      </c>
      <c r="D21" s="20" t="s">
        <v>50</v>
      </c>
      <c r="E21" s="20">
        <v>755.74</v>
      </c>
      <c r="F21" s="82"/>
      <c r="G21" s="3"/>
      <c r="H21" s="50"/>
    </row>
    <row r="22" spans="1:8" x14ac:dyDescent="0.25">
      <c r="A22" s="10">
        <f>[2]Liste!A58</f>
        <v>782692</v>
      </c>
      <c r="B22" s="13" t="str">
        <f>[2]Liste!B58</f>
        <v>OP DER NUDDELS FABRIK Réidence</v>
      </c>
      <c r="C22" s="45">
        <v>20212275</v>
      </c>
      <c r="D22" s="20" t="s">
        <v>50</v>
      </c>
      <c r="E22" s="23">
        <v>1196.96</v>
      </c>
      <c r="F22" s="38"/>
      <c r="G22" s="3"/>
      <c r="H22" s="16"/>
    </row>
    <row r="23" spans="1:8" x14ac:dyDescent="0.25">
      <c r="A23" s="42">
        <v>445991</v>
      </c>
      <c r="B23" s="13" t="s">
        <v>90</v>
      </c>
      <c r="C23" s="45">
        <v>1086546</v>
      </c>
      <c r="D23" s="20" t="s">
        <v>50</v>
      </c>
      <c r="E23" s="20">
        <v>4933.32</v>
      </c>
      <c r="F23" s="82"/>
      <c r="G23" s="3"/>
      <c r="H23" s="50"/>
    </row>
    <row r="24" spans="1:8" x14ac:dyDescent="0.25">
      <c r="A24" s="51">
        <v>720374</v>
      </c>
      <c r="B24" s="13" t="s">
        <v>91</v>
      </c>
      <c r="C24" s="45">
        <v>10128799</v>
      </c>
      <c r="D24" s="20" t="s">
        <v>50</v>
      </c>
      <c r="E24" s="20">
        <v>2131.7600000000002</v>
      </c>
      <c r="F24" s="82"/>
      <c r="G24" s="3"/>
      <c r="H24" s="50"/>
    </row>
    <row r="25" spans="1:8" x14ac:dyDescent="0.25">
      <c r="A25" s="42">
        <v>350662</v>
      </c>
      <c r="B25" s="13" t="s">
        <v>92</v>
      </c>
      <c r="C25" s="45">
        <v>10794819</v>
      </c>
      <c r="D25" s="20" t="s">
        <v>50</v>
      </c>
      <c r="E25" s="20">
        <v>3151.96</v>
      </c>
      <c r="F25" s="82"/>
      <c r="G25" s="3"/>
      <c r="H25" s="50"/>
    </row>
    <row r="26" spans="1:8" x14ac:dyDescent="0.25">
      <c r="A26" s="42">
        <v>639769</v>
      </c>
      <c r="B26" s="13" t="s">
        <v>93</v>
      </c>
      <c r="C26" s="45">
        <v>10074049</v>
      </c>
      <c r="D26" s="20" t="s">
        <v>50</v>
      </c>
      <c r="E26" s="20">
        <v>650.15</v>
      </c>
      <c r="F26" s="82"/>
      <c r="G26" s="3"/>
      <c r="H26" s="50"/>
    </row>
    <row r="27" spans="1:8" x14ac:dyDescent="0.25">
      <c r="A27" s="42">
        <v>351322</v>
      </c>
      <c r="B27" s="13" t="s">
        <v>40</v>
      </c>
      <c r="C27" s="45">
        <v>10807111</v>
      </c>
      <c r="D27" s="20" t="s">
        <v>50</v>
      </c>
      <c r="E27" s="20">
        <v>1629.19</v>
      </c>
      <c r="F27" s="82"/>
      <c r="G27" s="3"/>
      <c r="H27" s="50"/>
    </row>
    <row r="28" spans="1:8" x14ac:dyDescent="0.25">
      <c r="A28" s="42">
        <v>639746</v>
      </c>
      <c r="B28" s="13" t="s">
        <v>41</v>
      </c>
      <c r="C28" s="45">
        <v>10107503</v>
      </c>
      <c r="D28" s="20" t="s">
        <v>50</v>
      </c>
      <c r="E28" s="20">
        <v>1077.71</v>
      </c>
      <c r="F28" s="82"/>
      <c r="G28" s="3"/>
      <c r="H28" s="50"/>
    </row>
    <row r="29" spans="1:8" x14ac:dyDescent="0.25">
      <c r="A29" s="53">
        <v>629548</v>
      </c>
      <c r="B29" s="21" t="s">
        <v>94</v>
      </c>
      <c r="C29" s="52">
        <v>10059978</v>
      </c>
      <c r="D29" s="20" t="s">
        <v>50</v>
      </c>
      <c r="E29" s="24">
        <v>1026.3900000000001</v>
      </c>
      <c r="F29" s="37"/>
      <c r="G29" s="11"/>
      <c r="H29" s="17"/>
    </row>
    <row r="30" spans="1:8" x14ac:dyDescent="0.25">
      <c r="A30" s="51"/>
      <c r="B30" s="31"/>
      <c r="C30" s="45"/>
      <c r="D30" s="20"/>
      <c r="E30" s="23"/>
      <c r="F30" s="38"/>
      <c r="G30" s="3"/>
      <c r="H30" s="16"/>
    </row>
    <row r="31" spans="1:8" ht="15.75" thickBot="1" x14ac:dyDescent="0.3">
      <c r="A31" s="74" t="s">
        <v>122</v>
      </c>
      <c r="B31" s="75">
        <v>2016</v>
      </c>
      <c r="C31" s="76"/>
      <c r="D31" s="77"/>
      <c r="E31" s="78"/>
      <c r="F31" s="83">
        <f>SUM(F7:F30)</f>
        <v>0</v>
      </c>
      <c r="G31" s="79"/>
      <c r="H31" s="80"/>
    </row>
    <row r="33" spans="1:8" ht="21" x14ac:dyDescent="0.25">
      <c r="A33" s="1"/>
      <c r="B33" s="58"/>
      <c r="C33" s="58"/>
      <c r="D33" s="179" t="s">
        <v>133</v>
      </c>
      <c r="E33" s="179"/>
      <c r="F33" s="179"/>
      <c r="G33" s="179"/>
      <c r="H33" s="60"/>
    </row>
    <row r="34" spans="1:8" ht="15.75" thickBot="1" x14ac:dyDescent="0.3">
      <c r="A34" s="1"/>
    </row>
    <row r="35" spans="1:8" ht="45" x14ac:dyDescent="0.25">
      <c r="A35" s="6" t="s">
        <v>10</v>
      </c>
      <c r="B35" s="47" t="s">
        <v>1</v>
      </c>
      <c r="C35" s="48" t="s">
        <v>3</v>
      </c>
      <c r="D35" s="2" t="s">
        <v>2</v>
      </c>
      <c r="E35" s="7" t="s">
        <v>4</v>
      </c>
      <c r="F35" s="81" t="s">
        <v>5</v>
      </c>
      <c r="G35" s="7" t="s">
        <v>101</v>
      </c>
      <c r="H35" s="9" t="s">
        <v>74</v>
      </c>
    </row>
    <row r="36" spans="1:8" x14ac:dyDescent="0.25">
      <c r="A36" s="10"/>
      <c r="B36" s="13"/>
      <c r="C36" s="45"/>
      <c r="D36" s="20"/>
      <c r="E36" s="19"/>
      <c r="F36" s="34"/>
      <c r="G36" s="19"/>
      <c r="H36" s="49"/>
    </row>
    <row r="37" spans="1:8" x14ac:dyDescent="0.25">
      <c r="A37" s="42"/>
      <c r="B37" s="13"/>
      <c r="C37" s="45"/>
      <c r="D37" s="20"/>
      <c r="E37" s="20"/>
      <c r="F37" s="82"/>
      <c r="G37" s="3"/>
      <c r="H37" s="50"/>
    </row>
    <row r="38" spans="1:8" x14ac:dyDescent="0.25">
      <c r="A38" s="42"/>
      <c r="B38" s="13"/>
      <c r="C38" s="45"/>
      <c r="D38" s="20"/>
      <c r="E38" s="20"/>
      <c r="F38" s="82"/>
      <c r="G38" s="3"/>
      <c r="H38" s="50"/>
    </row>
    <row r="39" spans="1:8" x14ac:dyDescent="0.25">
      <c r="A39" s="42"/>
      <c r="B39" s="13"/>
      <c r="C39" s="45"/>
      <c r="D39" s="20"/>
      <c r="E39" s="20"/>
      <c r="F39" s="82"/>
      <c r="G39" s="3"/>
      <c r="H39" s="50"/>
    </row>
    <row r="40" spans="1:8" x14ac:dyDescent="0.25">
      <c r="A40" s="42"/>
      <c r="B40" s="13"/>
      <c r="C40" s="45"/>
      <c r="D40" s="20"/>
      <c r="E40" s="20"/>
      <c r="F40" s="82"/>
      <c r="G40" s="3"/>
      <c r="H40" s="50"/>
    </row>
    <row r="41" spans="1:8" x14ac:dyDescent="0.25">
      <c r="A41" s="42"/>
      <c r="B41" s="13"/>
      <c r="C41" s="45"/>
      <c r="D41" s="20"/>
      <c r="E41" s="20"/>
      <c r="F41" s="82"/>
      <c r="G41" s="3"/>
      <c r="H41" s="50"/>
    </row>
    <row r="42" spans="1:8" x14ac:dyDescent="0.25">
      <c r="A42" s="42"/>
      <c r="B42" s="13"/>
      <c r="C42" s="45"/>
      <c r="D42" s="20"/>
      <c r="E42" s="20"/>
      <c r="F42" s="82"/>
      <c r="G42" s="3"/>
      <c r="H42" s="50"/>
    </row>
    <row r="43" spans="1:8" x14ac:dyDescent="0.25">
      <c r="A43" s="42"/>
      <c r="B43" s="13"/>
      <c r="C43" s="45"/>
      <c r="D43" s="20"/>
      <c r="E43" s="20"/>
      <c r="F43" s="82"/>
      <c r="G43" s="3"/>
      <c r="H43" s="50"/>
    </row>
    <row r="44" spans="1:8" x14ac:dyDescent="0.25">
      <c r="A44" s="42"/>
      <c r="B44" s="13"/>
      <c r="C44" s="45"/>
      <c r="D44" s="20"/>
      <c r="E44" s="20"/>
      <c r="F44" s="82"/>
      <c r="G44" s="3"/>
      <c r="H44" s="50"/>
    </row>
    <row r="45" spans="1:8" x14ac:dyDescent="0.25">
      <c r="A45" s="42"/>
      <c r="B45" s="13"/>
      <c r="C45" s="45"/>
      <c r="D45" s="20"/>
      <c r="E45" s="20"/>
      <c r="F45" s="82"/>
      <c r="G45" s="3"/>
      <c r="H45" s="50"/>
    </row>
    <row r="46" spans="1:8" x14ac:dyDescent="0.25">
      <c r="A46" s="42"/>
      <c r="B46" s="13"/>
      <c r="C46" s="45"/>
      <c r="D46" s="20"/>
      <c r="E46" s="20"/>
      <c r="F46" s="82"/>
      <c r="G46" s="3"/>
      <c r="H46" s="50"/>
    </row>
    <row r="47" spans="1:8" x14ac:dyDescent="0.25">
      <c r="A47" s="42"/>
      <c r="B47" s="13"/>
      <c r="C47" s="45"/>
      <c r="D47" s="20"/>
      <c r="E47" s="20"/>
      <c r="F47" s="82"/>
      <c r="G47" s="3"/>
      <c r="H47" s="50"/>
    </row>
    <row r="48" spans="1:8" x14ac:dyDescent="0.25">
      <c r="A48" s="42"/>
      <c r="B48" s="13"/>
      <c r="C48" s="45"/>
      <c r="D48" s="20"/>
      <c r="E48" s="20"/>
      <c r="F48" s="82"/>
      <c r="G48" s="3"/>
      <c r="H48" s="50"/>
    </row>
    <row r="49" spans="1:8" x14ac:dyDescent="0.25">
      <c r="A49" s="42"/>
      <c r="B49" s="13"/>
      <c r="C49" s="45"/>
      <c r="D49" s="20"/>
      <c r="E49" s="20"/>
      <c r="F49" s="82"/>
      <c r="G49" s="3"/>
      <c r="H49" s="50"/>
    </row>
    <row r="50" spans="1:8" x14ac:dyDescent="0.25">
      <c r="A50" s="42"/>
      <c r="B50" s="13"/>
      <c r="C50" s="45"/>
      <c r="D50" s="20"/>
      <c r="E50" s="20"/>
      <c r="F50" s="82"/>
      <c r="G50" s="3"/>
      <c r="H50" s="50"/>
    </row>
    <row r="51" spans="1:8" x14ac:dyDescent="0.25">
      <c r="A51" s="10"/>
      <c r="B51" s="13"/>
      <c r="C51" s="45"/>
      <c r="D51" s="20"/>
      <c r="E51" s="23"/>
      <c r="F51" s="38"/>
      <c r="G51" s="3"/>
      <c r="H51" s="16"/>
    </row>
    <row r="52" spans="1:8" x14ac:dyDescent="0.25">
      <c r="A52" s="42"/>
      <c r="B52" s="13"/>
      <c r="C52" s="45"/>
      <c r="D52" s="20"/>
      <c r="E52" s="20"/>
      <c r="F52" s="82"/>
      <c r="G52" s="3"/>
      <c r="H52" s="50"/>
    </row>
    <row r="53" spans="1:8" x14ac:dyDescent="0.25">
      <c r="A53" s="51"/>
      <c r="B53" s="13"/>
      <c r="C53" s="45"/>
      <c r="D53" s="20"/>
      <c r="E53" s="20"/>
      <c r="F53" s="82"/>
      <c r="G53" s="3"/>
      <c r="H53" s="50"/>
    </row>
    <row r="54" spans="1:8" x14ac:dyDescent="0.25">
      <c r="A54" s="42"/>
      <c r="B54" s="13"/>
      <c r="C54" s="45"/>
      <c r="D54" s="20"/>
      <c r="E54" s="20"/>
      <c r="F54" s="82"/>
      <c r="G54" s="3"/>
      <c r="H54" s="50"/>
    </row>
    <row r="55" spans="1:8" x14ac:dyDescent="0.25">
      <c r="A55" s="42"/>
      <c r="B55" s="13"/>
      <c r="C55" s="45"/>
      <c r="D55" s="20"/>
      <c r="E55" s="20"/>
      <c r="F55" s="82"/>
      <c r="G55" s="3"/>
      <c r="H55" s="50"/>
    </row>
    <row r="56" spans="1:8" x14ac:dyDescent="0.25">
      <c r="A56" s="42"/>
      <c r="B56" s="13"/>
      <c r="C56" s="45"/>
      <c r="D56" s="20"/>
      <c r="E56" s="20"/>
      <c r="F56" s="82"/>
      <c r="G56" s="3"/>
      <c r="H56" s="50"/>
    </row>
    <row r="57" spans="1:8" x14ac:dyDescent="0.25">
      <c r="A57" s="42"/>
      <c r="B57" s="13"/>
      <c r="C57" s="45"/>
      <c r="D57" s="20"/>
      <c r="E57" s="20"/>
      <c r="F57" s="82"/>
      <c r="G57" s="3"/>
      <c r="H57" s="50"/>
    </row>
    <row r="58" spans="1:8" x14ac:dyDescent="0.25">
      <c r="A58" s="53"/>
      <c r="B58" s="21"/>
      <c r="C58" s="52"/>
      <c r="D58" s="20"/>
      <c r="E58" s="24"/>
      <c r="F58" s="37"/>
      <c r="G58" s="11"/>
      <c r="H58" s="17"/>
    </row>
    <row r="59" spans="1:8" x14ac:dyDescent="0.25">
      <c r="A59" s="51"/>
      <c r="B59" s="31"/>
      <c r="C59" s="45"/>
      <c r="D59" s="20"/>
      <c r="E59" s="23"/>
      <c r="F59" s="38"/>
      <c r="G59" s="3"/>
      <c r="H59" s="16"/>
    </row>
    <row r="60" spans="1:8" ht="15.75" thickBot="1" x14ac:dyDescent="0.3">
      <c r="A60" s="74" t="s">
        <v>122</v>
      </c>
      <c r="B60" s="75">
        <v>2017</v>
      </c>
      <c r="C60" s="76"/>
      <c r="D60" s="77"/>
      <c r="E60" s="78"/>
      <c r="F60" s="83">
        <f>SUM(F36:F59)</f>
        <v>0</v>
      </c>
      <c r="G60" s="79"/>
      <c r="H60" s="80"/>
    </row>
    <row r="61" spans="1:8" ht="9" customHeight="1" thickBot="1" x14ac:dyDescent="0.3"/>
    <row r="62" spans="1:8" ht="15.75" thickBot="1" x14ac:dyDescent="0.3">
      <c r="A62" s="84" t="s">
        <v>134</v>
      </c>
      <c r="B62" s="85"/>
      <c r="C62" s="86"/>
      <c r="D62" s="87"/>
      <c r="E62" s="88"/>
      <c r="F62" s="89">
        <f>SUM(F31,F60)</f>
        <v>0</v>
      </c>
      <c r="G62" s="90"/>
      <c r="H62" s="91"/>
    </row>
  </sheetData>
  <sortState ref="A6:J16">
    <sortCondition ref="B6"/>
  </sortState>
  <mergeCells count="3">
    <mergeCell ref="C1:D1"/>
    <mergeCell ref="D3:G3"/>
    <mergeCell ref="D33:G33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1" manualBreakCount="1">
    <brk id="32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5"/>
  <sheetViews>
    <sheetView tabSelected="1" zoomScaleNormal="100" workbookViewId="0">
      <pane ySplit="2" topLeftCell="A12" activePane="bottomLeft" state="frozen"/>
      <selection pane="bottomLeft" activeCell="M33" sqref="M33"/>
    </sheetView>
  </sheetViews>
  <sheetFormatPr baseColWidth="10" defaultRowHeight="22.5" customHeight="1" x14ac:dyDescent="0.25"/>
  <cols>
    <col min="1" max="1" width="9.28515625" style="1" customWidth="1"/>
    <col min="2" max="2" width="32.7109375" style="1" customWidth="1"/>
    <col min="3" max="3" width="21.28515625" style="1" customWidth="1"/>
    <col min="4" max="4" width="22" style="1" customWidth="1"/>
    <col min="5" max="5" width="16.85546875" style="1" customWidth="1"/>
    <col min="6" max="6" width="13.7109375" style="1" hidden="1" customWidth="1"/>
    <col min="7" max="7" width="16.7109375" style="35" customWidth="1"/>
    <col min="8" max="8" width="12.5703125" style="1" customWidth="1"/>
    <col min="9" max="9" width="16.85546875" style="1" customWidth="1"/>
    <col min="10" max="10" width="11.42578125" style="154"/>
    <col min="11" max="16384" width="11.42578125" style="1"/>
  </cols>
  <sheetData>
    <row r="1" spans="1:10" ht="22.5" customHeight="1" x14ac:dyDescent="0.25">
      <c r="B1" s="148" t="s">
        <v>124</v>
      </c>
      <c r="C1" s="183" t="s">
        <v>70</v>
      </c>
      <c r="D1" s="182"/>
    </row>
    <row r="2" spans="1:10" ht="22.5" customHeight="1" thickBot="1" x14ac:dyDescent="0.3">
      <c r="B2" s="182" t="s">
        <v>78</v>
      </c>
      <c r="C2" s="182"/>
    </row>
    <row r="3" spans="1:10" ht="22.5" customHeight="1" thickBot="1" x14ac:dyDescent="0.3">
      <c r="C3" s="162"/>
      <c r="D3" s="163" t="s">
        <v>123</v>
      </c>
      <c r="E3" s="163"/>
      <c r="F3" s="163"/>
      <c r="G3" s="164"/>
    </row>
    <row r="4" spans="1:10" ht="22.5" customHeight="1" thickBot="1" x14ac:dyDescent="0.3"/>
    <row r="5" spans="1:10" s="150" customFormat="1" ht="22.5" customHeight="1" thickBot="1" x14ac:dyDescent="0.3">
      <c r="A5" s="143" t="s">
        <v>10</v>
      </c>
      <c r="B5" s="144" t="s">
        <v>1</v>
      </c>
      <c r="C5" s="145" t="s">
        <v>3</v>
      </c>
      <c r="D5" s="145" t="s">
        <v>2</v>
      </c>
      <c r="E5" s="145" t="s">
        <v>4</v>
      </c>
      <c r="F5" s="145" t="s">
        <v>111</v>
      </c>
      <c r="G5" s="146" t="s">
        <v>5</v>
      </c>
      <c r="H5" s="145" t="s">
        <v>144</v>
      </c>
      <c r="I5" s="147" t="s">
        <v>145</v>
      </c>
      <c r="J5" s="175" t="s">
        <v>143</v>
      </c>
    </row>
    <row r="6" spans="1:10" ht="22.5" customHeight="1" x14ac:dyDescent="0.25">
      <c r="A6" s="10">
        <v>585038</v>
      </c>
      <c r="B6" s="20" t="s">
        <v>63</v>
      </c>
      <c r="C6" s="20" t="s">
        <v>64</v>
      </c>
      <c r="D6" s="20" t="s">
        <v>65</v>
      </c>
      <c r="E6" s="34">
        <v>6598.25</v>
      </c>
      <c r="F6" s="34"/>
      <c r="G6" s="34">
        <v>172.89</v>
      </c>
      <c r="H6" s="20">
        <v>2016</v>
      </c>
      <c r="I6" s="151" t="s">
        <v>55</v>
      </c>
      <c r="J6" s="157" t="s">
        <v>142</v>
      </c>
    </row>
    <row r="7" spans="1:10" ht="22.5" customHeight="1" x14ac:dyDescent="0.25">
      <c r="A7" s="10">
        <v>318356</v>
      </c>
      <c r="B7" s="20" t="s">
        <v>66</v>
      </c>
      <c r="C7" s="20" t="s">
        <v>67</v>
      </c>
      <c r="D7" s="20" t="s">
        <v>65</v>
      </c>
      <c r="E7" s="34">
        <v>18962</v>
      </c>
      <c r="F7" s="34"/>
      <c r="G7" s="34">
        <v>410.58</v>
      </c>
      <c r="H7" s="20">
        <v>2016</v>
      </c>
      <c r="I7" s="151" t="s">
        <v>55</v>
      </c>
      <c r="J7" s="157" t="s">
        <v>142</v>
      </c>
    </row>
    <row r="8" spans="1:10" ht="22.5" customHeight="1" x14ac:dyDescent="0.25">
      <c r="A8" s="10">
        <v>282030</v>
      </c>
      <c r="B8" s="20" t="s">
        <v>70</v>
      </c>
      <c r="C8" s="20">
        <v>20353478</v>
      </c>
      <c r="D8" s="20" t="s">
        <v>98</v>
      </c>
      <c r="E8" s="34">
        <v>375</v>
      </c>
      <c r="F8" s="34"/>
      <c r="G8" s="34" t="s">
        <v>141</v>
      </c>
      <c r="H8" s="20">
        <v>2016</v>
      </c>
      <c r="I8" s="151" t="s">
        <v>55</v>
      </c>
      <c r="J8" s="157" t="s">
        <v>142</v>
      </c>
    </row>
    <row r="9" spans="1:10" ht="22.5" customHeight="1" x14ac:dyDescent="0.25">
      <c r="A9" s="10">
        <v>797999</v>
      </c>
      <c r="B9" s="20" t="s">
        <v>114</v>
      </c>
      <c r="C9" s="20">
        <v>20121360</v>
      </c>
      <c r="D9" s="20" t="s">
        <v>50</v>
      </c>
      <c r="E9" s="34">
        <v>572.30999999999995</v>
      </c>
      <c r="F9" s="34"/>
      <c r="G9" s="34"/>
      <c r="H9" s="20"/>
      <c r="I9" s="151"/>
      <c r="J9" s="157" t="s">
        <v>142</v>
      </c>
    </row>
    <row r="10" spans="1:10" ht="22.5" customHeight="1" x14ac:dyDescent="0.25">
      <c r="A10" s="10"/>
      <c r="B10" s="20"/>
      <c r="C10" s="20"/>
      <c r="D10" s="20"/>
      <c r="E10" s="34"/>
      <c r="F10" s="34"/>
      <c r="G10" s="34"/>
      <c r="H10" s="20"/>
      <c r="I10" s="151"/>
      <c r="J10" s="160"/>
    </row>
    <row r="11" spans="1:10" ht="22.5" customHeight="1" thickBot="1" x14ac:dyDescent="0.3">
      <c r="A11" s="152" t="s">
        <v>122</v>
      </c>
      <c r="B11" s="77">
        <v>2016</v>
      </c>
      <c r="C11" s="77"/>
      <c r="D11" s="77"/>
      <c r="E11" s="83"/>
      <c r="F11" s="83"/>
      <c r="G11" s="83">
        <f>SUM(G6:G10)</f>
        <v>583.47</v>
      </c>
      <c r="H11" s="77"/>
      <c r="I11" s="153"/>
      <c r="J11" s="161"/>
    </row>
    <row r="12" spans="1:10" s="150" customFormat="1" ht="22.5" customHeight="1" thickBot="1" x14ac:dyDescent="0.3">
      <c r="A12" s="1"/>
      <c r="B12" s="1"/>
      <c r="C12" s="1"/>
      <c r="D12" s="1"/>
      <c r="E12" s="35"/>
      <c r="F12" s="35"/>
      <c r="G12" s="35"/>
      <c r="H12" s="1"/>
      <c r="I12" s="1"/>
      <c r="J12" s="154"/>
    </row>
    <row r="13" spans="1:10" ht="22.5" customHeight="1" thickBot="1" x14ac:dyDescent="0.3">
      <c r="C13" s="162"/>
      <c r="D13" s="167" t="s">
        <v>133</v>
      </c>
      <c r="E13" s="165"/>
      <c r="F13" s="165"/>
      <c r="G13" s="166"/>
    </row>
    <row r="14" spans="1:10" ht="22.5" customHeight="1" thickBot="1" x14ac:dyDescent="0.3"/>
    <row r="15" spans="1:10" ht="22.5" customHeight="1" thickBot="1" x14ac:dyDescent="0.3">
      <c r="A15" s="143" t="s">
        <v>10</v>
      </c>
      <c r="B15" s="144" t="s">
        <v>1</v>
      </c>
      <c r="C15" s="145" t="s">
        <v>3</v>
      </c>
      <c r="D15" s="145" t="s">
        <v>2</v>
      </c>
      <c r="E15" s="145" t="s">
        <v>4</v>
      </c>
      <c r="F15" s="145" t="s">
        <v>111</v>
      </c>
      <c r="G15" s="146" t="s">
        <v>5</v>
      </c>
      <c r="H15" s="145" t="s">
        <v>144</v>
      </c>
      <c r="I15" s="147" t="s">
        <v>145</v>
      </c>
      <c r="J15" s="176" t="s">
        <v>143</v>
      </c>
    </row>
    <row r="16" spans="1:10" ht="22.5" customHeight="1" x14ac:dyDescent="0.25">
      <c r="A16" s="10">
        <v>246244</v>
      </c>
      <c r="B16" s="20" t="s">
        <v>31</v>
      </c>
      <c r="C16" s="20">
        <v>20161783</v>
      </c>
      <c r="D16" s="20" t="s">
        <v>50</v>
      </c>
      <c r="E16" s="34">
        <v>1426.62</v>
      </c>
      <c r="F16" s="34" t="s">
        <v>112</v>
      </c>
      <c r="G16" s="34"/>
      <c r="H16" s="20">
        <v>2017</v>
      </c>
      <c r="I16" s="151" t="s">
        <v>7</v>
      </c>
      <c r="J16" s="157" t="s">
        <v>142</v>
      </c>
    </row>
    <row r="17" spans="1:10" ht="22.5" customHeight="1" x14ac:dyDescent="0.25">
      <c r="A17" s="10"/>
      <c r="B17" s="20"/>
      <c r="C17" s="20"/>
      <c r="D17" s="20"/>
      <c r="E17" s="34"/>
      <c r="F17" s="34"/>
      <c r="G17" s="34"/>
      <c r="H17" s="20"/>
      <c r="I17" s="151"/>
      <c r="J17" s="158"/>
    </row>
    <row r="18" spans="1:10" ht="22.5" customHeight="1" thickBot="1" x14ac:dyDescent="0.3">
      <c r="A18" s="152" t="s">
        <v>122</v>
      </c>
      <c r="B18" s="77">
        <v>2017</v>
      </c>
      <c r="C18" s="77"/>
      <c r="D18" s="77"/>
      <c r="E18" s="83"/>
      <c r="F18" s="83"/>
      <c r="G18" s="83">
        <f>SUM(G16:G17)</f>
        <v>0</v>
      </c>
      <c r="H18" s="77"/>
      <c r="I18" s="153"/>
      <c r="J18" s="159"/>
    </row>
    <row r="19" spans="1:10" ht="22.5" customHeight="1" thickBot="1" x14ac:dyDescent="0.3"/>
    <row r="20" spans="1:10" s="150" customFormat="1" ht="22.5" customHeight="1" thickBot="1" x14ac:dyDescent="0.3">
      <c r="A20" s="117" t="s">
        <v>134</v>
      </c>
      <c r="B20" s="87"/>
      <c r="C20" s="87"/>
      <c r="D20" s="87"/>
      <c r="E20" s="87"/>
      <c r="F20" s="87"/>
      <c r="G20" s="103">
        <f>SUM(G11,G18)</f>
        <v>583.47</v>
      </c>
      <c r="H20" s="87"/>
      <c r="I20" s="155"/>
      <c r="J20" s="154"/>
    </row>
    <row r="21" spans="1:10" ht="22.5" customHeight="1" thickBot="1" x14ac:dyDescent="0.3"/>
    <row r="22" spans="1:10" ht="22.5" customHeight="1" thickBot="1" x14ac:dyDescent="0.3">
      <c r="C22" s="168"/>
      <c r="D22" s="167" t="s">
        <v>138</v>
      </c>
      <c r="E22" s="167"/>
      <c r="F22" s="167"/>
      <c r="G22" s="170"/>
    </row>
    <row r="23" spans="1:10" ht="22.5" customHeight="1" thickBot="1" x14ac:dyDescent="0.3"/>
    <row r="24" spans="1:10" ht="22.5" customHeight="1" thickBot="1" x14ac:dyDescent="0.3">
      <c r="A24" s="143" t="s">
        <v>10</v>
      </c>
      <c r="B24" s="144" t="s">
        <v>1</v>
      </c>
      <c r="C24" s="145" t="s">
        <v>3</v>
      </c>
      <c r="D24" s="145" t="s">
        <v>2</v>
      </c>
      <c r="E24" s="145" t="s">
        <v>4</v>
      </c>
      <c r="F24" s="145" t="s">
        <v>111</v>
      </c>
      <c r="G24" s="146" t="s">
        <v>5</v>
      </c>
      <c r="H24" s="145" t="s">
        <v>144</v>
      </c>
      <c r="I24" s="147" t="s">
        <v>145</v>
      </c>
      <c r="J24" s="177" t="s">
        <v>143</v>
      </c>
    </row>
    <row r="25" spans="1:10" ht="22.5" customHeight="1" x14ac:dyDescent="0.25">
      <c r="A25" s="10">
        <v>489912</v>
      </c>
      <c r="B25" s="20" t="s">
        <v>69</v>
      </c>
      <c r="C25" s="20">
        <v>20356443</v>
      </c>
      <c r="D25" s="20" t="s">
        <v>68</v>
      </c>
      <c r="E25" s="34">
        <v>746.71</v>
      </c>
      <c r="F25" s="34"/>
      <c r="G25" s="34">
        <v>22.75</v>
      </c>
      <c r="H25" s="20">
        <v>2018</v>
      </c>
      <c r="I25" s="151" t="s">
        <v>7</v>
      </c>
      <c r="J25" s="172" t="s">
        <v>142</v>
      </c>
    </row>
    <row r="26" spans="1:10" ht="22.5" customHeight="1" x14ac:dyDescent="0.25">
      <c r="A26" s="10">
        <v>282030</v>
      </c>
      <c r="B26" s="20" t="s">
        <v>70</v>
      </c>
      <c r="C26" s="20">
        <v>20350322</v>
      </c>
      <c r="D26" s="20" t="s">
        <v>99</v>
      </c>
      <c r="E26" s="34">
        <v>250.4</v>
      </c>
      <c r="F26" s="34"/>
      <c r="G26" s="34"/>
      <c r="H26" s="20">
        <v>2018</v>
      </c>
      <c r="I26" s="151" t="s">
        <v>7</v>
      </c>
      <c r="J26" s="172" t="s">
        <v>142</v>
      </c>
    </row>
    <row r="27" spans="1:10" ht="22.5" customHeight="1" x14ac:dyDescent="0.25">
      <c r="A27" s="10">
        <v>282030</v>
      </c>
      <c r="B27" s="20" t="s">
        <v>70</v>
      </c>
      <c r="C27" s="20">
        <v>20334687</v>
      </c>
      <c r="D27" s="20" t="s">
        <v>100</v>
      </c>
      <c r="E27" s="34">
        <v>1453.84</v>
      </c>
      <c r="F27" s="34"/>
      <c r="G27" s="34"/>
      <c r="H27" s="20">
        <v>2018</v>
      </c>
      <c r="I27" s="151" t="s">
        <v>7</v>
      </c>
      <c r="J27" s="172" t="s">
        <v>142</v>
      </c>
    </row>
    <row r="28" spans="1:10" ht="22.5" customHeight="1" x14ac:dyDescent="0.25">
      <c r="A28" s="10">
        <v>753512</v>
      </c>
      <c r="B28" s="20" t="s">
        <v>57</v>
      </c>
      <c r="C28" s="20">
        <v>10144251</v>
      </c>
      <c r="D28" s="20" t="s">
        <v>50</v>
      </c>
      <c r="E28" s="34">
        <v>1044.1500000000001</v>
      </c>
      <c r="F28" s="34" t="s">
        <v>112</v>
      </c>
      <c r="G28" s="34"/>
      <c r="H28" s="20">
        <v>2018</v>
      </c>
      <c r="I28" s="151" t="s">
        <v>7</v>
      </c>
      <c r="J28" s="172" t="s">
        <v>142</v>
      </c>
    </row>
    <row r="29" spans="1:10" ht="22.5" customHeight="1" x14ac:dyDescent="0.25">
      <c r="A29" s="10">
        <v>856882</v>
      </c>
      <c r="B29" s="20" t="s">
        <v>28</v>
      </c>
      <c r="C29" s="20">
        <v>20190425</v>
      </c>
      <c r="D29" s="20" t="s">
        <v>50</v>
      </c>
      <c r="E29" s="34">
        <v>669.7</v>
      </c>
      <c r="F29" s="34" t="s">
        <v>112</v>
      </c>
      <c r="G29" s="34"/>
      <c r="H29" s="20">
        <v>2018</v>
      </c>
      <c r="I29" s="151" t="s">
        <v>7</v>
      </c>
      <c r="J29" s="172" t="s">
        <v>142</v>
      </c>
    </row>
    <row r="30" spans="1:10" ht="22.5" customHeight="1" x14ac:dyDescent="0.25">
      <c r="A30" s="10">
        <v>868913</v>
      </c>
      <c r="B30" s="20" t="s">
        <v>113</v>
      </c>
      <c r="C30" s="20">
        <v>20206797</v>
      </c>
      <c r="D30" s="20" t="s">
        <v>50</v>
      </c>
      <c r="E30" s="34">
        <v>701.54</v>
      </c>
      <c r="F30" s="34" t="s">
        <v>112</v>
      </c>
      <c r="G30" s="34"/>
      <c r="H30" s="20">
        <v>2018</v>
      </c>
      <c r="I30" s="151" t="s">
        <v>7</v>
      </c>
      <c r="J30" s="172" t="s">
        <v>142</v>
      </c>
    </row>
    <row r="31" spans="1:10" ht="22.5" customHeight="1" x14ac:dyDescent="0.25">
      <c r="A31" s="10">
        <v>237704</v>
      </c>
      <c r="B31" s="20" t="s">
        <v>58</v>
      </c>
      <c r="C31" s="20">
        <v>10708417</v>
      </c>
      <c r="D31" s="20" t="s">
        <v>50</v>
      </c>
      <c r="E31" s="34">
        <v>508.65</v>
      </c>
      <c r="F31" s="34" t="s">
        <v>112</v>
      </c>
      <c r="G31" s="34"/>
      <c r="H31" s="20">
        <v>2018</v>
      </c>
      <c r="I31" s="151" t="s">
        <v>7</v>
      </c>
      <c r="J31" s="172" t="s">
        <v>142</v>
      </c>
    </row>
    <row r="32" spans="1:10" ht="22.5" customHeight="1" x14ac:dyDescent="0.25">
      <c r="A32" s="10">
        <v>545001</v>
      </c>
      <c r="B32" s="20" t="s">
        <v>59</v>
      </c>
      <c r="C32" s="20">
        <v>80021193</v>
      </c>
      <c r="D32" s="20" t="s">
        <v>50</v>
      </c>
      <c r="E32" s="34"/>
      <c r="F32" s="34"/>
      <c r="G32" s="34"/>
      <c r="H32" s="20">
        <v>2018</v>
      </c>
      <c r="I32" s="151" t="s">
        <v>7</v>
      </c>
      <c r="J32" s="172" t="s">
        <v>142</v>
      </c>
    </row>
    <row r="33" spans="1:10" s="150" customFormat="1" ht="22.5" customHeight="1" x14ac:dyDescent="0.25">
      <c r="A33" s="10"/>
      <c r="B33" s="20"/>
      <c r="C33" s="20"/>
      <c r="D33" s="20"/>
      <c r="E33" s="20"/>
      <c r="F33" s="20"/>
      <c r="G33" s="20"/>
      <c r="H33" s="20"/>
      <c r="I33" s="169"/>
      <c r="J33" s="178"/>
    </row>
    <row r="34" spans="1:10" ht="22.5" customHeight="1" thickBot="1" x14ac:dyDescent="0.3">
      <c r="A34" s="152" t="s">
        <v>122</v>
      </c>
      <c r="B34" s="77">
        <v>2018</v>
      </c>
      <c r="C34" s="77"/>
      <c r="D34" s="77"/>
      <c r="E34" s="83"/>
      <c r="F34" s="83"/>
      <c r="G34" s="83">
        <f>SUM(G25:G33)</f>
        <v>22.75</v>
      </c>
      <c r="H34" s="77"/>
      <c r="I34" s="153"/>
      <c r="J34" s="173"/>
    </row>
    <row r="35" spans="1:10" ht="22.5" customHeight="1" thickBot="1" x14ac:dyDescent="0.3"/>
    <row r="36" spans="1:10" ht="22.5" customHeight="1" thickBot="1" x14ac:dyDescent="0.3">
      <c r="A36" s="117" t="s">
        <v>134</v>
      </c>
      <c r="B36" s="87"/>
      <c r="C36" s="87"/>
      <c r="D36" s="87"/>
      <c r="E36" s="87"/>
      <c r="F36" s="87"/>
      <c r="G36" s="103">
        <f>SUM(G20,G34)</f>
        <v>606.22</v>
      </c>
      <c r="H36" s="87"/>
      <c r="I36" s="155"/>
      <c r="J36" s="171"/>
    </row>
    <row r="37" spans="1:10" ht="22.5" customHeight="1" thickBot="1" x14ac:dyDescent="0.3">
      <c r="A37" s="149"/>
      <c r="B37" s="149"/>
      <c r="C37" s="149"/>
      <c r="D37" s="149"/>
      <c r="E37" s="149"/>
      <c r="F37" s="149"/>
      <c r="G37" s="156"/>
      <c r="H37" s="149"/>
      <c r="I37" s="149"/>
    </row>
    <row r="38" spans="1:10" ht="22.5" customHeight="1" thickBot="1" x14ac:dyDescent="0.3">
      <c r="A38" s="174"/>
      <c r="B38" s="174"/>
      <c r="C38" s="168"/>
      <c r="D38" s="167" t="s">
        <v>146</v>
      </c>
      <c r="E38" s="167"/>
      <c r="F38" s="167"/>
      <c r="G38" s="170"/>
      <c r="H38" s="174"/>
      <c r="I38" s="174"/>
    </row>
    <row r="39" spans="1:10" ht="22.5" customHeight="1" thickBot="1" x14ac:dyDescent="0.3">
      <c r="A39" s="174"/>
      <c r="B39" s="174"/>
      <c r="C39" s="174"/>
      <c r="D39" s="174"/>
      <c r="E39" s="174"/>
      <c r="F39" s="174"/>
      <c r="H39" s="174"/>
      <c r="I39" s="174"/>
    </row>
    <row r="40" spans="1:10" ht="22.5" customHeight="1" thickBot="1" x14ac:dyDescent="0.3">
      <c r="A40" s="143" t="s">
        <v>10</v>
      </c>
      <c r="B40" s="144" t="s">
        <v>1</v>
      </c>
      <c r="C40" s="145" t="s">
        <v>3</v>
      </c>
      <c r="D40" s="145" t="s">
        <v>2</v>
      </c>
      <c r="E40" s="145" t="s">
        <v>4</v>
      </c>
      <c r="F40" s="145" t="s">
        <v>111</v>
      </c>
      <c r="G40" s="146" t="s">
        <v>5</v>
      </c>
      <c r="H40" s="145" t="s">
        <v>144</v>
      </c>
      <c r="I40" s="147" t="s">
        <v>145</v>
      </c>
      <c r="J40" s="177" t="s">
        <v>143</v>
      </c>
    </row>
    <row r="41" spans="1:10" ht="22.5" customHeight="1" x14ac:dyDescent="0.25">
      <c r="A41" s="10"/>
      <c r="B41" s="20"/>
      <c r="C41" s="20"/>
      <c r="D41" s="20"/>
      <c r="E41" s="34"/>
      <c r="F41" s="34"/>
      <c r="G41" s="34"/>
      <c r="H41" s="20"/>
      <c r="I41" s="151"/>
      <c r="J41" s="172"/>
    </row>
    <row r="42" spans="1:10" ht="22.5" customHeight="1" x14ac:dyDescent="0.25">
      <c r="A42" s="10"/>
      <c r="B42" s="20"/>
      <c r="C42" s="20"/>
      <c r="D42" s="20"/>
      <c r="E42" s="20"/>
      <c r="F42" s="20"/>
      <c r="G42" s="20"/>
      <c r="H42" s="20"/>
      <c r="I42" s="169"/>
      <c r="J42" s="178"/>
    </row>
    <row r="43" spans="1:10" ht="22.5" customHeight="1" thickBot="1" x14ac:dyDescent="0.3">
      <c r="A43" s="152" t="s">
        <v>122</v>
      </c>
      <c r="B43" s="77">
        <v>2019</v>
      </c>
      <c r="C43" s="77"/>
      <c r="D43" s="77"/>
      <c r="E43" s="83"/>
      <c r="F43" s="83"/>
      <c r="G43" s="83">
        <f>SUM(G41:G42)</f>
        <v>0</v>
      </c>
      <c r="H43" s="77"/>
      <c r="I43" s="153"/>
      <c r="J43" s="173"/>
    </row>
    <row r="44" spans="1:10" ht="22.5" customHeight="1" thickBot="1" x14ac:dyDescent="0.3">
      <c r="A44" s="174"/>
      <c r="B44" s="174"/>
      <c r="C44" s="174"/>
      <c r="D44" s="174"/>
      <c r="E44" s="174"/>
      <c r="F44" s="174"/>
      <c r="H44" s="174"/>
      <c r="I44" s="174"/>
    </row>
    <row r="45" spans="1:10" ht="22.5" customHeight="1" thickBot="1" x14ac:dyDescent="0.3">
      <c r="A45" s="117" t="s">
        <v>134</v>
      </c>
      <c r="B45" s="87"/>
      <c r="C45" s="87"/>
      <c r="D45" s="87"/>
      <c r="E45" s="87"/>
      <c r="F45" s="87"/>
      <c r="G45" s="103">
        <f>SUM(G36,G43)</f>
        <v>606.22</v>
      </c>
      <c r="H45" s="87"/>
      <c r="I45" s="155"/>
      <c r="J45" s="171"/>
    </row>
  </sheetData>
  <sortState ref="A12:J18">
    <sortCondition ref="B12:B18"/>
  </sortState>
  <mergeCells count="2">
    <mergeCell ref="B2:C2"/>
    <mergeCell ref="C1:D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2" manualBreakCount="2">
    <brk id="15" max="16383" man="1"/>
    <brk id="28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3"/>
  <sheetViews>
    <sheetView workbookViewId="0">
      <selection activeCell="G2" sqref="G2"/>
    </sheetView>
  </sheetViews>
  <sheetFormatPr baseColWidth="10" defaultRowHeight="15" x14ac:dyDescent="0.25"/>
  <cols>
    <col min="1" max="1" width="8.5703125" customWidth="1"/>
    <col min="2" max="2" width="32.7109375" style="33" customWidth="1"/>
    <col min="3" max="3" width="11.28515625" style="1" customWidth="1"/>
    <col min="4" max="4" width="14.85546875" style="1" customWidth="1"/>
    <col min="5" max="5" width="15.85546875" style="1" customWidth="1"/>
    <col min="6" max="6" width="16" style="35" customWidth="1"/>
    <col min="7" max="7" width="12.5703125" style="1" customWidth="1"/>
    <col min="8" max="8" width="16.85546875" customWidth="1"/>
  </cols>
  <sheetData>
    <row r="1" spans="1:8" ht="21" x14ac:dyDescent="0.25">
      <c r="A1" s="1"/>
      <c r="B1" s="28" t="s">
        <v>124</v>
      </c>
      <c r="C1" s="180" t="s">
        <v>137</v>
      </c>
      <c r="D1" s="181"/>
      <c r="E1" s="184"/>
      <c r="F1" s="184"/>
    </row>
    <row r="2" spans="1:8" x14ac:dyDescent="0.25">
      <c r="A2" s="1"/>
      <c r="B2" s="29"/>
      <c r="H2" s="15"/>
    </row>
    <row r="3" spans="1:8" ht="21" x14ac:dyDescent="0.25">
      <c r="A3" s="1"/>
      <c r="B3" s="29"/>
      <c r="D3" s="179" t="s">
        <v>123</v>
      </c>
      <c r="E3" s="179"/>
      <c r="F3" s="179"/>
      <c r="G3" s="179"/>
      <c r="H3" s="15"/>
    </row>
    <row r="4" spans="1:8" ht="9" customHeight="1" thickBot="1" x14ac:dyDescent="0.3">
      <c r="A4" s="1"/>
      <c r="B4" s="29"/>
      <c r="H4" s="15"/>
    </row>
    <row r="5" spans="1:8" ht="45" x14ac:dyDescent="0.25">
      <c r="A5" s="6" t="s">
        <v>10</v>
      </c>
      <c r="B5" s="30" t="s">
        <v>1</v>
      </c>
      <c r="C5" s="7" t="s">
        <v>3</v>
      </c>
      <c r="D5" s="7" t="s">
        <v>2</v>
      </c>
      <c r="E5" s="7" t="s">
        <v>38</v>
      </c>
      <c r="F5" s="41" t="s">
        <v>39</v>
      </c>
      <c r="G5" s="8" t="s">
        <v>101</v>
      </c>
      <c r="H5" s="9" t="s">
        <v>74</v>
      </c>
    </row>
    <row r="6" spans="1:8" x14ac:dyDescent="0.25">
      <c r="A6" s="10">
        <v>425598</v>
      </c>
      <c r="B6" s="22" t="s">
        <v>13</v>
      </c>
      <c r="C6" s="20">
        <v>20350912</v>
      </c>
      <c r="D6" s="20" t="s">
        <v>50</v>
      </c>
      <c r="E6" s="34">
        <v>1883.07</v>
      </c>
      <c r="F6" s="34">
        <v>112.04</v>
      </c>
      <c r="G6" s="36" t="s">
        <v>25</v>
      </c>
      <c r="H6" s="16" t="s">
        <v>7</v>
      </c>
    </row>
    <row r="7" spans="1:8" x14ac:dyDescent="0.25">
      <c r="A7" s="10">
        <v>889742</v>
      </c>
      <c r="B7" s="31" t="s">
        <v>23</v>
      </c>
      <c r="C7" s="20">
        <v>20229724</v>
      </c>
      <c r="D7" s="20" t="s">
        <v>50</v>
      </c>
      <c r="E7" s="34">
        <v>1186.24</v>
      </c>
      <c r="F7" s="34">
        <v>70.58</v>
      </c>
      <c r="G7" s="36" t="s">
        <v>24</v>
      </c>
      <c r="H7" s="16" t="s">
        <v>7</v>
      </c>
    </row>
    <row r="8" spans="1:8" x14ac:dyDescent="0.25">
      <c r="A8" s="10">
        <v>931244</v>
      </c>
      <c r="B8" s="31" t="s">
        <v>26</v>
      </c>
      <c r="C8" s="20">
        <v>20284776</v>
      </c>
      <c r="D8" s="20" t="s">
        <v>50</v>
      </c>
      <c r="E8" s="34">
        <v>532.54</v>
      </c>
      <c r="F8" s="34">
        <v>31.68</v>
      </c>
      <c r="G8" s="36" t="s">
        <v>27</v>
      </c>
      <c r="H8" s="16" t="s">
        <v>7</v>
      </c>
    </row>
    <row r="9" spans="1:8" x14ac:dyDescent="0.25">
      <c r="A9" s="10">
        <v>930811</v>
      </c>
      <c r="B9" s="31" t="s">
        <v>30</v>
      </c>
      <c r="C9" s="20">
        <v>20272567</v>
      </c>
      <c r="D9" s="20" t="s">
        <v>50</v>
      </c>
      <c r="E9" s="34">
        <v>665.48</v>
      </c>
      <c r="F9" s="34">
        <v>39.6</v>
      </c>
      <c r="G9" s="36" t="s">
        <v>29</v>
      </c>
      <c r="H9" s="16" t="s">
        <v>7</v>
      </c>
    </row>
    <row r="10" spans="1:8" x14ac:dyDescent="0.25">
      <c r="A10" s="10">
        <v>930357</v>
      </c>
      <c r="B10" s="31" t="s">
        <v>32</v>
      </c>
      <c r="C10" s="20">
        <v>20272554</v>
      </c>
      <c r="D10" s="20" t="s">
        <v>50</v>
      </c>
      <c r="E10" s="34">
        <v>1215.03</v>
      </c>
      <c r="F10" s="34">
        <v>72.290000000000006</v>
      </c>
      <c r="G10" s="36" t="s">
        <v>33</v>
      </c>
      <c r="H10" s="16" t="s">
        <v>7</v>
      </c>
    </row>
    <row r="11" spans="1:8" x14ac:dyDescent="0.25">
      <c r="A11" s="10">
        <v>746738</v>
      </c>
      <c r="B11" s="31" t="s">
        <v>34</v>
      </c>
      <c r="C11" s="20">
        <v>20179990</v>
      </c>
      <c r="D11" s="20" t="s">
        <v>100</v>
      </c>
      <c r="E11" s="34">
        <v>1250.69</v>
      </c>
      <c r="F11" s="34">
        <v>54.57</v>
      </c>
      <c r="G11" s="36" t="s">
        <v>35</v>
      </c>
      <c r="H11" s="16" t="s">
        <v>7</v>
      </c>
    </row>
    <row r="12" spans="1:8" x14ac:dyDescent="0.25">
      <c r="A12" s="10">
        <v>143450</v>
      </c>
      <c r="B12" s="31" t="s">
        <v>36</v>
      </c>
      <c r="C12" s="20">
        <v>20328535</v>
      </c>
      <c r="D12" s="20" t="s">
        <v>50</v>
      </c>
      <c r="E12" s="34">
        <v>766.64</v>
      </c>
      <c r="F12" s="34">
        <v>45.61</v>
      </c>
      <c r="G12" s="36" t="s">
        <v>37</v>
      </c>
      <c r="H12" s="16" t="s">
        <v>7</v>
      </c>
    </row>
    <row r="13" spans="1:8" x14ac:dyDescent="0.25">
      <c r="A13" s="10">
        <v>890971</v>
      </c>
      <c r="B13" s="31" t="s">
        <v>46</v>
      </c>
      <c r="C13" s="20">
        <v>20231171</v>
      </c>
      <c r="D13" s="20" t="s">
        <v>68</v>
      </c>
      <c r="E13" s="34"/>
      <c r="F13" s="34">
        <v>-120.11</v>
      </c>
      <c r="G13" s="36"/>
      <c r="H13" s="16"/>
    </row>
    <row r="14" spans="1:8" x14ac:dyDescent="0.25">
      <c r="A14" s="10">
        <v>818689</v>
      </c>
      <c r="B14" s="31" t="s">
        <v>47</v>
      </c>
      <c r="C14" s="20">
        <v>20234541</v>
      </c>
      <c r="D14" s="20" t="s">
        <v>68</v>
      </c>
      <c r="E14" s="34"/>
      <c r="F14" s="34">
        <v>-110.73</v>
      </c>
      <c r="G14" s="36"/>
      <c r="H14" s="16"/>
    </row>
    <row r="15" spans="1:8" x14ac:dyDescent="0.25">
      <c r="A15" s="10">
        <v>924007</v>
      </c>
      <c r="B15" s="31" t="s">
        <v>48</v>
      </c>
      <c r="C15" s="20">
        <v>20266920</v>
      </c>
      <c r="D15" s="20" t="s">
        <v>103</v>
      </c>
      <c r="E15" s="34"/>
      <c r="F15" s="34">
        <v>-126.75</v>
      </c>
      <c r="G15" s="36"/>
      <c r="H15" s="16"/>
    </row>
    <row r="16" spans="1:8" x14ac:dyDescent="0.25">
      <c r="A16" s="54">
        <v>126839</v>
      </c>
      <c r="B16" s="55" t="s">
        <v>102</v>
      </c>
      <c r="C16" s="20">
        <v>20313576</v>
      </c>
      <c r="D16" s="20" t="s">
        <v>100</v>
      </c>
      <c r="E16" s="34">
        <v>1319.38</v>
      </c>
      <c r="F16" s="34"/>
      <c r="G16" s="20"/>
      <c r="H16" s="16" t="s">
        <v>55</v>
      </c>
    </row>
    <row r="17" spans="1:8" x14ac:dyDescent="0.25">
      <c r="A17" s="54">
        <v>126839</v>
      </c>
      <c r="B17" s="55" t="s">
        <v>102</v>
      </c>
      <c r="C17" s="20">
        <v>20313602</v>
      </c>
      <c r="D17" s="20" t="s">
        <v>104</v>
      </c>
      <c r="E17" s="34">
        <v>391.29</v>
      </c>
      <c r="F17" s="34"/>
      <c r="G17" s="36"/>
      <c r="H17" s="16" t="s">
        <v>55</v>
      </c>
    </row>
    <row r="18" spans="1:8" x14ac:dyDescent="0.25">
      <c r="A18" s="54">
        <v>126839</v>
      </c>
      <c r="B18" s="55" t="s">
        <v>102</v>
      </c>
      <c r="C18" s="20">
        <v>20313611</v>
      </c>
      <c r="D18" s="20" t="s">
        <v>100</v>
      </c>
      <c r="E18" s="34">
        <v>2207.58</v>
      </c>
      <c r="F18" s="34"/>
      <c r="G18" s="36"/>
      <c r="H18" s="16" t="s">
        <v>55</v>
      </c>
    </row>
    <row r="19" spans="1:8" x14ac:dyDescent="0.25">
      <c r="A19" s="54">
        <v>126839</v>
      </c>
      <c r="B19" s="55" t="s">
        <v>102</v>
      </c>
      <c r="C19" s="20">
        <v>20313624</v>
      </c>
      <c r="D19" s="20" t="s">
        <v>68</v>
      </c>
      <c r="E19" s="34">
        <v>1319.38</v>
      </c>
      <c r="F19" s="34"/>
      <c r="G19" s="36"/>
      <c r="H19" s="16" t="s">
        <v>55</v>
      </c>
    </row>
    <row r="20" spans="1:8" x14ac:dyDescent="0.25">
      <c r="A20" s="54">
        <v>126839</v>
      </c>
      <c r="B20" s="55" t="s">
        <v>102</v>
      </c>
      <c r="C20" s="20">
        <v>20313651</v>
      </c>
      <c r="D20" s="20" t="s">
        <v>100</v>
      </c>
      <c r="E20" s="34">
        <v>1458.76</v>
      </c>
      <c r="F20" s="34"/>
      <c r="G20" s="36"/>
      <c r="H20" s="16" t="s">
        <v>55</v>
      </c>
    </row>
    <row r="21" spans="1:8" x14ac:dyDescent="0.25">
      <c r="A21" s="54">
        <v>126839</v>
      </c>
      <c r="B21" s="55" t="s">
        <v>102</v>
      </c>
      <c r="C21" s="20">
        <v>20325561</v>
      </c>
      <c r="D21" s="20" t="s">
        <v>100</v>
      </c>
      <c r="E21" s="34">
        <v>915.73</v>
      </c>
      <c r="F21" s="34"/>
      <c r="G21" s="36"/>
      <c r="H21" s="16" t="s">
        <v>55</v>
      </c>
    </row>
    <row r="22" spans="1:8" x14ac:dyDescent="0.25">
      <c r="A22" s="54">
        <v>268286</v>
      </c>
      <c r="B22" s="55" t="s">
        <v>105</v>
      </c>
      <c r="C22" s="20">
        <v>20315972</v>
      </c>
      <c r="D22" s="20" t="s">
        <v>68</v>
      </c>
      <c r="E22" s="34">
        <v>309</v>
      </c>
      <c r="F22" s="34"/>
      <c r="G22" s="36"/>
      <c r="H22" s="16" t="s">
        <v>55</v>
      </c>
    </row>
    <row r="23" spans="1:8" x14ac:dyDescent="0.25">
      <c r="A23" s="54">
        <v>268286</v>
      </c>
      <c r="B23" s="55" t="s">
        <v>105</v>
      </c>
      <c r="C23" s="20">
        <v>20315975</v>
      </c>
      <c r="D23" s="20" t="s">
        <v>100</v>
      </c>
      <c r="E23" s="34">
        <v>440.44</v>
      </c>
      <c r="F23" s="34"/>
      <c r="G23" s="36"/>
      <c r="H23" s="16" t="s">
        <v>55</v>
      </c>
    </row>
    <row r="24" spans="1:8" x14ac:dyDescent="0.25">
      <c r="A24" s="54">
        <v>601971</v>
      </c>
      <c r="B24" s="55" t="s">
        <v>106</v>
      </c>
      <c r="C24" s="20">
        <v>20365446</v>
      </c>
      <c r="D24" s="20" t="s">
        <v>68</v>
      </c>
      <c r="E24" s="34"/>
      <c r="F24" s="34"/>
      <c r="G24" s="36"/>
      <c r="H24" s="50"/>
    </row>
    <row r="25" spans="1:8" x14ac:dyDescent="0.25">
      <c r="A25" s="42">
        <v>601937</v>
      </c>
      <c r="B25" s="55" t="s">
        <v>107</v>
      </c>
      <c r="C25" s="20">
        <v>20365444</v>
      </c>
      <c r="D25" s="20" t="s">
        <v>68</v>
      </c>
      <c r="E25" s="34"/>
      <c r="F25" s="34"/>
      <c r="G25" s="36"/>
      <c r="H25" s="50"/>
    </row>
    <row r="26" spans="1:8" s="93" customFormat="1" ht="15.75" thickBot="1" x14ac:dyDescent="0.3">
      <c r="A26" s="106" t="s">
        <v>122</v>
      </c>
      <c r="B26" s="99">
        <v>2016</v>
      </c>
      <c r="C26" s="77"/>
      <c r="D26" s="77"/>
      <c r="E26" s="83"/>
      <c r="F26" s="83">
        <f>SUM(F6:F25)</f>
        <v>68.779999999999973</v>
      </c>
      <c r="G26" s="100"/>
      <c r="H26" s="101"/>
    </row>
    <row r="27" spans="1:8" x14ac:dyDescent="0.25">
      <c r="A27" s="94"/>
      <c r="B27" s="95"/>
      <c r="C27" s="96"/>
      <c r="D27" s="96"/>
      <c r="E27" s="97"/>
      <c r="F27" s="97"/>
      <c r="G27" s="98"/>
      <c r="H27" s="94"/>
    </row>
    <row r="28" spans="1:8" ht="21" x14ac:dyDescent="0.25">
      <c r="A28" s="1"/>
      <c r="B28" s="29"/>
      <c r="D28" s="179" t="s">
        <v>133</v>
      </c>
      <c r="E28" s="179"/>
      <c r="F28" s="179"/>
      <c r="G28" s="179"/>
      <c r="H28" s="15"/>
    </row>
    <row r="29" spans="1:8" ht="15.75" thickBot="1" x14ac:dyDescent="0.3">
      <c r="A29" s="1"/>
      <c r="B29" s="29"/>
      <c r="H29" s="15"/>
    </row>
    <row r="30" spans="1:8" ht="45" x14ac:dyDescent="0.25">
      <c r="A30" s="6" t="s">
        <v>10</v>
      </c>
      <c r="B30" s="30" t="s">
        <v>1</v>
      </c>
      <c r="C30" s="7" t="s">
        <v>3</v>
      </c>
      <c r="D30" s="7" t="s">
        <v>2</v>
      </c>
      <c r="E30" s="7" t="s">
        <v>38</v>
      </c>
      <c r="F30" s="41" t="s">
        <v>39</v>
      </c>
      <c r="G30" s="8" t="s">
        <v>101</v>
      </c>
      <c r="H30" s="9" t="s">
        <v>74</v>
      </c>
    </row>
    <row r="31" spans="1:8" x14ac:dyDescent="0.25">
      <c r="A31" s="10"/>
      <c r="B31" s="22"/>
      <c r="C31" s="20"/>
      <c r="D31" s="20"/>
      <c r="E31" s="34"/>
      <c r="F31" s="34"/>
      <c r="G31" s="36"/>
      <c r="H31" s="16"/>
    </row>
    <row r="32" spans="1:8" x14ac:dyDescent="0.25">
      <c r="A32" s="10"/>
      <c r="B32" s="31"/>
      <c r="C32" s="20"/>
      <c r="D32" s="20"/>
      <c r="E32" s="34"/>
      <c r="F32" s="34"/>
      <c r="G32" s="36"/>
      <c r="H32" s="16"/>
    </row>
    <row r="33" spans="1:8" x14ac:dyDescent="0.25">
      <c r="A33" s="10"/>
      <c r="B33" s="31"/>
      <c r="C33" s="20"/>
      <c r="D33" s="20"/>
      <c r="E33" s="34"/>
      <c r="F33" s="34"/>
      <c r="G33" s="36"/>
      <c r="H33" s="16"/>
    </row>
    <row r="34" spans="1:8" x14ac:dyDescent="0.25">
      <c r="A34" s="10"/>
      <c r="B34" s="31"/>
      <c r="C34" s="20"/>
      <c r="D34" s="20"/>
      <c r="E34" s="34"/>
      <c r="F34" s="34"/>
      <c r="G34" s="36"/>
      <c r="H34" s="16"/>
    </row>
    <row r="35" spans="1:8" x14ac:dyDescent="0.25">
      <c r="A35" s="10"/>
      <c r="B35" s="31"/>
      <c r="C35" s="20"/>
      <c r="D35" s="20"/>
      <c r="E35" s="34"/>
      <c r="F35" s="34"/>
      <c r="G35" s="36"/>
      <c r="H35" s="16"/>
    </row>
    <row r="36" spans="1:8" x14ac:dyDescent="0.25">
      <c r="A36" s="10"/>
      <c r="B36" s="31"/>
      <c r="C36" s="20"/>
      <c r="D36" s="20"/>
      <c r="E36" s="34"/>
      <c r="F36" s="34"/>
      <c r="G36" s="36"/>
      <c r="H36" s="16"/>
    </row>
    <row r="37" spans="1:8" x14ac:dyDescent="0.25">
      <c r="A37" s="10"/>
      <c r="B37" s="31"/>
      <c r="C37" s="20"/>
      <c r="D37" s="20"/>
      <c r="E37" s="34"/>
      <c r="F37" s="34"/>
      <c r="G37" s="36"/>
      <c r="H37" s="16"/>
    </row>
    <row r="38" spans="1:8" x14ac:dyDescent="0.25">
      <c r="A38" s="10"/>
      <c r="B38" s="31"/>
      <c r="C38" s="20"/>
      <c r="D38" s="20"/>
      <c r="E38" s="34"/>
      <c r="F38" s="34"/>
      <c r="G38" s="36"/>
      <c r="H38" s="16"/>
    </row>
    <row r="39" spans="1:8" x14ac:dyDescent="0.25">
      <c r="A39" s="10"/>
      <c r="B39" s="31"/>
      <c r="C39" s="20"/>
      <c r="D39" s="20"/>
      <c r="E39" s="34"/>
      <c r="F39" s="34"/>
      <c r="G39" s="36"/>
      <c r="H39" s="16"/>
    </row>
    <row r="40" spans="1:8" x14ac:dyDescent="0.25">
      <c r="A40" s="10"/>
      <c r="B40" s="31"/>
      <c r="C40" s="20"/>
      <c r="D40" s="20"/>
      <c r="E40" s="34"/>
      <c r="F40" s="34"/>
      <c r="G40" s="36"/>
      <c r="H40" s="16"/>
    </row>
    <row r="41" spans="1:8" x14ac:dyDescent="0.25">
      <c r="A41" s="54"/>
      <c r="B41" s="55"/>
      <c r="C41" s="20"/>
      <c r="D41" s="20"/>
      <c r="E41" s="34"/>
      <c r="F41" s="34"/>
      <c r="G41" s="20"/>
      <c r="H41" s="16"/>
    </row>
    <row r="42" spans="1:8" x14ac:dyDescent="0.25">
      <c r="A42" s="54"/>
      <c r="B42" s="55"/>
      <c r="C42" s="20"/>
      <c r="D42" s="20"/>
      <c r="E42" s="34"/>
      <c r="F42" s="34"/>
      <c r="G42" s="36"/>
      <c r="H42" s="16"/>
    </row>
    <row r="43" spans="1:8" x14ac:dyDescent="0.25">
      <c r="A43" s="54"/>
      <c r="B43" s="55"/>
      <c r="C43" s="20"/>
      <c r="D43" s="20"/>
      <c r="E43" s="34"/>
      <c r="F43" s="34"/>
      <c r="G43" s="36"/>
      <c r="H43" s="16"/>
    </row>
    <row r="44" spans="1:8" x14ac:dyDescent="0.25">
      <c r="A44" s="54"/>
      <c r="B44" s="55"/>
      <c r="C44" s="20"/>
      <c r="D44" s="20"/>
      <c r="E44" s="34"/>
      <c r="F44" s="34"/>
      <c r="G44" s="36"/>
      <c r="H44" s="16"/>
    </row>
    <row r="45" spans="1:8" x14ac:dyDescent="0.25">
      <c r="A45" s="54"/>
      <c r="B45" s="55"/>
      <c r="C45" s="20"/>
      <c r="D45" s="20"/>
      <c r="E45" s="34"/>
      <c r="F45" s="34"/>
      <c r="G45" s="36"/>
      <c r="H45" s="16"/>
    </row>
    <row r="46" spans="1:8" x14ac:dyDescent="0.25">
      <c r="A46" s="54"/>
      <c r="B46" s="55"/>
      <c r="C46" s="20"/>
      <c r="D46" s="20"/>
      <c r="E46" s="34"/>
      <c r="F46" s="34"/>
      <c r="G46" s="36"/>
      <c r="H46" s="16"/>
    </row>
    <row r="47" spans="1:8" x14ac:dyDescent="0.25">
      <c r="A47" s="54"/>
      <c r="B47" s="55"/>
      <c r="C47" s="20"/>
      <c r="D47" s="20"/>
      <c r="E47" s="34"/>
      <c r="F47" s="34"/>
      <c r="G47" s="36"/>
      <c r="H47" s="16"/>
    </row>
    <row r="48" spans="1:8" x14ac:dyDescent="0.25">
      <c r="A48" s="54"/>
      <c r="B48" s="55"/>
      <c r="C48" s="20"/>
      <c r="D48" s="20"/>
      <c r="E48" s="34"/>
      <c r="F48" s="34"/>
      <c r="G48" s="36"/>
      <c r="H48" s="16"/>
    </row>
    <row r="49" spans="1:8" x14ac:dyDescent="0.25">
      <c r="A49" s="54"/>
      <c r="B49" s="55"/>
      <c r="C49" s="20"/>
      <c r="D49" s="20"/>
      <c r="E49" s="34"/>
      <c r="F49" s="34"/>
      <c r="G49" s="36"/>
      <c r="H49" s="50"/>
    </row>
    <row r="50" spans="1:8" x14ac:dyDescent="0.25">
      <c r="A50" s="42"/>
      <c r="B50" s="55"/>
      <c r="C50" s="20"/>
      <c r="D50" s="20"/>
      <c r="E50" s="34"/>
      <c r="F50" s="34"/>
      <c r="G50" s="36"/>
      <c r="H50" s="50"/>
    </row>
    <row r="51" spans="1:8" ht="15.75" thickBot="1" x14ac:dyDescent="0.3">
      <c r="A51" s="74" t="s">
        <v>122</v>
      </c>
      <c r="B51" s="99">
        <v>2017</v>
      </c>
      <c r="C51" s="77"/>
      <c r="D51" s="77"/>
      <c r="E51" s="83"/>
      <c r="F51" s="83">
        <f>SUM(F31:F50)</f>
        <v>0</v>
      </c>
      <c r="G51" s="100"/>
      <c r="H51" s="101"/>
    </row>
    <row r="52" spans="1:8" ht="6" customHeight="1" thickBot="1" x14ac:dyDescent="0.3">
      <c r="A52" s="120"/>
      <c r="B52" s="121"/>
      <c r="C52" s="122"/>
      <c r="D52" s="122"/>
      <c r="E52" s="123"/>
      <c r="F52" s="123"/>
      <c r="G52" s="124"/>
      <c r="H52" s="125"/>
    </row>
    <row r="53" spans="1:8" ht="15.75" thickBot="1" x14ac:dyDescent="0.3">
      <c r="A53" s="84" t="s">
        <v>134</v>
      </c>
      <c r="B53" s="102"/>
      <c r="C53" s="87"/>
      <c r="D53" s="87"/>
      <c r="E53" s="103"/>
      <c r="F53" s="103">
        <f>SUM(F26,F51)</f>
        <v>68.779999999999973</v>
      </c>
      <c r="G53" s="104"/>
      <c r="H53" s="105"/>
    </row>
  </sheetData>
  <mergeCells count="3">
    <mergeCell ref="D3:G3"/>
    <mergeCell ref="D28:G28"/>
    <mergeCell ref="C1:F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Header>&amp;C&amp;F</oddHeader>
  </headerFooter>
  <rowBreaks count="1" manualBreakCount="1">
    <brk id="27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9"/>
  <sheetViews>
    <sheetView topLeftCell="A16" zoomScaleNormal="100" workbookViewId="0">
      <selection activeCell="B37" sqref="B37"/>
    </sheetView>
  </sheetViews>
  <sheetFormatPr baseColWidth="10" defaultRowHeight="15" x14ac:dyDescent="0.25"/>
  <cols>
    <col min="1" max="1" width="8.5703125" customWidth="1"/>
    <col min="2" max="2" width="32.42578125" customWidth="1"/>
    <col min="3" max="3" width="15.5703125" customWidth="1"/>
    <col min="4" max="4" width="18.85546875" customWidth="1"/>
    <col min="5" max="5" width="14" customWidth="1"/>
    <col min="6" max="6" width="17.28515625" style="39" customWidth="1"/>
    <col min="7" max="7" width="15" customWidth="1"/>
    <col min="8" max="8" width="16.85546875" customWidth="1"/>
  </cols>
  <sheetData>
    <row r="1" spans="1:8" ht="21" x14ac:dyDescent="0.25">
      <c r="A1" s="1"/>
      <c r="B1" s="28" t="s">
        <v>124</v>
      </c>
      <c r="C1" s="180" t="s">
        <v>12</v>
      </c>
      <c r="D1" s="181"/>
    </row>
    <row r="2" spans="1:8" ht="9" customHeight="1" x14ac:dyDescent="0.25">
      <c r="A2" s="1"/>
      <c r="B2" s="58"/>
      <c r="C2" s="58"/>
      <c r="D2" s="59"/>
    </row>
    <row r="3" spans="1:8" ht="21" x14ac:dyDescent="0.25">
      <c r="A3" s="1"/>
      <c r="B3" s="58"/>
      <c r="C3" s="58"/>
      <c r="D3" s="185" t="s">
        <v>123</v>
      </c>
      <c r="E3" s="185"/>
    </row>
    <row r="4" spans="1:8" ht="12.75" customHeight="1" thickBot="1" x14ac:dyDescent="0.3">
      <c r="A4" s="1"/>
      <c r="B4" s="12"/>
      <c r="D4" s="59"/>
      <c r="F4" s="107"/>
      <c r="G4" s="60"/>
      <c r="H4" s="15"/>
    </row>
    <row r="5" spans="1:8" ht="45" x14ac:dyDescent="0.25">
      <c r="A5" s="6" t="s">
        <v>10</v>
      </c>
      <c r="B5" s="2" t="s">
        <v>1</v>
      </c>
      <c r="C5" s="7" t="s">
        <v>3</v>
      </c>
      <c r="D5" s="7" t="s">
        <v>2</v>
      </c>
      <c r="E5" s="7" t="s">
        <v>4</v>
      </c>
      <c r="F5" s="41" t="s">
        <v>5</v>
      </c>
      <c r="G5" s="8" t="s">
        <v>9</v>
      </c>
      <c r="H5" s="9" t="s">
        <v>74</v>
      </c>
    </row>
    <row r="6" spans="1:8" x14ac:dyDescent="0.25">
      <c r="A6" s="10">
        <v>414515</v>
      </c>
      <c r="B6" s="13" t="s">
        <v>20</v>
      </c>
      <c r="C6" s="20"/>
      <c r="D6" s="3" t="s">
        <v>135</v>
      </c>
      <c r="E6" s="23"/>
      <c r="F6" s="38"/>
      <c r="G6" s="3"/>
      <c r="H6" s="16"/>
    </row>
    <row r="7" spans="1:8" x14ac:dyDescent="0.25">
      <c r="A7" s="10">
        <v>414515</v>
      </c>
      <c r="B7" s="13" t="s">
        <v>20</v>
      </c>
      <c r="C7" s="19">
        <v>20351722</v>
      </c>
      <c r="D7" s="3" t="s">
        <v>115</v>
      </c>
      <c r="E7" s="23">
        <v>1870.52</v>
      </c>
      <c r="F7" s="38"/>
      <c r="G7" s="3"/>
      <c r="H7" s="16"/>
    </row>
    <row r="8" spans="1:8" x14ac:dyDescent="0.25">
      <c r="A8" s="10">
        <v>393038</v>
      </c>
      <c r="B8" s="13" t="s">
        <v>21</v>
      </c>
      <c r="C8" s="19">
        <v>20352813</v>
      </c>
      <c r="D8" s="3" t="s">
        <v>136</v>
      </c>
      <c r="E8" s="23"/>
      <c r="F8" s="38"/>
      <c r="G8" s="3"/>
      <c r="H8" s="16"/>
    </row>
    <row r="9" spans="1:8" x14ac:dyDescent="0.25">
      <c r="A9" s="10">
        <v>472861</v>
      </c>
      <c r="B9" s="13" t="s">
        <v>49</v>
      </c>
      <c r="C9" s="20">
        <v>20358204</v>
      </c>
      <c r="D9" s="3" t="s">
        <v>115</v>
      </c>
      <c r="E9" s="23">
        <v>572.89</v>
      </c>
      <c r="F9" s="38"/>
      <c r="G9" s="3">
        <v>2017</v>
      </c>
      <c r="H9" s="16" t="s">
        <v>7</v>
      </c>
    </row>
    <row r="10" spans="1:8" x14ac:dyDescent="0.25">
      <c r="A10" s="10">
        <v>472861</v>
      </c>
      <c r="B10" s="13" t="s">
        <v>49</v>
      </c>
      <c r="C10" s="20">
        <v>20354969</v>
      </c>
      <c r="D10" s="3" t="s">
        <v>68</v>
      </c>
      <c r="E10" s="23">
        <v>67.040000000000006</v>
      </c>
      <c r="F10" s="38"/>
      <c r="G10" s="3">
        <v>2018</v>
      </c>
      <c r="H10" s="16" t="s">
        <v>7</v>
      </c>
    </row>
    <row r="11" spans="1:8" x14ac:dyDescent="0.25">
      <c r="A11" s="10"/>
      <c r="B11" s="14"/>
      <c r="C11" s="25"/>
      <c r="D11" s="11"/>
      <c r="E11" s="24"/>
      <c r="F11" s="37"/>
      <c r="G11" s="11"/>
      <c r="H11" s="17"/>
    </row>
    <row r="12" spans="1:8" x14ac:dyDescent="0.25">
      <c r="A12" s="10"/>
      <c r="B12" s="14"/>
      <c r="C12" s="25"/>
      <c r="D12" s="11"/>
      <c r="E12" s="24"/>
      <c r="F12" s="37"/>
      <c r="G12" s="11"/>
      <c r="H12" s="17"/>
    </row>
    <row r="13" spans="1:8" x14ac:dyDescent="0.25">
      <c r="A13" s="10"/>
      <c r="B13" s="14"/>
      <c r="C13" s="25"/>
      <c r="D13" s="11"/>
      <c r="E13" s="24"/>
      <c r="F13" s="37"/>
      <c r="G13" s="11"/>
      <c r="H13" s="17"/>
    </row>
    <row r="14" spans="1:8" s="93" customFormat="1" ht="15.75" thickBot="1" x14ac:dyDescent="0.3">
      <c r="A14" s="106" t="s">
        <v>122</v>
      </c>
      <c r="B14" s="75">
        <v>2016</v>
      </c>
      <c r="C14" s="79"/>
      <c r="D14" s="79"/>
      <c r="E14" s="79"/>
      <c r="F14" s="92">
        <f>SUM(F6:F13)</f>
        <v>0</v>
      </c>
      <c r="G14" s="79"/>
      <c r="H14" s="80"/>
    </row>
    <row r="16" spans="1:8" ht="21" x14ac:dyDescent="0.25">
      <c r="A16" s="1"/>
      <c r="B16" s="58"/>
      <c r="C16" s="58"/>
      <c r="D16" s="185" t="s">
        <v>133</v>
      </c>
      <c r="E16" s="185"/>
    </row>
    <row r="17" spans="1:8" ht="21.75" thickBot="1" x14ac:dyDescent="0.3">
      <c r="A17" s="1"/>
      <c r="B17" s="61"/>
      <c r="D17" s="59"/>
      <c r="F17" s="107"/>
      <c r="G17" s="60"/>
      <c r="H17" s="15"/>
    </row>
    <row r="18" spans="1:8" ht="45" x14ac:dyDescent="0.25">
      <c r="A18" s="6" t="s">
        <v>10</v>
      </c>
      <c r="B18" s="2" t="s">
        <v>1</v>
      </c>
      <c r="C18" s="7" t="s">
        <v>3</v>
      </c>
      <c r="D18" s="7" t="s">
        <v>2</v>
      </c>
      <c r="E18" s="7" t="s">
        <v>4</v>
      </c>
      <c r="F18" s="41" t="s">
        <v>5</v>
      </c>
      <c r="G18" s="8" t="s">
        <v>9</v>
      </c>
      <c r="H18" s="9" t="s">
        <v>74</v>
      </c>
    </row>
    <row r="19" spans="1:8" x14ac:dyDescent="0.25">
      <c r="A19" s="10"/>
      <c r="B19" s="13"/>
      <c r="C19" s="20"/>
      <c r="D19" s="3"/>
      <c r="E19" s="23"/>
      <c r="F19" s="38"/>
      <c r="G19" s="3"/>
      <c r="H19" s="16"/>
    </row>
    <row r="20" spans="1:8" x14ac:dyDescent="0.25">
      <c r="A20" s="10"/>
      <c r="B20" s="13"/>
      <c r="C20" s="19"/>
      <c r="D20" s="3"/>
      <c r="E20" s="23"/>
      <c r="F20" s="38"/>
      <c r="G20" s="3"/>
      <c r="H20" s="16"/>
    </row>
    <row r="21" spans="1:8" x14ac:dyDescent="0.25">
      <c r="A21" s="10"/>
      <c r="B21" s="13"/>
      <c r="C21" s="19"/>
      <c r="D21" s="3"/>
      <c r="E21" s="23"/>
      <c r="F21" s="38"/>
      <c r="G21" s="3"/>
      <c r="H21" s="16"/>
    </row>
    <row r="22" spans="1:8" x14ac:dyDescent="0.25">
      <c r="A22" s="10"/>
      <c r="B22" s="13"/>
      <c r="C22" s="20"/>
      <c r="D22" s="3"/>
      <c r="E22" s="23"/>
      <c r="F22" s="38"/>
      <c r="G22" s="3"/>
      <c r="H22" s="16"/>
    </row>
    <row r="23" spans="1:8" x14ac:dyDescent="0.25">
      <c r="A23" s="10"/>
      <c r="B23" s="13"/>
      <c r="C23" s="20"/>
      <c r="D23" s="3"/>
      <c r="E23" s="23"/>
      <c r="F23" s="38"/>
      <c r="G23" s="3"/>
      <c r="H23" s="16"/>
    </row>
    <row r="24" spans="1:8" x14ac:dyDescent="0.25">
      <c r="A24" s="10"/>
      <c r="B24" s="14"/>
      <c r="C24" s="25"/>
      <c r="D24" s="11"/>
      <c r="E24" s="24"/>
      <c r="F24" s="37"/>
      <c r="G24" s="11"/>
      <c r="H24" s="17"/>
    </row>
    <row r="25" spans="1:8" x14ac:dyDescent="0.25">
      <c r="A25" s="10"/>
      <c r="B25" s="14"/>
      <c r="C25" s="25"/>
      <c r="D25" s="11"/>
      <c r="E25" s="24"/>
      <c r="F25" s="37"/>
      <c r="G25" s="11"/>
      <c r="H25" s="17"/>
    </row>
    <row r="26" spans="1:8" x14ac:dyDescent="0.25">
      <c r="A26" s="10"/>
      <c r="B26" s="14"/>
      <c r="C26" s="25"/>
      <c r="D26" s="11"/>
      <c r="E26" s="24"/>
      <c r="F26" s="37"/>
      <c r="G26" s="11"/>
      <c r="H26" s="17"/>
    </row>
    <row r="27" spans="1:8" ht="15.75" thickBot="1" x14ac:dyDescent="0.3">
      <c r="A27" s="106" t="s">
        <v>122</v>
      </c>
      <c r="B27" s="75">
        <v>2017</v>
      </c>
      <c r="C27" s="79"/>
      <c r="D27" s="79"/>
      <c r="E27" s="79"/>
      <c r="F27" s="92">
        <f>SUM(F19:F26)</f>
        <v>0</v>
      </c>
      <c r="G27" s="79"/>
      <c r="H27" s="80"/>
    </row>
    <row r="28" spans="1:8" ht="5.25" customHeight="1" thickBot="1" x14ac:dyDescent="0.3">
      <c r="A28" s="126"/>
      <c r="B28" s="127"/>
      <c r="C28" s="128"/>
      <c r="D28" s="128"/>
      <c r="E28" s="128"/>
      <c r="F28" s="129"/>
      <c r="G28" s="128"/>
      <c r="H28" s="130"/>
    </row>
    <row r="29" spans="1:8" ht="15.75" thickBot="1" x14ac:dyDescent="0.3">
      <c r="A29" s="119" t="s">
        <v>134</v>
      </c>
      <c r="B29" s="70"/>
      <c r="C29" s="70"/>
      <c r="D29" s="70"/>
      <c r="E29" s="70"/>
      <c r="F29" s="108"/>
      <c r="G29" s="70"/>
      <c r="H29" s="109"/>
    </row>
  </sheetData>
  <mergeCells count="3">
    <mergeCell ref="C1:D1"/>
    <mergeCell ref="D3:E3"/>
    <mergeCell ref="D16:E16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rowBreaks count="2" manualBreakCount="2">
    <brk id="14" max="16383" man="1"/>
    <brk id="15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42"/>
  <sheetViews>
    <sheetView zoomScaleNormal="100" workbookViewId="0">
      <selection activeCell="J27" sqref="J27"/>
    </sheetView>
  </sheetViews>
  <sheetFormatPr baseColWidth="10" defaultRowHeight="15" x14ac:dyDescent="0.25"/>
  <cols>
    <col min="1" max="1" width="9.5703125" style="1" customWidth="1"/>
    <col min="2" max="2" width="39.42578125" style="33" customWidth="1"/>
    <col min="3" max="3" width="16.7109375" style="1" customWidth="1"/>
    <col min="4" max="4" width="13.5703125" customWidth="1"/>
    <col min="5" max="5" width="8.5703125" customWidth="1"/>
    <col min="6" max="6" width="17.7109375" customWidth="1"/>
    <col min="7" max="7" width="15.140625" hidden="1" customWidth="1"/>
    <col min="8" max="8" width="13.5703125" style="39" customWidth="1"/>
    <col min="9" max="9" width="12.5703125" customWidth="1"/>
    <col min="10" max="10" width="16.85546875" customWidth="1"/>
  </cols>
  <sheetData>
    <row r="1" spans="1:10" ht="21" x14ac:dyDescent="0.25">
      <c r="B1" s="28" t="s">
        <v>124</v>
      </c>
      <c r="C1" s="180" t="s">
        <v>14</v>
      </c>
      <c r="D1" s="181"/>
      <c r="J1" s="15"/>
    </row>
    <row r="2" spans="1:10" x14ac:dyDescent="0.25">
      <c r="B2" s="29"/>
      <c r="J2" s="15"/>
    </row>
    <row r="3" spans="1:10" ht="21" x14ac:dyDescent="0.25">
      <c r="B3" s="63"/>
      <c r="C3" s="179" t="s">
        <v>123</v>
      </c>
      <c r="D3" s="179"/>
      <c r="E3" s="179"/>
      <c r="F3" s="179"/>
      <c r="J3" s="15"/>
    </row>
    <row r="4" spans="1:10" ht="15.75" thickBot="1" x14ac:dyDescent="0.3">
      <c r="B4" s="29"/>
      <c r="J4" s="15"/>
    </row>
    <row r="5" spans="1:10" ht="45" x14ac:dyDescent="0.25">
      <c r="A5" s="6" t="s">
        <v>10</v>
      </c>
      <c r="B5" s="30" t="s">
        <v>1</v>
      </c>
      <c r="C5" s="7" t="s">
        <v>3</v>
      </c>
      <c r="D5" s="7" t="s">
        <v>2</v>
      </c>
      <c r="E5" s="7" t="s">
        <v>119</v>
      </c>
      <c r="F5" s="7" t="s">
        <v>126</v>
      </c>
      <c r="G5" s="7" t="s">
        <v>130</v>
      </c>
      <c r="H5" s="41" t="s">
        <v>127</v>
      </c>
      <c r="I5" s="8" t="s">
        <v>101</v>
      </c>
      <c r="J5" s="9" t="s">
        <v>6</v>
      </c>
    </row>
    <row r="6" spans="1:10" x14ac:dyDescent="0.25">
      <c r="A6" s="10">
        <v>465040</v>
      </c>
      <c r="B6" s="31" t="s">
        <v>14</v>
      </c>
      <c r="C6" s="20">
        <v>20332102</v>
      </c>
      <c r="D6" s="19" t="s">
        <v>116</v>
      </c>
      <c r="E6" s="19" t="s">
        <v>120</v>
      </c>
      <c r="F6" s="20">
        <v>1014.39</v>
      </c>
      <c r="G6" s="20" t="s">
        <v>117</v>
      </c>
      <c r="H6" s="38">
        <f>F6*0.12*0.35</f>
        <v>42.604379999999999</v>
      </c>
      <c r="I6" s="3"/>
      <c r="J6" s="49" t="s">
        <v>55</v>
      </c>
    </row>
    <row r="7" spans="1:10" x14ac:dyDescent="0.25">
      <c r="A7" s="10">
        <v>465040</v>
      </c>
      <c r="B7" s="31" t="s">
        <v>14</v>
      </c>
      <c r="C7" s="20">
        <v>20332158</v>
      </c>
      <c r="D7" s="19" t="s">
        <v>116</v>
      </c>
      <c r="E7" s="19" t="s">
        <v>120</v>
      </c>
      <c r="F7" s="20">
        <v>1310.58</v>
      </c>
      <c r="G7" s="20" t="s">
        <v>117</v>
      </c>
      <c r="H7" s="38">
        <f>F7*0.12*0.35</f>
        <v>55.044359999999998</v>
      </c>
      <c r="I7" s="3"/>
      <c r="J7" s="49" t="s">
        <v>55</v>
      </c>
    </row>
    <row r="8" spans="1:10" x14ac:dyDescent="0.25">
      <c r="A8" s="10">
        <v>465040</v>
      </c>
      <c r="B8" s="31" t="s">
        <v>14</v>
      </c>
      <c r="C8" s="20">
        <v>20337792</v>
      </c>
      <c r="D8" s="19" t="s">
        <v>116</v>
      </c>
      <c r="E8" s="19" t="s">
        <v>121</v>
      </c>
      <c r="F8" s="20">
        <v>546.15</v>
      </c>
      <c r="G8" s="20" t="s">
        <v>117</v>
      </c>
      <c r="H8" s="38">
        <f>F8*0.095*0.35</f>
        <v>18.159487500000001</v>
      </c>
      <c r="I8" s="3"/>
      <c r="J8" s="49" t="s">
        <v>55</v>
      </c>
    </row>
    <row r="9" spans="1:10" x14ac:dyDescent="0.25">
      <c r="A9" s="10">
        <v>465040</v>
      </c>
      <c r="B9" s="31" t="s">
        <v>14</v>
      </c>
      <c r="C9" s="20">
        <v>20338410</v>
      </c>
      <c r="D9" s="19" t="s">
        <v>116</v>
      </c>
      <c r="E9" s="19" t="s">
        <v>120</v>
      </c>
      <c r="F9" s="20">
        <v>974.43</v>
      </c>
      <c r="G9" s="20" t="s">
        <v>117</v>
      </c>
      <c r="H9" s="38">
        <f>F9*0.095*0.35</f>
        <v>32.399797499999998</v>
      </c>
      <c r="I9" s="3"/>
      <c r="J9" s="49" t="s">
        <v>55</v>
      </c>
    </row>
    <row r="10" spans="1:10" x14ac:dyDescent="0.25">
      <c r="A10" s="10">
        <v>465040</v>
      </c>
      <c r="B10" s="31" t="s">
        <v>14</v>
      </c>
      <c r="C10" s="20">
        <v>20344195</v>
      </c>
      <c r="D10" s="19" t="s">
        <v>116</v>
      </c>
      <c r="E10" s="19" t="s">
        <v>121</v>
      </c>
      <c r="F10" s="20">
        <v>664.4</v>
      </c>
      <c r="G10" s="20" t="s">
        <v>117</v>
      </c>
      <c r="H10" s="38">
        <f>F10*0.12*0.35</f>
        <v>27.904799999999998</v>
      </c>
      <c r="I10" s="3"/>
      <c r="J10" s="49" t="s">
        <v>55</v>
      </c>
    </row>
    <row r="11" spans="1:10" x14ac:dyDescent="0.25">
      <c r="A11" s="10">
        <v>450504</v>
      </c>
      <c r="B11" s="31" t="s">
        <v>18</v>
      </c>
      <c r="C11" s="20">
        <v>20353051</v>
      </c>
      <c r="D11" s="19" t="s">
        <v>115</v>
      </c>
      <c r="E11" s="19" t="s">
        <v>120</v>
      </c>
      <c r="F11" s="20">
        <v>2744.55</v>
      </c>
      <c r="G11" s="20" t="s">
        <v>131</v>
      </c>
      <c r="H11" s="38">
        <f>F11*0.12*0.35</f>
        <v>115.27109999999999</v>
      </c>
      <c r="I11" s="3"/>
      <c r="J11" s="49" t="s">
        <v>55</v>
      </c>
    </row>
    <row r="12" spans="1:10" x14ac:dyDescent="0.25">
      <c r="A12" s="10">
        <v>566467</v>
      </c>
      <c r="B12" s="31" t="s">
        <v>16</v>
      </c>
      <c r="C12" s="20">
        <v>20350674</v>
      </c>
      <c r="D12" s="19" t="s">
        <v>115</v>
      </c>
      <c r="E12" s="19" t="s">
        <v>121</v>
      </c>
      <c r="F12" s="20">
        <v>1476.91</v>
      </c>
      <c r="G12" s="20" t="s">
        <v>131</v>
      </c>
      <c r="H12" s="38">
        <f>F12*0.095*0.35</f>
        <v>49.107257500000003</v>
      </c>
      <c r="I12" s="3"/>
      <c r="J12" s="49" t="s">
        <v>55</v>
      </c>
    </row>
    <row r="13" spans="1:10" x14ac:dyDescent="0.25">
      <c r="A13" s="10">
        <v>265570</v>
      </c>
      <c r="B13" s="31" t="s">
        <v>17</v>
      </c>
      <c r="C13" s="20">
        <v>20350882</v>
      </c>
      <c r="D13" s="19" t="s">
        <v>115</v>
      </c>
      <c r="E13" s="19" t="s">
        <v>120</v>
      </c>
      <c r="F13" s="20">
        <v>2542.6</v>
      </c>
      <c r="G13" s="19" t="s">
        <v>132</v>
      </c>
      <c r="H13" s="38">
        <f>F13*0.12*0.35</f>
        <v>106.78919999999998</v>
      </c>
      <c r="I13" s="3"/>
      <c r="J13" s="49" t="s">
        <v>55</v>
      </c>
    </row>
    <row r="14" spans="1:10" x14ac:dyDescent="0.25">
      <c r="A14" s="10">
        <v>515456</v>
      </c>
      <c r="B14" s="31" t="s">
        <v>45</v>
      </c>
      <c r="C14" s="20">
        <v>20358460</v>
      </c>
      <c r="D14" s="19" t="s">
        <v>115</v>
      </c>
      <c r="E14" s="19" t="s">
        <v>121</v>
      </c>
      <c r="F14" s="20">
        <v>1089.23</v>
      </c>
      <c r="G14" s="20" t="s">
        <v>118</v>
      </c>
      <c r="H14" s="38">
        <f>F14*0.095*0.35</f>
        <v>36.216897499999995</v>
      </c>
      <c r="I14" s="3"/>
      <c r="J14" s="49" t="s">
        <v>55</v>
      </c>
    </row>
    <row r="15" spans="1:10" x14ac:dyDescent="0.25">
      <c r="A15" s="10">
        <v>288653</v>
      </c>
      <c r="B15" s="22" t="s">
        <v>15</v>
      </c>
      <c r="C15" s="20">
        <v>20347737</v>
      </c>
      <c r="D15" s="19" t="s">
        <v>115</v>
      </c>
      <c r="E15" s="19" t="s">
        <v>120</v>
      </c>
      <c r="F15" s="20">
        <v>1648.62</v>
      </c>
      <c r="G15" s="20" t="s">
        <v>118</v>
      </c>
      <c r="H15" s="38">
        <f>F15*0.12*0.35</f>
        <v>69.242039999999989</v>
      </c>
      <c r="I15" s="3"/>
      <c r="J15" s="49" t="s">
        <v>55</v>
      </c>
    </row>
    <row r="16" spans="1:10" x14ac:dyDescent="0.25">
      <c r="A16" s="10">
        <v>462817</v>
      </c>
      <c r="B16" s="31" t="s">
        <v>19</v>
      </c>
      <c r="C16" s="20">
        <v>20354097</v>
      </c>
      <c r="D16" s="19" t="s">
        <v>115</v>
      </c>
      <c r="E16" s="19" t="s">
        <v>120</v>
      </c>
      <c r="F16" s="20">
        <v>1705.92</v>
      </c>
      <c r="G16" s="20" t="s">
        <v>118</v>
      </c>
      <c r="H16" s="38">
        <f>F16*0.12*0.35</f>
        <v>71.648639999999986</v>
      </c>
      <c r="I16" s="3"/>
      <c r="J16" s="49" t="s">
        <v>55</v>
      </c>
    </row>
    <row r="17" spans="1:10" x14ac:dyDescent="0.25">
      <c r="A17" s="10">
        <v>415134</v>
      </c>
      <c r="B17" s="31" t="s">
        <v>54</v>
      </c>
      <c r="C17" s="19">
        <v>20350285</v>
      </c>
      <c r="D17" s="19" t="s">
        <v>115</v>
      </c>
      <c r="E17" s="19" t="s">
        <v>120</v>
      </c>
      <c r="F17" s="19">
        <v>1949.89</v>
      </c>
      <c r="G17" s="20" t="s">
        <v>118</v>
      </c>
      <c r="H17" s="38">
        <f>F17*0.12*0.35</f>
        <v>81.895380000000003</v>
      </c>
      <c r="I17" s="56"/>
      <c r="J17" s="49" t="s">
        <v>55</v>
      </c>
    </row>
    <row r="18" spans="1:10" x14ac:dyDescent="0.25">
      <c r="A18" s="10">
        <v>294538</v>
      </c>
      <c r="B18" s="31" t="s">
        <v>53</v>
      </c>
      <c r="C18" s="19">
        <v>20334005</v>
      </c>
      <c r="D18" s="19" t="s">
        <v>115</v>
      </c>
      <c r="E18" s="19" t="s">
        <v>121</v>
      </c>
      <c r="F18" s="19">
        <v>1120.06</v>
      </c>
      <c r="G18" s="20" t="s">
        <v>118</v>
      </c>
      <c r="H18" s="38">
        <f>F18*0.095*0.35</f>
        <v>37.241994999999996</v>
      </c>
      <c r="I18" s="56"/>
      <c r="J18" s="49" t="s">
        <v>55</v>
      </c>
    </row>
    <row r="19" spans="1:10" x14ac:dyDescent="0.25">
      <c r="A19" s="10"/>
      <c r="B19" s="31"/>
      <c r="C19" s="20"/>
      <c r="D19" s="23"/>
      <c r="E19" s="23"/>
      <c r="F19" s="20"/>
      <c r="G19" s="20"/>
      <c r="H19" s="38"/>
      <c r="I19" s="3"/>
      <c r="J19" s="16"/>
    </row>
    <row r="20" spans="1:10" ht="15.75" thickBot="1" x14ac:dyDescent="0.3">
      <c r="A20" s="62" t="s">
        <v>122</v>
      </c>
      <c r="B20" s="32">
        <v>2016</v>
      </c>
      <c r="C20" s="26"/>
      <c r="D20" s="5"/>
      <c r="E20" s="5"/>
      <c r="F20" s="5"/>
      <c r="G20" s="5"/>
      <c r="H20" s="40">
        <f>SUM(H6:H19)</f>
        <v>743.52533500000004</v>
      </c>
      <c r="I20" s="5"/>
      <c r="J20" s="18"/>
    </row>
    <row r="21" spans="1:10" ht="21" x14ac:dyDescent="0.25">
      <c r="B21" s="57"/>
      <c r="C21" s="179" t="s">
        <v>133</v>
      </c>
      <c r="D21" s="179"/>
      <c r="E21" s="179"/>
      <c r="F21" s="179"/>
      <c r="G21" s="64"/>
      <c r="H21" s="64"/>
    </row>
    <row r="22" spans="1:10" ht="21.75" thickBot="1" x14ac:dyDescent="0.3">
      <c r="B22" s="57"/>
      <c r="C22" s="60"/>
      <c r="D22" s="60"/>
      <c r="E22" s="60"/>
      <c r="F22" s="60"/>
      <c r="G22" s="64"/>
      <c r="H22" s="64"/>
    </row>
    <row r="23" spans="1:10" ht="45" x14ac:dyDescent="0.25">
      <c r="A23" s="6" t="s">
        <v>10</v>
      </c>
      <c r="B23" s="30" t="s">
        <v>1</v>
      </c>
      <c r="C23" s="7" t="s">
        <v>3</v>
      </c>
      <c r="D23" s="7" t="s">
        <v>2</v>
      </c>
      <c r="E23" s="7" t="s">
        <v>119</v>
      </c>
      <c r="F23" s="7" t="s">
        <v>126</v>
      </c>
      <c r="G23" s="7" t="s">
        <v>130</v>
      </c>
      <c r="H23" s="41" t="s">
        <v>127</v>
      </c>
      <c r="I23" s="8" t="s">
        <v>101</v>
      </c>
      <c r="J23" s="9" t="s">
        <v>6</v>
      </c>
    </row>
    <row r="24" spans="1:10" x14ac:dyDescent="0.25">
      <c r="A24" s="10">
        <v>546150</v>
      </c>
      <c r="B24" s="31" t="s">
        <v>71</v>
      </c>
      <c r="C24" s="20">
        <v>20362252</v>
      </c>
      <c r="D24" s="19" t="s">
        <v>115</v>
      </c>
      <c r="E24" s="19" t="s">
        <v>121</v>
      </c>
      <c r="F24" s="20">
        <v>1071.6300000000001</v>
      </c>
      <c r="G24" s="20" t="s">
        <v>118</v>
      </c>
      <c r="H24" s="38">
        <f>F24*0.095*0.35</f>
        <v>35.631697500000001</v>
      </c>
      <c r="I24" s="3"/>
      <c r="J24" s="16" t="s">
        <v>55</v>
      </c>
    </row>
    <row r="25" spans="1:10" x14ac:dyDescent="0.25">
      <c r="A25" s="10">
        <v>581937</v>
      </c>
      <c r="B25" s="55" t="s">
        <v>128</v>
      </c>
      <c r="C25" s="20">
        <v>20366282</v>
      </c>
      <c r="D25" s="23" t="s">
        <v>129</v>
      </c>
      <c r="E25" s="23" t="s">
        <v>121</v>
      </c>
      <c r="F25" s="3"/>
      <c r="G25" s="3"/>
      <c r="H25" s="38"/>
      <c r="I25" s="3"/>
      <c r="J25" s="50"/>
    </row>
    <row r="26" spans="1:10" x14ac:dyDescent="0.25">
      <c r="A26" s="10">
        <v>465040</v>
      </c>
      <c r="B26" s="55" t="s">
        <v>14</v>
      </c>
      <c r="C26" s="20">
        <v>20338410</v>
      </c>
      <c r="D26" s="23" t="s">
        <v>129</v>
      </c>
      <c r="E26" s="23" t="s">
        <v>121</v>
      </c>
      <c r="F26" s="3"/>
      <c r="G26" s="3"/>
      <c r="H26" s="38"/>
      <c r="I26" s="3"/>
      <c r="J26" s="50" t="s">
        <v>139</v>
      </c>
    </row>
    <row r="27" spans="1:10" x14ac:dyDescent="0.25">
      <c r="A27" s="10">
        <v>653485</v>
      </c>
      <c r="B27" s="55" t="s">
        <v>140</v>
      </c>
      <c r="C27" s="20">
        <v>20368897</v>
      </c>
      <c r="D27" s="23" t="s">
        <v>129</v>
      </c>
      <c r="E27" s="3"/>
      <c r="F27" s="3"/>
      <c r="G27" s="3"/>
      <c r="H27" s="38"/>
      <c r="I27" s="3"/>
      <c r="J27" s="16" t="s">
        <v>55</v>
      </c>
    </row>
    <row r="28" spans="1:10" x14ac:dyDescent="0.25">
      <c r="A28" s="10"/>
      <c r="B28" s="55"/>
      <c r="C28" s="20"/>
      <c r="D28" s="3"/>
      <c r="E28" s="3"/>
      <c r="F28" s="3"/>
      <c r="G28" s="3"/>
      <c r="H28" s="38"/>
      <c r="I28" s="3"/>
      <c r="J28" s="50"/>
    </row>
    <row r="29" spans="1:10" x14ac:dyDescent="0.25">
      <c r="A29" s="10"/>
      <c r="B29" s="55"/>
      <c r="C29" s="20"/>
      <c r="D29" s="3"/>
      <c r="E29" s="3"/>
      <c r="F29" s="3"/>
      <c r="G29" s="3"/>
      <c r="H29" s="38"/>
      <c r="I29" s="3"/>
      <c r="J29" s="50"/>
    </row>
    <row r="30" spans="1:10" x14ac:dyDescent="0.25">
      <c r="A30" s="10"/>
      <c r="B30" s="55"/>
      <c r="C30" s="20"/>
      <c r="D30" s="3"/>
      <c r="E30" s="3"/>
      <c r="F30" s="3"/>
      <c r="G30" s="3"/>
      <c r="H30" s="38"/>
      <c r="I30" s="3"/>
      <c r="J30" s="50"/>
    </row>
    <row r="31" spans="1:10" x14ac:dyDescent="0.25">
      <c r="A31" s="10"/>
      <c r="B31" s="55"/>
      <c r="C31" s="20"/>
      <c r="D31" s="3"/>
      <c r="E31" s="3"/>
      <c r="F31" s="3"/>
      <c r="G31" s="3"/>
      <c r="H31" s="38"/>
      <c r="I31" s="3"/>
      <c r="J31" s="50"/>
    </row>
    <row r="32" spans="1:10" x14ac:dyDescent="0.25">
      <c r="A32" s="10"/>
      <c r="B32" s="55"/>
      <c r="C32" s="20"/>
      <c r="D32" s="3"/>
      <c r="E32" s="3"/>
      <c r="F32" s="3"/>
      <c r="G32" s="3"/>
      <c r="H32" s="38"/>
      <c r="I32" s="3"/>
      <c r="J32" s="50"/>
    </row>
    <row r="33" spans="1:10" x14ac:dyDescent="0.25">
      <c r="A33" s="10"/>
      <c r="B33" s="55"/>
      <c r="C33" s="20"/>
      <c r="D33" s="3"/>
      <c r="E33" s="3"/>
      <c r="F33" s="3"/>
      <c r="G33" s="3"/>
      <c r="H33" s="38"/>
      <c r="I33" s="3"/>
      <c r="J33" s="50"/>
    </row>
    <row r="34" spans="1:10" x14ac:dyDescent="0.25">
      <c r="A34" s="10"/>
      <c r="B34" s="55"/>
      <c r="C34" s="20"/>
      <c r="D34" s="3"/>
      <c r="E34" s="3"/>
      <c r="F34" s="3"/>
      <c r="G34" s="3"/>
      <c r="H34" s="38"/>
      <c r="I34" s="3"/>
      <c r="J34" s="50"/>
    </row>
    <row r="35" spans="1:10" x14ac:dyDescent="0.25">
      <c r="A35" s="10"/>
      <c r="B35" s="55"/>
      <c r="C35" s="20"/>
      <c r="D35" s="3"/>
      <c r="E35" s="3"/>
      <c r="F35" s="3"/>
      <c r="G35" s="3"/>
      <c r="H35" s="38"/>
      <c r="I35" s="3"/>
      <c r="J35" s="50"/>
    </row>
    <row r="36" spans="1:10" x14ac:dyDescent="0.25">
      <c r="A36" s="10"/>
      <c r="B36" s="55"/>
      <c r="C36" s="20"/>
      <c r="D36" s="3"/>
      <c r="E36" s="3"/>
      <c r="F36" s="3"/>
      <c r="G36" s="3"/>
      <c r="H36" s="38"/>
      <c r="I36" s="3"/>
      <c r="J36" s="50"/>
    </row>
    <row r="37" spans="1:10" x14ac:dyDescent="0.25">
      <c r="A37" s="10"/>
      <c r="B37" s="55"/>
      <c r="C37" s="20"/>
      <c r="D37" s="3"/>
      <c r="E37" s="3"/>
      <c r="F37" s="3"/>
      <c r="G37" s="3"/>
      <c r="H37" s="38"/>
      <c r="I37" s="3"/>
      <c r="J37" s="50"/>
    </row>
    <row r="38" spans="1:10" x14ac:dyDescent="0.25">
      <c r="A38" s="10"/>
      <c r="B38" s="55"/>
      <c r="C38" s="20"/>
      <c r="D38" s="3"/>
      <c r="E38" s="3"/>
      <c r="F38" s="3"/>
      <c r="G38" s="3"/>
      <c r="H38" s="38"/>
      <c r="I38" s="3"/>
      <c r="J38" s="50"/>
    </row>
    <row r="39" spans="1:10" x14ac:dyDescent="0.25">
      <c r="A39" s="10"/>
      <c r="B39" s="55"/>
      <c r="C39" s="20"/>
      <c r="D39" s="3"/>
      <c r="E39" s="3"/>
      <c r="F39" s="3"/>
      <c r="G39" s="3"/>
      <c r="H39" s="38"/>
      <c r="I39" s="3"/>
      <c r="J39" s="50"/>
    </row>
    <row r="40" spans="1:10" ht="15.75" thickBot="1" x14ac:dyDescent="0.3">
      <c r="A40" s="62" t="s">
        <v>122</v>
      </c>
      <c r="B40" s="114">
        <v>2017</v>
      </c>
      <c r="C40" s="26"/>
      <c r="D40" s="5"/>
      <c r="E40" s="5"/>
      <c r="F40" s="5"/>
      <c r="G40" s="5"/>
      <c r="H40" s="40">
        <f>SUM(H24:H39)</f>
        <v>35.631697500000001</v>
      </c>
      <c r="I40" s="5"/>
      <c r="J40" s="115"/>
    </row>
    <row r="41" spans="1:10" ht="4.5" customHeight="1" thickBot="1" x14ac:dyDescent="0.3">
      <c r="A41" s="131"/>
      <c r="B41" s="132"/>
      <c r="C41" s="133"/>
      <c r="D41" s="134"/>
      <c r="E41" s="134"/>
      <c r="F41" s="134"/>
      <c r="G41" s="134"/>
      <c r="H41" s="135"/>
      <c r="I41" s="134"/>
      <c r="J41" s="136"/>
    </row>
    <row r="42" spans="1:10" ht="15.75" thickBot="1" x14ac:dyDescent="0.3">
      <c r="A42" s="117" t="s">
        <v>134</v>
      </c>
      <c r="B42" s="116"/>
      <c r="C42" s="71"/>
      <c r="D42" s="70"/>
      <c r="E42" s="70"/>
      <c r="F42" s="70"/>
      <c r="G42" s="70"/>
      <c r="H42" s="108"/>
      <c r="I42" s="70"/>
      <c r="J42" s="109"/>
    </row>
  </sheetData>
  <sortState ref="A6:H19">
    <sortCondition ref="B6:B19"/>
  </sortState>
  <mergeCells count="3">
    <mergeCell ref="C1:D1"/>
    <mergeCell ref="C3:F3"/>
    <mergeCell ref="C21:F21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Footer>&amp;R&amp;7&amp;F</oddFooter>
  </headerFooter>
  <rowBreaks count="1" manualBreakCount="1">
    <brk id="20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8"/>
  <sheetViews>
    <sheetView topLeftCell="A16" workbookViewId="0">
      <selection activeCell="B30" sqref="B30"/>
    </sheetView>
  </sheetViews>
  <sheetFormatPr baseColWidth="10" defaultRowHeight="15" x14ac:dyDescent="0.25"/>
  <cols>
    <col min="1" max="1" width="8.5703125" customWidth="1"/>
    <col min="2" max="2" width="39.42578125" customWidth="1"/>
    <col min="3" max="3" width="15.5703125" style="1" customWidth="1"/>
    <col min="4" max="4" width="17.28515625" customWidth="1"/>
    <col min="5" max="5" width="14.85546875" customWidth="1"/>
    <col min="6" max="6" width="13.85546875" style="39" customWidth="1"/>
    <col min="7" max="7" width="12.5703125" customWidth="1"/>
    <col min="8" max="8" width="16.85546875" customWidth="1"/>
  </cols>
  <sheetData>
    <row r="1" spans="1:8" ht="21" x14ac:dyDescent="0.25">
      <c r="A1" s="1"/>
      <c r="B1" s="28" t="s">
        <v>124</v>
      </c>
      <c r="C1" s="180" t="s">
        <v>125</v>
      </c>
      <c r="D1" s="181"/>
    </row>
    <row r="2" spans="1:8" ht="21" x14ac:dyDescent="0.25">
      <c r="A2" s="1"/>
      <c r="B2" s="58"/>
      <c r="C2" s="179" t="s">
        <v>123</v>
      </c>
      <c r="D2" s="179"/>
      <c r="E2" s="179"/>
      <c r="F2" s="66"/>
      <c r="H2" s="60"/>
    </row>
    <row r="3" spans="1:8" ht="15.75" thickBot="1" x14ac:dyDescent="0.3">
      <c r="A3" s="1"/>
      <c r="B3" s="12"/>
      <c r="H3" s="15"/>
    </row>
    <row r="4" spans="1:8" ht="45" x14ac:dyDescent="0.25">
      <c r="A4" s="6" t="s">
        <v>10</v>
      </c>
      <c r="B4" s="2" t="s">
        <v>1</v>
      </c>
      <c r="C4" s="7" t="s">
        <v>3</v>
      </c>
      <c r="D4" s="7" t="s">
        <v>2</v>
      </c>
      <c r="E4" s="7" t="s">
        <v>4</v>
      </c>
      <c r="F4" s="41" t="s">
        <v>5</v>
      </c>
      <c r="G4" s="8" t="s">
        <v>101</v>
      </c>
      <c r="H4" s="9" t="s">
        <v>6</v>
      </c>
    </row>
    <row r="5" spans="1:8" x14ac:dyDescent="0.25">
      <c r="A5" s="10"/>
      <c r="B5" s="22" t="s">
        <v>73</v>
      </c>
      <c r="C5" s="20"/>
      <c r="D5" s="20"/>
      <c r="E5" s="20"/>
      <c r="F5" s="38"/>
      <c r="G5" s="3"/>
      <c r="H5" s="16"/>
    </row>
    <row r="6" spans="1:8" x14ac:dyDescent="0.25">
      <c r="A6" s="10"/>
      <c r="B6" s="13" t="s">
        <v>72</v>
      </c>
      <c r="C6" s="20"/>
      <c r="D6" s="20"/>
      <c r="E6" s="20"/>
      <c r="F6" s="38"/>
      <c r="G6" s="3"/>
      <c r="H6" s="16"/>
    </row>
    <row r="7" spans="1:8" x14ac:dyDescent="0.25">
      <c r="A7" s="10">
        <v>594512</v>
      </c>
      <c r="B7" s="13" t="s">
        <v>97</v>
      </c>
      <c r="C7" s="20">
        <v>20365068</v>
      </c>
      <c r="D7" s="20" t="s">
        <v>136</v>
      </c>
      <c r="E7" s="20"/>
      <c r="F7" s="38"/>
      <c r="G7" s="3"/>
      <c r="H7" s="16"/>
    </row>
    <row r="8" spans="1:8" x14ac:dyDescent="0.25">
      <c r="A8" s="10"/>
      <c r="B8" s="13"/>
      <c r="C8" s="20"/>
      <c r="D8" s="20"/>
      <c r="E8" s="20"/>
      <c r="F8" s="38"/>
      <c r="G8" s="3"/>
      <c r="H8" s="16"/>
    </row>
    <row r="9" spans="1:8" x14ac:dyDescent="0.25">
      <c r="A9" s="10"/>
      <c r="B9" s="13"/>
      <c r="C9" s="20"/>
      <c r="D9" s="20"/>
      <c r="E9" s="20"/>
      <c r="F9" s="38"/>
      <c r="G9" s="3"/>
      <c r="H9" s="16"/>
    </row>
    <row r="10" spans="1:8" x14ac:dyDescent="0.25">
      <c r="A10" s="10"/>
      <c r="B10" s="14"/>
      <c r="C10" s="25"/>
      <c r="D10" s="24"/>
      <c r="E10" s="25"/>
      <c r="F10" s="37"/>
      <c r="G10" s="11"/>
      <c r="H10" s="17"/>
    </row>
    <row r="11" spans="1:8" x14ac:dyDescent="0.25">
      <c r="A11" s="10"/>
      <c r="B11" s="14"/>
      <c r="C11" s="25"/>
      <c r="D11" s="11"/>
      <c r="E11" s="25"/>
      <c r="F11" s="37"/>
      <c r="G11" s="11"/>
      <c r="H11" s="17"/>
    </row>
    <row r="12" spans="1:8" x14ac:dyDescent="0.25">
      <c r="A12" s="10"/>
      <c r="B12" s="14"/>
      <c r="C12" s="25"/>
      <c r="D12" s="11"/>
      <c r="E12" s="25"/>
      <c r="F12" s="37"/>
      <c r="G12" s="11"/>
      <c r="H12" s="17"/>
    </row>
    <row r="13" spans="1:8" ht="15.75" thickBot="1" x14ac:dyDescent="0.3">
      <c r="A13" s="4" t="s">
        <v>122</v>
      </c>
      <c r="B13" s="32">
        <v>2016</v>
      </c>
      <c r="C13" s="26"/>
      <c r="D13" s="5"/>
      <c r="E13" s="5"/>
      <c r="F13" s="40">
        <f>SUM(F5:F12)</f>
        <v>0</v>
      </c>
      <c r="G13" s="5"/>
      <c r="H13" s="18"/>
    </row>
    <row r="15" spans="1:8" ht="21" x14ac:dyDescent="0.25">
      <c r="A15" s="1"/>
      <c r="B15" s="65"/>
      <c r="C15" s="179" t="s">
        <v>123</v>
      </c>
      <c r="D15" s="179"/>
      <c r="E15" s="179"/>
      <c r="F15" s="66"/>
      <c r="H15" s="66"/>
    </row>
    <row r="16" spans="1:8" ht="15.75" thickBot="1" x14ac:dyDescent="0.3">
      <c r="A16" s="1"/>
      <c r="B16" s="67"/>
      <c r="H16" s="15"/>
    </row>
    <row r="17" spans="1:8" ht="45" x14ac:dyDescent="0.25">
      <c r="A17" s="6" t="s">
        <v>10</v>
      </c>
      <c r="B17" s="2" t="s">
        <v>1</v>
      </c>
      <c r="C17" s="7" t="s">
        <v>3</v>
      </c>
      <c r="D17" s="7" t="s">
        <v>2</v>
      </c>
      <c r="E17" s="7" t="s">
        <v>4</v>
      </c>
      <c r="F17" s="41" t="s">
        <v>5</v>
      </c>
      <c r="G17" s="8" t="s">
        <v>101</v>
      </c>
      <c r="H17" s="9" t="s">
        <v>6</v>
      </c>
    </row>
    <row r="18" spans="1:8" x14ac:dyDescent="0.25">
      <c r="A18" s="10"/>
      <c r="B18" s="22"/>
      <c r="C18" s="20"/>
      <c r="D18" s="20"/>
      <c r="E18" s="20"/>
      <c r="F18" s="38"/>
      <c r="G18" s="3"/>
      <c r="H18" s="16"/>
    </row>
    <row r="19" spans="1:8" x14ac:dyDescent="0.25">
      <c r="A19" s="10"/>
      <c r="B19" s="13"/>
      <c r="C19" s="20"/>
      <c r="D19" s="20"/>
      <c r="E19" s="20"/>
      <c r="F19" s="38"/>
      <c r="G19" s="3"/>
      <c r="H19" s="16"/>
    </row>
    <row r="20" spans="1:8" x14ac:dyDescent="0.25">
      <c r="A20" s="10"/>
      <c r="B20" s="13"/>
      <c r="C20" s="20"/>
      <c r="D20" s="20"/>
      <c r="E20" s="20"/>
      <c r="F20" s="38"/>
      <c r="G20" s="3"/>
      <c r="H20" s="16"/>
    </row>
    <row r="21" spans="1:8" x14ac:dyDescent="0.25">
      <c r="A21" s="10"/>
      <c r="B21" s="13"/>
      <c r="C21" s="20"/>
      <c r="D21" s="20"/>
      <c r="E21" s="20"/>
      <c r="F21" s="38"/>
      <c r="G21" s="3"/>
      <c r="H21" s="16"/>
    </row>
    <row r="22" spans="1:8" x14ac:dyDescent="0.25">
      <c r="A22" s="10"/>
      <c r="B22" s="13"/>
      <c r="C22" s="20"/>
      <c r="D22" s="20"/>
      <c r="E22" s="20"/>
      <c r="F22" s="38"/>
      <c r="G22" s="3"/>
      <c r="H22" s="16"/>
    </row>
    <row r="23" spans="1:8" x14ac:dyDescent="0.25">
      <c r="A23" s="10"/>
      <c r="B23" s="14"/>
      <c r="C23" s="25"/>
      <c r="D23" s="24"/>
      <c r="E23" s="25"/>
      <c r="F23" s="37"/>
      <c r="G23" s="11"/>
      <c r="H23" s="17"/>
    </row>
    <row r="24" spans="1:8" x14ac:dyDescent="0.25">
      <c r="A24" s="10"/>
      <c r="B24" s="14"/>
      <c r="C24" s="25"/>
      <c r="D24" s="11"/>
      <c r="E24" s="25"/>
      <c r="F24" s="37"/>
      <c r="G24" s="11"/>
      <c r="H24" s="17"/>
    </row>
    <row r="25" spans="1:8" x14ac:dyDescent="0.25">
      <c r="A25" s="10"/>
      <c r="B25" s="14"/>
      <c r="C25" s="25"/>
      <c r="D25" s="11"/>
      <c r="E25" s="25"/>
      <c r="F25" s="37"/>
      <c r="G25" s="11"/>
      <c r="H25" s="17"/>
    </row>
    <row r="26" spans="1:8" ht="15.75" thickBot="1" x14ac:dyDescent="0.3">
      <c r="A26" s="4" t="s">
        <v>122</v>
      </c>
      <c r="B26" s="32">
        <v>2017</v>
      </c>
      <c r="C26" s="26"/>
      <c r="D26" s="5"/>
      <c r="E26" s="5"/>
      <c r="F26" s="40">
        <f>SUM(F18:F25)</f>
        <v>0</v>
      </c>
      <c r="G26" s="5"/>
      <c r="H26" s="18"/>
    </row>
    <row r="27" spans="1:8" ht="6" customHeight="1" thickBot="1" x14ac:dyDescent="0.3">
      <c r="A27" s="137"/>
      <c r="B27" s="138"/>
      <c r="C27" s="139"/>
      <c r="D27" s="140"/>
      <c r="E27" s="140"/>
      <c r="F27" s="141"/>
      <c r="G27" s="140"/>
      <c r="H27" s="142"/>
    </row>
    <row r="28" spans="1:8" ht="15.75" thickBot="1" x14ac:dyDescent="0.3">
      <c r="A28" s="118" t="s">
        <v>134</v>
      </c>
      <c r="B28" s="110"/>
      <c r="C28" s="111"/>
      <c r="D28" s="110"/>
      <c r="E28" s="110"/>
      <c r="F28" s="112">
        <f>SUM(F13,F26)</f>
        <v>0</v>
      </c>
      <c r="G28" s="110"/>
      <c r="H28" s="113"/>
    </row>
  </sheetData>
  <mergeCells count="3">
    <mergeCell ref="C1:D1"/>
    <mergeCell ref="C2:E2"/>
    <mergeCell ref="C15:E15"/>
  </mergeCells>
  <pageMargins left="0.7" right="0.7" top="0.75" bottom="0.75" header="0.3" footer="0.3"/>
  <pageSetup paperSize="9" scale="75" orientation="landscape" r:id="rId1"/>
  <rowBreaks count="1" manualBreakCount="1">
    <brk id="1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Protego</vt:lpstr>
      <vt:lpstr>ImmoTerresRouges</vt:lpstr>
      <vt:lpstr>IGR</vt:lpstr>
      <vt:lpstr>Schoux Patrick</vt:lpstr>
      <vt:lpstr>Kadour Lalli</vt:lpstr>
      <vt:lpstr>IVT </vt:lpstr>
      <vt:lpstr>Rodriguez Filipe&amp;Michel</vt:lpstr>
      <vt:lpstr>ImmoTerresRouges!Zone_d_impression</vt:lpstr>
      <vt:lpstr>Protego!Zone_d_impression</vt:lpstr>
      <vt:lpstr>'Schoux Patrick'!Zone_d_impression</vt:lpstr>
    </vt:vector>
  </TitlesOfParts>
  <Company>Foyer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MARNEFFE Philippe</cp:lastModifiedBy>
  <cp:lastPrinted>2017-02-27T08:47:29Z</cp:lastPrinted>
  <dcterms:created xsi:type="dcterms:W3CDTF">2016-10-25T13:12:56Z</dcterms:created>
  <dcterms:modified xsi:type="dcterms:W3CDTF">2017-03-05T03:38:46Z</dcterms:modified>
</cp:coreProperties>
</file>