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113740C-A9DE-474D-A173-3854F987E6D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Courses" sheetId="1" r:id="rId1"/>
  </sheets>
  <definedNames>
    <definedName name="liste">Courses!$U$4:$W$19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" i="1" l="1"/>
  <c r="L14" i="1" l="1"/>
  <c r="M14" i="1" s="1"/>
  <c r="L16" i="1"/>
  <c r="M16" i="1" s="1"/>
  <c r="L19" i="1"/>
  <c r="M19" i="1" s="1"/>
  <c r="L22" i="1"/>
  <c r="M22" i="1" s="1"/>
  <c r="L25" i="1"/>
  <c r="M25" i="1" s="1"/>
  <c r="L28" i="1"/>
  <c r="M28" i="1" s="1"/>
  <c r="L31" i="1"/>
  <c r="M31" i="1" s="1"/>
  <c r="L5" i="1"/>
  <c r="M5" i="1" s="1"/>
  <c r="L7" i="1"/>
  <c r="L9" i="1"/>
  <c r="M9" i="1" s="1"/>
  <c r="L11" i="1"/>
  <c r="M11" i="1" s="1"/>
  <c r="L13" i="1"/>
  <c r="M13" i="1" s="1"/>
  <c r="L15" i="1"/>
  <c r="L17" i="1"/>
  <c r="M17" i="1" s="1"/>
  <c r="L20" i="1"/>
  <c r="M20" i="1" s="1"/>
  <c r="L4" i="1"/>
  <c r="M4" i="1" s="1"/>
  <c r="L6" i="1"/>
  <c r="L8" i="1"/>
  <c r="L10" i="1"/>
  <c r="M10" i="1" s="1"/>
  <c r="L23" i="1"/>
  <c r="M23" i="1" s="1"/>
  <c r="L26" i="1"/>
  <c r="L29" i="1"/>
  <c r="M29" i="1" s="1"/>
  <c r="L32" i="1"/>
  <c r="M32" i="1" s="1"/>
  <c r="L34" i="1"/>
  <c r="M34" i="1" s="1"/>
  <c r="L36" i="1"/>
  <c r="L38" i="1"/>
  <c r="L40" i="1"/>
  <c r="M40" i="1" s="1"/>
  <c r="L18" i="1"/>
  <c r="M18" i="1" s="1"/>
  <c r="L21" i="1"/>
  <c r="L24" i="1"/>
  <c r="M24" i="1" s="1"/>
  <c r="L27" i="1"/>
  <c r="M27" i="1" s="1"/>
  <c r="L30" i="1"/>
  <c r="M30" i="1" s="1"/>
  <c r="L33" i="1"/>
  <c r="L35" i="1"/>
  <c r="M35" i="1" s="1"/>
  <c r="L37" i="1"/>
  <c r="L39" i="1"/>
  <c r="M39" i="1" s="1"/>
  <c r="L41" i="1"/>
  <c r="L12" i="1"/>
  <c r="M12" i="1" s="1"/>
  <c r="M37" i="1"/>
  <c r="M7" i="1"/>
  <c r="M15" i="1"/>
  <c r="M6" i="1"/>
  <c r="M8" i="1"/>
  <c r="M26" i="1"/>
  <c r="M36" i="1"/>
  <c r="M38" i="1"/>
  <c r="M21" i="1"/>
  <c r="M33" i="1"/>
  <c r="M41" i="1"/>
  <c r="C2" i="1" l="1"/>
</calcChain>
</file>

<file path=xl/sharedStrings.xml><?xml version="1.0" encoding="utf-8"?>
<sst xmlns="http://schemas.openxmlformats.org/spreadsheetml/2006/main" count="244" uniqueCount="148">
  <si>
    <t>Bénéfice</t>
  </si>
  <si>
    <t>Bilan</t>
  </si>
  <si>
    <t>mise</t>
  </si>
  <si>
    <t>Type</t>
  </si>
  <si>
    <t>RxCx</t>
  </si>
  <si>
    <t>Heure</t>
  </si>
  <si>
    <t>OVER</t>
  </si>
  <si>
    <t>SP</t>
  </si>
  <si>
    <t>gagner</t>
  </si>
  <si>
    <t>gain</t>
  </si>
  <si>
    <t>Cote</t>
  </si>
  <si>
    <t>Rapport</t>
  </si>
  <si>
    <t>Make a Living at the Races</t>
  </si>
  <si>
    <t>Plat</t>
  </si>
  <si>
    <t>R1C1</t>
  </si>
  <si>
    <t>13H50</t>
  </si>
  <si>
    <t>Attelé</t>
  </si>
  <si>
    <t>R1C2</t>
  </si>
  <si>
    <t>14H25</t>
  </si>
  <si>
    <t>R1C3</t>
  </si>
  <si>
    <t>15H00</t>
  </si>
  <si>
    <t>Monté</t>
  </si>
  <si>
    <t>R1C4</t>
  </si>
  <si>
    <t>15H35</t>
  </si>
  <si>
    <t>R1C5</t>
  </si>
  <si>
    <t>16H10</t>
  </si>
  <si>
    <t>R1C6</t>
  </si>
  <si>
    <t>16H45</t>
  </si>
  <si>
    <t>R1C7</t>
  </si>
  <si>
    <t>17H20</t>
  </si>
  <si>
    <t>R1C8</t>
  </si>
  <si>
    <t>17H55</t>
  </si>
  <si>
    <t>R2C1</t>
  </si>
  <si>
    <t>11H55</t>
  </si>
  <si>
    <t>R2C2</t>
  </si>
  <si>
    <t>12H25</t>
  </si>
  <si>
    <t>R2C3</t>
  </si>
  <si>
    <t>12H55</t>
  </si>
  <si>
    <t>R2C4</t>
  </si>
  <si>
    <t>13H25</t>
  </si>
  <si>
    <t>R2C5</t>
  </si>
  <si>
    <t>14H07</t>
  </si>
  <si>
    <t>R2C6</t>
  </si>
  <si>
    <t>14H42</t>
  </si>
  <si>
    <t>R2C7</t>
  </si>
  <si>
    <t>15H17</t>
  </si>
  <si>
    <t>R2C8</t>
  </si>
  <si>
    <t>15H52</t>
  </si>
  <si>
    <t>R3C2</t>
  </si>
  <si>
    <t>11H40</t>
  </si>
  <si>
    <t>R3C3</t>
  </si>
  <si>
    <t>12H10</t>
  </si>
  <si>
    <t>R3C4</t>
  </si>
  <si>
    <t>12H40</t>
  </si>
  <si>
    <t>R3C5</t>
  </si>
  <si>
    <t>13H10</t>
  </si>
  <si>
    <t>R4C1</t>
  </si>
  <si>
    <t>16H27</t>
  </si>
  <si>
    <t>R4C2</t>
  </si>
  <si>
    <t>17H02</t>
  </si>
  <si>
    <t>R4C3</t>
  </si>
  <si>
    <t>17H37</t>
  </si>
  <si>
    <t>R4C4</t>
  </si>
  <si>
    <t>18H10</t>
  </si>
  <si>
    <t>R4C5</t>
  </si>
  <si>
    <t>18H45</t>
  </si>
  <si>
    <t>R4C6</t>
  </si>
  <si>
    <t>19H15</t>
  </si>
  <si>
    <t>R4C7</t>
  </si>
  <si>
    <t>19H45</t>
  </si>
  <si>
    <t>R4C8</t>
  </si>
  <si>
    <t>20H15</t>
  </si>
  <si>
    <t>R5C1</t>
  </si>
  <si>
    <t>15H30</t>
  </si>
  <si>
    <t>R5C2</t>
  </si>
  <si>
    <t>16H05</t>
  </si>
  <si>
    <t>R5C3</t>
  </si>
  <si>
    <t>16H40</t>
  </si>
  <si>
    <t>R5C4</t>
  </si>
  <si>
    <t>17H15</t>
  </si>
  <si>
    <t>R5C5</t>
  </si>
  <si>
    <t>17H50</t>
  </si>
  <si>
    <t>R5C6</t>
  </si>
  <si>
    <t>18H25</t>
  </si>
  <si>
    <t>R6C3</t>
  </si>
  <si>
    <t>19H00</t>
  </si>
  <si>
    <t>R6C4</t>
  </si>
  <si>
    <t>19H30</t>
  </si>
  <si>
    <t>R6C5</t>
  </si>
  <si>
    <t>20H00</t>
  </si>
  <si>
    <t>R6C6</t>
  </si>
  <si>
    <t>20H30</t>
  </si>
  <si>
    <t>CABOURG</t>
  </si>
  <si>
    <t>PRIX-DES-SAPONAIRES (Quinte)</t>
  </si>
  <si>
    <t>2750m</t>
  </si>
  <si>
    <t>PRIX-DES-SILENES</t>
  </si>
  <si>
    <t>PRIX-DES-OXALIS</t>
  </si>
  <si>
    <t>PRIX-DES-ORMES</t>
  </si>
  <si>
    <t>PRIX-DES-NOYERS</t>
  </si>
  <si>
    <t>PRIX-DES-ORTIES</t>
  </si>
  <si>
    <t>2050m</t>
  </si>
  <si>
    <t>PRIX-DE-VASSY</t>
  </si>
  <si>
    <t>PRIX-DES-PLATANES</t>
  </si>
  <si>
    <t>MESLAY-DU-MAINE</t>
  </si>
  <si>
    <t>PRIX-DU-TRAINEAU</t>
  </si>
  <si>
    <t>2875m</t>
  </si>
  <si>
    <t>PRIX-DES-GUIRLANDES</t>
  </si>
  <si>
    <t>PRIX-BAPTISTE-FERCHAUD</t>
  </si>
  <si>
    <t>PRIX-DES-CADEAUX</t>
  </si>
  <si>
    <t>2600m</t>
  </si>
  <si>
    <t>PRIX-DE-LA-NEIGE</t>
  </si>
  <si>
    <t>PRIX-DE-L-HIVER</t>
  </si>
  <si>
    <t>PRIX-DE-NOEL</t>
  </si>
  <si>
    <t>PRIX-LES-CARRIERES-DE-CHAFFENAY (Pick5)</t>
  </si>
  <si>
    <t>VAAL</t>
  </si>
  <si>
    <t>MAIDEN-PLATE</t>
  </si>
  <si>
    <t>1200m</t>
  </si>
  <si>
    <t>LEADERS-IN-LOCAL-RACING-MAIDEN-PLATE</t>
  </si>
  <si>
    <t>2400m</t>
  </si>
  <si>
    <t>IN-MEMORY-OF-ALFIE-LITTLE-PINNACLE-STAKES</t>
  </si>
  <si>
    <t>MR-88-HANDICAP</t>
  </si>
  <si>
    <t>1000m</t>
  </si>
  <si>
    <t>PONT-DE-VIVAUX</t>
  </si>
  <si>
    <t>PRIX-IRISMOND</t>
  </si>
  <si>
    <t>2000m</t>
  </si>
  <si>
    <t>PRIX-PETIT-HENRI (Pick5)</t>
  </si>
  <si>
    <t>PRIX-P-TITE-TETE</t>
  </si>
  <si>
    <t>P-TITE-MOUSSE</t>
  </si>
  <si>
    <t>PRIX-HENRI-BRUN</t>
  </si>
  <si>
    <t>PRIX-SHAINDY</t>
  </si>
  <si>
    <t>1500m</t>
  </si>
  <si>
    <t>PRIX-DES-MICOCOULIERS</t>
  </si>
  <si>
    <t>PRIX-DE-BEAUDINARD</t>
  </si>
  <si>
    <t>MEYDAN-(E.A.U)</t>
  </si>
  <si>
    <t>THE-MADJANI-STAKES</t>
  </si>
  <si>
    <t>1900m</t>
  </si>
  <si>
    <t>YAHSAT-TROPHY</t>
  </si>
  <si>
    <t>1400m</t>
  </si>
  <si>
    <t>STRATA-TROPHY</t>
  </si>
  <si>
    <t>1600m</t>
  </si>
  <si>
    <t>SANAD-TROPHY</t>
  </si>
  <si>
    <t>DUBAI-CREEK-MILE</t>
  </si>
  <si>
    <t>CCAD-TROPHY</t>
  </si>
  <si>
    <t>WOLVERHAMPTON</t>
  </si>
  <si>
    <t>BOMBARDIER-\</t>
  </si>
  <si>
    <t>HANDICAP-(CLASS-4)</t>
  </si>
  <si>
    <t>HEED-YOUR-HUNCH-HANDICAP-(CLASS-4)</t>
  </si>
  <si>
    <t>PLAY-4-TO-SCORE-HANDICAP-(CLASS-6)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</si>
</sst>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#,##0&quot; €&quot;;[Red]\-#,##0&quot; €&quot;"/>
  </numFmts>
  <fonts count="11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FF00"/>
        </stop>
        <stop position="1">
          <color theme="4"/>
        </stop>
      </gradientFill>
    </fill>
    <fill>
      <patternFill patternType="solid">
        <fgColor theme="0"/>
      </patternFill>
    </fill>
    <fill>
      <gradientFill>
        <stop position="0">
          <color rgb="FFFF0000"/>
        </stop>
        <stop position="1">
          <color theme="1"/>
        </stop>
      </gradientFill>
    </fill>
  </fills>
  <borders count="1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3333FF"/>
      </left>
      <right/>
      <top style="thick">
        <color rgb="FF3333FF"/>
      </top>
      <bottom/>
      <diagonal/>
    </border>
    <border>
      <left/>
      <right/>
      <top style="thick">
        <color rgb="FF3333FF"/>
      </top>
      <bottom/>
      <diagonal/>
    </border>
    <border>
      <left/>
      <right style="thick">
        <color rgb="FF3333FF"/>
      </right>
      <top style="thick">
        <color rgb="FF3333FF"/>
      </top>
      <bottom/>
      <diagonal/>
    </border>
    <border>
      <left style="medium">
        <color rgb="FF0000FF"/>
      </left>
      <right style="thin">
        <color rgb="FF7F7F7F"/>
      </right>
      <top style="medium">
        <color rgb="FF0000F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rgb="FF0000FF"/>
      </top>
      <bottom/>
      <diagonal/>
    </border>
    <border>
      <left style="thin">
        <color rgb="FF3F3F3F"/>
      </left>
      <right style="medium">
        <color rgb="FF0000FF"/>
      </right>
      <top style="medium">
        <color rgb="FF0000FF"/>
      </top>
      <bottom style="thin">
        <color rgb="FF3F3F3F"/>
      </bottom>
      <diagonal/>
    </border>
    <border>
      <left style="medium">
        <color rgb="FF0000F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medium">
        <color rgb="FF0000FF"/>
      </right>
      <top style="thin">
        <color rgb="FF3F3F3F"/>
      </top>
      <bottom style="thin">
        <color rgb="FF3F3F3F"/>
      </bottom>
      <diagonal/>
    </border>
    <border>
      <left style="medium">
        <color rgb="FF0000FF"/>
      </left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thin">
        <color rgb="FF3F3F3F"/>
      </left>
      <right style="medium">
        <color rgb="FF0000FF"/>
      </right>
      <top style="thin">
        <color rgb="FF3F3F3F"/>
      </top>
      <bottom style="medium">
        <color rgb="FF0000FF"/>
      </bottom>
      <diagonal/>
    </border>
  </borders>
  <cellStyleXfs count="4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  <xf numFmtId="0" fontId="10" fillId="0" borderId="0" applyNumberFormat="0" applyFill="0" applyBorder="0" applyAlignment="0" applyProtection="0"/>
  </cellStyleXfs>
  <cellXfs count="43">
    <xf numFmtId="0" fontId="0" fillId="0" borderId="0" xfId="0"/>
    <xf numFmtId="164" fontId="1" fillId="5" borderId="12" xfId="1" applyNumberFormat="1" applyFill="1" applyBorder="1" applyAlignment="1" applyProtection="1">
      <alignment horizontal="center" vertical="center"/>
      <protection locked="0"/>
    </xf>
    <xf numFmtId="0" fontId="1" fillId="5" borderId="12" xfId="1" applyFill="1" applyBorder="1" applyAlignment="1" applyProtection="1">
      <alignment horizontal="center"/>
      <protection locked="0"/>
    </xf>
    <xf numFmtId="164" fontId="1" fillId="5" borderId="14" xfId="1" applyNumberForma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0" fillId="10" borderId="0" xfId="0" applyFill="1" applyProtection="1">
      <protection locked="0"/>
    </xf>
    <xf numFmtId="0" fontId="6" fillId="3" borderId="0" xfId="0" applyFont="1" applyFill="1" applyAlignment="1" applyProtection="1">
      <alignment horizontal="center" vertical="center"/>
      <protection locked="0"/>
    </xf>
    <xf numFmtId="0" fontId="3" fillId="8" borderId="8" xfId="2" applyFont="1" applyFill="1" applyBorder="1" applyAlignment="1" applyProtection="1">
      <alignment horizontal="center" vertical="center"/>
      <protection locked="0"/>
    </xf>
    <xf numFmtId="0" fontId="3" fillId="8" borderId="9" xfId="1" applyFont="1" applyFill="1" applyBorder="1" applyAlignment="1" applyProtection="1">
      <alignment horizontal="center" vertical="center"/>
      <protection locked="0"/>
    </xf>
    <xf numFmtId="0" fontId="3" fillId="8" borderId="10" xfId="1" applyFont="1" applyFill="1" applyBorder="1" applyAlignment="1" applyProtection="1">
      <alignment horizontal="center" vertical="center"/>
      <protection locked="0"/>
    </xf>
    <xf numFmtId="0" fontId="3" fillId="8" borderId="11" xfId="1" applyFont="1" applyFill="1" applyBorder="1" applyAlignment="1" applyProtection="1">
      <alignment horizontal="center" vertical="center"/>
      <protection locked="0"/>
    </xf>
    <xf numFmtId="14" fontId="4" fillId="4" borderId="0" xfId="0" applyNumberFormat="1" applyFont="1" applyFill="1" applyAlignment="1" applyProtection="1">
      <alignment horizontal="center" vertical="center"/>
      <protection locked="0"/>
    </xf>
    <xf numFmtId="0" fontId="1" fillId="5" borderId="2" xfId="1" applyFill="1" applyAlignment="1" applyProtection="1">
      <alignment horizontal="center" vertical="center"/>
      <protection locked="0"/>
    </xf>
    <xf numFmtId="0" fontId="1" fillId="9" borderId="2" xfId="1" applyFill="1" applyAlignment="1" applyProtection="1">
      <alignment horizontal="center" vertical="center"/>
      <protection locked="0"/>
    </xf>
    <xf numFmtId="0" fontId="1" fillId="5" borderId="2" xfId="1" applyFill="1" applyBorder="1" applyAlignment="1" applyProtection="1">
      <alignment horizontal="center" vertical="center"/>
      <protection locked="0"/>
    </xf>
    <xf numFmtId="2" fontId="1" fillId="5" borderId="2" xfId="1" applyNumberFormat="1" applyFill="1" applyAlignment="1" applyProtection="1">
      <alignment horizontal="center" vertical="center"/>
      <protection locked="0"/>
    </xf>
    <xf numFmtId="0" fontId="8" fillId="5" borderId="2" xfId="1" applyFont="1" applyFill="1" applyAlignment="1" applyProtection="1">
      <alignment horizontal="center" vertical="center"/>
      <protection locked="0"/>
    </xf>
    <xf numFmtId="6" fontId="1" fillId="5" borderId="2" xfId="1" applyNumberFormat="1" applyFill="1" applyBorder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 vertical="center"/>
      <protection locked="0"/>
    </xf>
    <xf numFmtId="0" fontId="1" fillId="3" borderId="2" xfId="1" applyFill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/>
      <protection locked="0"/>
    </xf>
    <xf numFmtId="6" fontId="1" fillId="5" borderId="2" xfId="1" applyNumberFormat="1" applyFill="1" applyBorder="1" applyAlignment="1" applyProtection="1">
      <alignment horizontal="center"/>
      <protection locked="0"/>
    </xf>
    <xf numFmtId="6" fontId="1" fillId="5" borderId="15" xfId="1" applyNumberFormat="1" applyFill="1" applyBorder="1" applyAlignment="1" applyProtection="1">
      <alignment horizontal="center" vertical="center"/>
      <protection locked="0"/>
    </xf>
    <xf numFmtId="0" fontId="1" fillId="5" borderId="15" xfId="1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 vertical="center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hidden="1"/>
    </xf>
    <xf numFmtId="0" fontId="6" fillId="3" borderId="0" xfId="0" applyFont="1" applyFill="1" applyAlignment="1" applyProtection="1">
      <alignment horizontal="center" vertical="center"/>
      <protection hidden="1"/>
    </xf>
    <xf numFmtId="0" fontId="1" fillId="5" borderId="2" xfId="1" applyFill="1" applyBorder="1" applyAlignment="1" applyProtection="1">
      <alignment horizontal="center" vertical="center"/>
      <protection hidden="1"/>
    </xf>
    <xf numFmtId="0" fontId="1" fillId="5" borderId="13" xfId="1" applyFill="1" applyBorder="1" applyAlignment="1" applyProtection="1">
      <alignment horizontal="center" vertical="center"/>
      <protection hidden="1"/>
    </xf>
    <xf numFmtId="0" fontId="1" fillId="5" borderId="15" xfId="1" applyFill="1" applyBorder="1" applyAlignment="1" applyProtection="1">
      <alignment horizontal="center" vertical="center"/>
      <protection hidden="1"/>
    </xf>
    <xf numFmtId="0" fontId="1" fillId="5" borderId="16" xfId="1" applyFill="1" applyBorder="1" applyAlignment="1" applyProtection="1">
      <alignment horizontal="center" vertical="center"/>
      <protection hidden="1"/>
    </xf>
    <xf numFmtId="0" fontId="1" fillId="5" borderId="15" xfId="1" applyNumberFormat="1" applyFill="1" applyBorder="1" applyAlignment="1" applyProtection="1">
      <alignment horizontal="center" vertical="center"/>
      <protection locked="0"/>
    </xf>
    <xf numFmtId="0" fontId="10" fillId="8" borderId="9" xfId="3" applyFill="1" applyBorder="1" applyAlignment="1" applyProtection="1">
      <alignment horizontal="center" vertical="center"/>
      <protection locked="0"/>
    </xf>
    <xf numFmtId="6" fontId="1" fillId="6" borderId="2" xfId="1" applyNumberFormat="1" applyFill="1" applyBorder="1" applyAlignment="1" applyProtection="1">
      <alignment horizontal="center" vertical="center"/>
      <protection locked="0"/>
    </xf>
    <xf numFmtId="6" fontId="1" fillId="6" borderId="15" xfId="1" applyNumberFormat="1" applyFill="1" applyBorder="1" applyAlignment="1" applyProtection="1">
      <alignment horizontal="center" vertical="center"/>
      <protection locked="0"/>
    </xf>
    <xf numFmtId="0" fontId="7" fillId="3" borderId="0" xfId="0" applyFont="1" applyFill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9" fillId="7" borderId="5" xfId="0" applyFont="1" applyFill="1" applyBorder="1" applyAlignment="1" applyProtection="1">
      <alignment horizontal="center" vertical="center"/>
      <protection locked="0"/>
    </xf>
    <xf numFmtId="0" fontId="9" fillId="7" borderId="6" xfId="0" applyFont="1" applyFill="1" applyBorder="1" applyAlignment="1" applyProtection="1">
      <alignment horizontal="center" vertical="center"/>
      <protection locked="0"/>
    </xf>
    <xf numFmtId="0" fontId="9" fillId="7" borderId="7" xfId="0" applyFont="1" applyFill="1" applyBorder="1" applyAlignment="1" applyProtection="1">
      <alignment horizontal="center" vertical="center"/>
      <protection locked="0"/>
    </xf>
  </cellXfs>
  <cellStyles count="4">
    <cellStyle name="Calcul" xfId="2" builtinId="22"/>
    <cellStyle name="Lien hypertexte" xfId="3" builtinId="8"/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38100</xdr:rowOff>
    </xdr:from>
    <xdr:to>
      <xdr:col>2</xdr:col>
      <xdr:colOff>42095</xdr:colOff>
      <xdr:row>14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714375"/>
          <a:ext cx="1527995" cy="2286000"/>
        </a:xfrm>
        <a:prstGeom prst="rect">
          <a:avLst/>
        </a:prstGeom>
      </xdr:spPr>
    </xdr:pic>
    <xdr:clientData/>
  </xdr:twoCellAnchor>
  <xdr:twoCellAnchor editAs="oneCell">
    <xdr:from>
      <xdr:col>20</xdr:col>
      <xdr:colOff>85725</xdr:colOff>
      <xdr:row>21</xdr:row>
      <xdr:rowOff>19050</xdr:rowOff>
    </xdr:from>
    <xdr:to>
      <xdr:col>22</xdr:col>
      <xdr:colOff>714963</xdr:colOff>
      <xdr:row>23</xdr:row>
      <xdr:rowOff>183667</xdr:rowOff>
    </xdr:to>
    <xdr:pic macro="[0]!Image6_Cliquer">
      <xdr:nvPicPr>
        <xdr:cNvPr id="7" name="Image 6">
          <a:extLst>
            <a:ext uri="{FF2B5EF4-FFF2-40B4-BE49-F238E27FC236}">
              <a16:creationId xmlns:a16="http://schemas.microsoft.com/office/drawing/2014/main" id="{24234B60-F1FB-4004-A13E-2223260177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30225" y="4314825"/>
          <a:ext cx="2153238" cy="545617"/>
        </a:xfrm>
        <a:prstGeom prst="rect">
          <a:avLst/>
        </a:prstGeom>
      </xdr:spPr>
    </xdr:pic>
    <xdr:clientData/>
  </xdr:twoCellAnchor>
  <xdr:twoCellAnchor editAs="oneCell">
    <xdr:from>
      <xdr:col>0</xdr:col>
      <xdr:colOff>183669</xdr:colOff>
      <xdr:row>15</xdr:row>
      <xdr:rowOff>76201</xdr:rowOff>
    </xdr:from>
    <xdr:to>
      <xdr:col>1</xdr:col>
      <xdr:colOff>514350</xdr:colOff>
      <xdr:row>22</xdr:row>
      <xdr:rowOff>107193</xdr:rowOff>
    </xdr:to>
    <xdr:pic macro="[0]!Image10_Cliquer">
      <xdr:nvPicPr>
        <xdr:cNvPr id="11" name="Image 10">
          <a:extLst>
            <a:ext uri="{FF2B5EF4-FFF2-40B4-BE49-F238E27FC236}">
              <a16:creationId xmlns:a16="http://schemas.microsoft.com/office/drawing/2014/main" id="{90F3C060-BB90-4C3E-BA82-11AE170A4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3669" y="3228976"/>
          <a:ext cx="1092681" cy="136449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live.cotecompare.com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150"/>
  <sheetViews>
    <sheetView showZeros="0" tabSelected="1" workbookViewId="0">
      <selection activeCell="F9" sqref="F9"/>
    </sheetView>
  </sheetViews>
  <sheetFormatPr baseColWidth="10" defaultRowHeight="15" x14ac:dyDescent="0.25"/>
  <cols>
    <col min="1" max="2" width="11.42578125" style="4"/>
    <col min="3" max="3" width="13.42578125" style="4" customWidth="1"/>
    <col min="4" max="5" width="11.42578125" style="4"/>
    <col min="6" max="6" width="5.85546875" style="4" customWidth="1"/>
    <col min="7" max="7" width="4.7109375" style="4" customWidth="1"/>
    <col min="8" max="8" width="5.85546875" style="4" customWidth="1"/>
    <col min="9" max="9" width="5.7109375" style="4" customWidth="1"/>
    <col min="10" max="13" width="11.42578125" style="4"/>
    <col min="14" max="14" width="1.5703125" style="5" customWidth="1"/>
    <col min="15" max="16384" width="11.42578125" style="4"/>
  </cols>
  <sheetData>
    <row r="1" spans="1:23" ht="15.75" thickBot="1" x14ac:dyDescent="0.3">
      <c r="N1" s="4"/>
    </row>
    <row r="2" spans="1:23" ht="37.5" thickTop="1" thickBot="1" x14ac:dyDescent="0.3">
      <c r="A2" s="38" t="s">
        <v>0</v>
      </c>
      <c r="B2" s="39"/>
      <c r="C2" s="28" t="e">
        <f>SUM(M4:M41)</f>
        <v>#VALUE!</v>
      </c>
      <c r="D2" s="40" t="s">
        <v>12</v>
      </c>
      <c r="E2" s="41"/>
      <c r="F2" s="41"/>
      <c r="G2" s="41"/>
      <c r="H2" s="41"/>
      <c r="I2" s="41"/>
      <c r="J2" s="41"/>
      <c r="K2" s="41"/>
      <c r="L2" s="41"/>
      <c r="M2" s="42"/>
      <c r="O2" s="6" t="s">
        <v>1</v>
      </c>
      <c r="P2" s="29">
        <f>SUM(P3:P41)</f>
        <v>6577.1999999999989</v>
      </c>
    </row>
    <row r="3" spans="1:23" ht="15" customHeight="1" x14ac:dyDescent="0.25">
      <c r="C3" s="7" t="s">
        <v>3</v>
      </c>
      <c r="D3" s="35" t="s">
        <v>4</v>
      </c>
      <c r="E3" s="8" t="s">
        <v>5</v>
      </c>
      <c r="F3" s="8" t="s">
        <v>10</v>
      </c>
      <c r="G3" s="8" t="s">
        <v>7</v>
      </c>
      <c r="H3" s="8" t="s">
        <v>7</v>
      </c>
      <c r="I3" s="8" t="s">
        <v>6</v>
      </c>
      <c r="J3" s="9" t="s">
        <v>11</v>
      </c>
      <c r="K3" s="8" t="s">
        <v>2</v>
      </c>
      <c r="L3" s="8" t="s">
        <v>8</v>
      </c>
      <c r="M3" s="10" t="s">
        <v>9</v>
      </c>
      <c r="O3" s="11">
        <v>43792</v>
      </c>
      <c r="P3" s="12">
        <v>366.7</v>
      </c>
      <c r="U3" s="13" t="s">
        <v>10</v>
      </c>
      <c r="V3" s="13" t="s">
        <v>7</v>
      </c>
      <c r="W3" s="13" t="s">
        <v>7</v>
      </c>
    </row>
    <row r="4" spans="1:23" ht="15" customHeight="1" x14ac:dyDescent="0.25">
      <c r="C4" s="1"/>
      <c r="D4" s="17" t="s">
        <v>48</v>
      </c>
      <c r="E4" s="14" t="s">
        <v>49</v>
      </c>
      <c r="F4" s="14" t="s">
        <v>114</v>
      </c>
      <c r="G4" s="14" t="s">
        <v>115</v>
      </c>
      <c r="H4" s="14">
        <v>20</v>
      </c>
      <c r="I4" s="18" t="s">
        <v>116</v>
      </c>
      <c r="J4" s="36">
        <v>5565</v>
      </c>
      <c r="K4" s="17" t="s">
        <v>13</v>
      </c>
      <c r="L4" s="30" t="e">
        <f>K4*J4</f>
        <v>#VALUE!</v>
      </c>
      <c r="M4" s="31" t="e">
        <f>L4-K4</f>
        <v>#VALUE!</v>
      </c>
      <c r="O4" s="11">
        <v>43793</v>
      </c>
      <c r="P4" s="15">
        <v>195.7</v>
      </c>
      <c r="U4" s="16">
        <v>1.5</v>
      </c>
      <c r="V4" s="16">
        <v>1.1000000000000001</v>
      </c>
      <c r="W4" s="16">
        <v>1.2</v>
      </c>
    </row>
    <row r="5" spans="1:23" ht="15" customHeight="1" x14ac:dyDescent="0.25">
      <c r="C5" s="1"/>
      <c r="D5" s="17" t="s">
        <v>32</v>
      </c>
      <c r="E5" s="14" t="s">
        <v>33</v>
      </c>
      <c r="F5" s="14" t="s">
        <v>103</v>
      </c>
      <c r="G5" s="14" t="s">
        <v>104</v>
      </c>
      <c r="H5" s="14">
        <v>18</v>
      </c>
      <c r="I5" s="14" t="s">
        <v>105</v>
      </c>
      <c r="J5" s="36">
        <v>17000</v>
      </c>
      <c r="K5" s="14" t="s">
        <v>21</v>
      </c>
      <c r="L5" s="30" t="e">
        <f>K5*J5</f>
        <v>#VALUE!</v>
      </c>
      <c r="M5" s="31" t="e">
        <f>L5-K5</f>
        <v>#VALUE!</v>
      </c>
      <c r="O5" s="11">
        <v>43794</v>
      </c>
      <c r="P5" s="12">
        <v>266.89999999999998</v>
      </c>
      <c r="U5" s="16">
        <v>1.5</v>
      </c>
      <c r="V5" s="16">
        <v>1.1000000000000001</v>
      </c>
      <c r="W5" s="16">
        <v>1.3</v>
      </c>
    </row>
    <row r="6" spans="1:23" x14ac:dyDescent="0.25">
      <c r="C6" s="1"/>
      <c r="D6" s="14" t="s">
        <v>50</v>
      </c>
      <c r="E6" s="14" t="s">
        <v>51</v>
      </c>
      <c r="F6" s="14" t="s">
        <v>114</v>
      </c>
      <c r="G6" s="14" t="s">
        <v>117</v>
      </c>
      <c r="H6" s="14">
        <v>18</v>
      </c>
      <c r="I6" s="18" t="s">
        <v>118</v>
      </c>
      <c r="J6" s="36">
        <v>5565</v>
      </c>
      <c r="K6" s="17" t="s">
        <v>13</v>
      </c>
      <c r="L6" s="30" t="e">
        <f>K6*J6</f>
        <v>#VALUE!</v>
      </c>
      <c r="M6" s="31" t="e">
        <f>L6-K6</f>
        <v>#VALUE!</v>
      </c>
      <c r="O6" s="11">
        <v>43795</v>
      </c>
      <c r="P6" s="12">
        <v>283.3</v>
      </c>
      <c r="U6" s="16">
        <v>1.6</v>
      </c>
      <c r="V6" s="16">
        <v>1.1000000000000001</v>
      </c>
      <c r="W6" s="16">
        <v>1.5</v>
      </c>
    </row>
    <row r="7" spans="1:23" x14ac:dyDescent="0.25">
      <c r="C7" s="1"/>
      <c r="D7" s="14" t="s">
        <v>34</v>
      </c>
      <c r="E7" s="14" t="s">
        <v>35</v>
      </c>
      <c r="F7" s="14" t="s">
        <v>103</v>
      </c>
      <c r="G7" s="14" t="s">
        <v>106</v>
      </c>
      <c r="H7" s="14">
        <v>16</v>
      </c>
      <c r="I7" s="14" t="s">
        <v>105</v>
      </c>
      <c r="J7" s="36">
        <v>15000</v>
      </c>
      <c r="K7" s="14" t="s">
        <v>16</v>
      </c>
      <c r="L7" s="30" t="e">
        <f>K7*J7</f>
        <v>#VALUE!</v>
      </c>
      <c r="M7" s="31" t="e">
        <f>L7-K7</f>
        <v>#VALUE!</v>
      </c>
      <c r="O7" s="11">
        <v>43796</v>
      </c>
      <c r="P7" s="12">
        <v>396.5</v>
      </c>
      <c r="U7" s="16">
        <v>1.6</v>
      </c>
      <c r="V7" s="16">
        <v>1.1000000000000001</v>
      </c>
      <c r="W7" s="16">
        <v>1.6</v>
      </c>
    </row>
    <row r="8" spans="1:23" x14ac:dyDescent="0.25">
      <c r="C8" s="1"/>
      <c r="D8" s="17" t="s">
        <v>52</v>
      </c>
      <c r="E8" s="14" t="s">
        <v>53</v>
      </c>
      <c r="F8" s="14" t="s">
        <v>114</v>
      </c>
      <c r="G8" s="14" t="s">
        <v>119</v>
      </c>
      <c r="H8" s="14">
        <v>11</v>
      </c>
      <c r="I8" s="18" t="s">
        <v>118</v>
      </c>
      <c r="J8" s="36">
        <v>8039</v>
      </c>
      <c r="K8" s="17" t="s">
        <v>13</v>
      </c>
      <c r="L8" s="30" t="e">
        <f>K8*J8</f>
        <v>#VALUE!</v>
      </c>
      <c r="M8" s="31" t="e">
        <f>L8-K8</f>
        <v>#VALUE!</v>
      </c>
      <c r="O8" s="11">
        <v>43797</v>
      </c>
      <c r="P8" s="12">
        <v>116.9</v>
      </c>
      <c r="U8" s="16">
        <v>1.7</v>
      </c>
      <c r="V8" s="16">
        <v>1.1000000000000001</v>
      </c>
      <c r="W8" s="16">
        <v>1.6</v>
      </c>
    </row>
    <row r="9" spans="1:23" x14ac:dyDescent="0.25">
      <c r="C9" s="1"/>
      <c r="D9" s="17" t="s">
        <v>36</v>
      </c>
      <c r="E9" s="14" t="s">
        <v>37</v>
      </c>
      <c r="F9" s="14" t="s">
        <v>103</v>
      </c>
      <c r="G9" s="14" t="s">
        <v>107</v>
      </c>
      <c r="H9" s="14">
        <v>18</v>
      </c>
      <c r="I9" s="14" t="s">
        <v>105</v>
      </c>
      <c r="J9" s="36">
        <v>23000</v>
      </c>
      <c r="K9" s="14" t="s">
        <v>21</v>
      </c>
      <c r="L9" s="30" t="e">
        <f>K9*J9</f>
        <v>#VALUE!</v>
      </c>
      <c r="M9" s="31" t="e">
        <f>L9-K9</f>
        <v>#VALUE!</v>
      </c>
      <c r="O9" s="11">
        <v>43798</v>
      </c>
      <c r="P9" s="12">
        <v>273.5</v>
      </c>
      <c r="U9" s="16">
        <v>1.8</v>
      </c>
      <c r="V9" s="16">
        <v>1.1000000000000001</v>
      </c>
      <c r="W9" s="16">
        <v>1.4</v>
      </c>
    </row>
    <row r="10" spans="1:23" x14ac:dyDescent="0.25">
      <c r="C10" s="1"/>
      <c r="D10" s="17" t="s">
        <v>54</v>
      </c>
      <c r="E10" s="14" t="s">
        <v>55</v>
      </c>
      <c r="F10" s="14" t="s">
        <v>114</v>
      </c>
      <c r="G10" s="14" t="s">
        <v>120</v>
      </c>
      <c r="H10" s="14">
        <v>10</v>
      </c>
      <c r="I10" s="18" t="s">
        <v>121</v>
      </c>
      <c r="J10" s="36">
        <v>6184</v>
      </c>
      <c r="K10" s="17" t="s">
        <v>13</v>
      </c>
      <c r="L10" s="30" t="e">
        <f>K10*J10</f>
        <v>#VALUE!</v>
      </c>
      <c r="M10" s="31" t="e">
        <f>L10-K10</f>
        <v>#VALUE!</v>
      </c>
      <c r="O10" s="11">
        <v>43799</v>
      </c>
      <c r="P10" s="19"/>
      <c r="U10" s="16">
        <v>1.8</v>
      </c>
      <c r="V10" s="16">
        <v>1.1000000000000001</v>
      </c>
      <c r="W10" s="16">
        <v>1.5</v>
      </c>
    </row>
    <row r="11" spans="1:23" x14ac:dyDescent="0.25">
      <c r="C11" s="1"/>
      <c r="D11" s="17" t="s">
        <v>38</v>
      </c>
      <c r="E11" s="14" t="s">
        <v>39</v>
      </c>
      <c r="F11" s="14" t="s">
        <v>103</v>
      </c>
      <c r="G11" s="14" t="s">
        <v>108</v>
      </c>
      <c r="H11" s="14">
        <v>16</v>
      </c>
      <c r="I11" s="14" t="s">
        <v>109</v>
      </c>
      <c r="J11" s="36">
        <v>17000</v>
      </c>
      <c r="K11" s="14" t="s">
        <v>16</v>
      </c>
      <c r="L11" s="30" t="e">
        <f>K11*J11</f>
        <v>#VALUE!</v>
      </c>
      <c r="M11" s="31" t="e">
        <f>L11-K11</f>
        <v>#VALUE!</v>
      </c>
      <c r="O11" s="11">
        <v>43800</v>
      </c>
      <c r="P11" s="19"/>
      <c r="U11" s="16">
        <v>1.8</v>
      </c>
      <c r="V11" s="16">
        <v>1.1000000000000001</v>
      </c>
      <c r="W11" s="16">
        <v>1.6</v>
      </c>
    </row>
    <row r="12" spans="1:23" x14ac:dyDescent="0.25">
      <c r="C12" s="1"/>
      <c r="D12" s="14" t="s">
        <v>14</v>
      </c>
      <c r="E12" s="14" t="s">
        <v>15</v>
      </c>
      <c r="F12" s="14" t="s">
        <v>92</v>
      </c>
      <c r="G12" s="14" t="s">
        <v>93</v>
      </c>
      <c r="H12" s="14">
        <v>16</v>
      </c>
      <c r="I12" s="14" t="s">
        <v>94</v>
      </c>
      <c r="J12" s="36">
        <v>32000</v>
      </c>
      <c r="K12" s="14" t="s">
        <v>16</v>
      </c>
      <c r="L12" s="30" t="e">
        <f>K12*J12</f>
        <v>#VALUE!</v>
      </c>
      <c r="M12" s="31" t="e">
        <f>L12-K12</f>
        <v>#VALUE!</v>
      </c>
      <c r="O12" s="11">
        <v>43801</v>
      </c>
      <c r="P12" s="12">
        <v>294.7</v>
      </c>
      <c r="U12" s="16">
        <v>2</v>
      </c>
      <c r="V12" s="16">
        <v>1.1000000000000001</v>
      </c>
      <c r="W12" s="16">
        <v>1.2</v>
      </c>
    </row>
    <row r="13" spans="1:23" x14ac:dyDescent="0.25">
      <c r="C13" s="1"/>
      <c r="D13" s="14" t="s">
        <v>40</v>
      </c>
      <c r="E13" s="14" t="s">
        <v>41</v>
      </c>
      <c r="F13" s="14" t="s">
        <v>103</v>
      </c>
      <c r="G13" s="14" t="s">
        <v>110</v>
      </c>
      <c r="H13" s="14">
        <v>16</v>
      </c>
      <c r="I13" s="18" t="s">
        <v>109</v>
      </c>
      <c r="J13" s="36">
        <v>17000</v>
      </c>
      <c r="K13" s="17" t="s">
        <v>16</v>
      </c>
      <c r="L13" s="30" t="e">
        <f>K13*J13</f>
        <v>#VALUE!</v>
      </c>
      <c r="M13" s="31" t="e">
        <f>L13-K13</f>
        <v>#VALUE!</v>
      </c>
      <c r="O13" s="11">
        <v>43802</v>
      </c>
      <c r="P13" s="12">
        <v>219.2</v>
      </c>
      <c r="U13" s="16">
        <v>2.1</v>
      </c>
      <c r="V13" s="16">
        <v>1.1000000000000001</v>
      </c>
      <c r="W13" s="16">
        <v>1.1000000000000001</v>
      </c>
    </row>
    <row r="14" spans="1:23" x14ac:dyDescent="0.25">
      <c r="C14" s="1"/>
      <c r="D14" s="17" t="s">
        <v>17</v>
      </c>
      <c r="E14" s="14" t="s">
        <v>18</v>
      </c>
      <c r="F14" s="14" t="s">
        <v>92</v>
      </c>
      <c r="G14" s="14" t="s">
        <v>95</v>
      </c>
      <c r="H14" s="14">
        <v>14</v>
      </c>
      <c r="I14" s="18" t="s">
        <v>94</v>
      </c>
      <c r="J14" s="36">
        <v>19000</v>
      </c>
      <c r="K14" s="14">
        <v>63</v>
      </c>
      <c r="L14" s="30">
        <f>K14*J14</f>
        <v>1197000</v>
      </c>
      <c r="M14" s="31">
        <f>L14-K14</f>
        <v>1196937</v>
      </c>
      <c r="O14" s="11">
        <v>43803</v>
      </c>
      <c r="P14" s="12">
        <v>701.4</v>
      </c>
      <c r="U14" s="16">
        <v>2.1</v>
      </c>
      <c r="V14" s="16">
        <v>1.1000000000000001</v>
      </c>
      <c r="W14" s="16">
        <v>1.6</v>
      </c>
    </row>
    <row r="15" spans="1:23" x14ac:dyDescent="0.25">
      <c r="C15" s="1"/>
      <c r="D15" s="17" t="s">
        <v>42</v>
      </c>
      <c r="E15" s="14" t="s">
        <v>43</v>
      </c>
      <c r="F15" s="14" t="s">
        <v>103</v>
      </c>
      <c r="G15" s="14" t="s">
        <v>111</v>
      </c>
      <c r="H15" s="14">
        <v>16</v>
      </c>
      <c r="I15" s="18" t="s">
        <v>109</v>
      </c>
      <c r="J15" s="36">
        <v>15000</v>
      </c>
      <c r="K15" s="17" t="s">
        <v>16</v>
      </c>
      <c r="L15" s="30" t="e">
        <f>K15*J15</f>
        <v>#VALUE!</v>
      </c>
      <c r="M15" s="31" t="e">
        <f>L15-K15</f>
        <v>#VALUE!</v>
      </c>
      <c r="O15" s="11">
        <v>43804</v>
      </c>
      <c r="P15" s="12">
        <v>382.2</v>
      </c>
      <c r="U15" s="16">
        <v>2.5</v>
      </c>
      <c r="V15" s="16">
        <v>1.1000000000000001</v>
      </c>
      <c r="W15" s="16">
        <v>1.3</v>
      </c>
    </row>
    <row r="16" spans="1:23" x14ac:dyDescent="0.25">
      <c r="C16" s="1"/>
      <c r="D16" s="17" t="s">
        <v>19</v>
      </c>
      <c r="E16" s="14" t="s">
        <v>20</v>
      </c>
      <c r="F16" s="14" t="s">
        <v>92</v>
      </c>
      <c r="G16" s="14" t="s">
        <v>96</v>
      </c>
      <c r="H16" s="14">
        <v>16</v>
      </c>
      <c r="I16" s="18" t="s">
        <v>94</v>
      </c>
      <c r="J16" s="36">
        <v>19000</v>
      </c>
      <c r="K16" s="14" t="s">
        <v>21</v>
      </c>
      <c r="L16" s="30" t="e">
        <f>K16*J16</f>
        <v>#VALUE!</v>
      </c>
      <c r="M16" s="31" t="e">
        <f>L16-K16</f>
        <v>#VALUE!</v>
      </c>
      <c r="O16" s="11">
        <v>43805</v>
      </c>
      <c r="P16" s="12">
        <v>410.6</v>
      </c>
      <c r="U16" s="16">
        <v>2.8</v>
      </c>
      <c r="V16" s="16">
        <v>1.1000000000000001</v>
      </c>
      <c r="W16" s="16">
        <v>1.6</v>
      </c>
    </row>
    <row r="17" spans="3:23" x14ac:dyDescent="0.25">
      <c r="C17" s="1"/>
      <c r="D17" s="14" t="s">
        <v>44</v>
      </c>
      <c r="E17" s="14" t="s">
        <v>45</v>
      </c>
      <c r="F17" s="14" t="s">
        <v>103</v>
      </c>
      <c r="G17" s="14" t="s">
        <v>112</v>
      </c>
      <c r="H17" s="14">
        <v>18</v>
      </c>
      <c r="I17" s="18" t="s">
        <v>105</v>
      </c>
      <c r="J17" s="36">
        <v>19000</v>
      </c>
      <c r="K17" s="17" t="s">
        <v>16</v>
      </c>
      <c r="L17" s="30" t="e">
        <f>K17*J17</f>
        <v>#VALUE!</v>
      </c>
      <c r="M17" s="31" t="e">
        <f>L17-K17</f>
        <v>#VALUE!</v>
      </c>
      <c r="O17" s="11">
        <v>43806</v>
      </c>
      <c r="P17" s="19"/>
      <c r="U17" s="16">
        <v>2.9</v>
      </c>
      <c r="V17" s="16">
        <v>1.1000000000000001</v>
      </c>
      <c r="W17" s="16">
        <v>1.6</v>
      </c>
    </row>
    <row r="18" spans="3:23" x14ac:dyDescent="0.25">
      <c r="C18" s="1"/>
      <c r="D18" s="17" t="s">
        <v>72</v>
      </c>
      <c r="E18" s="14" t="s">
        <v>73</v>
      </c>
      <c r="F18" s="14" t="s">
        <v>133</v>
      </c>
      <c r="G18" s="14" t="s">
        <v>134</v>
      </c>
      <c r="H18" s="14">
        <v>20</v>
      </c>
      <c r="I18" s="18" t="s">
        <v>135</v>
      </c>
      <c r="J18" s="36">
        <v>40510</v>
      </c>
      <c r="K18" s="17" t="s">
        <v>13</v>
      </c>
      <c r="L18" s="30" t="e">
        <f>K18*J18</f>
        <v>#VALUE!</v>
      </c>
      <c r="M18" s="31" t="e">
        <f>L18-K18</f>
        <v>#VALUE!</v>
      </c>
      <c r="O18" s="11">
        <v>43807</v>
      </c>
      <c r="P18" s="19"/>
      <c r="U18" s="16">
        <v>3.4</v>
      </c>
      <c r="V18" s="16">
        <v>1.1000000000000001</v>
      </c>
      <c r="W18" s="16">
        <v>1.3</v>
      </c>
    </row>
    <row r="19" spans="3:23" x14ac:dyDescent="0.25">
      <c r="C19" s="1"/>
      <c r="D19" s="17" t="s">
        <v>22</v>
      </c>
      <c r="E19" s="14" t="s">
        <v>23</v>
      </c>
      <c r="F19" s="14" t="s">
        <v>92</v>
      </c>
      <c r="G19" s="14" t="s">
        <v>97</v>
      </c>
      <c r="H19" s="14">
        <v>15</v>
      </c>
      <c r="I19" s="18" t="s">
        <v>94</v>
      </c>
      <c r="J19" s="36">
        <v>19000</v>
      </c>
      <c r="K19" s="14" t="s">
        <v>16</v>
      </c>
      <c r="L19" s="30" t="e">
        <f>K19*J19</f>
        <v>#VALUE!</v>
      </c>
      <c r="M19" s="31" t="e">
        <f>L19-K19</f>
        <v>#VALUE!</v>
      </c>
      <c r="O19" s="11">
        <v>43808</v>
      </c>
      <c r="P19" s="12">
        <v>202.2</v>
      </c>
      <c r="U19" s="16">
        <v>3.8</v>
      </c>
      <c r="V19" s="16">
        <v>1.1000000000000001</v>
      </c>
      <c r="W19" s="16">
        <v>1.7</v>
      </c>
    </row>
    <row r="20" spans="3:23" x14ac:dyDescent="0.25">
      <c r="C20" s="1"/>
      <c r="D20" s="17" t="s">
        <v>46</v>
      </c>
      <c r="E20" s="14" t="s">
        <v>47</v>
      </c>
      <c r="F20" s="14" t="s">
        <v>103</v>
      </c>
      <c r="G20" s="14" t="s">
        <v>113</v>
      </c>
      <c r="H20" s="14">
        <v>16</v>
      </c>
      <c r="I20" s="18" t="s">
        <v>109</v>
      </c>
      <c r="J20" s="36">
        <v>30000</v>
      </c>
      <c r="K20" s="17" t="s">
        <v>16</v>
      </c>
      <c r="L20" s="30" t="e">
        <f>K20*J20</f>
        <v>#VALUE!</v>
      </c>
      <c r="M20" s="31" t="e">
        <f>L20-K20</f>
        <v>#VALUE!</v>
      </c>
      <c r="O20" s="11">
        <v>43809</v>
      </c>
      <c r="P20" s="12">
        <v>255.3</v>
      </c>
    </row>
    <row r="21" spans="3:23" x14ac:dyDescent="0.25">
      <c r="C21" s="1"/>
      <c r="D21" s="14" t="s">
        <v>74</v>
      </c>
      <c r="E21" s="14" t="s">
        <v>75</v>
      </c>
      <c r="F21" s="14" t="s">
        <v>133</v>
      </c>
      <c r="G21" s="14" t="s">
        <v>136</v>
      </c>
      <c r="H21" s="14">
        <v>8</v>
      </c>
      <c r="I21" s="18" t="s">
        <v>137</v>
      </c>
      <c r="J21" s="36">
        <v>38195</v>
      </c>
      <c r="K21" s="17" t="s">
        <v>13</v>
      </c>
      <c r="L21" s="30" t="e">
        <f>K21*J21</f>
        <v>#VALUE!</v>
      </c>
      <c r="M21" s="31" t="e">
        <f>L21-K21</f>
        <v>#VALUE!</v>
      </c>
      <c r="O21" s="11">
        <v>43810</v>
      </c>
      <c r="P21" s="12">
        <v>209.9</v>
      </c>
    </row>
    <row r="22" spans="3:23" x14ac:dyDescent="0.25">
      <c r="C22" s="1"/>
      <c r="D22" s="17" t="s">
        <v>24</v>
      </c>
      <c r="E22" s="14" t="s">
        <v>25</v>
      </c>
      <c r="F22" s="14" t="s">
        <v>92</v>
      </c>
      <c r="G22" s="14" t="s">
        <v>98</v>
      </c>
      <c r="H22" s="14">
        <v>18</v>
      </c>
      <c r="I22" s="18" t="s">
        <v>94</v>
      </c>
      <c r="J22" s="36">
        <v>19000</v>
      </c>
      <c r="K22" s="14" t="s">
        <v>21</v>
      </c>
      <c r="L22" s="30" t="e">
        <f>K22*J22</f>
        <v>#VALUE!</v>
      </c>
      <c r="M22" s="31" t="e">
        <f>L22-K22</f>
        <v>#VALUE!</v>
      </c>
      <c r="O22" s="11">
        <v>43811</v>
      </c>
      <c r="P22" s="12">
        <v>691.6</v>
      </c>
    </row>
    <row r="23" spans="3:23" x14ac:dyDescent="0.25">
      <c r="C23" s="1"/>
      <c r="D23" s="17" t="s">
        <v>56</v>
      </c>
      <c r="E23" s="14" t="s">
        <v>57</v>
      </c>
      <c r="F23" s="14" t="s">
        <v>122</v>
      </c>
      <c r="G23" s="14" t="s">
        <v>123</v>
      </c>
      <c r="H23" s="14">
        <v>12</v>
      </c>
      <c r="I23" s="20" t="s">
        <v>124</v>
      </c>
      <c r="J23" s="36">
        <v>14000</v>
      </c>
      <c r="K23" s="21" t="s">
        <v>13</v>
      </c>
      <c r="L23" s="30" t="e">
        <f>K23*J23</f>
        <v>#VALUE!</v>
      </c>
      <c r="M23" s="31" t="e">
        <f>L23-K23</f>
        <v>#VALUE!</v>
      </c>
      <c r="O23" s="11">
        <v>43812</v>
      </c>
      <c r="P23" s="12">
        <v>591.5</v>
      </c>
    </row>
    <row r="24" spans="3:23" x14ac:dyDescent="0.25">
      <c r="C24" s="1"/>
      <c r="D24" s="17" t="s">
        <v>76</v>
      </c>
      <c r="E24" s="14" t="s">
        <v>77</v>
      </c>
      <c r="F24" s="14" t="s">
        <v>133</v>
      </c>
      <c r="G24" s="14" t="s">
        <v>138</v>
      </c>
      <c r="H24" s="14">
        <v>20</v>
      </c>
      <c r="I24" s="18" t="s">
        <v>139</v>
      </c>
      <c r="J24" s="36">
        <v>38195</v>
      </c>
      <c r="K24" s="17" t="s">
        <v>13</v>
      </c>
      <c r="L24" s="30" t="e">
        <f>K24*J24</f>
        <v>#VALUE!</v>
      </c>
      <c r="M24" s="31" t="e">
        <f>L24-K24</f>
        <v>#VALUE!</v>
      </c>
      <c r="O24" s="11">
        <v>43813</v>
      </c>
      <c r="P24" s="19"/>
    </row>
    <row r="25" spans="3:23" x14ac:dyDescent="0.25">
      <c r="C25" s="1"/>
      <c r="D25" s="14" t="s">
        <v>26</v>
      </c>
      <c r="E25" s="14" t="s">
        <v>27</v>
      </c>
      <c r="F25" s="14" t="s">
        <v>92</v>
      </c>
      <c r="G25" s="14" t="s">
        <v>99</v>
      </c>
      <c r="H25" s="14">
        <v>14</v>
      </c>
      <c r="I25" s="18" t="s">
        <v>100</v>
      </c>
      <c r="J25" s="36">
        <v>19000</v>
      </c>
      <c r="K25" s="14" t="s">
        <v>16</v>
      </c>
      <c r="L25" s="30" t="e">
        <f>K25*J25</f>
        <v>#VALUE!</v>
      </c>
      <c r="M25" s="31" t="e">
        <f>L25-K25</f>
        <v>#VALUE!</v>
      </c>
      <c r="O25" s="11">
        <v>43814</v>
      </c>
      <c r="P25" s="19"/>
    </row>
    <row r="26" spans="3:23" x14ac:dyDescent="0.25">
      <c r="C26" s="1"/>
      <c r="D26" s="17" t="s">
        <v>58</v>
      </c>
      <c r="E26" s="14" t="s">
        <v>59</v>
      </c>
      <c r="F26" s="14" t="s">
        <v>122</v>
      </c>
      <c r="G26" s="14" t="s">
        <v>125</v>
      </c>
      <c r="H26" s="14">
        <v>14</v>
      </c>
      <c r="I26" s="20" t="s">
        <v>124</v>
      </c>
      <c r="J26" s="36">
        <v>16000</v>
      </c>
      <c r="K26" s="21" t="s">
        <v>13</v>
      </c>
      <c r="L26" s="30" t="e">
        <f>K26*J26</f>
        <v>#VALUE!</v>
      </c>
      <c r="M26" s="31" t="e">
        <f>L26-K26</f>
        <v>#VALUE!</v>
      </c>
      <c r="O26" s="11">
        <v>43815</v>
      </c>
      <c r="P26" s="12">
        <v>255</v>
      </c>
    </row>
    <row r="27" spans="3:23" x14ac:dyDescent="0.25">
      <c r="C27" s="1"/>
      <c r="D27" s="17" t="s">
        <v>78</v>
      </c>
      <c r="E27" s="14" t="s">
        <v>79</v>
      </c>
      <c r="F27" s="14" t="s">
        <v>133</v>
      </c>
      <c r="G27" s="14" t="s">
        <v>140</v>
      </c>
      <c r="H27" s="14">
        <v>9</v>
      </c>
      <c r="I27" s="18" t="s">
        <v>116</v>
      </c>
      <c r="J27" s="36">
        <v>43983</v>
      </c>
      <c r="K27" s="17" t="s">
        <v>13</v>
      </c>
      <c r="L27" s="30" t="e">
        <f>K27*J27</f>
        <v>#VALUE!</v>
      </c>
      <c r="M27" s="31" t="e">
        <f>L27-K27</f>
        <v>#VALUE!</v>
      </c>
      <c r="O27" s="11">
        <v>43816</v>
      </c>
      <c r="P27" s="12">
        <v>218.4</v>
      </c>
    </row>
    <row r="28" spans="3:23" x14ac:dyDescent="0.25">
      <c r="C28" s="1"/>
      <c r="D28" s="17" t="s">
        <v>28</v>
      </c>
      <c r="E28" s="14" t="s">
        <v>29</v>
      </c>
      <c r="F28" s="14" t="s">
        <v>92</v>
      </c>
      <c r="G28" s="14" t="s">
        <v>101</v>
      </c>
      <c r="H28" s="14">
        <v>14</v>
      </c>
      <c r="I28" s="18" t="s">
        <v>100</v>
      </c>
      <c r="J28" s="36">
        <v>19000</v>
      </c>
      <c r="K28" s="14" t="s">
        <v>16</v>
      </c>
      <c r="L28" s="30" t="e">
        <f>K28*J28</f>
        <v>#VALUE!</v>
      </c>
      <c r="M28" s="31" t="e">
        <f>L28-K28</f>
        <v>#VALUE!</v>
      </c>
      <c r="O28" s="11">
        <v>43817</v>
      </c>
      <c r="P28" s="12">
        <v>245.7</v>
      </c>
    </row>
    <row r="29" spans="3:23" x14ac:dyDescent="0.25">
      <c r="C29" s="1"/>
      <c r="D29" s="17" t="s">
        <v>60</v>
      </c>
      <c r="E29" s="14" t="s">
        <v>61</v>
      </c>
      <c r="F29" s="14" t="s">
        <v>122</v>
      </c>
      <c r="G29" s="14" t="s">
        <v>126</v>
      </c>
      <c r="H29" s="14">
        <v>14</v>
      </c>
      <c r="I29" s="20" t="s">
        <v>124</v>
      </c>
      <c r="J29" s="36">
        <v>12000</v>
      </c>
      <c r="K29" s="21" t="s">
        <v>13</v>
      </c>
      <c r="L29" s="30" t="e">
        <f>K29*J29</f>
        <v>#VALUE!</v>
      </c>
      <c r="M29" s="31" t="e">
        <f>L29-K29</f>
        <v>#VALUE!</v>
      </c>
      <c r="O29" s="11">
        <v>43818</v>
      </c>
      <c r="P29" s="12"/>
    </row>
    <row r="30" spans="3:23" x14ac:dyDescent="0.25">
      <c r="C30" s="1"/>
      <c r="D30" s="14" t="s">
        <v>80</v>
      </c>
      <c r="E30" s="14" t="s">
        <v>81</v>
      </c>
      <c r="F30" s="14" t="s">
        <v>133</v>
      </c>
      <c r="G30" s="14" t="s">
        <v>141</v>
      </c>
      <c r="H30" s="14">
        <v>7</v>
      </c>
      <c r="I30" s="18" t="s">
        <v>139</v>
      </c>
      <c r="J30" s="36">
        <v>61344</v>
      </c>
      <c r="K30" s="17" t="s">
        <v>13</v>
      </c>
      <c r="L30" s="30" t="e">
        <f>K30*J30</f>
        <v>#VALUE!</v>
      </c>
      <c r="M30" s="31" t="e">
        <f>L30-K30</f>
        <v>#VALUE!</v>
      </c>
      <c r="O30" s="11">
        <v>43819</v>
      </c>
      <c r="P30" s="12"/>
    </row>
    <row r="31" spans="3:23" x14ac:dyDescent="0.25">
      <c r="C31" s="1"/>
      <c r="D31" s="17" t="s">
        <v>30</v>
      </c>
      <c r="E31" s="14" t="s">
        <v>31</v>
      </c>
      <c r="F31" s="14" t="s">
        <v>92</v>
      </c>
      <c r="G31" s="14" t="s">
        <v>102</v>
      </c>
      <c r="H31" s="14">
        <v>16</v>
      </c>
      <c r="I31" s="18" t="s">
        <v>94</v>
      </c>
      <c r="J31" s="36">
        <v>19000</v>
      </c>
      <c r="K31" s="14" t="s">
        <v>16</v>
      </c>
      <c r="L31" s="30" t="e">
        <f>K31*J31</f>
        <v>#VALUE!</v>
      </c>
      <c r="M31" s="31" t="e">
        <f>L31-K31</f>
        <v>#VALUE!</v>
      </c>
      <c r="O31" s="11">
        <v>43820</v>
      </c>
      <c r="P31" s="19"/>
    </row>
    <row r="32" spans="3:23" x14ac:dyDescent="0.25">
      <c r="C32" s="1"/>
      <c r="D32" s="14" t="s">
        <v>62</v>
      </c>
      <c r="E32" s="14" t="s">
        <v>63</v>
      </c>
      <c r="F32" s="14" t="s">
        <v>122</v>
      </c>
      <c r="G32" s="14" t="s">
        <v>127</v>
      </c>
      <c r="H32" s="14">
        <v>14</v>
      </c>
      <c r="I32" s="20" t="s">
        <v>124</v>
      </c>
      <c r="J32" s="36">
        <v>10000</v>
      </c>
      <c r="K32" s="21" t="s">
        <v>13</v>
      </c>
      <c r="L32" s="30" t="e">
        <f>K32*J32</f>
        <v>#VALUE!</v>
      </c>
      <c r="M32" s="31" t="e">
        <f>L32-K32</f>
        <v>#VALUE!</v>
      </c>
      <c r="O32" s="11">
        <v>43821</v>
      </c>
      <c r="P32" s="19"/>
    </row>
    <row r="33" spans="3:16" x14ac:dyDescent="0.25">
      <c r="C33" s="1"/>
      <c r="D33" s="17" t="s">
        <v>82</v>
      </c>
      <c r="E33" s="14" t="s">
        <v>83</v>
      </c>
      <c r="F33" s="14" t="s">
        <v>133</v>
      </c>
      <c r="G33" s="14" t="s">
        <v>142</v>
      </c>
      <c r="H33" s="14">
        <v>14</v>
      </c>
      <c r="I33" s="18" t="s">
        <v>139</v>
      </c>
      <c r="J33" s="36">
        <v>43983</v>
      </c>
      <c r="K33" s="17" t="s">
        <v>13</v>
      </c>
      <c r="L33" s="30" t="e">
        <f>K33*J33</f>
        <v>#VALUE!</v>
      </c>
      <c r="M33" s="31" t="e">
        <f>L33-K33</f>
        <v>#VALUE!</v>
      </c>
      <c r="O33" s="11">
        <v>43822</v>
      </c>
      <c r="P33" s="12"/>
    </row>
    <row r="34" spans="3:16" x14ac:dyDescent="0.25">
      <c r="C34" s="1"/>
      <c r="D34" s="17" t="s">
        <v>64</v>
      </c>
      <c r="E34" s="14" t="s">
        <v>65</v>
      </c>
      <c r="F34" s="14" t="s">
        <v>122</v>
      </c>
      <c r="G34" s="14" t="s">
        <v>128</v>
      </c>
      <c r="H34" s="14">
        <v>9</v>
      </c>
      <c r="I34" s="20" t="s">
        <v>124</v>
      </c>
      <c r="J34" s="36">
        <v>20000</v>
      </c>
      <c r="K34" s="21" t="s">
        <v>13</v>
      </c>
      <c r="L34" s="30" t="e">
        <f>K34*J34</f>
        <v>#VALUE!</v>
      </c>
      <c r="M34" s="31" t="e">
        <f>L34-K34</f>
        <v>#VALUE!</v>
      </c>
      <c r="O34" s="11">
        <v>43823</v>
      </c>
      <c r="P34" s="12"/>
    </row>
    <row r="35" spans="3:16" x14ac:dyDescent="0.25">
      <c r="C35" s="1"/>
      <c r="D35" s="14" t="s">
        <v>84</v>
      </c>
      <c r="E35" s="14" t="s">
        <v>85</v>
      </c>
      <c r="F35" s="14" t="s">
        <v>143</v>
      </c>
      <c r="G35" s="14" t="s">
        <v>144</v>
      </c>
      <c r="H35" s="14">
        <v>12</v>
      </c>
      <c r="I35" s="18" t="s">
        <v>137</v>
      </c>
      <c r="J35" s="36">
        <v>6828</v>
      </c>
      <c r="K35" s="17" t="s">
        <v>13</v>
      </c>
      <c r="L35" s="30" t="e">
        <f>K35*J35</f>
        <v>#VALUE!</v>
      </c>
      <c r="M35" s="31" t="e">
        <f>L35-K35</f>
        <v>#VALUE!</v>
      </c>
      <c r="O35" s="11">
        <v>43824</v>
      </c>
      <c r="P35" s="12"/>
    </row>
    <row r="36" spans="3:16" x14ac:dyDescent="0.25">
      <c r="C36" s="1"/>
      <c r="D36" s="14" t="s">
        <v>66</v>
      </c>
      <c r="E36" s="14" t="s">
        <v>67</v>
      </c>
      <c r="F36" s="14" t="s">
        <v>122</v>
      </c>
      <c r="G36" s="14" t="s">
        <v>129</v>
      </c>
      <c r="H36" s="14">
        <v>7</v>
      </c>
      <c r="I36" s="18" t="s">
        <v>130</v>
      </c>
      <c r="J36" s="36">
        <v>16000</v>
      </c>
      <c r="K36" s="17" t="s">
        <v>13</v>
      </c>
      <c r="L36" s="30" t="e">
        <f>K36*J36</f>
        <v>#VALUE!</v>
      </c>
      <c r="M36" s="31" t="e">
        <f>L36-K36</f>
        <v>#VALUE!</v>
      </c>
      <c r="O36" s="11">
        <v>43825</v>
      </c>
      <c r="P36" s="12"/>
    </row>
    <row r="37" spans="3:16" x14ac:dyDescent="0.25">
      <c r="C37" s="2"/>
      <c r="D37" s="17" t="s">
        <v>86</v>
      </c>
      <c r="E37" s="14" t="s">
        <v>87</v>
      </c>
      <c r="F37" s="14" t="s">
        <v>143</v>
      </c>
      <c r="G37" s="14" t="s">
        <v>145</v>
      </c>
      <c r="H37" s="14">
        <v>13</v>
      </c>
      <c r="I37" s="18" t="s">
        <v>116</v>
      </c>
      <c r="J37" s="36">
        <v>10828</v>
      </c>
      <c r="K37" s="17" t="s">
        <v>13</v>
      </c>
      <c r="L37" s="30" t="e">
        <f>K37*J37</f>
        <v>#VALUE!</v>
      </c>
      <c r="M37" s="31" t="e">
        <f>L37-K37</f>
        <v>#VALUE!</v>
      </c>
      <c r="O37" s="11">
        <v>43826</v>
      </c>
      <c r="P37" s="12"/>
    </row>
    <row r="38" spans="3:16" x14ac:dyDescent="0.25">
      <c r="C38" s="1"/>
      <c r="D38" s="17" t="s">
        <v>68</v>
      </c>
      <c r="E38" s="14" t="s">
        <v>69</v>
      </c>
      <c r="F38" s="14" t="s">
        <v>122</v>
      </c>
      <c r="G38" s="14" t="s">
        <v>131</v>
      </c>
      <c r="H38" s="14">
        <v>8</v>
      </c>
      <c r="I38" s="18" t="s">
        <v>130</v>
      </c>
      <c r="J38" s="36">
        <v>17000</v>
      </c>
      <c r="K38" s="17" t="s">
        <v>13</v>
      </c>
      <c r="L38" s="30" t="e">
        <f>K38*J38</f>
        <v>#VALUE!</v>
      </c>
      <c r="M38" s="31" t="e">
        <f>L38-K38</f>
        <v>#VALUE!</v>
      </c>
      <c r="O38" s="11">
        <v>43827</v>
      </c>
      <c r="P38" s="19"/>
    </row>
    <row r="39" spans="3:16" x14ac:dyDescent="0.25">
      <c r="C39" s="1"/>
      <c r="D39" s="17" t="s">
        <v>88</v>
      </c>
      <c r="E39" s="14" t="s">
        <v>89</v>
      </c>
      <c r="F39" s="14" t="s">
        <v>143</v>
      </c>
      <c r="G39" s="14" t="s">
        <v>146</v>
      </c>
      <c r="H39" s="14">
        <v>11</v>
      </c>
      <c r="I39" s="18" t="s">
        <v>121</v>
      </c>
      <c r="J39" s="36">
        <v>10828</v>
      </c>
      <c r="K39" s="17" t="s">
        <v>13</v>
      </c>
      <c r="L39" s="30" t="e">
        <f>K39*J39</f>
        <v>#VALUE!</v>
      </c>
      <c r="M39" s="31" t="e">
        <f>L39-K39</f>
        <v>#VALUE!</v>
      </c>
      <c r="O39" s="11">
        <v>43828</v>
      </c>
      <c r="P39" s="19"/>
    </row>
    <row r="40" spans="3:16" x14ac:dyDescent="0.25">
      <c r="C40" s="1"/>
      <c r="D40" s="17" t="s">
        <v>70</v>
      </c>
      <c r="E40" s="14" t="s">
        <v>71</v>
      </c>
      <c r="F40" s="14" t="s">
        <v>122</v>
      </c>
      <c r="G40" s="14" t="s">
        <v>132</v>
      </c>
      <c r="H40" s="14">
        <v>7</v>
      </c>
      <c r="I40" s="18" t="s">
        <v>109</v>
      </c>
      <c r="J40" s="36">
        <v>16000</v>
      </c>
      <c r="K40" s="17" t="s">
        <v>13</v>
      </c>
      <c r="L40" s="30" t="e">
        <f>K40*J40</f>
        <v>#VALUE!</v>
      </c>
      <c r="M40" s="31" t="e">
        <f>L40-K40</f>
        <v>#VALUE!</v>
      </c>
      <c r="O40" s="11">
        <v>43829</v>
      </c>
      <c r="P40" s="12"/>
    </row>
    <row r="41" spans="3:16" ht="15.75" thickBot="1" x14ac:dyDescent="0.3">
      <c r="C41" s="3"/>
      <c r="D41" s="22" t="s">
        <v>90</v>
      </c>
      <c r="E41" s="23" t="s">
        <v>91</v>
      </c>
      <c r="F41" s="23" t="s">
        <v>143</v>
      </c>
      <c r="G41" s="23" t="s">
        <v>147</v>
      </c>
      <c r="H41" s="23">
        <v>13</v>
      </c>
      <c r="I41" s="34" t="s">
        <v>116</v>
      </c>
      <c r="J41" s="37">
        <v>6828</v>
      </c>
      <c r="K41" s="22" t="s">
        <v>13</v>
      </c>
      <c r="L41" s="32" t="e">
        <f>K41*J41</f>
        <v>#VALUE!</v>
      </c>
      <c r="M41" s="33" t="e">
        <f>L41-K41</f>
        <v>#VALUE!</v>
      </c>
      <c r="O41" s="11">
        <v>43830</v>
      </c>
      <c r="P41" s="12"/>
    </row>
    <row r="42" spans="3:16" x14ac:dyDescent="0.25">
      <c r="D42" s="24"/>
      <c r="E42" s="24"/>
      <c r="G42" s="25"/>
      <c r="H42" s="25"/>
      <c r="I42" s="25"/>
      <c r="J42" s="26"/>
      <c r="L42" s="25"/>
      <c r="N42" s="4"/>
    </row>
    <row r="43" spans="3:16" x14ac:dyDescent="0.25">
      <c r="C43" s="25"/>
      <c r="D43" s="27"/>
      <c r="E43" s="24"/>
      <c r="G43" s="25"/>
      <c r="H43" s="25"/>
      <c r="I43" s="25"/>
      <c r="J43" s="26"/>
      <c r="L43" s="25"/>
      <c r="N43" s="4"/>
    </row>
    <row r="44" spans="3:16" x14ac:dyDescent="0.25">
      <c r="C44" s="25"/>
      <c r="D44" s="27"/>
      <c r="E44" s="24"/>
      <c r="G44" s="25"/>
      <c r="H44" s="25"/>
      <c r="I44" s="25"/>
      <c r="J44" s="26"/>
      <c r="L44" s="25"/>
      <c r="N44" s="4"/>
    </row>
    <row r="45" spans="3:16" x14ac:dyDescent="0.25">
      <c r="D45" s="24"/>
      <c r="E45" s="24"/>
      <c r="F45" s="25"/>
      <c r="G45" s="25"/>
      <c r="H45" s="25"/>
      <c r="I45" s="25"/>
      <c r="J45" s="25"/>
      <c r="K45" s="25"/>
      <c r="L45" s="25"/>
      <c r="N45" s="4"/>
    </row>
    <row r="46" spans="3:16" x14ac:dyDescent="0.25">
      <c r="F46" s="25"/>
      <c r="G46" s="25"/>
      <c r="H46" s="25"/>
      <c r="I46" s="25"/>
      <c r="J46" s="25"/>
      <c r="K46" s="25"/>
      <c r="L46" s="25"/>
      <c r="N46" s="4"/>
    </row>
    <row r="47" spans="3:16" x14ac:dyDescent="0.25">
      <c r="F47" s="25"/>
      <c r="G47" s="25"/>
      <c r="H47" s="25"/>
      <c r="I47" s="25"/>
      <c r="J47" s="25"/>
      <c r="K47" s="25"/>
      <c r="L47" s="25"/>
      <c r="N47" s="4"/>
    </row>
    <row r="48" spans="3:16" x14ac:dyDescent="0.25">
      <c r="N48" s="4"/>
    </row>
    <row r="49" spans="14:14" x14ac:dyDescent="0.25">
      <c r="N49" s="4"/>
    </row>
    <row r="50" spans="14:14" x14ac:dyDescent="0.25">
      <c r="N50" s="4"/>
    </row>
    <row r="51" spans="14:14" x14ac:dyDescent="0.25">
      <c r="N51" s="4"/>
    </row>
    <row r="52" spans="14:14" x14ac:dyDescent="0.25">
      <c r="N52" s="4"/>
    </row>
    <row r="53" spans="14:14" x14ac:dyDescent="0.25">
      <c r="N53" s="4"/>
    </row>
    <row r="54" spans="14:14" x14ac:dyDescent="0.25">
      <c r="N54" s="4"/>
    </row>
    <row r="55" spans="14:14" x14ac:dyDescent="0.25">
      <c r="N55" s="4"/>
    </row>
    <row r="56" spans="14:14" x14ac:dyDescent="0.25">
      <c r="N56" s="4"/>
    </row>
    <row r="57" spans="14:14" x14ac:dyDescent="0.25">
      <c r="N57" s="4"/>
    </row>
    <row r="58" spans="14:14" x14ac:dyDescent="0.25">
      <c r="N58" s="4"/>
    </row>
    <row r="59" spans="14:14" x14ac:dyDescent="0.25">
      <c r="N59" s="4"/>
    </row>
    <row r="60" spans="14:14" x14ac:dyDescent="0.25">
      <c r="N60" s="4"/>
    </row>
    <row r="61" spans="14:14" x14ac:dyDescent="0.25">
      <c r="N61" s="4"/>
    </row>
    <row r="62" spans="14:14" x14ac:dyDescent="0.25">
      <c r="N62" s="4"/>
    </row>
    <row r="63" spans="14:14" x14ac:dyDescent="0.25">
      <c r="N63" s="4"/>
    </row>
    <row r="64" spans="14:14" x14ac:dyDescent="0.25">
      <c r="N64" s="4"/>
    </row>
    <row r="65" spans="14:14" x14ac:dyDescent="0.25">
      <c r="N65" s="4"/>
    </row>
    <row r="66" spans="14:14" x14ac:dyDescent="0.25">
      <c r="N66" s="4"/>
    </row>
    <row r="67" spans="14:14" x14ac:dyDescent="0.25">
      <c r="N67" s="4"/>
    </row>
    <row r="68" spans="14:14" x14ac:dyDescent="0.25">
      <c r="N68" s="4"/>
    </row>
    <row r="69" spans="14:14" x14ac:dyDescent="0.25">
      <c r="N69" s="4"/>
    </row>
    <row r="70" spans="14:14" x14ac:dyDescent="0.25">
      <c r="N70" s="4"/>
    </row>
    <row r="71" spans="14:14" x14ac:dyDescent="0.25">
      <c r="N71" s="4"/>
    </row>
    <row r="72" spans="14:14" x14ac:dyDescent="0.25">
      <c r="N72" s="4"/>
    </row>
    <row r="73" spans="14:14" x14ac:dyDescent="0.25">
      <c r="N73" s="4"/>
    </row>
    <row r="74" spans="14:14" x14ac:dyDescent="0.25">
      <c r="N74" s="4"/>
    </row>
    <row r="75" spans="14:14" x14ac:dyDescent="0.25">
      <c r="N75" s="4"/>
    </row>
    <row r="76" spans="14:14" x14ac:dyDescent="0.25">
      <c r="N76" s="4"/>
    </row>
    <row r="77" spans="14:14" x14ac:dyDescent="0.25">
      <c r="N77" s="4"/>
    </row>
    <row r="78" spans="14:14" x14ac:dyDescent="0.25">
      <c r="N78" s="4"/>
    </row>
    <row r="79" spans="14:14" x14ac:dyDescent="0.25">
      <c r="N79" s="4"/>
    </row>
    <row r="80" spans="14:14" x14ac:dyDescent="0.25">
      <c r="N80" s="4"/>
    </row>
    <row r="81" spans="14:14" x14ac:dyDescent="0.25">
      <c r="N81" s="4"/>
    </row>
    <row r="82" spans="14:14" x14ac:dyDescent="0.25">
      <c r="N82" s="4"/>
    </row>
    <row r="83" spans="14:14" x14ac:dyDescent="0.25">
      <c r="N83" s="4"/>
    </row>
    <row r="84" spans="14:14" x14ac:dyDescent="0.25">
      <c r="N84" s="4"/>
    </row>
    <row r="85" spans="14:14" x14ac:dyDescent="0.25">
      <c r="N85" s="4"/>
    </row>
    <row r="86" spans="14:14" x14ac:dyDescent="0.25">
      <c r="N86" s="4"/>
    </row>
    <row r="87" spans="14:14" x14ac:dyDescent="0.25">
      <c r="N87" s="4"/>
    </row>
    <row r="88" spans="14:14" x14ac:dyDescent="0.25">
      <c r="N88" s="4"/>
    </row>
    <row r="89" spans="14:14" x14ac:dyDescent="0.25">
      <c r="N89" s="4"/>
    </row>
    <row r="90" spans="14:14" x14ac:dyDescent="0.25">
      <c r="N90" s="4"/>
    </row>
    <row r="91" spans="14:14" x14ac:dyDescent="0.25">
      <c r="N91" s="4"/>
    </row>
    <row r="92" spans="14:14" x14ac:dyDescent="0.25">
      <c r="N92" s="4"/>
    </row>
    <row r="93" spans="14:14" x14ac:dyDescent="0.25">
      <c r="N93" s="4"/>
    </row>
    <row r="94" spans="14:14" x14ac:dyDescent="0.25">
      <c r="N94" s="4"/>
    </row>
    <row r="95" spans="14:14" x14ac:dyDescent="0.25">
      <c r="N95" s="4"/>
    </row>
    <row r="96" spans="14:14" x14ac:dyDescent="0.25">
      <c r="N96" s="4"/>
    </row>
    <row r="97" spans="14:14" x14ac:dyDescent="0.25">
      <c r="N97" s="4"/>
    </row>
    <row r="98" spans="14:14" x14ac:dyDescent="0.25">
      <c r="N98" s="4"/>
    </row>
    <row r="99" spans="14:14" x14ac:dyDescent="0.25">
      <c r="N99" s="4"/>
    </row>
    <row r="100" spans="14:14" x14ac:dyDescent="0.25">
      <c r="N100" s="4"/>
    </row>
    <row r="101" spans="14:14" x14ac:dyDescent="0.25">
      <c r="N101" s="4"/>
    </row>
    <row r="102" spans="14:14" x14ac:dyDescent="0.25">
      <c r="N102" s="4"/>
    </row>
    <row r="103" spans="14:14" x14ac:dyDescent="0.25">
      <c r="N103" s="4"/>
    </row>
    <row r="104" spans="14:14" x14ac:dyDescent="0.25">
      <c r="N104" s="4"/>
    </row>
    <row r="105" spans="14:14" x14ac:dyDescent="0.25">
      <c r="N105" s="4"/>
    </row>
    <row r="106" spans="14:14" x14ac:dyDescent="0.25">
      <c r="N106" s="4"/>
    </row>
    <row r="107" spans="14:14" x14ac:dyDescent="0.25">
      <c r="N107" s="4"/>
    </row>
    <row r="108" spans="14:14" x14ac:dyDescent="0.25">
      <c r="N108" s="4"/>
    </row>
    <row r="109" spans="14:14" x14ac:dyDescent="0.25">
      <c r="N109" s="4"/>
    </row>
    <row r="110" spans="14:14" x14ac:dyDescent="0.25">
      <c r="N110" s="4"/>
    </row>
    <row r="111" spans="14:14" x14ac:dyDescent="0.25">
      <c r="N111" s="4"/>
    </row>
    <row r="112" spans="14:14" x14ac:dyDescent="0.25">
      <c r="N112" s="4"/>
    </row>
    <row r="113" spans="14:14" x14ac:dyDescent="0.25">
      <c r="N113" s="4"/>
    </row>
    <row r="114" spans="14:14" x14ac:dyDescent="0.25">
      <c r="N114" s="4"/>
    </row>
    <row r="115" spans="14:14" x14ac:dyDescent="0.25">
      <c r="N115" s="4"/>
    </row>
    <row r="116" spans="14:14" x14ac:dyDescent="0.25">
      <c r="N116" s="4"/>
    </row>
    <row r="117" spans="14:14" x14ac:dyDescent="0.25">
      <c r="N117" s="4"/>
    </row>
    <row r="118" spans="14:14" x14ac:dyDescent="0.25">
      <c r="N118" s="4"/>
    </row>
    <row r="119" spans="14:14" x14ac:dyDescent="0.25">
      <c r="N119" s="4"/>
    </row>
    <row r="120" spans="14:14" x14ac:dyDescent="0.25">
      <c r="N120" s="4"/>
    </row>
    <row r="121" spans="14:14" x14ac:dyDescent="0.25">
      <c r="N121" s="4"/>
    </row>
    <row r="122" spans="14:14" x14ac:dyDescent="0.25">
      <c r="N122" s="4"/>
    </row>
    <row r="123" spans="14:14" x14ac:dyDescent="0.25">
      <c r="N123" s="4"/>
    </row>
    <row r="124" spans="14:14" x14ac:dyDescent="0.25">
      <c r="N124" s="4"/>
    </row>
    <row r="125" spans="14:14" x14ac:dyDescent="0.25">
      <c r="N125" s="4"/>
    </row>
    <row r="126" spans="14:14" x14ac:dyDescent="0.25">
      <c r="N126" s="4"/>
    </row>
    <row r="127" spans="14:14" x14ac:dyDescent="0.25">
      <c r="N127" s="4"/>
    </row>
    <row r="128" spans="14:14" x14ac:dyDescent="0.25">
      <c r="N128" s="4"/>
    </row>
    <row r="129" spans="14:14" x14ac:dyDescent="0.25">
      <c r="N129" s="4"/>
    </row>
    <row r="130" spans="14:14" x14ac:dyDescent="0.25">
      <c r="N130" s="4"/>
    </row>
    <row r="131" spans="14:14" x14ac:dyDescent="0.25">
      <c r="N131" s="4"/>
    </row>
    <row r="132" spans="14:14" x14ac:dyDescent="0.25">
      <c r="N132" s="4"/>
    </row>
    <row r="133" spans="14:14" x14ac:dyDescent="0.25">
      <c r="N133" s="4"/>
    </row>
    <row r="134" spans="14:14" x14ac:dyDescent="0.25">
      <c r="N134" s="4"/>
    </row>
    <row r="135" spans="14:14" x14ac:dyDescent="0.25">
      <c r="N135" s="4"/>
    </row>
    <row r="136" spans="14:14" x14ac:dyDescent="0.25">
      <c r="N136" s="4"/>
    </row>
    <row r="137" spans="14:14" x14ac:dyDescent="0.25">
      <c r="N137" s="4"/>
    </row>
    <row r="138" spans="14:14" x14ac:dyDescent="0.25">
      <c r="N138" s="4"/>
    </row>
    <row r="139" spans="14:14" x14ac:dyDescent="0.25">
      <c r="N139" s="4"/>
    </row>
    <row r="140" spans="14:14" x14ac:dyDescent="0.25">
      <c r="N140" s="4"/>
    </row>
    <row r="141" spans="14:14" x14ac:dyDescent="0.25">
      <c r="N141" s="4"/>
    </row>
    <row r="142" spans="14:14" x14ac:dyDescent="0.25">
      <c r="N142" s="4"/>
    </row>
    <row r="143" spans="14:14" x14ac:dyDescent="0.25">
      <c r="N143" s="4"/>
    </row>
    <row r="144" spans="14:14" x14ac:dyDescent="0.25">
      <c r="N144" s="4"/>
    </row>
    <row r="145" spans="14:14" x14ac:dyDescent="0.25">
      <c r="N145" s="4"/>
    </row>
    <row r="146" spans="14:14" x14ac:dyDescent="0.25">
      <c r="N146" s="4"/>
    </row>
    <row r="147" spans="14:14" x14ac:dyDescent="0.25">
      <c r="N147" s="4"/>
    </row>
    <row r="148" spans="14:14" x14ac:dyDescent="0.25">
      <c r="N148" s="4"/>
    </row>
    <row r="149" spans="14:14" x14ac:dyDescent="0.25">
      <c r="N149" s="4"/>
    </row>
    <row r="150" spans="14:14" x14ac:dyDescent="0.25">
      <c r="N150" s="4"/>
    </row>
  </sheetData>
  <sortState ref="C4:M41">
    <sortCondition ref="E4"/>
    <sortCondition ref="D4"/>
  </sortState>
  <mergeCells count="2">
    <mergeCell ref="A2:B2"/>
    <mergeCell ref="D2:M2"/>
  </mergeCells>
  <conditionalFormatting sqref="I4:I41">
    <cfRule type="expression" dxfId="0" priority="1">
      <formula>AND(COUNTIF(liste,$F4)&gt;0,COUNTIF(liste,$G4)&gt;0,COUNTIF(liste,$H4)&gt;0)</formula>
    </cfRule>
  </conditionalFormatting>
  <hyperlinks>
    <hyperlink ref="D3" r:id="rId1" xr:uid="{6400A285-0AD1-4DB5-858D-BF4A2F17CBE1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Courses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Utilisateur</cp:lastModifiedBy>
  <dcterms:created xsi:type="dcterms:W3CDTF">2019-12-17T13:32:55Z</dcterms:created>
  <dcterms:modified xsi:type="dcterms:W3CDTF">2019-12-19T22:24:02Z</dcterms:modified>
</cp:coreProperties>
</file>