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5440" windowHeight="11610"/>
  </bookViews>
  <sheets>
    <sheet name="Orders" sheetId="19" r:id="rId1"/>
    <sheet name="Terminé" sheetId="20" r:id="rId2"/>
    <sheet name="Eléments" sheetId="1" r:id="rId3"/>
    <sheet name="Poids" sheetId="4" r:id="rId4"/>
    <sheet name="Feuil1" sheetId="21" r:id="rId5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9" l="1"/>
  <c r="C11" i="19" l="1"/>
  <c r="C8" i="19"/>
  <c r="C7" i="19"/>
  <c r="C6" i="19"/>
  <c r="Z61" i="4" l="1"/>
  <c r="Z60" i="4"/>
  <c r="AL23" i="1"/>
  <c r="AL22" i="1"/>
  <c r="E1" i="19"/>
</calcChain>
</file>

<file path=xl/sharedStrings.xml><?xml version="1.0" encoding="utf-8"?>
<sst xmlns="http://schemas.openxmlformats.org/spreadsheetml/2006/main" count="749" uniqueCount="300">
  <si>
    <t>Type</t>
  </si>
  <si>
    <t>Operation</t>
  </si>
  <si>
    <t xml:space="preserve">Min </t>
  </si>
  <si>
    <t>Max</t>
  </si>
  <si>
    <t>Variflex</t>
  </si>
  <si>
    <t>Moveo</t>
  </si>
  <si>
    <t>R-Track</t>
  </si>
  <si>
    <t>ST14-Track</t>
  </si>
  <si>
    <t>K-Track</t>
  </si>
  <si>
    <t>ComforTronic</t>
  </si>
  <si>
    <t>Variflex 100</t>
  </si>
  <si>
    <t>Manual</t>
  </si>
  <si>
    <t>Semi-auto</t>
  </si>
  <si>
    <t>Manual B1</t>
  </si>
  <si>
    <t>Semi-auto B1</t>
  </si>
  <si>
    <t>Variflex 120</t>
  </si>
  <si>
    <t>Variflex F30</t>
  </si>
  <si>
    <t>Variflex F60</t>
  </si>
  <si>
    <t>Variflex F90</t>
  </si>
  <si>
    <t>TE 1 POINT SUSPENSION</t>
  </si>
  <si>
    <t>TEF 1 POINT SUSPENSION</t>
  </si>
  <si>
    <t>TE 2 POINT SUSPENSION</t>
  </si>
  <si>
    <t>CD-Track</t>
  </si>
  <si>
    <t>TEF 2 POINT SUSPENSION</t>
  </si>
  <si>
    <t>AWA 1 POINT SUSPENSION</t>
  </si>
  <si>
    <t>KE 1 POINT SUSPENSION</t>
  </si>
  <si>
    <t>AWA 2 POINT SUSPENSION</t>
  </si>
  <si>
    <t>KE 2 POINT SUSPENSION</t>
  </si>
  <si>
    <t>LH*</t>
  </si>
  <si>
    <t>ELEMENT DIMENSION</t>
  </si>
  <si>
    <t>VE</t>
  </si>
  <si>
    <t>FE</t>
  </si>
  <si>
    <t>EE</t>
  </si>
  <si>
    <t>WE</t>
  </si>
  <si>
    <t>SL</t>
  </si>
  <si>
    <t>WA</t>
  </si>
  <si>
    <t>SL OF EE</t>
  </si>
  <si>
    <t>TA</t>
  </si>
  <si>
    <t>FT</t>
  </si>
  <si>
    <t>MONTANT</t>
  </si>
  <si>
    <t>GE</t>
  </si>
  <si>
    <t>GE-EX-Y/Z</t>
  </si>
  <si>
    <t>GE-EX-E</t>
  </si>
  <si>
    <t>LDH</t>
  </si>
  <si>
    <t>DT</t>
  </si>
  <si>
    <t>DTZ</t>
  </si>
  <si>
    <t>DT-EX-Y/Z</t>
  </si>
  <si>
    <t>DT-EX-E</t>
  </si>
  <si>
    <t>DT-EX-W</t>
  </si>
  <si>
    <t>MOVEO K/U Max. LH without joint : 4100 mm</t>
  </si>
  <si>
    <t>VARIFLEX K/U Max. LH without joint : 4100 mm</t>
  </si>
  <si>
    <t>VARIFLEX S Max. LH without joint : 3200 mm</t>
  </si>
  <si>
    <t>VARIFLEX F30/B1 Max. LH without joint : 3650 mm</t>
  </si>
  <si>
    <t>VARIFLEX F60/A2 Max. LH without joint : 2950 mm</t>
  </si>
  <si>
    <t>1 Point Suspension Sealingstroke Top : 30 mm / Bottom : 30 mm</t>
  </si>
  <si>
    <t>2 Point Suspension Sealingstroke Top / Bottom : 20 mm</t>
  </si>
  <si>
    <t>R-Track 1P</t>
  </si>
  <si>
    <t>S14-Track 1P</t>
  </si>
  <si>
    <t>K-Track 1P</t>
  </si>
  <si>
    <t>CD-Track 1P</t>
  </si>
  <si>
    <t>R-Track 2P</t>
  </si>
  <si>
    <t>S14-Track 2P</t>
  </si>
  <si>
    <t>K-Track 2P</t>
  </si>
  <si>
    <t>CD-Track 2P</t>
  </si>
  <si>
    <t>TE</t>
  </si>
  <si>
    <t>AWA</t>
  </si>
  <si>
    <t>Oui</t>
  </si>
  <si>
    <t>Non</t>
  </si>
  <si>
    <t>Cover Plate</t>
  </si>
  <si>
    <t>Rw (dB)</t>
  </si>
  <si>
    <t>Smart Line K/U</t>
  </si>
  <si>
    <t>Business K/U</t>
  </si>
  <si>
    <t>Design Line K/U</t>
  </si>
  <si>
    <t>Glass</t>
  </si>
  <si>
    <t>Acoustic 1-Side interior</t>
  </si>
  <si>
    <t>Acoustic 2-Side interior</t>
  </si>
  <si>
    <t>10 mm MDF</t>
  </si>
  <si>
    <t>MDF Acoustic</t>
  </si>
  <si>
    <t>6 + 6 mm Glass</t>
  </si>
  <si>
    <t>8 + 10 Glass</t>
  </si>
  <si>
    <t>100 K</t>
  </si>
  <si>
    <t>16 mm Chipboard</t>
  </si>
  <si>
    <t>100 U</t>
  </si>
  <si>
    <t>100 S</t>
  </si>
  <si>
    <t>1,0 mm Steel</t>
  </si>
  <si>
    <t>EI 30 K</t>
  </si>
  <si>
    <t>16 mm A2 Particles</t>
  </si>
  <si>
    <t>120 K/ U</t>
  </si>
  <si>
    <t>38 dB Smart Line K/U</t>
  </si>
  <si>
    <t>42 dB Smart Line K/U</t>
  </si>
  <si>
    <t>49 dB Business K/U</t>
  </si>
  <si>
    <t>44 dB Glass</t>
  </si>
  <si>
    <t>50 dB Glass</t>
  </si>
  <si>
    <t>51 dB Acoustic 1-Side interior</t>
  </si>
  <si>
    <t>47 dB Acoustic 2-Side interior</t>
  </si>
  <si>
    <t>38 dB 100 K</t>
  </si>
  <si>
    <t>49 dB 100 K</t>
  </si>
  <si>
    <t>52 dB 100 K</t>
  </si>
  <si>
    <t>57 dB 100 K</t>
  </si>
  <si>
    <t>55 dB 100 K</t>
  </si>
  <si>
    <t>38 dB 100 U</t>
  </si>
  <si>
    <t>45 dB 100 U</t>
  </si>
  <si>
    <t>50 dB 100 U</t>
  </si>
  <si>
    <t>52 dB 100 U</t>
  </si>
  <si>
    <t>55 dB 100 U</t>
  </si>
  <si>
    <t>57 dB 100 U</t>
  </si>
  <si>
    <t>38 dB 100 S</t>
  </si>
  <si>
    <t>44 dB 100 S</t>
  </si>
  <si>
    <t>48 dB 100 S</t>
  </si>
  <si>
    <t>52 dB 100 S</t>
  </si>
  <si>
    <t>56 dB 100 S</t>
  </si>
  <si>
    <t>58 dB 100 S</t>
  </si>
  <si>
    <t>52 dB EI 30 K</t>
  </si>
  <si>
    <t>57 dB EI 30 K</t>
  </si>
  <si>
    <t>58 dB 120 K/ U</t>
  </si>
  <si>
    <t>60 dB 120 K/ U</t>
  </si>
  <si>
    <t>55 dB Design Line K/U</t>
  </si>
  <si>
    <t>44 dB 100 K</t>
  </si>
  <si>
    <t>Cloison</t>
  </si>
  <si>
    <t>kg/m²</t>
  </si>
  <si>
    <t>ST-Track</t>
  </si>
  <si>
    <t>MR-Track</t>
  </si>
  <si>
    <t>450 **</t>
  </si>
  <si>
    <t>400 **</t>
  </si>
  <si>
    <t>500 *</t>
  </si>
  <si>
    <t>265 ***</t>
  </si>
  <si>
    <t>285 ***</t>
  </si>
  <si>
    <t>310 ***</t>
  </si>
  <si>
    <t>330 ***</t>
  </si>
  <si>
    <t>360 ***</t>
  </si>
  <si>
    <t>400 ***</t>
  </si>
  <si>
    <t>440 ***</t>
  </si>
  <si>
    <t>500 ***</t>
  </si>
  <si>
    <t>* Moveo: LH max.=3500 / Variflex: LH max.=5000</t>
  </si>
  <si>
    <t>Profile</t>
  </si>
  <si>
    <t>Solid</t>
  </si>
  <si>
    <t>Top</t>
  </si>
  <si>
    <t>Note</t>
  </si>
  <si>
    <t>38 dB TE / AWA / KE</t>
  </si>
  <si>
    <t xml:space="preserve">42 Db TE / 43 dB AWA </t>
  </si>
  <si>
    <t>49 dB TE / 50 dB AWA</t>
  </si>
  <si>
    <t>Platine de fixation 180 x 60 x 8</t>
  </si>
  <si>
    <t>Platine à souder 170 x 30 x 8</t>
  </si>
  <si>
    <t>Tige filetée M10 x 1000</t>
  </si>
  <si>
    <t>kg/ml</t>
  </si>
  <si>
    <t>Poids</t>
  </si>
  <si>
    <t>POIDS ADDITIONNEL</t>
  </si>
  <si>
    <t>Poids (kg/m)</t>
  </si>
  <si>
    <t>MAX. DISTANCES SUSPENSION</t>
  </si>
  <si>
    <t>** Rail anodisé et renforcé, zone de parking recouvert avec un angle métallique</t>
  </si>
  <si>
    <t>*** Avec steel insert</t>
  </si>
  <si>
    <r>
      <t xml:space="preserve">LH </t>
    </r>
    <r>
      <rPr>
        <sz val="10"/>
        <color theme="1"/>
        <rFont val="Calibri"/>
        <family val="2"/>
      </rPr>
      <t>≥</t>
    </r>
    <r>
      <rPr>
        <sz val="10"/>
        <color theme="1"/>
        <rFont val="Calibri Light"/>
        <family val="2"/>
      </rPr>
      <t xml:space="preserve"> 4500 mm avec les éléments de connexion</t>
    </r>
  </si>
  <si>
    <t>kg / élément</t>
  </si>
  <si>
    <t>Max. Poids (kg/elt)</t>
  </si>
  <si>
    <t>Course TE</t>
  </si>
  <si>
    <t>Rail KMT</t>
  </si>
  <si>
    <t>U</t>
  </si>
  <si>
    <t>MDF 16 mm</t>
  </si>
  <si>
    <t>BA 13 mm</t>
  </si>
  <si>
    <t>Agglo 16 mm</t>
  </si>
  <si>
    <t>Acoustimass 80 mm</t>
  </si>
  <si>
    <t>38/45 dB - Acoustimass 80mm</t>
  </si>
  <si>
    <t>49/50 dB - 2 BA 13 + 45 mm</t>
  </si>
  <si>
    <t>52/57 dB - 4 BA 13 + 45 mm</t>
  </si>
  <si>
    <t>58/60 dB - 6 BA 13 + 45 mm</t>
  </si>
  <si>
    <t>Laine minérale 45 mm</t>
  </si>
  <si>
    <t>Client</t>
  </si>
  <si>
    <t>Classic</t>
  </si>
  <si>
    <t>Design</t>
  </si>
  <si>
    <t>Functional</t>
  </si>
  <si>
    <t>Sans</t>
  </si>
  <si>
    <t>Hors lot SBI</t>
  </si>
  <si>
    <t>Dorma</t>
  </si>
  <si>
    <t>Lot SBI</t>
  </si>
  <si>
    <t>Béton</t>
  </si>
  <si>
    <t>Bois</t>
  </si>
  <si>
    <t>Métallique</t>
  </si>
  <si>
    <t>Spécial</t>
  </si>
  <si>
    <t>Tige filetée</t>
  </si>
  <si>
    <t>Platine joue de poutre</t>
  </si>
  <si>
    <t>Consoles</t>
  </si>
  <si>
    <t>Spéciale</t>
  </si>
  <si>
    <t>Date</t>
  </si>
  <si>
    <t>Position 1</t>
  </si>
  <si>
    <t>Position 2</t>
  </si>
  <si>
    <t>Position 3</t>
  </si>
  <si>
    <t>Position 4</t>
  </si>
  <si>
    <t>Position 5</t>
  </si>
  <si>
    <t>Position 6</t>
  </si>
  <si>
    <t>Position 7</t>
  </si>
  <si>
    <t>Position 8</t>
  </si>
  <si>
    <t>Position 9</t>
  </si>
  <si>
    <t>Position 10</t>
  </si>
  <si>
    <t>HPL</t>
  </si>
  <si>
    <t>CPL</t>
  </si>
  <si>
    <t>Standard</t>
  </si>
  <si>
    <t>CF30</t>
  </si>
  <si>
    <t>M1</t>
  </si>
  <si>
    <t>NC</t>
  </si>
  <si>
    <t>MATERIEL</t>
  </si>
  <si>
    <t>POIDS DES ELEMENTS</t>
  </si>
  <si>
    <t>R-Track avec ailettes</t>
  </si>
  <si>
    <t>SUPPORT</t>
  </si>
  <si>
    <t>BARRIERE PHONIQUE</t>
  </si>
  <si>
    <t>SUSUSPENSION</t>
  </si>
  <si>
    <t>TYPE DE RAIL</t>
  </si>
  <si>
    <t>CACHE RAIL</t>
  </si>
  <si>
    <t>1 Point Suspension</t>
  </si>
  <si>
    <t>2 Point Suspension</t>
  </si>
  <si>
    <t>2P =</t>
  </si>
  <si>
    <t>1P =</t>
  </si>
  <si>
    <t>TE 1 Point Suspension</t>
  </si>
  <si>
    <t>TEF 1 Point Suspension</t>
  </si>
  <si>
    <t>TE 2 Point Suspension</t>
  </si>
  <si>
    <t>TEF 2 Point Suspension</t>
  </si>
  <si>
    <t>1P de suspension</t>
  </si>
  <si>
    <t>2P de suspension</t>
  </si>
  <si>
    <t>POIDS SUSPENSION</t>
  </si>
  <si>
    <t>N° SBI</t>
  </si>
  <si>
    <t>Project</t>
  </si>
  <si>
    <t>Model</t>
  </si>
  <si>
    <t>Position</t>
  </si>
  <si>
    <t>Order</t>
  </si>
  <si>
    <t>Project reference</t>
  </si>
  <si>
    <t>Type of wall</t>
  </si>
  <si>
    <t>Finish description</t>
  </si>
  <si>
    <t>Track installation</t>
  </si>
  <si>
    <t>Type of track</t>
  </si>
  <si>
    <t>WB</t>
  </si>
  <si>
    <t>N°Dorma</t>
  </si>
  <si>
    <t>Dr.</t>
  </si>
  <si>
    <t>P.</t>
  </si>
  <si>
    <t>WB.</t>
  </si>
  <si>
    <t>FD.</t>
  </si>
  <si>
    <t>DD.</t>
  </si>
  <si>
    <t>Comments</t>
  </si>
  <si>
    <t>Pre Order</t>
  </si>
  <si>
    <t>Week Booked</t>
  </si>
  <si>
    <t>Drawing</t>
  </si>
  <si>
    <t>Final Dimensions</t>
  </si>
  <si>
    <t>Delivery Date</t>
  </si>
  <si>
    <t>Important Information to Order</t>
  </si>
  <si>
    <t>S.</t>
  </si>
  <si>
    <t>Surface</t>
  </si>
  <si>
    <t>E.Track</t>
  </si>
  <si>
    <t>B.Track</t>
  </si>
  <si>
    <t>Beginning installation track</t>
  </si>
  <si>
    <t>End installation track</t>
  </si>
  <si>
    <t>F.</t>
  </si>
  <si>
    <t>Finished</t>
  </si>
  <si>
    <t>OC.</t>
  </si>
  <si>
    <t>En attente</t>
  </si>
  <si>
    <t>Vérifié</t>
  </si>
  <si>
    <t>Réfusé</t>
  </si>
  <si>
    <t>I.</t>
  </si>
  <si>
    <t>Installation elements</t>
  </si>
  <si>
    <t>State Order Confirmation</t>
  </si>
  <si>
    <t>N° Dorma</t>
  </si>
  <si>
    <t>Pre order</t>
  </si>
  <si>
    <t>Number reference</t>
  </si>
  <si>
    <t>Date Pre Order</t>
  </si>
  <si>
    <t>Date Order</t>
  </si>
  <si>
    <t>Number position</t>
  </si>
  <si>
    <t>Address</t>
  </si>
  <si>
    <t>Address - City</t>
  </si>
  <si>
    <t>Begin Week / Not Started / Finished</t>
  </si>
  <si>
    <t>R-Track with rack 9010</t>
  </si>
  <si>
    <t>Attached</t>
  </si>
  <si>
    <t xml:space="preserve">Drawing </t>
  </si>
  <si>
    <t>Dorma offer</t>
  </si>
  <si>
    <t>Order form</t>
  </si>
  <si>
    <t>ML88</t>
  </si>
  <si>
    <t>ML</t>
  </si>
  <si>
    <t>41 dB 88 K</t>
  </si>
  <si>
    <t>46 dB 88 K</t>
  </si>
  <si>
    <t>53 dB 88 K</t>
  </si>
  <si>
    <t>55 dB 88 K</t>
  </si>
  <si>
    <t>58 dB 88 K</t>
  </si>
  <si>
    <t>Moduline</t>
  </si>
  <si>
    <t>Delivery date</t>
  </si>
  <si>
    <t>KiKi Plan</t>
  </si>
  <si>
    <t>Marque déposée</t>
  </si>
  <si>
    <t>TAB1</t>
  </si>
  <si>
    <t>TAB2</t>
  </si>
  <si>
    <t>Varitrans</t>
  </si>
  <si>
    <t>6-6 mm</t>
  </si>
  <si>
    <t>8-10 mm</t>
  </si>
  <si>
    <t>12 mm</t>
  </si>
  <si>
    <t>Montant Achat</t>
  </si>
  <si>
    <t>USINE</t>
  </si>
  <si>
    <t>TAB3</t>
  </si>
  <si>
    <t>Compactline</t>
  </si>
  <si>
    <t>Metaline</t>
  </si>
  <si>
    <t>SAINT CLAIR</t>
  </si>
  <si>
    <t>Pavillon Dauphine</t>
  </si>
  <si>
    <t>SPIE BATIGNOLLES</t>
  </si>
  <si>
    <t>Aerogare</t>
  </si>
  <si>
    <t>PROJETS TERMINES</t>
  </si>
  <si>
    <t>PRE ORDERS</t>
  </si>
  <si>
    <t>ORDERS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</si>
</sst>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;@"/>
    <numFmt numFmtId="165" formatCode="#,##0.00\ &quot;€&quot;"/>
  </numFmts>
  <fonts count="18" x14ac:knownFonts="1">
    <font>
      <sz val="11"/>
      <color theme="1"/>
      <name val="Calibri"/>
      <family val="2"/>
      <scheme val="minor"/>
    </font>
    <font>
      <sz val="10"/>
      <color theme="1"/>
      <name val="Calibri Light"/>
      <family val="2"/>
      <scheme val="major"/>
    </font>
    <font>
      <b/>
      <sz val="10"/>
      <color theme="1"/>
      <name val="Calibri Light"/>
      <family val="2"/>
      <scheme val="major"/>
    </font>
    <font>
      <b/>
      <sz val="16"/>
      <color theme="1"/>
      <name val="Calibri Light"/>
      <family val="2"/>
      <scheme val="major"/>
    </font>
    <font>
      <sz val="16"/>
      <color theme="1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10"/>
      <color theme="1"/>
      <name val="Calibri"/>
      <family val="2"/>
    </font>
    <font>
      <sz val="10"/>
      <color theme="1"/>
      <name val="Calibri Light"/>
      <family val="2"/>
    </font>
    <font>
      <i/>
      <sz val="10"/>
      <color theme="1"/>
      <name val="Calibri Light"/>
      <family val="2"/>
      <scheme val="major"/>
    </font>
    <font>
      <b/>
      <i/>
      <sz val="10"/>
      <color theme="1"/>
      <name val="Calibri Light"/>
      <family val="2"/>
      <scheme val="major"/>
    </font>
    <font>
      <i/>
      <sz val="10"/>
      <color rgb="FFFF0000"/>
      <name val="Calibri Light"/>
      <family val="2"/>
      <scheme val="major"/>
    </font>
    <font>
      <b/>
      <sz val="11"/>
      <color theme="1"/>
      <name val="Calibri Light"/>
      <family val="2"/>
      <scheme val="major"/>
    </font>
    <font>
      <sz val="10"/>
      <color rgb="FFFF0000"/>
      <name val="Calibri Light"/>
      <family val="2"/>
      <scheme val="major"/>
    </font>
    <font>
      <b/>
      <sz val="72"/>
      <color theme="1"/>
      <name val="Calibri Light"/>
      <family val="2"/>
      <scheme val="major"/>
    </font>
    <font>
      <b/>
      <sz val="28"/>
      <color theme="1"/>
      <name val="Calibri Light"/>
      <family val="2"/>
      <scheme val="major"/>
    </font>
    <font>
      <i/>
      <u/>
      <sz val="12"/>
      <color theme="1"/>
      <name val="Calibri Light"/>
      <family val="2"/>
      <scheme val="major"/>
    </font>
    <font>
      <b/>
      <sz val="11"/>
      <color theme="9" tint="0.59999389629810485"/>
      <name val="Calibri Light"/>
      <family val="2"/>
      <scheme val="major"/>
    </font>
    <font>
      <b/>
      <sz val="11"/>
      <color theme="9" tint="0.79998168889431442"/>
      <name val="Calibri Light"/>
      <family val="2"/>
      <scheme val="maj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 style="thin">
        <color indexed="64"/>
      </bottom>
      <diagonal/>
    </border>
    <border>
      <left/>
      <right style="double">
        <color auto="1"/>
      </right>
      <top style="medium">
        <color indexed="64"/>
      </top>
      <bottom/>
      <diagonal/>
    </border>
    <border>
      <left/>
      <right style="double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/>
    <xf numFmtId="0" fontId="1" fillId="0" borderId="6" xfId="0" applyFont="1" applyBorder="1" applyAlignment="1">
      <alignment horizontal="center"/>
    </xf>
    <xf numFmtId="0" fontId="1" fillId="0" borderId="6" xfId="0" applyFont="1" applyBorder="1"/>
    <xf numFmtId="0" fontId="1" fillId="0" borderId="7" xfId="0" applyFont="1" applyBorder="1" applyAlignment="1">
      <alignment horizontal="center"/>
    </xf>
    <xf numFmtId="0" fontId="1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8" xfId="0" applyFont="1" applyBorder="1"/>
    <xf numFmtId="0" fontId="1" fillId="0" borderId="10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0" xfId="0" applyFont="1" applyBorder="1" applyAlignment="1"/>
    <xf numFmtId="0" fontId="2" fillId="0" borderId="4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1" fillId="0" borderId="0" xfId="0" applyFont="1" applyBorder="1" applyAlignment="1">
      <alignment horizontal="left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/>
    <xf numFmtId="0" fontId="2" fillId="0" borderId="1" xfId="0" applyFont="1" applyBorder="1" applyAlignment="1"/>
    <xf numFmtId="0" fontId="2" fillId="0" borderId="0" xfId="0" applyFont="1" applyBorder="1" applyAlignment="1"/>
    <xf numFmtId="0" fontId="1" fillId="0" borderId="0" xfId="0" applyFont="1" applyBorder="1" applyAlignment="1">
      <alignment vertical="center"/>
    </xf>
    <xf numFmtId="0" fontId="1" fillId="0" borderId="8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2" fillId="0" borderId="4" xfId="0" applyFont="1" applyBorder="1" applyAlignment="1">
      <alignment horizontal="left" vertical="center"/>
    </xf>
    <xf numFmtId="0" fontId="3" fillId="0" borderId="0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6" xfId="0" applyFont="1" applyBorder="1"/>
    <xf numFmtId="0" fontId="1" fillId="0" borderId="0" xfId="0" applyFont="1" applyAlignment="1">
      <alignment horizontal="left"/>
    </xf>
    <xf numFmtId="0" fontId="1" fillId="0" borderId="1" xfId="0" applyFont="1" applyBorder="1" applyAlignment="1"/>
    <xf numFmtId="0" fontId="1" fillId="0" borderId="16" xfId="0" applyFont="1" applyBorder="1" applyAlignment="1">
      <alignment horizontal="left"/>
    </xf>
    <xf numFmtId="0" fontId="1" fillId="0" borderId="16" xfId="0" applyFont="1" applyBorder="1" applyAlignment="1">
      <alignment horizontal="center"/>
    </xf>
    <xf numFmtId="0" fontId="1" fillId="0" borderId="16" xfId="0" applyFont="1" applyBorder="1" applyAlignment="1"/>
    <xf numFmtId="0" fontId="1" fillId="0" borderId="0" xfId="0" applyFont="1" applyAlignment="1">
      <alignment horizontal="right"/>
    </xf>
    <xf numFmtId="0" fontId="1" fillId="0" borderId="16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1" fillId="0" borderId="0" xfId="0" applyFont="1" applyBorder="1" applyAlignment="1">
      <alignment horizontal="right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0" xfId="0" applyFont="1" applyBorder="1" applyAlignment="1">
      <alignment vertical="center"/>
    </xf>
    <xf numFmtId="0" fontId="1" fillId="0" borderId="3" xfId="0" applyFont="1" applyBorder="1"/>
    <xf numFmtId="0" fontId="1" fillId="0" borderId="9" xfId="0" applyFont="1" applyFill="1" applyBorder="1" applyAlignment="1">
      <alignment horizontal="left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/>
    <xf numFmtId="0" fontId="1" fillId="0" borderId="9" xfId="0" applyFont="1" applyBorder="1" applyAlignment="1"/>
    <xf numFmtId="0" fontId="1" fillId="0" borderId="0" xfId="0" applyFont="1" applyFill="1" applyBorder="1" applyAlignment="1">
      <alignment horizontal="left" vertical="center"/>
    </xf>
    <xf numFmtId="2" fontId="1" fillId="0" borderId="0" xfId="0" applyNumberFormat="1" applyFont="1"/>
    <xf numFmtId="2" fontId="1" fillId="0" borderId="0" xfId="0" applyNumberFormat="1" applyFont="1" applyAlignment="1">
      <alignment horizontal="right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Protection="1">
      <protection locked="0"/>
    </xf>
    <xf numFmtId="0" fontId="1" fillId="0" borderId="0" xfId="0" applyFont="1" applyFill="1" applyBorder="1" applyProtection="1">
      <protection locked="0"/>
    </xf>
    <xf numFmtId="0" fontId="1" fillId="0" borderId="0" xfId="0" applyFont="1" applyBorder="1" applyProtection="1">
      <protection locked="0"/>
    </xf>
    <xf numFmtId="0" fontId="5" fillId="0" borderId="0" xfId="0" applyFont="1" applyBorder="1" applyAlignment="1" applyProtection="1">
      <alignment horizontal="center" vertical="center"/>
      <protection locked="0"/>
    </xf>
    <xf numFmtId="0" fontId="1" fillId="0" borderId="0" xfId="0" applyFont="1" applyBorder="1" applyAlignment="1" applyProtection="1">
      <protection locked="0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Fill="1" applyBorder="1" applyAlignment="1">
      <alignment horizontal="left"/>
    </xf>
    <xf numFmtId="0" fontId="1" fillId="0" borderId="0" xfId="0" applyFont="1" applyFill="1" applyBorder="1" applyAlignment="1" applyProtection="1">
      <protection locked="0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9" xfId="0" applyFont="1" applyBorder="1"/>
    <xf numFmtId="0" fontId="1" fillId="0" borderId="18" xfId="0" applyFont="1" applyBorder="1"/>
    <xf numFmtId="0" fontId="1" fillId="0" borderId="18" xfId="0" applyFont="1" applyFill="1" applyBorder="1" applyAlignment="1">
      <alignment horizontal="left"/>
    </xf>
    <xf numFmtId="0" fontId="5" fillId="0" borderId="0" xfId="0" applyFont="1" applyBorder="1" applyAlignment="1">
      <alignment horizontal="center" vertical="center"/>
    </xf>
    <xf numFmtId="0" fontId="1" fillId="0" borderId="16" xfId="0" applyFont="1" applyBorder="1" applyAlignment="1">
      <alignment horizontal="right" vertical="center"/>
    </xf>
    <xf numFmtId="2" fontId="1" fillId="0" borderId="0" xfId="0" applyNumberFormat="1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1" fillId="0" borderId="9" xfId="0" applyFont="1" applyBorder="1" applyAlignment="1" applyProtection="1">
      <alignment horizontal="left"/>
      <protection locked="0"/>
    </xf>
    <xf numFmtId="0" fontId="1" fillId="0" borderId="9" xfId="0" applyFont="1" applyBorder="1" applyProtection="1">
      <protection locked="0"/>
    </xf>
    <xf numFmtId="0" fontId="1" fillId="3" borderId="0" xfId="0" applyFont="1" applyFill="1" applyAlignment="1">
      <alignment horizontal="right" vertical="center"/>
    </xf>
    <xf numFmtId="0" fontId="1" fillId="3" borderId="0" xfId="0" applyFont="1" applyFill="1"/>
    <xf numFmtId="0" fontId="1" fillId="0" borderId="0" xfId="0" applyFont="1" applyBorder="1" applyAlignment="1" applyProtection="1">
      <alignment horizontal="left"/>
      <protection locked="0"/>
    </xf>
    <xf numFmtId="0" fontId="1" fillId="0" borderId="1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1" fillId="0" borderId="19" xfId="0" applyFont="1" applyBorder="1" applyAlignment="1">
      <alignment horizontal="center"/>
    </xf>
    <xf numFmtId="0" fontId="1" fillId="0" borderId="2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1" fillId="0" borderId="20" xfId="0" applyFont="1" applyBorder="1"/>
    <xf numFmtId="0" fontId="1" fillId="0" borderId="0" xfId="0" applyFont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0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1" fillId="0" borderId="4" xfId="0" applyFont="1" applyBorder="1" applyAlignment="1">
      <alignment vertical="center"/>
    </xf>
    <xf numFmtId="0" fontId="2" fillId="0" borderId="16" xfId="0" applyFont="1" applyBorder="1" applyAlignment="1"/>
    <xf numFmtId="1" fontId="1" fillId="0" borderId="0" xfId="0" applyNumberFormat="1" applyFont="1" applyAlignment="1" applyProtection="1">
      <alignment horizontal="center"/>
      <protection locked="0"/>
    </xf>
    <xf numFmtId="0" fontId="2" fillId="0" borderId="13" xfId="0" applyFont="1" applyBorder="1" applyAlignment="1"/>
    <xf numFmtId="0" fontId="2" fillId="0" borderId="4" xfId="0" applyFont="1" applyBorder="1" applyAlignment="1"/>
    <xf numFmtId="0" fontId="2" fillId="0" borderId="14" xfId="0" applyFont="1" applyBorder="1" applyAlignment="1"/>
    <xf numFmtId="164" fontId="1" fillId="0" borderId="0" xfId="0" applyNumberFormat="1" applyFont="1" applyAlignment="1" applyProtection="1">
      <alignment horizontal="center"/>
      <protection locked="0"/>
    </xf>
    <xf numFmtId="0" fontId="1" fillId="0" borderId="0" xfId="0" applyFont="1" applyBorder="1" applyAlignment="1" applyProtection="1">
      <alignment horizontal="left"/>
      <protection locked="0"/>
    </xf>
    <xf numFmtId="0" fontId="1" fillId="0" borderId="0" xfId="0" applyFont="1" applyAlignment="1" applyProtection="1">
      <alignment horizontal="center"/>
      <protection locked="0"/>
    </xf>
    <xf numFmtId="0" fontId="1" fillId="0" borderId="0" xfId="0" applyNumberFormat="1" applyFont="1" applyAlignment="1" applyProtection="1">
      <alignment horizontal="left"/>
      <protection locked="0"/>
    </xf>
    <xf numFmtId="0" fontId="1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left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14" fontId="8" fillId="0" borderId="0" xfId="0" applyNumberFormat="1" applyFont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/>
    </xf>
    <xf numFmtId="1" fontId="1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</xf>
    <xf numFmtId="164" fontId="1" fillId="0" borderId="0" xfId="0" applyNumberFormat="1" applyFont="1" applyFill="1" applyBorder="1" applyAlignment="1" applyProtection="1">
      <alignment horizontal="center" vertical="center" wrapText="1"/>
    </xf>
    <xf numFmtId="0" fontId="4" fillId="0" borderId="0" xfId="0" applyFont="1" applyFill="1" applyBorder="1" applyAlignment="1" applyProtection="1">
      <alignment horizontal="left" vertical="center"/>
    </xf>
    <xf numFmtId="0" fontId="5" fillId="0" borderId="0" xfId="0" applyNumberFormat="1" applyFont="1" applyFill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top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1" fillId="0" borderId="0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Fill="1" applyBorder="1" applyAlignment="1" applyProtection="1">
      <protection locked="0"/>
    </xf>
    <xf numFmtId="1" fontId="13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/>
    </xf>
    <xf numFmtId="1" fontId="8" fillId="0" borderId="0" xfId="0" applyNumberFormat="1" applyFont="1" applyFill="1" applyBorder="1" applyAlignment="1" applyProtection="1">
      <alignment horizontal="left" vertical="center"/>
    </xf>
    <xf numFmtId="164" fontId="2" fillId="0" borderId="0" xfId="0" applyNumberFormat="1" applyFont="1" applyFill="1" applyBorder="1" applyAlignment="1" applyProtection="1">
      <alignment vertical="center"/>
    </xf>
    <xf numFmtId="164" fontId="2" fillId="0" borderId="0" xfId="0" applyNumberFormat="1" applyFont="1" applyFill="1" applyBorder="1" applyAlignment="1" applyProtection="1">
      <alignment vertical="center" wrapText="1"/>
    </xf>
    <xf numFmtId="1" fontId="14" fillId="0" borderId="0" xfId="0" applyNumberFormat="1" applyFont="1" applyFill="1" applyBorder="1" applyAlignment="1" applyProtection="1">
      <alignment vertical="center"/>
    </xf>
    <xf numFmtId="0" fontId="8" fillId="0" borderId="0" xfId="0" applyFont="1" applyBorder="1" applyAlignment="1" applyProtection="1">
      <alignment vertical="center"/>
    </xf>
    <xf numFmtId="164" fontId="8" fillId="0" borderId="0" xfId="0" applyNumberFormat="1" applyFont="1" applyBorder="1" applyAlignment="1" applyProtection="1">
      <alignment horizontal="left" vertical="center"/>
    </xf>
    <xf numFmtId="1" fontId="8" fillId="0" borderId="0" xfId="0" applyNumberFormat="1" applyFont="1" applyBorder="1" applyAlignment="1" applyProtection="1">
      <alignment horizontal="left" vertical="center"/>
    </xf>
    <xf numFmtId="0" fontId="8" fillId="0" borderId="0" xfId="0" applyFont="1" applyBorder="1" applyAlignment="1" applyProtection="1">
      <alignment horizontal="left" vertical="center"/>
    </xf>
    <xf numFmtId="0" fontId="9" fillId="0" borderId="0" xfId="0" applyFont="1" applyBorder="1" applyAlignment="1" applyProtection="1">
      <alignment vertical="center"/>
    </xf>
    <xf numFmtId="0" fontId="10" fillId="0" borderId="0" xfId="0" applyFont="1" applyBorder="1" applyAlignment="1" applyProtection="1">
      <alignment horizontal="left" vertical="center"/>
    </xf>
    <xf numFmtId="164" fontId="1" fillId="0" borderId="0" xfId="0" applyNumberFormat="1" applyFont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</xf>
    <xf numFmtId="1" fontId="1" fillId="0" borderId="0" xfId="0" applyNumberFormat="1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0" fontId="8" fillId="0" borderId="0" xfId="0" applyFont="1" applyBorder="1" applyAlignment="1" applyProtection="1">
      <alignment horizontal="center" vertical="center"/>
    </xf>
    <xf numFmtId="0" fontId="1" fillId="0" borderId="0" xfId="0" applyFont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1" fontId="1" fillId="0" borderId="0" xfId="0" applyNumberFormat="1" applyFont="1" applyBorder="1" applyAlignment="1" applyProtection="1">
      <alignment horizontal="center" vertical="center"/>
      <protection locked="0"/>
    </xf>
    <xf numFmtId="164" fontId="1" fillId="0" borderId="0" xfId="0" applyNumberFormat="1" applyFont="1" applyBorder="1" applyAlignment="1" applyProtection="1">
      <alignment horizontal="center" vertical="center"/>
      <protection locked="0"/>
    </xf>
    <xf numFmtId="0" fontId="1" fillId="0" borderId="0" xfId="0" applyNumberFormat="1" applyFont="1" applyBorder="1" applyAlignment="1" applyProtection="1">
      <alignment horizontal="left" vertical="center"/>
      <protection locked="0"/>
    </xf>
    <xf numFmtId="0" fontId="1" fillId="0" borderId="0" xfId="0" applyFont="1" applyAlignment="1" applyProtection="1">
      <alignment vertical="center"/>
      <protection locked="0"/>
    </xf>
    <xf numFmtId="164" fontId="2" fillId="6" borderId="11" xfId="0" applyNumberFormat="1" applyFont="1" applyFill="1" applyBorder="1" applyAlignment="1" applyProtection="1">
      <alignment vertical="center"/>
    </xf>
    <xf numFmtId="1" fontId="15" fillId="0" borderId="0" xfId="0" applyNumberFormat="1" applyFont="1" applyFill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horizontal="center" vertical="center"/>
    </xf>
    <xf numFmtId="164" fontId="13" fillId="0" borderId="0" xfId="0" applyNumberFormat="1" applyFont="1" applyFill="1" applyBorder="1" applyAlignment="1" applyProtection="1">
      <alignment vertical="center"/>
    </xf>
    <xf numFmtId="164" fontId="1" fillId="0" borderId="0" xfId="0" applyNumberFormat="1" applyFont="1" applyBorder="1" applyAlignment="1" applyProtection="1">
      <alignment vertical="center"/>
    </xf>
    <xf numFmtId="164" fontId="1" fillId="0" borderId="0" xfId="0" applyNumberFormat="1" applyFont="1" applyFill="1" applyBorder="1" applyAlignment="1" applyProtection="1">
      <alignment horizontal="center" vertical="center"/>
    </xf>
    <xf numFmtId="164" fontId="15" fillId="0" borderId="0" xfId="0" applyNumberFormat="1" applyFont="1" applyFill="1" applyBorder="1" applyAlignment="1" applyProtection="1">
      <alignment vertical="center"/>
    </xf>
    <xf numFmtId="164" fontId="4" fillId="0" borderId="0" xfId="0" applyNumberFormat="1" applyFont="1" applyFill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horizontal="left" vertical="center"/>
      <protection locked="0"/>
    </xf>
    <xf numFmtId="164" fontId="1" fillId="0" borderId="0" xfId="0" applyNumberFormat="1" applyFont="1" applyAlignment="1" applyProtection="1">
      <alignment horizontal="left"/>
      <protection locked="0"/>
    </xf>
    <xf numFmtId="164" fontId="8" fillId="0" borderId="0" xfId="0" applyNumberFormat="1" applyFont="1" applyFill="1" applyBorder="1" applyAlignment="1" applyProtection="1">
      <alignment horizontal="left" vertical="center"/>
    </xf>
    <xf numFmtId="164" fontId="1" fillId="0" borderId="0" xfId="0" applyNumberFormat="1" applyFont="1" applyFill="1" applyBorder="1" applyAlignment="1" applyProtection="1">
      <alignment vertical="center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1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0" xfId="0" applyNumberFormat="1" applyFont="1" applyFill="1" applyBorder="1" applyAlignment="1" applyProtection="1">
      <alignment horizontal="center" vertical="center" wrapText="1"/>
      <protection locked="0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center" vertical="center" wrapText="1"/>
    </xf>
    <xf numFmtId="1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Border="1"/>
    <xf numFmtId="0" fontId="1" fillId="0" borderId="0" xfId="0" applyFont="1" applyFill="1" applyBorder="1" applyAlignment="1" applyProtection="1">
      <alignment horizontal="left" vertical="center"/>
      <protection locked="0"/>
    </xf>
    <xf numFmtId="16" fontId="1" fillId="0" borderId="0" xfId="0" applyNumberFormat="1" applyFont="1" applyAlignment="1">
      <alignment horizontal="left"/>
    </xf>
    <xf numFmtId="0" fontId="2" fillId="2" borderId="9" xfId="0" applyFont="1" applyFill="1" applyBorder="1" applyAlignment="1" applyProtection="1">
      <alignment horizontal="left" vertical="center" wrapText="1"/>
    </xf>
    <xf numFmtId="164" fontId="2" fillId="2" borderId="9" xfId="0" applyNumberFormat="1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vertical="center"/>
    </xf>
    <xf numFmtId="0" fontId="2" fillId="2" borderId="15" xfId="0" applyFont="1" applyFill="1" applyBorder="1" applyAlignment="1" applyProtection="1">
      <alignment vertical="center"/>
    </xf>
    <xf numFmtId="0" fontId="11" fillId="4" borderId="4" xfId="0" applyFont="1" applyFill="1" applyBorder="1" applyAlignment="1" applyProtection="1">
      <alignment horizontal="center" vertical="center"/>
      <protection locked="0"/>
    </xf>
    <xf numFmtId="0" fontId="11" fillId="4" borderId="5" xfId="0" applyFont="1" applyFill="1" applyBorder="1" applyAlignment="1" applyProtection="1">
      <alignment horizontal="center" vertical="center"/>
      <protection locked="0"/>
    </xf>
    <xf numFmtId="0" fontId="2" fillId="2" borderId="9" xfId="0" applyFont="1" applyFill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/>
    </xf>
    <xf numFmtId="0" fontId="2" fillId="2" borderId="10" xfId="0" applyFont="1" applyFill="1" applyBorder="1" applyAlignment="1" applyProtection="1">
      <alignment vertical="center" wrapText="1"/>
    </xf>
    <xf numFmtId="14" fontId="8" fillId="0" borderId="0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left" vertical="center"/>
    </xf>
    <xf numFmtId="0" fontId="1" fillId="0" borderId="0" xfId="0" applyNumberFormat="1" applyFont="1" applyBorder="1" applyAlignment="1" applyProtection="1">
      <alignment horizontal="left" vertical="center"/>
    </xf>
    <xf numFmtId="165" fontId="1" fillId="0" borderId="0" xfId="0" applyNumberFormat="1" applyFont="1" applyBorder="1" applyAlignment="1" applyProtection="1">
      <alignment horizontal="right" vertical="center" wrapText="1"/>
    </xf>
    <xf numFmtId="1" fontId="1" fillId="0" borderId="0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ill="1"/>
    <xf numFmtId="164" fontId="1" fillId="0" borderId="0" xfId="0" applyNumberFormat="1" applyFont="1" applyFill="1" applyBorder="1" applyAlignment="1" applyProtection="1">
      <alignment horizontal="left" vertical="center" wrapText="1"/>
      <protection locked="0"/>
    </xf>
    <xf numFmtId="0" fontId="0" fillId="0" borderId="0" xfId="0" applyFill="1" applyBorder="1"/>
    <xf numFmtId="0" fontId="0" fillId="0" borderId="0" xfId="0" applyFill="1" applyAlignment="1">
      <alignment horizontal="center"/>
    </xf>
    <xf numFmtId="0" fontId="11" fillId="4" borderId="25" xfId="0" applyFont="1" applyFill="1" applyBorder="1" applyAlignment="1" applyProtection="1">
      <alignment horizontal="center" vertical="center"/>
      <protection locked="0"/>
    </xf>
    <xf numFmtId="0" fontId="2" fillId="2" borderId="26" xfId="0" applyFont="1" applyFill="1" applyBorder="1" applyAlignment="1" applyProtection="1">
      <alignment horizontal="center" vertical="center"/>
    </xf>
    <xf numFmtId="165" fontId="1" fillId="0" borderId="24" xfId="0" applyNumberFormat="1" applyFont="1" applyBorder="1" applyAlignment="1" applyProtection="1">
      <alignment horizontal="right" vertical="center" wrapText="1"/>
    </xf>
    <xf numFmtId="0" fontId="1" fillId="0" borderId="23" xfId="0" applyFont="1" applyFill="1" applyBorder="1" applyAlignment="1" applyProtection="1">
      <alignment horizontal="left" vertical="center" wrapText="1"/>
      <protection locked="0"/>
    </xf>
    <xf numFmtId="0" fontId="2" fillId="2" borderId="10" xfId="0" applyFont="1" applyFill="1" applyBorder="1" applyAlignment="1" applyProtection="1">
      <alignment horizontal="center" vertical="center" wrapText="1"/>
    </xf>
    <xf numFmtId="0" fontId="2" fillId="2" borderId="15" xfId="0" applyFont="1" applyFill="1" applyBorder="1" applyAlignment="1" applyProtection="1">
      <alignment horizontal="center" vertical="center"/>
    </xf>
    <xf numFmtId="0" fontId="1" fillId="7" borderId="0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 wrapText="1"/>
      <protection locked="0"/>
    </xf>
    <xf numFmtId="0" fontId="1" fillId="0" borderId="2" xfId="0" applyFont="1" applyFill="1" applyBorder="1" applyAlignment="1" applyProtection="1">
      <alignment horizontal="center" vertical="center" wrapText="1"/>
      <protection locked="0"/>
    </xf>
    <xf numFmtId="1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1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7" borderId="2" xfId="0" applyFont="1" applyFill="1" applyBorder="1" applyAlignment="1" applyProtection="1">
      <alignment horizontal="left" vertical="center"/>
      <protection locked="0"/>
    </xf>
    <xf numFmtId="164" fontId="2" fillId="0" borderId="2" xfId="0" applyNumberFormat="1" applyFont="1" applyFill="1" applyBorder="1" applyAlignment="1" applyProtection="1">
      <alignment horizontal="center" vertical="center" wrapText="1"/>
      <protection locked="0"/>
    </xf>
    <xf numFmtId="164" fontId="12" fillId="0" borderId="2" xfId="0" applyNumberFormat="1" applyFont="1" applyFill="1" applyBorder="1" applyAlignment="1" applyProtection="1">
      <alignment horizontal="center" vertical="center" wrapText="1"/>
      <protection locked="0"/>
    </xf>
    <xf numFmtId="0" fontId="16" fillId="4" borderId="3" xfId="0" applyFont="1" applyFill="1" applyBorder="1" applyAlignment="1" applyProtection="1">
      <alignment horizontal="center" vertical="center"/>
      <protection locked="0"/>
    </xf>
    <xf numFmtId="0" fontId="16" fillId="4" borderId="4" xfId="0" applyFont="1" applyFill="1" applyBorder="1" applyAlignment="1" applyProtection="1">
      <alignment horizontal="center" vertical="center"/>
      <protection locked="0"/>
    </xf>
    <xf numFmtId="1" fontId="1" fillId="0" borderId="2" xfId="0" applyNumberFormat="1" applyFont="1" applyFill="1" applyBorder="1" applyAlignment="1" applyProtection="1">
      <alignment horizontal="left" vertical="center" wrapText="1"/>
      <protection locked="0"/>
    </xf>
    <xf numFmtId="164" fontId="1" fillId="0" borderId="2" xfId="0" applyNumberFormat="1" applyFont="1" applyBorder="1" applyAlignment="1" applyProtection="1">
      <alignment horizontal="center" vertical="center"/>
      <protection locked="0"/>
    </xf>
    <xf numFmtId="1" fontId="1" fillId="0" borderId="2" xfId="0" applyNumberFormat="1" applyFont="1" applyBorder="1" applyAlignment="1" applyProtection="1">
      <alignment horizontal="center" vertical="center"/>
      <protection locked="0"/>
    </xf>
    <xf numFmtId="164" fontId="11" fillId="4" borderId="4" xfId="0" applyNumberFormat="1" applyFont="1" applyFill="1" applyBorder="1" applyAlignment="1" applyProtection="1">
      <alignment horizontal="center" vertical="center"/>
      <protection locked="0"/>
    </xf>
    <xf numFmtId="0" fontId="17" fillId="5" borderId="3" xfId="0" applyFont="1" applyFill="1" applyBorder="1" applyAlignment="1" applyProtection="1">
      <alignment horizontal="center" vertical="center"/>
      <protection locked="0"/>
    </xf>
    <xf numFmtId="0" fontId="17" fillId="5" borderId="4" xfId="0" applyFont="1" applyFill="1" applyBorder="1" applyAlignment="1" applyProtection="1">
      <alignment horizontal="center" vertical="center"/>
      <protection locked="0"/>
    </xf>
    <xf numFmtId="0" fontId="11" fillId="5" borderId="4" xfId="0" applyFont="1" applyFill="1" applyBorder="1" applyAlignment="1" applyProtection="1">
      <alignment horizontal="center" vertical="center"/>
      <protection locked="0"/>
    </xf>
    <xf numFmtId="0" fontId="11" fillId="5" borderId="5" xfId="0" applyFont="1" applyFill="1" applyBorder="1" applyAlignment="1" applyProtection="1">
      <alignment horizontal="center" vertical="center"/>
      <protection locked="0"/>
    </xf>
    <xf numFmtId="0" fontId="11" fillId="5" borderId="27" xfId="0" applyFont="1" applyFill="1" applyBorder="1" applyAlignment="1" applyProtection="1">
      <alignment horizontal="center" vertical="center"/>
      <protection locked="0"/>
    </xf>
    <xf numFmtId="0" fontId="11" fillId="4" borderId="27" xfId="0" applyFont="1" applyFill="1" applyBorder="1" applyAlignment="1" applyProtection="1">
      <alignment horizontal="center" vertical="center"/>
      <protection locked="0"/>
    </xf>
    <xf numFmtId="164" fontId="1" fillId="0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Alignment="1" applyProtection="1">
      <alignment vertical="center"/>
      <protection locked="0"/>
    </xf>
    <xf numFmtId="0" fontId="2" fillId="2" borderId="28" xfId="0" applyFont="1" applyFill="1" applyBorder="1" applyAlignment="1" applyProtection="1">
      <alignment horizontal="left" vertical="center" wrapText="1"/>
    </xf>
    <xf numFmtId="0" fontId="2" fillId="2" borderId="18" xfId="0" applyFont="1" applyFill="1" applyBorder="1" applyAlignment="1" applyProtection="1">
      <alignment horizontal="left" vertical="center" wrapText="1"/>
    </xf>
    <xf numFmtId="1" fontId="2" fillId="2" borderId="18" xfId="0" applyNumberFormat="1" applyFont="1" applyFill="1" applyBorder="1" applyAlignment="1" applyProtection="1">
      <alignment horizontal="center" vertical="center" wrapText="1"/>
    </xf>
    <xf numFmtId="164" fontId="2" fillId="2" borderId="18" xfId="0" applyNumberFormat="1" applyFont="1" applyFill="1" applyBorder="1" applyAlignment="1" applyProtection="1">
      <alignment horizontal="center" vertical="center" wrapText="1"/>
    </xf>
    <xf numFmtId="0" fontId="2" fillId="2" borderId="18" xfId="0" applyNumberFormat="1" applyFont="1" applyFill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vertical="center"/>
    </xf>
    <xf numFmtId="164" fontId="2" fillId="2" borderId="18" xfId="0" applyNumberFormat="1" applyFont="1" applyFill="1" applyBorder="1" applyAlignment="1" applyProtection="1">
      <alignment vertical="center"/>
    </xf>
    <xf numFmtId="0" fontId="2" fillId="2" borderId="29" xfId="0" applyFont="1" applyFill="1" applyBorder="1" applyAlignment="1" applyProtection="1">
      <alignment vertical="center"/>
    </xf>
    <xf numFmtId="0" fontId="2" fillId="2" borderId="30" xfId="0" applyFont="1" applyFill="1" applyBorder="1" applyAlignment="1" applyProtection="1">
      <alignment horizontal="center" vertical="center"/>
    </xf>
    <xf numFmtId="0" fontId="1" fillId="7" borderId="2" xfId="0" applyNumberFormat="1" applyFont="1" applyFill="1" applyBorder="1" applyAlignment="1" applyProtection="1">
      <alignment horizontal="center" vertical="center" wrapText="1"/>
      <protection locked="0"/>
    </xf>
    <xf numFmtId="0" fontId="1" fillId="7" borderId="31" xfId="0" applyNumberFormat="1" applyFont="1" applyFill="1" applyBorder="1" applyAlignment="1" applyProtection="1">
      <alignment horizontal="center" vertical="center" wrapText="1"/>
      <protection locked="0"/>
    </xf>
    <xf numFmtId="0" fontId="1" fillId="0" borderId="31" xfId="0" applyFont="1" applyFill="1" applyBorder="1" applyAlignment="1" applyProtection="1">
      <alignment horizontal="left" vertical="center"/>
      <protection locked="0"/>
    </xf>
    <xf numFmtId="0" fontId="2" fillId="2" borderId="32" xfId="0" applyFont="1" applyFill="1" applyBorder="1" applyAlignment="1" applyProtection="1">
      <alignment horizontal="center" vertical="center" wrapText="1"/>
    </xf>
    <xf numFmtId="0" fontId="1" fillId="7" borderId="31" xfId="0" applyFont="1" applyFill="1" applyBorder="1" applyAlignment="1" applyProtection="1">
      <alignment horizontal="left" vertical="center"/>
      <protection locked="0"/>
    </xf>
    <xf numFmtId="164" fontId="2" fillId="2" borderId="35" xfId="0" applyNumberFormat="1" applyFont="1" applyFill="1" applyBorder="1" applyAlignment="1" applyProtection="1">
      <alignment horizontal="center" vertical="center" wrapText="1"/>
    </xf>
    <xf numFmtId="164" fontId="1" fillId="0" borderId="36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34" xfId="0" applyFont="1" applyFill="1" applyBorder="1" applyAlignment="1" applyProtection="1">
      <alignment horizontal="center" vertical="center" wrapText="1"/>
    </xf>
    <xf numFmtId="1" fontId="1" fillId="0" borderId="36" xfId="0" applyNumberFormat="1" applyFont="1" applyBorder="1" applyAlignment="1" applyProtection="1">
      <alignment horizontal="center" vertical="center"/>
      <protection locked="0"/>
    </xf>
    <xf numFmtId="164" fontId="1" fillId="0" borderId="33" xfId="0" applyNumberFormat="1" applyFont="1" applyFill="1" applyBorder="1" applyAlignment="1" applyProtection="1">
      <alignment horizontal="center" vertical="center" wrapText="1"/>
      <protection locked="0"/>
    </xf>
    <xf numFmtId="1" fontId="15" fillId="0" borderId="0" xfId="0" applyNumberFormat="1" applyFont="1" applyFill="1" applyBorder="1" applyAlignment="1" applyProtection="1">
      <alignment horizontal="right" vertical="center"/>
    </xf>
    <xf numFmtId="0" fontId="2" fillId="6" borderId="8" xfId="0" applyFont="1" applyFill="1" applyBorder="1" applyAlignment="1" applyProtection="1">
      <alignment horizontal="left" vertical="center" wrapText="1"/>
    </xf>
    <xf numFmtId="0" fontId="2" fillId="6" borderId="17" xfId="0" applyFont="1" applyFill="1" applyBorder="1" applyAlignment="1" applyProtection="1">
      <alignment horizontal="left" vertical="center" wrapText="1"/>
    </xf>
    <xf numFmtId="0" fontId="2" fillId="6" borderId="22" xfId="0" applyFont="1" applyFill="1" applyBorder="1" applyAlignment="1" applyProtection="1">
      <alignment horizontal="left" vertical="center" wrapText="1"/>
    </xf>
    <xf numFmtId="0" fontId="2" fillId="6" borderId="7" xfId="0" applyFont="1" applyFill="1" applyBorder="1" applyAlignment="1" applyProtection="1">
      <alignment horizontal="left" vertical="center" wrapText="1"/>
    </xf>
    <xf numFmtId="0" fontId="2" fillId="6" borderId="1" xfId="0" applyFont="1" applyFill="1" applyBorder="1" applyAlignment="1" applyProtection="1">
      <alignment horizontal="left" vertical="center" wrapText="1"/>
    </xf>
    <xf numFmtId="0" fontId="2" fillId="6" borderId="12" xfId="0" applyFont="1" applyFill="1" applyBorder="1" applyAlignment="1" applyProtection="1">
      <alignment horizontal="left" vertical="center" wrapText="1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12" xfId="0" applyFont="1" applyBorder="1" applyAlignment="1" applyProtection="1">
      <alignment horizontal="center" vertical="center" wrapText="1"/>
    </xf>
    <xf numFmtId="14" fontId="8" fillId="0" borderId="22" xfId="0" applyNumberFormat="1" applyFont="1" applyBorder="1" applyAlignment="1" applyProtection="1">
      <alignment horizontal="center" vertical="center" wrapText="1"/>
    </xf>
    <xf numFmtId="14" fontId="8" fillId="0" borderId="12" xfId="0" applyNumberFormat="1" applyFont="1" applyBorder="1" applyAlignment="1" applyProtection="1">
      <alignment horizontal="center" vertical="center" wrapText="1"/>
    </xf>
    <xf numFmtId="164" fontId="2" fillId="5" borderId="8" xfId="0" applyNumberFormat="1" applyFont="1" applyFill="1" applyBorder="1" applyAlignment="1" applyProtection="1">
      <alignment horizontal="center" vertical="center" wrapText="1"/>
    </xf>
    <xf numFmtId="164" fontId="2" fillId="5" borderId="17" xfId="0" applyNumberFormat="1" applyFont="1" applyFill="1" applyBorder="1" applyAlignment="1" applyProtection="1">
      <alignment horizontal="center" vertical="center" wrapText="1"/>
    </xf>
    <xf numFmtId="164" fontId="2" fillId="5" borderId="22" xfId="0" applyNumberFormat="1" applyFont="1" applyFill="1" applyBorder="1" applyAlignment="1" applyProtection="1">
      <alignment horizontal="center" vertical="center" wrapText="1"/>
    </xf>
    <xf numFmtId="164" fontId="2" fillId="5" borderId="7" xfId="0" applyNumberFormat="1" applyFont="1" applyFill="1" applyBorder="1" applyAlignment="1" applyProtection="1">
      <alignment horizontal="center" vertical="center" wrapText="1"/>
    </xf>
    <xf numFmtId="164" fontId="2" fillId="5" borderId="1" xfId="0" applyNumberFormat="1" applyFont="1" applyFill="1" applyBorder="1" applyAlignment="1" applyProtection="1">
      <alignment horizontal="center" vertical="center" wrapText="1"/>
    </xf>
    <xf numFmtId="164" fontId="2" fillId="5" borderId="12" xfId="0" applyNumberFormat="1" applyFont="1" applyFill="1" applyBorder="1" applyAlignment="1" applyProtection="1">
      <alignment horizontal="center" vertical="center" wrapText="1"/>
    </xf>
    <xf numFmtId="1" fontId="14" fillId="0" borderId="0" xfId="0" applyNumberFormat="1" applyFont="1" applyFill="1" applyBorder="1" applyAlignment="1" applyProtection="1">
      <alignment horizontal="right" vertical="center"/>
    </xf>
    <xf numFmtId="0" fontId="1" fillId="0" borderId="6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2" fillId="0" borderId="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1" fillId="0" borderId="2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2" xfId="0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9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9BBB3"/>
      <color rgb="FF4D382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104775</xdr:colOff>
          <xdr:row>15</xdr:row>
          <xdr:rowOff>76200</xdr:rowOff>
        </xdr:from>
        <xdr:to>
          <xdr:col>0</xdr:col>
          <xdr:colOff>276225</xdr:colOff>
          <xdr:row>15</xdr:row>
          <xdr:rowOff>228600</xdr:rowOff>
        </xdr:to>
        <xdr:sp macro="" textlink="">
          <xdr:nvSpPr>
            <xdr:cNvPr id="1025" name="cmdSubstitute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X469"/>
  <sheetViews>
    <sheetView tabSelected="1" zoomScale="83" zoomScaleNormal="83" workbookViewId="0">
      <selection sqref="A1:C2"/>
    </sheetView>
  </sheetViews>
  <sheetFormatPr baseColWidth="10" defaultColWidth="11.42578125" defaultRowHeight="20.100000000000001" customHeight="1" x14ac:dyDescent="0.2"/>
  <cols>
    <col min="1" max="1" width="5.7109375" style="57" customWidth="1"/>
    <col min="2" max="3" width="18.7109375" style="57" customWidth="1"/>
    <col min="4" max="4" width="8.7109375" style="57" customWidth="1"/>
    <col min="5" max="5" width="13.140625" style="57" customWidth="1"/>
    <col min="6" max="6" width="8.7109375" style="116" customWidth="1"/>
    <col min="7" max="7" width="4.7109375" style="110" customWidth="1"/>
    <col min="8" max="8" width="4.7109375" style="114" customWidth="1"/>
    <col min="9" max="9" width="9.7109375" style="114" customWidth="1"/>
    <col min="10" max="10" width="10.7109375" style="110" customWidth="1"/>
    <col min="11" max="11" width="6.7109375" style="110" customWidth="1"/>
    <col min="12" max="12" width="9.7109375" style="167" customWidth="1"/>
    <col min="13" max="14" width="7.7109375" style="117" customWidth="1"/>
    <col min="15" max="15" width="9.7109375" style="114" customWidth="1"/>
    <col min="16" max="16" width="6.7109375" style="114" customWidth="1"/>
    <col min="17" max="17" width="8.7109375" style="114" customWidth="1"/>
    <col min="18" max="19" width="6.7109375" style="110" customWidth="1"/>
    <col min="20" max="20" width="10.7109375" style="134" customWidth="1"/>
    <col min="21" max="21" width="10.7109375" style="58" customWidth="1"/>
    <col min="22" max="22" width="12.7109375" style="58" customWidth="1"/>
    <col min="23" max="23" width="10.7109375" style="57" customWidth="1"/>
    <col min="24" max="24" width="20.7109375" style="57" customWidth="1"/>
    <col min="25" max="16384" width="11.42578125" style="57"/>
  </cols>
  <sheetData>
    <row r="1" spans="1:24" s="152" customFormat="1" ht="12" customHeight="1" x14ac:dyDescent="0.25">
      <c r="A1" s="256" t="s">
        <v>241</v>
      </c>
      <c r="B1" s="257"/>
      <c r="C1" s="258"/>
      <c r="D1" s="262" t="s">
        <v>182</v>
      </c>
      <c r="E1" s="264">
        <f ca="1">TODAY()</f>
        <v>42703</v>
      </c>
      <c r="F1" s="121"/>
      <c r="G1" s="266"/>
      <c r="H1" s="267"/>
      <c r="I1" s="268"/>
      <c r="J1" s="138"/>
      <c r="K1" s="138"/>
      <c r="L1" s="158" t="s">
        <v>242</v>
      </c>
      <c r="M1" s="197" t="s">
        <v>243</v>
      </c>
      <c r="N1" s="198"/>
      <c r="O1" s="160"/>
      <c r="P1" s="147"/>
      <c r="Q1" s="149"/>
      <c r="R1" s="148"/>
      <c r="S1" s="148"/>
      <c r="T1" s="118"/>
      <c r="U1" s="118"/>
      <c r="V1" s="118"/>
    </row>
    <row r="2" spans="1:24" s="152" customFormat="1" ht="12" customHeight="1" x14ac:dyDescent="0.25">
      <c r="A2" s="259"/>
      <c r="B2" s="260"/>
      <c r="C2" s="261"/>
      <c r="D2" s="263"/>
      <c r="E2" s="265"/>
      <c r="F2" s="121"/>
      <c r="G2" s="269"/>
      <c r="H2" s="270"/>
      <c r="I2" s="271"/>
      <c r="J2" s="138"/>
      <c r="K2" s="138"/>
      <c r="L2" s="158" t="s">
        <v>231</v>
      </c>
      <c r="M2" s="137" t="s">
        <v>221</v>
      </c>
      <c r="N2" s="123"/>
      <c r="O2" s="163"/>
      <c r="P2" s="123"/>
      <c r="Q2" s="160"/>
      <c r="R2" s="149"/>
      <c r="S2" s="149"/>
      <c r="T2" s="118"/>
      <c r="U2" s="118"/>
      <c r="V2" s="118"/>
    </row>
    <row r="3" spans="1:24" s="152" customFormat="1" ht="12" customHeight="1" x14ac:dyDescent="0.25">
      <c r="A3" s="119"/>
      <c r="B3" s="119"/>
      <c r="C3" s="119"/>
      <c r="D3" s="130"/>
      <c r="E3" s="196"/>
      <c r="F3" s="121"/>
      <c r="G3" s="138"/>
      <c r="H3" s="138"/>
      <c r="I3" s="168"/>
      <c r="J3" s="138"/>
      <c r="K3" s="138"/>
      <c r="L3" s="158" t="s">
        <v>230</v>
      </c>
      <c r="M3" s="137" t="s">
        <v>238</v>
      </c>
      <c r="N3" s="140"/>
      <c r="O3" s="140"/>
      <c r="P3" s="272" t="s">
        <v>280</v>
      </c>
      <c r="Q3" s="272"/>
      <c r="R3" s="272"/>
      <c r="S3" s="272"/>
      <c r="T3" s="272"/>
      <c r="U3" s="272"/>
      <c r="V3" s="272"/>
    </row>
    <row r="4" spans="1:24" s="150" customFormat="1" ht="12" customHeight="1" x14ac:dyDescent="0.25">
      <c r="A4" s="141" t="s">
        <v>223</v>
      </c>
      <c r="B4" s="141"/>
      <c r="C4" s="142" t="str">
        <f>IF($G$1="",B17&amp; " - " &amp;C17,VLOOKUP($G$1,#REF!,1)&amp;" - "&amp;VLOOKUP($G$1,#REF!,2))</f>
        <v>Client - Project</v>
      </c>
      <c r="D4" s="144"/>
      <c r="E4" s="122"/>
      <c r="F4" s="122"/>
      <c r="I4" s="162"/>
      <c r="J4" s="138"/>
      <c r="K4" s="138"/>
      <c r="L4" s="158" t="s">
        <v>258</v>
      </c>
      <c r="M4" s="197" t="s">
        <v>260</v>
      </c>
      <c r="N4" s="140"/>
      <c r="O4" s="140"/>
      <c r="P4" s="272"/>
      <c r="Q4" s="272"/>
      <c r="R4" s="272"/>
      <c r="S4" s="272"/>
      <c r="T4" s="272"/>
      <c r="U4" s="272"/>
      <c r="V4" s="272"/>
    </row>
    <row r="5" spans="1:24" s="150" customFormat="1" ht="12" customHeight="1" x14ac:dyDescent="0.25">
      <c r="A5" s="141" t="s">
        <v>263</v>
      </c>
      <c r="B5" s="141"/>
      <c r="C5" s="142" t="s">
        <v>264</v>
      </c>
      <c r="D5" s="144"/>
      <c r="E5" s="122"/>
      <c r="F5" s="122"/>
      <c r="I5" s="162"/>
      <c r="J5" s="138"/>
      <c r="K5" s="138"/>
      <c r="L5" s="158" t="s">
        <v>257</v>
      </c>
      <c r="M5" s="197" t="s">
        <v>259</v>
      </c>
      <c r="N5" s="140"/>
      <c r="O5" s="140"/>
      <c r="P5" s="272"/>
      <c r="Q5" s="272"/>
      <c r="R5" s="272"/>
      <c r="S5" s="272"/>
      <c r="T5" s="272"/>
      <c r="U5" s="272"/>
      <c r="V5" s="272"/>
    </row>
    <row r="6" spans="1:24" s="150" customFormat="1" ht="12" customHeight="1" x14ac:dyDescent="0.25">
      <c r="A6" s="141" t="s">
        <v>224</v>
      </c>
      <c r="B6" s="141"/>
      <c r="C6" s="142" t="str">
        <f>IF($G$1="",D17 &amp; " - " &amp;E17,VLOOKUP($G$1,#REF!,3)&amp;" - "&amp;VLOOKUP($G$1,#REF!,4))</f>
        <v>Type - Model</v>
      </c>
      <c r="D6" s="144"/>
      <c r="E6" s="122"/>
      <c r="F6" s="122"/>
      <c r="G6" s="139"/>
      <c r="H6" s="139"/>
      <c r="I6" s="139"/>
      <c r="J6" s="138"/>
      <c r="K6" s="138"/>
      <c r="L6" s="158" t="s">
        <v>228</v>
      </c>
      <c r="M6" s="137" t="s">
        <v>237</v>
      </c>
      <c r="N6" s="140"/>
      <c r="O6" s="140"/>
      <c r="P6" s="272"/>
      <c r="Q6" s="272"/>
      <c r="R6" s="272"/>
      <c r="S6" s="272"/>
      <c r="T6" s="272"/>
      <c r="U6" s="272"/>
      <c r="V6" s="272"/>
    </row>
    <row r="7" spans="1:24" s="150" customFormat="1" ht="12" customHeight="1" x14ac:dyDescent="0.25">
      <c r="A7" s="141" t="s">
        <v>225</v>
      </c>
      <c r="B7" s="141"/>
      <c r="C7" s="142" t="str">
        <f>IF($G$1="","HPL - CPL",VLOOKUP($G$1,#REF!,5))</f>
        <v>HPL - CPL</v>
      </c>
      <c r="D7" s="144"/>
      <c r="E7" s="122"/>
      <c r="F7" s="122"/>
      <c r="G7" s="138"/>
      <c r="H7" s="138"/>
      <c r="I7" s="168"/>
      <c r="J7" s="138"/>
      <c r="K7" s="138"/>
      <c r="L7" s="158" t="s">
        <v>233</v>
      </c>
      <c r="M7" s="137" t="s">
        <v>239</v>
      </c>
      <c r="N7" s="140"/>
      <c r="O7" s="140"/>
      <c r="P7" s="272"/>
      <c r="Q7" s="272"/>
      <c r="R7" s="272"/>
      <c r="S7" s="272"/>
      <c r="T7" s="272"/>
      <c r="U7" s="272"/>
      <c r="V7" s="272"/>
    </row>
    <row r="8" spans="1:24" s="150" customFormat="1" ht="12" customHeight="1" x14ac:dyDescent="0.25">
      <c r="A8" s="141" t="s">
        <v>262</v>
      </c>
      <c r="B8" s="141"/>
      <c r="C8" s="143" t="str">
        <f>IF($G$1="","1",VLOOKUP($G$1,#REF!,6))</f>
        <v>1</v>
      </c>
      <c r="D8" s="144"/>
      <c r="E8" s="122"/>
      <c r="F8" s="122"/>
      <c r="G8" s="138"/>
      <c r="H8" s="138"/>
      <c r="I8" s="168"/>
      <c r="J8" s="138"/>
      <c r="K8" s="138"/>
      <c r="L8" s="158" t="s">
        <v>245</v>
      </c>
      <c r="M8" s="137" t="s">
        <v>246</v>
      </c>
      <c r="N8" s="159"/>
      <c r="O8" s="164"/>
      <c r="P8" s="255" t="s">
        <v>281</v>
      </c>
      <c r="Q8" s="255"/>
      <c r="R8" s="255"/>
      <c r="S8" s="255"/>
      <c r="T8" s="255"/>
      <c r="U8" s="255"/>
      <c r="V8" s="255"/>
    </row>
    <row r="9" spans="1:24" s="150" customFormat="1" ht="12" customHeight="1" x14ac:dyDescent="0.25">
      <c r="A9" s="141" t="s">
        <v>226</v>
      </c>
      <c r="B9" s="141"/>
      <c r="C9" s="144" t="s">
        <v>265</v>
      </c>
      <c r="D9" s="144"/>
      <c r="E9" s="122"/>
      <c r="F9" s="127"/>
      <c r="G9" s="138"/>
      <c r="H9" s="138"/>
      <c r="I9" s="168"/>
      <c r="J9" s="138"/>
      <c r="K9" s="138"/>
      <c r="L9" s="158" t="s">
        <v>244</v>
      </c>
      <c r="M9" s="137" t="s">
        <v>247</v>
      </c>
      <c r="N9" s="159"/>
      <c r="O9" s="164"/>
      <c r="P9" s="255"/>
      <c r="Q9" s="255"/>
      <c r="R9" s="255"/>
      <c r="S9" s="255"/>
      <c r="T9" s="255"/>
      <c r="U9" s="255"/>
      <c r="V9" s="255"/>
    </row>
    <row r="10" spans="1:24" s="150" customFormat="1" ht="12" customHeight="1" x14ac:dyDescent="0.25">
      <c r="A10" s="141" t="s">
        <v>227</v>
      </c>
      <c r="B10" s="141"/>
      <c r="C10" s="144" t="s">
        <v>266</v>
      </c>
      <c r="D10" s="144"/>
      <c r="E10" s="141"/>
      <c r="F10" s="151"/>
      <c r="G10" s="138"/>
      <c r="H10" s="138"/>
      <c r="I10" s="169"/>
      <c r="J10" s="138"/>
      <c r="K10" s="138"/>
      <c r="L10" s="158" t="s">
        <v>222</v>
      </c>
      <c r="M10" s="197" t="s">
        <v>261</v>
      </c>
      <c r="N10" s="135"/>
      <c r="O10" s="161"/>
      <c r="P10" s="135"/>
      <c r="Q10" s="161"/>
      <c r="R10" s="135"/>
      <c r="S10" s="135"/>
      <c r="T10" s="135"/>
      <c r="U10" s="135"/>
      <c r="V10" s="135"/>
    </row>
    <row r="11" spans="1:24" s="150" customFormat="1" ht="12" customHeight="1" x14ac:dyDescent="0.25">
      <c r="A11" s="141" t="s">
        <v>279</v>
      </c>
      <c r="B11" s="141"/>
      <c r="C11" s="144" t="str">
        <f>IF($G$1="","Week",VLOOKUP(G1,#REF!,10))</f>
        <v>Week</v>
      </c>
      <c r="D11" s="144"/>
      <c r="E11" s="120"/>
      <c r="F11" s="125"/>
      <c r="G11" s="138"/>
      <c r="H11" s="138"/>
      <c r="I11" s="168"/>
      <c r="J11" s="138"/>
      <c r="K11" s="138"/>
      <c r="L11" s="158" t="s">
        <v>250</v>
      </c>
      <c r="M11" s="137" t="s">
        <v>256</v>
      </c>
      <c r="N11" s="123"/>
      <c r="O11" s="165"/>
      <c r="Q11" s="162"/>
      <c r="V11" s="118"/>
    </row>
    <row r="12" spans="1:24" s="150" customFormat="1" ht="12" customHeight="1" x14ac:dyDescent="0.25">
      <c r="A12" s="145" t="s">
        <v>268</v>
      </c>
      <c r="B12" s="145"/>
      <c r="C12" s="146" t="s">
        <v>267</v>
      </c>
      <c r="D12" s="144"/>
      <c r="E12" s="120"/>
      <c r="F12" s="125"/>
      <c r="G12" s="138"/>
      <c r="H12" s="138"/>
      <c r="I12" s="168"/>
      <c r="J12" s="138"/>
      <c r="K12" s="138"/>
      <c r="L12" s="158" t="s">
        <v>234</v>
      </c>
      <c r="M12" s="137" t="s">
        <v>240</v>
      </c>
      <c r="N12" s="123"/>
      <c r="O12" s="163"/>
      <c r="P12" s="123"/>
      <c r="Q12" s="126"/>
      <c r="R12" s="124"/>
      <c r="S12" s="124"/>
      <c r="T12" s="136"/>
      <c r="U12" s="118"/>
      <c r="V12" s="118"/>
    </row>
    <row r="13" spans="1:24" s="150" customFormat="1" ht="12" customHeight="1" x14ac:dyDescent="0.25">
      <c r="A13" s="145" t="s">
        <v>269</v>
      </c>
      <c r="B13" s="145"/>
      <c r="C13" s="146" t="s">
        <v>267</v>
      </c>
      <c r="D13" s="144"/>
      <c r="E13" s="120"/>
      <c r="F13" s="125"/>
      <c r="G13" s="138"/>
      <c r="H13" s="138"/>
      <c r="I13" s="168"/>
      <c r="J13" s="138"/>
      <c r="K13" s="138"/>
      <c r="L13" s="158" t="s">
        <v>254</v>
      </c>
      <c r="M13" s="137" t="s">
        <v>255</v>
      </c>
      <c r="N13" s="123"/>
      <c r="O13" s="163"/>
      <c r="P13" s="123"/>
      <c r="Q13" s="126"/>
      <c r="R13" s="124"/>
      <c r="S13" s="124"/>
      <c r="T13" s="136"/>
      <c r="U13" s="118"/>
      <c r="V13" s="118"/>
    </row>
    <row r="14" spans="1:24" s="150" customFormat="1" ht="12" customHeight="1" x14ac:dyDescent="0.25">
      <c r="A14" s="145" t="s">
        <v>270</v>
      </c>
      <c r="B14" s="145"/>
      <c r="C14" s="146" t="s">
        <v>267</v>
      </c>
      <c r="D14" s="144"/>
      <c r="E14" s="120"/>
      <c r="F14" s="125"/>
      <c r="G14" s="138"/>
      <c r="H14" s="138"/>
      <c r="I14" s="168"/>
      <c r="J14" s="138"/>
      <c r="K14" s="138"/>
      <c r="L14" s="158" t="s">
        <v>248</v>
      </c>
      <c r="M14" s="137" t="s">
        <v>249</v>
      </c>
      <c r="N14" s="128"/>
      <c r="O14" s="126"/>
      <c r="P14" s="126"/>
      <c r="Q14" s="126"/>
      <c r="R14" s="124"/>
      <c r="S14" s="124"/>
      <c r="T14" s="136"/>
      <c r="U14" s="118"/>
      <c r="V14" s="118"/>
    </row>
    <row r="15" spans="1:24" s="150" customFormat="1" ht="12" customHeight="1" thickBot="1" x14ac:dyDescent="0.3">
      <c r="A15" s="145"/>
      <c r="B15" s="145"/>
      <c r="C15" s="146"/>
      <c r="D15" s="144"/>
      <c r="E15" s="120"/>
      <c r="F15" s="125"/>
      <c r="G15" s="138"/>
      <c r="H15" s="138"/>
      <c r="I15" s="168"/>
      <c r="J15" s="138"/>
      <c r="K15" s="138"/>
      <c r="L15" s="138"/>
      <c r="M15" s="137"/>
      <c r="N15" s="128"/>
      <c r="O15" s="126"/>
      <c r="P15" s="126"/>
      <c r="Q15" s="126"/>
      <c r="R15" s="124"/>
      <c r="S15" s="124"/>
      <c r="T15" s="136"/>
      <c r="U15" s="118"/>
      <c r="V15" s="118"/>
    </row>
    <row r="16" spans="1:24" s="118" customFormat="1" ht="24.95" customHeight="1" thickBot="1" x14ac:dyDescent="0.3">
      <c r="A16" s="228" t="s">
        <v>282</v>
      </c>
      <c r="B16" s="229">
        <v>2</v>
      </c>
      <c r="C16" s="230"/>
      <c r="D16" s="230"/>
      <c r="E16" s="230"/>
      <c r="F16" s="230"/>
      <c r="G16" s="230"/>
      <c r="H16" s="230"/>
      <c r="I16" s="230"/>
      <c r="J16" s="230"/>
      <c r="K16" s="230" t="s">
        <v>298</v>
      </c>
      <c r="L16" s="230"/>
      <c r="M16" s="230"/>
      <c r="N16" s="230"/>
      <c r="O16" s="230"/>
      <c r="P16" s="230"/>
      <c r="Q16" s="230"/>
      <c r="R16" s="230"/>
      <c r="S16" s="230"/>
      <c r="T16" s="230"/>
      <c r="U16" s="230"/>
      <c r="V16" s="231"/>
      <c r="X16" s="232" t="s">
        <v>289</v>
      </c>
    </row>
    <row r="17" spans="1:24" s="181" customFormat="1" ht="30" customHeight="1" x14ac:dyDescent="0.25">
      <c r="A17" s="236" t="s">
        <v>218</v>
      </c>
      <c r="B17" s="237" t="s">
        <v>166</v>
      </c>
      <c r="C17" s="237" t="s">
        <v>219</v>
      </c>
      <c r="D17" s="237" t="s">
        <v>0</v>
      </c>
      <c r="E17" s="237" t="s">
        <v>220</v>
      </c>
      <c r="F17" s="238" t="s">
        <v>242</v>
      </c>
      <c r="G17" s="238" t="s">
        <v>231</v>
      </c>
      <c r="H17" s="238" t="s">
        <v>230</v>
      </c>
      <c r="I17" s="239" t="s">
        <v>236</v>
      </c>
      <c r="J17" s="238" t="s">
        <v>229</v>
      </c>
      <c r="K17" s="238" t="s">
        <v>232</v>
      </c>
      <c r="L17" s="239" t="s">
        <v>233</v>
      </c>
      <c r="M17" s="240" t="s">
        <v>245</v>
      </c>
      <c r="N17" s="240" t="s">
        <v>244</v>
      </c>
      <c r="O17" s="250" t="s">
        <v>222</v>
      </c>
      <c r="P17" s="241" t="s">
        <v>235</v>
      </c>
      <c r="Q17" s="242"/>
      <c r="R17" s="241"/>
      <c r="S17" s="241"/>
      <c r="T17" s="241"/>
      <c r="U17" s="241"/>
      <c r="V17" s="243"/>
      <c r="X17" s="244" t="s">
        <v>288</v>
      </c>
    </row>
    <row r="18" spans="1:24" s="129" customFormat="1" ht="30" customHeight="1" x14ac:dyDescent="0.25">
      <c r="A18" s="208"/>
      <c r="B18" s="212"/>
      <c r="C18" s="212"/>
      <c r="D18" s="212"/>
      <c r="E18" s="212"/>
      <c r="F18" s="213"/>
      <c r="G18" s="214"/>
      <c r="H18" s="214"/>
      <c r="I18" s="215"/>
      <c r="J18" s="216"/>
      <c r="K18" s="214"/>
      <c r="L18" s="215"/>
      <c r="M18" s="217"/>
      <c r="N18" s="217"/>
      <c r="O18" s="251"/>
      <c r="P18" s="218"/>
      <c r="Q18" s="219"/>
      <c r="R18" s="219"/>
      <c r="S18" s="219"/>
      <c r="T18" s="219"/>
      <c r="U18" s="219"/>
      <c r="V18" s="249"/>
      <c r="X18" s="207"/>
    </row>
    <row r="19" spans="1:24" s="129" customFormat="1" ht="18.75" customHeight="1" x14ac:dyDescent="0.25">
      <c r="A19" s="170"/>
      <c r="B19" s="170"/>
      <c r="C19" s="170"/>
      <c r="D19" s="170"/>
      <c r="E19" s="170"/>
      <c r="F19" s="171"/>
      <c r="G19" s="172"/>
      <c r="H19" s="172"/>
      <c r="I19" s="176"/>
      <c r="J19" s="173"/>
      <c r="K19" s="172"/>
      <c r="L19" s="176"/>
      <c r="M19" s="175"/>
      <c r="N19" s="175"/>
      <c r="O19" s="176"/>
      <c r="P19" s="185"/>
      <c r="Q19" s="211"/>
      <c r="R19" s="211"/>
      <c r="S19" s="211"/>
      <c r="T19" s="211"/>
      <c r="U19" s="211"/>
      <c r="V19" s="211"/>
      <c r="X19" s="199"/>
    </row>
    <row r="20" spans="1:24" s="157" customFormat="1" ht="18.75" customHeight="1" thickBot="1" x14ac:dyDescent="0.3">
      <c r="A20" s="64"/>
      <c r="B20" s="64"/>
      <c r="C20" s="64"/>
      <c r="D20" s="64"/>
      <c r="E20" s="64"/>
      <c r="F20" s="153"/>
      <c r="G20" s="154"/>
      <c r="H20" s="155"/>
      <c r="I20" s="155"/>
      <c r="J20" s="154"/>
      <c r="K20" s="154"/>
      <c r="L20" s="166"/>
      <c r="M20" s="156"/>
      <c r="N20" s="156"/>
      <c r="O20" s="234"/>
      <c r="P20" s="234"/>
      <c r="Q20" s="234"/>
      <c r="R20" s="200"/>
      <c r="S20" s="200"/>
      <c r="T20" s="63"/>
      <c r="U20" s="63"/>
      <c r="V20" s="235"/>
      <c r="W20" s="235"/>
    </row>
    <row r="21" spans="1:24" s="157" customFormat="1" ht="24.95" customHeight="1" thickBot="1" x14ac:dyDescent="0.3">
      <c r="A21" s="222" t="s">
        <v>283</v>
      </c>
      <c r="B21" s="223">
        <v>2</v>
      </c>
      <c r="C21" s="191"/>
      <c r="D21" s="191"/>
      <c r="E21" s="191"/>
      <c r="F21" s="191"/>
      <c r="G21" s="191"/>
      <c r="H21" s="191"/>
      <c r="I21" s="191"/>
      <c r="J21" s="191"/>
      <c r="K21" s="191" t="s">
        <v>299</v>
      </c>
      <c r="L21" s="191"/>
      <c r="M21" s="191"/>
      <c r="N21" s="191"/>
      <c r="O21" s="191"/>
      <c r="P21" s="191"/>
      <c r="Q21" s="191"/>
      <c r="R21" s="191"/>
      <c r="S21" s="191"/>
      <c r="T21" s="191"/>
      <c r="U21" s="191"/>
      <c r="V21" s="192"/>
      <c r="X21" s="233" t="s">
        <v>289</v>
      </c>
    </row>
    <row r="22" spans="1:24" s="182" customFormat="1" ht="30" customHeight="1" x14ac:dyDescent="0.25">
      <c r="A22" s="209" t="s">
        <v>218</v>
      </c>
      <c r="B22" s="187" t="s">
        <v>166</v>
      </c>
      <c r="C22" s="187" t="s">
        <v>219</v>
      </c>
      <c r="D22" s="187" t="s">
        <v>0</v>
      </c>
      <c r="E22" s="187" t="s">
        <v>220</v>
      </c>
      <c r="F22" s="193" t="s">
        <v>242</v>
      </c>
      <c r="G22" s="193" t="s">
        <v>231</v>
      </c>
      <c r="H22" s="193" t="s">
        <v>230</v>
      </c>
      <c r="I22" s="193" t="s">
        <v>236</v>
      </c>
      <c r="J22" s="193" t="s">
        <v>229</v>
      </c>
      <c r="K22" s="193" t="s">
        <v>232</v>
      </c>
      <c r="L22" s="193" t="s">
        <v>233</v>
      </c>
      <c r="M22" s="193" t="s">
        <v>245</v>
      </c>
      <c r="N22" s="193" t="s">
        <v>244</v>
      </c>
      <c r="O22" s="193" t="s">
        <v>222</v>
      </c>
      <c r="P22" s="193" t="s">
        <v>250</v>
      </c>
      <c r="Q22" s="193" t="s">
        <v>234</v>
      </c>
      <c r="R22" s="193" t="s">
        <v>254</v>
      </c>
      <c r="S22" s="248" t="s">
        <v>248</v>
      </c>
      <c r="T22" s="194" t="s">
        <v>235</v>
      </c>
      <c r="U22" s="194"/>
      <c r="V22" s="210"/>
      <c r="X22" s="206" t="s">
        <v>288</v>
      </c>
    </row>
    <row r="23" spans="1:24" ht="30" customHeight="1" x14ac:dyDescent="0.2">
      <c r="A23" s="208"/>
      <c r="B23" s="212"/>
      <c r="C23" s="212"/>
      <c r="D23" s="212"/>
      <c r="E23" s="212"/>
      <c r="F23" s="213"/>
      <c r="G23" s="214"/>
      <c r="H23" s="214"/>
      <c r="I23" s="220"/>
      <c r="J23" s="216"/>
      <c r="K23" s="214"/>
      <c r="L23" s="220"/>
      <c r="M23" s="217"/>
      <c r="N23" s="217"/>
      <c r="O23" s="215"/>
      <c r="P23" s="220"/>
      <c r="Q23" s="221"/>
      <c r="R23" s="217"/>
      <c r="S23" s="254"/>
      <c r="T23" s="245"/>
      <c r="U23" s="245"/>
      <c r="V23" s="246"/>
      <c r="W23" s="58"/>
      <c r="X23" s="207"/>
    </row>
    <row r="24" spans="1:24" ht="30" customHeight="1" x14ac:dyDescent="0.2">
      <c r="A24" s="170"/>
      <c r="B24" s="170"/>
      <c r="C24" s="170"/>
      <c r="D24" s="170"/>
      <c r="E24" s="170"/>
      <c r="F24" s="171"/>
      <c r="G24" s="172"/>
      <c r="H24" s="172"/>
      <c r="I24" s="174"/>
      <c r="J24" s="173"/>
      <c r="K24" s="172"/>
      <c r="L24" s="174"/>
      <c r="M24" s="175"/>
      <c r="N24" s="175"/>
      <c r="O24" s="176"/>
      <c r="P24" s="174"/>
      <c r="Q24" s="177"/>
      <c r="R24" s="175"/>
      <c r="S24" s="176"/>
      <c r="T24" s="63"/>
      <c r="U24" s="63"/>
      <c r="V24" s="63"/>
      <c r="W24" s="58"/>
    </row>
    <row r="25" spans="1:24" s="59" customFormat="1" ht="24.95" customHeight="1" x14ac:dyDescent="0.2">
      <c r="A25" s="170"/>
      <c r="B25" s="170"/>
      <c r="C25" s="170"/>
      <c r="D25" s="170"/>
      <c r="E25" s="170"/>
      <c r="F25" s="171"/>
      <c r="G25" s="172"/>
      <c r="H25" s="172"/>
      <c r="I25" s="174"/>
      <c r="J25" s="173"/>
      <c r="K25" s="172"/>
      <c r="L25" s="174"/>
      <c r="M25" s="175"/>
      <c r="N25" s="175"/>
      <c r="O25" s="176"/>
      <c r="P25" s="174"/>
      <c r="Q25" s="177"/>
      <c r="R25" s="175"/>
      <c r="S25" s="176"/>
      <c r="T25" s="134"/>
      <c r="U25" s="58"/>
      <c r="V25" s="58"/>
      <c r="W25" s="58"/>
    </row>
    <row r="26" spans="1:24" ht="24.95" customHeight="1" x14ac:dyDescent="0.2">
      <c r="A26" s="170"/>
      <c r="B26" s="170"/>
      <c r="C26" s="170"/>
      <c r="D26" s="170"/>
      <c r="E26" s="170"/>
      <c r="F26" s="171"/>
      <c r="G26" s="172"/>
      <c r="H26" s="172"/>
      <c r="I26" s="174"/>
      <c r="J26" s="173"/>
      <c r="K26" s="172"/>
      <c r="L26" s="174"/>
      <c r="M26" s="175"/>
      <c r="N26" s="175"/>
      <c r="O26" s="176"/>
      <c r="P26" s="174"/>
      <c r="Q26" s="177"/>
      <c r="R26" s="175"/>
      <c r="S26" s="176"/>
    </row>
    <row r="27" spans="1:24" ht="24.95" customHeight="1" x14ac:dyDescent="0.2">
      <c r="A27" s="170"/>
      <c r="B27" s="170"/>
      <c r="C27" s="170"/>
      <c r="D27" s="170"/>
      <c r="E27" s="170"/>
      <c r="F27" s="171"/>
      <c r="G27" s="172"/>
      <c r="H27" s="172"/>
      <c r="I27" s="174"/>
      <c r="J27" s="173"/>
      <c r="K27" s="172"/>
      <c r="L27" s="174"/>
      <c r="M27" s="175"/>
      <c r="N27" s="175"/>
      <c r="O27" s="176"/>
      <c r="P27" s="174"/>
      <c r="Q27" s="177"/>
      <c r="R27" s="175"/>
      <c r="S27" s="176"/>
    </row>
    <row r="28" spans="1:24" ht="24.95" customHeight="1" x14ac:dyDescent="0.2"/>
    <row r="29" spans="1:24" ht="24.95" customHeight="1" x14ac:dyDescent="0.2"/>
    <row r="30" spans="1:24" ht="24.95" customHeight="1" x14ac:dyDescent="0.2"/>
    <row r="31" spans="1:24" ht="24.95" customHeight="1" x14ac:dyDescent="0.2"/>
    <row r="32" spans="1:24" ht="24.95" customHeight="1" x14ac:dyDescent="0.2"/>
    <row r="33" ht="24.95" customHeight="1" x14ac:dyDescent="0.2"/>
    <row r="34" ht="24.95" customHeight="1" x14ac:dyDescent="0.2"/>
    <row r="35" ht="24.95" customHeight="1" x14ac:dyDescent="0.2"/>
    <row r="36" ht="24.95" customHeight="1" x14ac:dyDescent="0.2"/>
    <row r="37" ht="24.95" customHeight="1" x14ac:dyDescent="0.2"/>
    <row r="38" ht="24.95" customHeight="1" x14ac:dyDescent="0.2"/>
    <row r="39" ht="24.95" customHeight="1" x14ac:dyDescent="0.2"/>
    <row r="40" ht="24.95" customHeight="1" x14ac:dyDescent="0.2"/>
    <row r="41" ht="24.95" customHeight="1" x14ac:dyDescent="0.2"/>
    <row r="42" ht="24.95" customHeight="1" x14ac:dyDescent="0.2"/>
    <row r="43" ht="24.95" customHeight="1" x14ac:dyDescent="0.2"/>
    <row r="44" ht="24.95" customHeight="1" x14ac:dyDescent="0.2"/>
    <row r="45" ht="24.95" customHeight="1" x14ac:dyDescent="0.2"/>
    <row r="46" ht="24.95" customHeight="1" x14ac:dyDescent="0.2"/>
    <row r="47" ht="24.95" customHeight="1" x14ac:dyDescent="0.2"/>
    <row r="48" ht="24.95" customHeight="1" x14ac:dyDescent="0.2"/>
    <row r="49" ht="24.95" customHeight="1" x14ac:dyDescent="0.2"/>
    <row r="50" ht="24.95" customHeight="1" x14ac:dyDescent="0.2"/>
    <row r="51" ht="24.95" customHeight="1" x14ac:dyDescent="0.2"/>
    <row r="52" ht="24.95" customHeight="1" x14ac:dyDescent="0.2"/>
    <row r="53" ht="24.95" customHeight="1" x14ac:dyDescent="0.2"/>
    <row r="54" ht="24.95" customHeight="1" x14ac:dyDescent="0.2"/>
    <row r="55" ht="24.95" customHeight="1" x14ac:dyDescent="0.2"/>
    <row r="56" ht="24.95" customHeight="1" x14ac:dyDescent="0.2"/>
    <row r="57" ht="24.95" customHeight="1" x14ac:dyDescent="0.2"/>
    <row r="58" ht="24.95" customHeight="1" x14ac:dyDescent="0.2"/>
    <row r="59" ht="24.95" customHeight="1" x14ac:dyDescent="0.2"/>
    <row r="60" ht="24.95" customHeight="1" x14ac:dyDescent="0.2"/>
    <row r="61" ht="24.95" customHeight="1" x14ac:dyDescent="0.2"/>
    <row r="62" ht="24.95" customHeight="1" x14ac:dyDescent="0.2"/>
    <row r="63" ht="24.95" customHeight="1" x14ac:dyDescent="0.2"/>
    <row r="64" ht="24.95" customHeight="1" x14ac:dyDescent="0.2"/>
    <row r="65" ht="24.95" customHeight="1" x14ac:dyDescent="0.2"/>
    <row r="66" ht="24.95" customHeight="1" x14ac:dyDescent="0.2"/>
    <row r="67" ht="24.95" customHeight="1" x14ac:dyDescent="0.2"/>
    <row r="68" ht="24.95" customHeight="1" x14ac:dyDescent="0.2"/>
    <row r="69" ht="24.95" customHeight="1" x14ac:dyDescent="0.2"/>
    <row r="70" ht="24.95" customHeight="1" x14ac:dyDescent="0.2"/>
    <row r="71" ht="24.95" customHeight="1" x14ac:dyDescent="0.2"/>
    <row r="72" ht="24.95" customHeight="1" x14ac:dyDescent="0.2"/>
    <row r="73" ht="24.95" customHeight="1" x14ac:dyDescent="0.2"/>
    <row r="74" ht="24.95" customHeight="1" x14ac:dyDescent="0.2"/>
    <row r="75" ht="24.95" customHeight="1" x14ac:dyDescent="0.2"/>
    <row r="76" ht="24.95" customHeight="1" x14ac:dyDescent="0.2"/>
    <row r="77" ht="24.95" customHeight="1" x14ac:dyDescent="0.2"/>
    <row r="78" ht="24.95" customHeight="1" x14ac:dyDescent="0.2"/>
    <row r="79" ht="24.95" customHeight="1" x14ac:dyDescent="0.2"/>
    <row r="80" ht="24.95" customHeight="1" x14ac:dyDescent="0.2"/>
    <row r="81" ht="24.95" customHeight="1" x14ac:dyDescent="0.2"/>
    <row r="82" ht="24.95" customHeight="1" x14ac:dyDescent="0.2"/>
    <row r="83" ht="24.95" customHeight="1" x14ac:dyDescent="0.2"/>
    <row r="84" ht="24.95" customHeight="1" x14ac:dyDescent="0.2"/>
    <row r="85" ht="24.95" customHeight="1" x14ac:dyDescent="0.2"/>
    <row r="86" ht="24.95" customHeight="1" x14ac:dyDescent="0.2"/>
    <row r="87" ht="24.95" customHeight="1" x14ac:dyDescent="0.2"/>
    <row r="88" ht="24.95" customHeight="1" x14ac:dyDescent="0.2"/>
    <row r="89" ht="24.95" customHeight="1" x14ac:dyDescent="0.2"/>
    <row r="90" ht="24.95" customHeight="1" x14ac:dyDescent="0.2"/>
    <row r="91" ht="24.95" customHeight="1" x14ac:dyDescent="0.2"/>
    <row r="92" ht="24.95" customHeight="1" x14ac:dyDescent="0.2"/>
    <row r="93" ht="24.95" customHeight="1" x14ac:dyDescent="0.2"/>
    <row r="94" ht="24.95" customHeight="1" x14ac:dyDescent="0.2"/>
    <row r="95" ht="24.95" customHeight="1" x14ac:dyDescent="0.2"/>
    <row r="96" ht="24.95" customHeight="1" x14ac:dyDescent="0.2"/>
    <row r="97" ht="24.95" customHeight="1" x14ac:dyDescent="0.2"/>
    <row r="98" ht="24.95" customHeight="1" x14ac:dyDescent="0.2"/>
    <row r="99" ht="24.95" customHeight="1" x14ac:dyDescent="0.2"/>
    <row r="100" ht="24.95" customHeight="1" x14ac:dyDescent="0.2"/>
    <row r="101" ht="24.95" customHeight="1" x14ac:dyDescent="0.2"/>
    <row r="102" ht="24.95" customHeight="1" x14ac:dyDescent="0.2"/>
    <row r="103" ht="24.95" customHeight="1" x14ac:dyDescent="0.2"/>
    <row r="104" ht="24.95" customHeight="1" x14ac:dyDescent="0.2"/>
    <row r="105" ht="24.95" customHeight="1" x14ac:dyDescent="0.2"/>
    <row r="106" ht="24.95" customHeight="1" x14ac:dyDescent="0.2"/>
    <row r="107" ht="24.95" customHeight="1" x14ac:dyDescent="0.2"/>
    <row r="108" ht="24.95" customHeight="1" x14ac:dyDescent="0.2"/>
    <row r="109" ht="24.95" customHeight="1" x14ac:dyDescent="0.2"/>
    <row r="110" ht="24.95" customHeight="1" x14ac:dyDescent="0.2"/>
    <row r="111" ht="24.95" customHeight="1" x14ac:dyDescent="0.2"/>
    <row r="112" ht="24.95" customHeight="1" x14ac:dyDescent="0.2"/>
    <row r="113" ht="24.95" customHeight="1" x14ac:dyDescent="0.2"/>
    <row r="114" ht="24.95" customHeight="1" x14ac:dyDescent="0.2"/>
    <row r="115" ht="24.95" customHeight="1" x14ac:dyDescent="0.2"/>
    <row r="116" ht="24.95" customHeight="1" x14ac:dyDescent="0.2"/>
    <row r="117" ht="24.95" customHeight="1" x14ac:dyDescent="0.2"/>
    <row r="118" ht="24.95" customHeight="1" x14ac:dyDescent="0.2"/>
    <row r="119" ht="24.95" customHeight="1" x14ac:dyDescent="0.2"/>
    <row r="120" ht="24.95" customHeight="1" x14ac:dyDescent="0.2"/>
    <row r="121" ht="24.95" customHeight="1" x14ac:dyDescent="0.2"/>
    <row r="122" ht="24.95" customHeight="1" x14ac:dyDescent="0.2"/>
    <row r="123" ht="24.95" customHeight="1" x14ac:dyDescent="0.2"/>
    <row r="124" ht="24.95" customHeight="1" x14ac:dyDescent="0.2"/>
    <row r="125" ht="24.95" customHeight="1" x14ac:dyDescent="0.2"/>
    <row r="126" ht="24.95" customHeight="1" x14ac:dyDescent="0.2"/>
    <row r="127" ht="24.95" customHeight="1" x14ac:dyDescent="0.2"/>
    <row r="128" ht="24.95" customHeight="1" x14ac:dyDescent="0.2"/>
    <row r="129" ht="24.95" customHeight="1" x14ac:dyDescent="0.2"/>
    <row r="130" ht="24.95" customHeight="1" x14ac:dyDescent="0.2"/>
    <row r="131" ht="24.95" customHeight="1" x14ac:dyDescent="0.2"/>
    <row r="132" ht="24.95" customHeight="1" x14ac:dyDescent="0.2"/>
    <row r="133" ht="24.95" customHeight="1" x14ac:dyDescent="0.2"/>
    <row r="134" ht="24.95" customHeight="1" x14ac:dyDescent="0.2"/>
    <row r="135" ht="24.95" customHeight="1" x14ac:dyDescent="0.2"/>
    <row r="136" ht="24.95" customHeight="1" x14ac:dyDescent="0.2"/>
    <row r="137" ht="24.95" customHeight="1" x14ac:dyDescent="0.2"/>
    <row r="138" ht="24.95" customHeight="1" x14ac:dyDescent="0.2"/>
    <row r="139" ht="24.95" customHeight="1" x14ac:dyDescent="0.2"/>
    <row r="140" ht="24.95" customHeight="1" x14ac:dyDescent="0.2"/>
    <row r="141" ht="24.95" customHeight="1" x14ac:dyDescent="0.2"/>
    <row r="142" ht="24.95" customHeight="1" x14ac:dyDescent="0.2"/>
    <row r="143" ht="24.95" customHeight="1" x14ac:dyDescent="0.2"/>
    <row r="144" ht="24.95" customHeight="1" x14ac:dyDescent="0.2"/>
    <row r="145" ht="24.95" customHeight="1" x14ac:dyDescent="0.2"/>
    <row r="146" ht="24.95" customHeight="1" x14ac:dyDescent="0.2"/>
    <row r="147" ht="24.95" customHeight="1" x14ac:dyDescent="0.2"/>
    <row r="148" ht="24.95" customHeight="1" x14ac:dyDescent="0.2"/>
    <row r="149" ht="24.95" customHeight="1" x14ac:dyDescent="0.2"/>
    <row r="150" ht="24.95" customHeight="1" x14ac:dyDescent="0.2"/>
    <row r="151" ht="24.95" customHeight="1" x14ac:dyDescent="0.2"/>
    <row r="152" ht="24.95" customHeight="1" x14ac:dyDescent="0.2"/>
    <row r="153" ht="24.95" customHeight="1" x14ac:dyDescent="0.2"/>
    <row r="154" ht="24.95" customHeight="1" x14ac:dyDescent="0.2"/>
    <row r="155" ht="24.95" customHeight="1" x14ac:dyDescent="0.2"/>
    <row r="156" ht="24.95" customHeight="1" x14ac:dyDescent="0.2"/>
    <row r="157" ht="24.95" customHeight="1" x14ac:dyDescent="0.2"/>
    <row r="158" ht="24.95" customHeight="1" x14ac:dyDescent="0.2"/>
    <row r="159" ht="24.95" customHeight="1" x14ac:dyDescent="0.2"/>
    <row r="160" ht="24.95" customHeight="1" x14ac:dyDescent="0.2"/>
    <row r="161" ht="24.95" customHeight="1" x14ac:dyDescent="0.2"/>
    <row r="162" ht="24.95" customHeight="1" x14ac:dyDescent="0.2"/>
    <row r="163" ht="24.95" customHeight="1" x14ac:dyDescent="0.2"/>
    <row r="164" ht="24.95" customHeight="1" x14ac:dyDescent="0.2"/>
    <row r="165" ht="24.95" customHeight="1" x14ac:dyDescent="0.2"/>
    <row r="166" ht="24.95" customHeight="1" x14ac:dyDescent="0.2"/>
    <row r="167" ht="24.95" customHeight="1" x14ac:dyDescent="0.2"/>
    <row r="168" ht="24.95" customHeight="1" x14ac:dyDescent="0.2"/>
    <row r="169" ht="24.95" customHeight="1" x14ac:dyDescent="0.2"/>
    <row r="170" ht="24.95" customHeight="1" x14ac:dyDescent="0.2"/>
    <row r="171" ht="24.95" customHeight="1" x14ac:dyDescent="0.2"/>
    <row r="172" ht="24.95" customHeight="1" x14ac:dyDescent="0.2"/>
    <row r="173" ht="24.95" customHeight="1" x14ac:dyDescent="0.2"/>
    <row r="174" ht="24.95" customHeight="1" x14ac:dyDescent="0.2"/>
    <row r="175" ht="24.95" customHeight="1" x14ac:dyDescent="0.2"/>
    <row r="176" ht="24.95" customHeight="1" x14ac:dyDescent="0.2"/>
    <row r="177" ht="24.95" customHeight="1" x14ac:dyDescent="0.2"/>
    <row r="178" ht="24.95" customHeight="1" x14ac:dyDescent="0.2"/>
    <row r="179" ht="24.95" customHeight="1" x14ac:dyDescent="0.2"/>
    <row r="180" ht="24.95" customHeight="1" x14ac:dyDescent="0.2"/>
    <row r="181" ht="24.95" customHeight="1" x14ac:dyDescent="0.2"/>
    <row r="182" ht="24.95" customHeight="1" x14ac:dyDescent="0.2"/>
    <row r="183" ht="24.95" customHeight="1" x14ac:dyDescent="0.2"/>
    <row r="184" ht="24.95" customHeight="1" x14ac:dyDescent="0.2"/>
    <row r="185" ht="24.95" customHeight="1" x14ac:dyDescent="0.2"/>
    <row r="186" ht="24.95" customHeight="1" x14ac:dyDescent="0.2"/>
    <row r="187" ht="24.95" customHeight="1" x14ac:dyDescent="0.2"/>
    <row r="188" ht="24.95" customHeight="1" x14ac:dyDescent="0.2"/>
    <row r="189" ht="24.95" customHeight="1" x14ac:dyDescent="0.2"/>
    <row r="190" ht="24.95" customHeight="1" x14ac:dyDescent="0.2"/>
    <row r="191" ht="24.95" customHeight="1" x14ac:dyDescent="0.2"/>
    <row r="192" ht="24.95" customHeight="1" x14ac:dyDescent="0.2"/>
    <row r="193" ht="24.95" customHeight="1" x14ac:dyDescent="0.2"/>
    <row r="194" ht="24.95" customHeight="1" x14ac:dyDescent="0.2"/>
    <row r="195" ht="24.95" customHeight="1" x14ac:dyDescent="0.2"/>
    <row r="196" ht="24.95" customHeight="1" x14ac:dyDescent="0.2"/>
    <row r="197" ht="24.95" customHeight="1" x14ac:dyDescent="0.2"/>
    <row r="198" ht="24.95" customHeight="1" x14ac:dyDescent="0.2"/>
    <row r="199" ht="24.95" customHeight="1" x14ac:dyDescent="0.2"/>
    <row r="200" ht="24.95" customHeight="1" x14ac:dyDescent="0.2"/>
    <row r="201" ht="24.95" customHeight="1" x14ac:dyDescent="0.2"/>
    <row r="202" ht="24.95" customHeight="1" x14ac:dyDescent="0.2"/>
    <row r="203" ht="24.95" customHeight="1" x14ac:dyDescent="0.2"/>
    <row r="204" ht="24.95" customHeight="1" x14ac:dyDescent="0.2"/>
    <row r="205" ht="24.95" customHeight="1" x14ac:dyDescent="0.2"/>
    <row r="206" ht="24.95" customHeight="1" x14ac:dyDescent="0.2"/>
    <row r="207" ht="24.95" customHeight="1" x14ac:dyDescent="0.2"/>
    <row r="208" ht="24.95" customHeight="1" x14ac:dyDescent="0.2"/>
    <row r="209" ht="24.95" customHeight="1" x14ac:dyDescent="0.2"/>
    <row r="210" ht="24.95" customHeight="1" x14ac:dyDescent="0.2"/>
    <row r="211" ht="24.95" customHeight="1" x14ac:dyDescent="0.2"/>
    <row r="212" ht="24.95" customHeight="1" x14ac:dyDescent="0.2"/>
    <row r="213" ht="24.95" customHeight="1" x14ac:dyDescent="0.2"/>
    <row r="214" ht="24.95" customHeight="1" x14ac:dyDescent="0.2"/>
    <row r="215" ht="24.95" customHeight="1" x14ac:dyDescent="0.2"/>
    <row r="216" ht="24.95" customHeight="1" x14ac:dyDescent="0.2"/>
    <row r="217" ht="24.95" customHeight="1" x14ac:dyDescent="0.2"/>
    <row r="218" ht="24.95" customHeight="1" x14ac:dyDescent="0.2"/>
    <row r="219" ht="24.95" customHeight="1" x14ac:dyDescent="0.2"/>
    <row r="220" ht="24.95" customHeight="1" x14ac:dyDescent="0.2"/>
    <row r="221" ht="24.95" customHeight="1" x14ac:dyDescent="0.2"/>
    <row r="222" ht="24.95" customHeight="1" x14ac:dyDescent="0.2"/>
    <row r="223" ht="24.95" customHeight="1" x14ac:dyDescent="0.2"/>
    <row r="224" ht="24.95" customHeight="1" x14ac:dyDescent="0.2"/>
    <row r="225" ht="24.95" customHeight="1" x14ac:dyDescent="0.2"/>
    <row r="226" ht="24.95" customHeight="1" x14ac:dyDescent="0.2"/>
    <row r="227" ht="24.95" customHeight="1" x14ac:dyDescent="0.2"/>
    <row r="228" ht="24.95" customHeight="1" x14ac:dyDescent="0.2"/>
    <row r="229" ht="24.95" customHeight="1" x14ac:dyDescent="0.2"/>
    <row r="230" ht="24.95" customHeight="1" x14ac:dyDescent="0.2"/>
    <row r="231" ht="24.95" customHeight="1" x14ac:dyDescent="0.2"/>
    <row r="232" ht="24.95" customHeight="1" x14ac:dyDescent="0.2"/>
    <row r="233" ht="24.95" customHeight="1" x14ac:dyDescent="0.2"/>
    <row r="234" ht="24.95" customHeight="1" x14ac:dyDescent="0.2"/>
    <row r="235" ht="24.95" customHeight="1" x14ac:dyDescent="0.2"/>
    <row r="236" ht="24.95" customHeight="1" x14ac:dyDescent="0.2"/>
    <row r="237" ht="24.95" customHeight="1" x14ac:dyDescent="0.2"/>
    <row r="238" ht="24.95" customHeight="1" x14ac:dyDescent="0.2"/>
    <row r="239" ht="24.95" customHeight="1" x14ac:dyDescent="0.2"/>
    <row r="240" ht="24.95" customHeight="1" x14ac:dyDescent="0.2"/>
    <row r="241" ht="24.95" customHeight="1" x14ac:dyDescent="0.2"/>
    <row r="242" ht="24.95" customHeight="1" x14ac:dyDescent="0.2"/>
    <row r="243" ht="24.95" customHeight="1" x14ac:dyDescent="0.2"/>
    <row r="244" ht="24.95" customHeight="1" x14ac:dyDescent="0.2"/>
    <row r="245" ht="24.95" customHeight="1" x14ac:dyDescent="0.2"/>
    <row r="246" ht="24.95" customHeight="1" x14ac:dyDescent="0.2"/>
    <row r="247" ht="24.95" customHeight="1" x14ac:dyDescent="0.2"/>
    <row r="248" ht="24.95" customHeight="1" x14ac:dyDescent="0.2"/>
    <row r="249" ht="24.95" customHeight="1" x14ac:dyDescent="0.2"/>
    <row r="250" ht="24.95" customHeight="1" x14ac:dyDescent="0.2"/>
    <row r="251" ht="24.95" customHeight="1" x14ac:dyDescent="0.2"/>
    <row r="252" ht="24.95" customHeight="1" x14ac:dyDescent="0.2"/>
    <row r="253" ht="24.95" customHeight="1" x14ac:dyDescent="0.2"/>
    <row r="254" ht="24.95" customHeight="1" x14ac:dyDescent="0.2"/>
    <row r="255" ht="24.95" customHeight="1" x14ac:dyDescent="0.2"/>
    <row r="256" ht="24.95" customHeight="1" x14ac:dyDescent="0.2"/>
    <row r="257" ht="24.95" customHeight="1" x14ac:dyDescent="0.2"/>
    <row r="258" ht="24.95" customHeight="1" x14ac:dyDescent="0.2"/>
    <row r="259" ht="24.95" customHeight="1" x14ac:dyDescent="0.2"/>
    <row r="260" ht="24.95" customHeight="1" x14ac:dyDescent="0.2"/>
    <row r="261" ht="24.95" customHeight="1" x14ac:dyDescent="0.2"/>
    <row r="262" ht="24.95" customHeight="1" x14ac:dyDescent="0.2"/>
    <row r="263" ht="24.95" customHeight="1" x14ac:dyDescent="0.2"/>
    <row r="264" ht="24.95" customHeight="1" x14ac:dyDescent="0.2"/>
    <row r="265" ht="24.95" customHeight="1" x14ac:dyDescent="0.2"/>
    <row r="266" ht="24.95" customHeight="1" x14ac:dyDescent="0.2"/>
    <row r="267" ht="24.95" customHeight="1" x14ac:dyDescent="0.2"/>
    <row r="268" ht="24.95" customHeight="1" x14ac:dyDescent="0.2"/>
    <row r="269" ht="24.95" customHeight="1" x14ac:dyDescent="0.2"/>
    <row r="270" ht="24.95" customHeight="1" x14ac:dyDescent="0.2"/>
    <row r="271" ht="24.95" customHeight="1" x14ac:dyDescent="0.2"/>
    <row r="272" ht="24.95" customHeight="1" x14ac:dyDescent="0.2"/>
    <row r="273" ht="24.95" customHeight="1" x14ac:dyDescent="0.2"/>
    <row r="274" ht="24.95" customHeight="1" x14ac:dyDescent="0.2"/>
    <row r="275" ht="24.95" customHeight="1" x14ac:dyDescent="0.2"/>
    <row r="276" ht="24.95" customHeight="1" x14ac:dyDescent="0.2"/>
    <row r="277" ht="24.95" customHeight="1" x14ac:dyDescent="0.2"/>
    <row r="278" ht="24.95" customHeight="1" x14ac:dyDescent="0.2"/>
    <row r="279" ht="24.95" customHeight="1" x14ac:dyDescent="0.2"/>
    <row r="280" ht="24.95" customHeight="1" x14ac:dyDescent="0.2"/>
    <row r="281" ht="24.95" customHeight="1" x14ac:dyDescent="0.2"/>
    <row r="282" ht="24.95" customHeight="1" x14ac:dyDescent="0.2"/>
    <row r="283" ht="24.95" customHeight="1" x14ac:dyDescent="0.2"/>
    <row r="284" ht="24.95" customHeight="1" x14ac:dyDescent="0.2"/>
    <row r="285" ht="24.95" customHeight="1" x14ac:dyDescent="0.2"/>
    <row r="286" ht="24.95" customHeight="1" x14ac:dyDescent="0.2"/>
    <row r="287" ht="24.95" customHeight="1" x14ac:dyDescent="0.2"/>
    <row r="288" ht="24.95" customHeight="1" x14ac:dyDescent="0.2"/>
    <row r="289" ht="24.95" customHeight="1" x14ac:dyDescent="0.2"/>
    <row r="290" ht="24.95" customHeight="1" x14ac:dyDescent="0.2"/>
    <row r="291" ht="24.95" customHeight="1" x14ac:dyDescent="0.2"/>
    <row r="292" ht="24.95" customHeight="1" x14ac:dyDescent="0.2"/>
    <row r="293" ht="24.95" customHeight="1" x14ac:dyDescent="0.2"/>
    <row r="294" ht="24.95" customHeight="1" x14ac:dyDescent="0.2"/>
    <row r="295" ht="24.95" customHeight="1" x14ac:dyDescent="0.2"/>
    <row r="296" ht="24.95" customHeight="1" x14ac:dyDescent="0.2"/>
    <row r="297" ht="24.95" customHeight="1" x14ac:dyDescent="0.2"/>
    <row r="298" ht="24.95" customHeight="1" x14ac:dyDescent="0.2"/>
    <row r="299" ht="24.95" customHeight="1" x14ac:dyDescent="0.2"/>
    <row r="300" ht="24.95" customHeight="1" x14ac:dyDescent="0.2"/>
    <row r="301" ht="24.95" customHeight="1" x14ac:dyDescent="0.2"/>
    <row r="302" ht="24.95" customHeight="1" x14ac:dyDescent="0.2"/>
    <row r="303" ht="24.95" customHeight="1" x14ac:dyDescent="0.2"/>
    <row r="304" ht="24.95" customHeight="1" x14ac:dyDescent="0.2"/>
    <row r="305" ht="24.95" customHeight="1" x14ac:dyDescent="0.2"/>
    <row r="306" ht="24.95" customHeight="1" x14ac:dyDescent="0.2"/>
    <row r="307" ht="24.95" customHeight="1" x14ac:dyDescent="0.2"/>
    <row r="308" ht="24.95" customHeight="1" x14ac:dyDescent="0.2"/>
    <row r="309" ht="24.95" customHeight="1" x14ac:dyDescent="0.2"/>
    <row r="310" ht="24.95" customHeight="1" x14ac:dyDescent="0.2"/>
    <row r="311" ht="24.95" customHeight="1" x14ac:dyDescent="0.2"/>
    <row r="312" ht="24.95" customHeight="1" x14ac:dyDescent="0.2"/>
    <row r="313" ht="24.95" customHeight="1" x14ac:dyDescent="0.2"/>
    <row r="314" ht="24.95" customHeight="1" x14ac:dyDescent="0.2"/>
    <row r="315" ht="24.95" customHeight="1" x14ac:dyDescent="0.2"/>
    <row r="316" ht="24.95" customHeight="1" x14ac:dyDescent="0.2"/>
    <row r="317" ht="24.95" customHeight="1" x14ac:dyDescent="0.2"/>
    <row r="318" ht="24.95" customHeight="1" x14ac:dyDescent="0.2"/>
    <row r="319" ht="24.95" customHeight="1" x14ac:dyDescent="0.2"/>
    <row r="320" ht="24.95" customHeight="1" x14ac:dyDescent="0.2"/>
    <row r="321" ht="24.95" customHeight="1" x14ac:dyDescent="0.2"/>
    <row r="322" ht="24.95" customHeight="1" x14ac:dyDescent="0.2"/>
    <row r="323" ht="24.95" customHeight="1" x14ac:dyDescent="0.2"/>
    <row r="324" ht="24.95" customHeight="1" x14ac:dyDescent="0.2"/>
    <row r="325" ht="24.95" customHeight="1" x14ac:dyDescent="0.2"/>
    <row r="326" ht="24.95" customHeight="1" x14ac:dyDescent="0.2"/>
    <row r="327" ht="24.95" customHeight="1" x14ac:dyDescent="0.2"/>
    <row r="328" ht="24.95" customHeight="1" x14ac:dyDescent="0.2"/>
    <row r="329" ht="24.95" customHeight="1" x14ac:dyDescent="0.2"/>
    <row r="330" ht="24.95" customHeight="1" x14ac:dyDescent="0.2"/>
    <row r="331" ht="24.95" customHeight="1" x14ac:dyDescent="0.2"/>
    <row r="332" ht="24.95" customHeight="1" x14ac:dyDescent="0.2"/>
    <row r="333" ht="24.95" customHeight="1" x14ac:dyDescent="0.2"/>
    <row r="334" ht="24.95" customHeight="1" x14ac:dyDescent="0.2"/>
    <row r="335" ht="24.95" customHeight="1" x14ac:dyDescent="0.2"/>
    <row r="336" ht="24.95" customHeight="1" x14ac:dyDescent="0.2"/>
    <row r="337" ht="24.95" customHeight="1" x14ac:dyDescent="0.2"/>
    <row r="338" ht="24.95" customHeight="1" x14ac:dyDescent="0.2"/>
    <row r="339" ht="24.95" customHeight="1" x14ac:dyDescent="0.2"/>
    <row r="340" ht="24.95" customHeight="1" x14ac:dyDescent="0.2"/>
    <row r="341" ht="24.95" customHeight="1" x14ac:dyDescent="0.2"/>
    <row r="342" ht="24.95" customHeight="1" x14ac:dyDescent="0.2"/>
    <row r="343" ht="24.95" customHeight="1" x14ac:dyDescent="0.2"/>
    <row r="344" ht="24.95" customHeight="1" x14ac:dyDescent="0.2"/>
    <row r="345" ht="24.95" customHeight="1" x14ac:dyDescent="0.2"/>
    <row r="346" ht="24.95" customHeight="1" x14ac:dyDescent="0.2"/>
    <row r="347" ht="24.95" customHeight="1" x14ac:dyDescent="0.2"/>
    <row r="348" ht="24.95" customHeight="1" x14ac:dyDescent="0.2"/>
    <row r="349" ht="24.95" customHeight="1" x14ac:dyDescent="0.2"/>
    <row r="350" ht="24.95" customHeight="1" x14ac:dyDescent="0.2"/>
    <row r="351" ht="24.95" customHeight="1" x14ac:dyDescent="0.2"/>
    <row r="352" ht="24.95" customHeight="1" x14ac:dyDescent="0.2"/>
    <row r="353" ht="24.95" customHeight="1" x14ac:dyDescent="0.2"/>
    <row r="354" ht="24.95" customHeight="1" x14ac:dyDescent="0.2"/>
    <row r="355" ht="24.95" customHeight="1" x14ac:dyDescent="0.2"/>
    <row r="356" ht="24.95" customHeight="1" x14ac:dyDescent="0.2"/>
    <row r="357" ht="24.95" customHeight="1" x14ac:dyDescent="0.2"/>
    <row r="358" ht="24.95" customHeight="1" x14ac:dyDescent="0.2"/>
    <row r="359" ht="24.95" customHeight="1" x14ac:dyDescent="0.2"/>
    <row r="360" ht="24.95" customHeight="1" x14ac:dyDescent="0.2"/>
    <row r="361" ht="24.95" customHeight="1" x14ac:dyDescent="0.2"/>
    <row r="362" ht="24.95" customHeight="1" x14ac:dyDescent="0.2"/>
    <row r="363" ht="24.95" customHeight="1" x14ac:dyDescent="0.2"/>
    <row r="364" ht="24.95" customHeight="1" x14ac:dyDescent="0.2"/>
    <row r="365" ht="24.95" customHeight="1" x14ac:dyDescent="0.2"/>
    <row r="366" ht="24.95" customHeight="1" x14ac:dyDescent="0.2"/>
    <row r="367" ht="24.95" customHeight="1" x14ac:dyDescent="0.2"/>
    <row r="368" ht="24.95" customHeight="1" x14ac:dyDescent="0.2"/>
    <row r="369" ht="24.95" customHeight="1" x14ac:dyDescent="0.2"/>
    <row r="370" ht="24.95" customHeight="1" x14ac:dyDescent="0.2"/>
    <row r="371" ht="24.95" customHeight="1" x14ac:dyDescent="0.2"/>
    <row r="372" ht="24.95" customHeight="1" x14ac:dyDescent="0.2"/>
    <row r="373" ht="24.95" customHeight="1" x14ac:dyDescent="0.2"/>
    <row r="374" ht="24.95" customHeight="1" x14ac:dyDescent="0.2"/>
    <row r="375" ht="24.95" customHeight="1" x14ac:dyDescent="0.2"/>
    <row r="376" ht="24.95" customHeight="1" x14ac:dyDescent="0.2"/>
    <row r="377" ht="24.95" customHeight="1" x14ac:dyDescent="0.2"/>
    <row r="378" ht="24.95" customHeight="1" x14ac:dyDescent="0.2"/>
    <row r="379" ht="24.95" customHeight="1" x14ac:dyDescent="0.2"/>
    <row r="380" ht="24.95" customHeight="1" x14ac:dyDescent="0.2"/>
    <row r="381" ht="24.95" customHeight="1" x14ac:dyDescent="0.2"/>
    <row r="382" ht="24.95" customHeight="1" x14ac:dyDescent="0.2"/>
    <row r="383" ht="24.95" customHeight="1" x14ac:dyDescent="0.2"/>
    <row r="384" ht="24.95" customHeight="1" x14ac:dyDescent="0.2"/>
    <row r="385" ht="24.95" customHeight="1" x14ac:dyDescent="0.2"/>
    <row r="386" ht="24.95" customHeight="1" x14ac:dyDescent="0.2"/>
    <row r="387" ht="24.95" customHeight="1" x14ac:dyDescent="0.2"/>
    <row r="388" ht="24.95" customHeight="1" x14ac:dyDescent="0.2"/>
    <row r="389" ht="24.95" customHeight="1" x14ac:dyDescent="0.2"/>
    <row r="390" ht="24.95" customHeight="1" x14ac:dyDescent="0.2"/>
    <row r="391" ht="24.95" customHeight="1" x14ac:dyDescent="0.2"/>
    <row r="392" ht="24.95" customHeight="1" x14ac:dyDescent="0.2"/>
    <row r="393" ht="24.95" customHeight="1" x14ac:dyDescent="0.2"/>
    <row r="394" ht="24.95" customHeight="1" x14ac:dyDescent="0.2"/>
    <row r="395" ht="24.95" customHeight="1" x14ac:dyDescent="0.2"/>
    <row r="396" ht="24.95" customHeight="1" x14ac:dyDescent="0.2"/>
    <row r="397" ht="24.95" customHeight="1" x14ac:dyDescent="0.2"/>
    <row r="398" ht="24.95" customHeight="1" x14ac:dyDescent="0.2"/>
    <row r="399" ht="24.95" customHeight="1" x14ac:dyDescent="0.2"/>
    <row r="400" ht="24.95" customHeight="1" x14ac:dyDescent="0.2"/>
    <row r="401" ht="24.95" customHeight="1" x14ac:dyDescent="0.2"/>
    <row r="402" ht="24.95" customHeight="1" x14ac:dyDescent="0.2"/>
    <row r="403" ht="24.95" customHeight="1" x14ac:dyDescent="0.2"/>
    <row r="404" ht="24.95" customHeight="1" x14ac:dyDescent="0.2"/>
    <row r="405" ht="24.95" customHeight="1" x14ac:dyDescent="0.2"/>
    <row r="406" ht="24.95" customHeight="1" x14ac:dyDescent="0.2"/>
    <row r="407" ht="24.95" customHeight="1" x14ac:dyDescent="0.2"/>
    <row r="408" ht="24.95" customHeight="1" x14ac:dyDescent="0.2"/>
    <row r="409" ht="24.95" customHeight="1" x14ac:dyDescent="0.2"/>
    <row r="410" ht="24.95" customHeight="1" x14ac:dyDescent="0.2"/>
    <row r="411" ht="24.95" customHeight="1" x14ac:dyDescent="0.2"/>
    <row r="412" ht="24.95" customHeight="1" x14ac:dyDescent="0.2"/>
    <row r="413" ht="24.95" customHeight="1" x14ac:dyDescent="0.2"/>
    <row r="414" ht="24.95" customHeight="1" x14ac:dyDescent="0.2"/>
    <row r="415" ht="24.95" customHeight="1" x14ac:dyDescent="0.2"/>
    <row r="416" ht="24.95" customHeight="1" x14ac:dyDescent="0.2"/>
    <row r="417" ht="24.95" customHeight="1" x14ac:dyDescent="0.2"/>
    <row r="418" ht="24.95" customHeight="1" x14ac:dyDescent="0.2"/>
    <row r="419" ht="24.95" customHeight="1" x14ac:dyDescent="0.2"/>
    <row r="420" ht="24.95" customHeight="1" x14ac:dyDescent="0.2"/>
    <row r="421" ht="24.95" customHeight="1" x14ac:dyDescent="0.2"/>
    <row r="422" ht="24.95" customHeight="1" x14ac:dyDescent="0.2"/>
    <row r="423" ht="24.95" customHeight="1" x14ac:dyDescent="0.2"/>
    <row r="424" ht="24.95" customHeight="1" x14ac:dyDescent="0.2"/>
    <row r="425" ht="24.95" customHeight="1" x14ac:dyDescent="0.2"/>
    <row r="426" ht="24.95" customHeight="1" x14ac:dyDescent="0.2"/>
    <row r="427" ht="24.95" customHeight="1" x14ac:dyDescent="0.2"/>
    <row r="428" ht="24.95" customHeight="1" x14ac:dyDescent="0.2"/>
    <row r="429" ht="24.95" customHeight="1" x14ac:dyDescent="0.2"/>
    <row r="430" ht="24.95" customHeight="1" x14ac:dyDescent="0.2"/>
    <row r="431" ht="24.95" customHeight="1" x14ac:dyDescent="0.2"/>
    <row r="432" ht="24.95" customHeight="1" x14ac:dyDescent="0.2"/>
    <row r="433" ht="24.95" customHeight="1" x14ac:dyDescent="0.2"/>
    <row r="434" ht="24.95" customHeight="1" x14ac:dyDescent="0.2"/>
    <row r="435" ht="24.95" customHeight="1" x14ac:dyDescent="0.2"/>
    <row r="436" ht="24.95" customHeight="1" x14ac:dyDescent="0.2"/>
    <row r="437" ht="24.95" customHeight="1" x14ac:dyDescent="0.2"/>
    <row r="438" ht="24.95" customHeight="1" x14ac:dyDescent="0.2"/>
    <row r="439" ht="24.95" customHeight="1" x14ac:dyDescent="0.2"/>
    <row r="440" ht="24.95" customHeight="1" x14ac:dyDescent="0.2"/>
    <row r="441" ht="24.95" customHeight="1" x14ac:dyDescent="0.2"/>
    <row r="442" ht="24.95" customHeight="1" x14ac:dyDescent="0.2"/>
    <row r="443" ht="24.95" customHeight="1" x14ac:dyDescent="0.2"/>
    <row r="444" ht="24.95" customHeight="1" x14ac:dyDescent="0.2"/>
    <row r="445" ht="24.95" customHeight="1" x14ac:dyDescent="0.2"/>
    <row r="446" ht="24.95" customHeight="1" x14ac:dyDescent="0.2"/>
    <row r="447" ht="24.95" customHeight="1" x14ac:dyDescent="0.2"/>
    <row r="448" ht="24.95" customHeight="1" x14ac:dyDescent="0.2"/>
    <row r="449" ht="24.95" customHeight="1" x14ac:dyDescent="0.2"/>
    <row r="450" ht="24.95" customHeight="1" x14ac:dyDescent="0.2"/>
    <row r="451" ht="24.95" customHeight="1" x14ac:dyDescent="0.2"/>
    <row r="452" ht="24.95" customHeight="1" x14ac:dyDescent="0.2"/>
    <row r="453" ht="24.95" customHeight="1" x14ac:dyDescent="0.2"/>
    <row r="454" ht="24.95" customHeight="1" x14ac:dyDescent="0.2"/>
    <row r="455" ht="24.95" customHeight="1" x14ac:dyDescent="0.2"/>
    <row r="456" ht="24.95" customHeight="1" x14ac:dyDescent="0.2"/>
    <row r="457" ht="24.95" customHeight="1" x14ac:dyDescent="0.2"/>
    <row r="458" ht="24.95" customHeight="1" x14ac:dyDescent="0.2"/>
    <row r="459" ht="24.95" customHeight="1" x14ac:dyDescent="0.2"/>
    <row r="460" ht="24.95" customHeight="1" x14ac:dyDescent="0.2"/>
    <row r="461" ht="24.95" customHeight="1" x14ac:dyDescent="0.2"/>
    <row r="462" ht="24.95" customHeight="1" x14ac:dyDescent="0.2"/>
    <row r="463" ht="24.95" customHeight="1" x14ac:dyDescent="0.2"/>
    <row r="464" ht="24.95" customHeight="1" x14ac:dyDescent="0.2"/>
    <row r="465" ht="24.95" customHeight="1" x14ac:dyDescent="0.2"/>
    <row r="466" ht="24.95" customHeight="1" x14ac:dyDescent="0.2"/>
    <row r="467" ht="24.95" customHeight="1" x14ac:dyDescent="0.2"/>
    <row r="468" ht="24.95" customHeight="1" x14ac:dyDescent="0.2"/>
    <row r="469" ht="24.95" customHeight="1" x14ac:dyDescent="0.2"/>
  </sheetData>
  <sortState ref="A23:X24">
    <sortCondition ref="E22"/>
  </sortState>
  <mergeCells count="6">
    <mergeCell ref="P8:V9"/>
    <mergeCell ref="A1:C2"/>
    <mergeCell ref="D1:D2"/>
    <mergeCell ref="E1:E2"/>
    <mergeCell ref="G1:I2"/>
    <mergeCell ref="P3:V7"/>
  </mergeCells>
  <dataValidations count="1">
    <dataValidation type="list" allowBlank="1" showInputMessage="1" showErrorMessage="1" sqref="G1:I2">
      <formula1>$B$18:$B$22</formula1>
    </dataValidation>
  </dataValidations>
  <printOptions horizontalCentered="1"/>
  <pageMargins left="0.19685039370078741" right="0.19685039370078741" top="0.19685039370078741" bottom="0.19685039370078741" header="0" footer="0"/>
  <pageSetup paperSize="8" orientation="landscape" horizontalDpi="1200" verticalDpi="1200" r:id="rId1"/>
  <headerFooter differentFirst="1"/>
  <drawing r:id="rId2"/>
  <legacyDrawing r:id="rId3"/>
  <controls>
    <mc:AlternateContent xmlns:mc="http://schemas.openxmlformats.org/markup-compatibility/2006">
      <mc:Choice Requires="x14">
        <control shapeId="1025" r:id="rId4" name="cmdSubstitute">
          <controlPr defaultSize="0" disabled="1" autoLine="0" autoPict="0" r:id="rId5">
            <anchor moveWithCells="1">
              <from>
                <xdr:col>0</xdr:col>
                <xdr:colOff>104775</xdr:colOff>
                <xdr:row>15</xdr:row>
                <xdr:rowOff>76200</xdr:rowOff>
              </from>
              <to>
                <xdr:col>0</xdr:col>
                <xdr:colOff>276225</xdr:colOff>
                <xdr:row>15</xdr:row>
                <xdr:rowOff>228600</xdr:rowOff>
              </to>
            </anchor>
          </controlPr>
        </control>
      </mc:Choice>
      <mc:Fallback>
        <control shapeId="1025" r:id="rId4" name="cmdSubstitute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Eléments!$AK$2:$AK$18</xm:f>
          </x14:formula1>
          <xm:sqref>G24:G27 G18:G19</xm:sqref>
        </x14:dataValidation>
        <x14:dataValidation type="list" allowBlank="1" showInputMessage="1" showErrorMessage="1">
          <x14:formula1>
            <xm:f>Eléments!$J$3:$L$3</xm:f>
          </x14:formula1>
          <xm:sqref>F24:F27</xm:sqref>
        </x14:dataValidation>
        <x14:dataValidation type="list" allowBlank="1" showInputMessage="1" showErrorMessage="1">
          <x14:formula1>
            <xm:f>Eléments!$A$4:$A$6</xm:f>
          </x14:formula1>
          <xm:sqref>H24:H27 H18:H19</xm:sqref>
        </x14:dataValidation>
        <x14:dataValidation type="list" allowBlank="1" showInputMessage="1" showErrorMessage="1">
          <x14:formula1>
            <xm:f>Poids!$O$2:$O$5</xm:f>
          </x14:formula1>
          <xm:sqref>D24:D27</xm:sqref>
        </x14:dataValidation>
        <x14:dataValidation type="list" allowBlank="1" showInputMessage="1" showErrorMessage="1">
          <x14:formula1>
            <xm:f>IF(D24=Poids!$B$6,Poids!$A$6:$A$15,IF(D24=Poids!$B$24,Poids!$A$24:$A$49,IF(D24=Poids!$B$57,Poids!$A$57:$A$61)))</xm:f>
          </x14:formula1>
          <xm:sqref>E24:E27</xm:sqref>
        </x14:dataValidation>
        <x14:dataValidation type="list" allowBlank="1" showInputMessage="1" showErrorMessage="1">
          <x14:formula1>
            <xm:f>Eléments!$B$4:$B$7</xm:f>
          </x14:formula1>
          <xm:sqref>P24:P27</xm:sqref>
        </x14:dataValidation>
        <x14:dataValidation type="list" allowBlank="1" showInputMessage="1" showErrorMessage="1">
          <x14:formula1>
            <xm:f>Eléments!$A$4:$A$5</xm:f>
          </x14:formula1>
          <xm:sqref>S23:S27</xm:sqref>
        </x14:dataValidation>
        <x14:dataValidation type="list" allowBlank="1" showInputMessage="1" showErrorMessage="1">
          <x14:formula1>
            <xm:f>Poids!$O$2:$O$6</xm:f>
          </x14:formula1>
          <xm:sqref>D18:D19</xm:sqref>
        </x14:dataValidation>
        <x14:dataValidation type="list" allowBlank="1" showInputMessage="1" showErrorMessage="1">
          <x14:formula1>
            <xm:f>Eléments!$J$3:$O$3</xm:f>
          </x14:formula1>
          <xm:sqref>F18:F19</xm:sqref>
        </x14:dataValidation>
        <x14:dataValidation type="list" allowBlank="1" showInputMessage="1" showErrorMessage="1">
          <x14:formula1>
            <xm:f>IF(D18=Poids!$B$6,Poids!$A$6:$A$15,IF(D18=Poids!$B$24,Poids!$A$24:$A$49,IF(D18=Poids!$B$57,Poids!$A$57:$A$61,IF(#REF!=Poids!$B$69,Poids!$A$69:$A$70))))</xm:f>
          </x14:formula1>
          <xm:sqref>E18:E19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X12"/>
  <sheetViews>
    <sheetView zoomScale="83" zoomScaleNormal="83" workbookViewId="0">
      <pane ySplit="2" topLeftCell="A3" activePane="bottomLeft" state="frozen"/>
      <selection pane="bottomLeft" activeCell="B1" sqref="B1"/>
    </sheetView>
  </sheetViews>
  <sheetFormatPr baseColWidth="10" defaultRowHeight="15" x14ac:dyDescent="0.25"/>
  <cols>
    <col min="1" max="1" width="6.7109375" customWidth="1"/>
    <col min="2" max="3" width="18.7109375" customWidth="1"/>
    <col min="4" max="4" width="8.7109375" customWidth="1"/>
    <col min="5" max="5" width="10.7109375" customWidth="1"/>
    <col min="6" max="8" width="4.7109375" customWidth="1"/>
    <col min="9" max="9" width="10" style="178" customWidth="1"/>
    <col min="10" max="10" width="10.7109375" style="179" customWidth="1"/>
    <col min="11" max="11" width="4.7109375" style="179" customWidth="1"/>
    <col min="12" max="12" width="10" style="178" customWidth="1"/>
    <col min="13" max="14" width="10.7109375" style="179" customWidth="1"/>
    <col min="15" max="15" width="10" style="178" customWidth="1"/>
    <col min="16" max="16" width="6.7109375" style="179" customWidth="1"/>
    <col min="17" max="17" width="8.7109375" style="178" customWidth="1"/>
    <col min="18" max="19" width="6.7109375" style="179" customWidth="1"/>
    <col min="20" max="22" width="10.7109375" customWidth="1"/>
    <col min="24" max="24" width="20.7109375" customWidth="1"/>
  </cols>
  <sheetData>
    <row r="1" spans="1:24" ht="24.95" customHeight="1" thickBot="1" x14ac:dyDescent="0.3">
      <c r="A1" s="222" t="s">
        <v>290</v>
      </c>
      <c r="B1" s="223">
        <v>2</v>
      </c>
      <c r="C1" s="191"/>
      <c r="D1" s="191"/>
      <c r="E1" s="191"/>
      <c r="F1" s="191"/>
      <c r="G1" s="191"/>
      <c r="H1" s="191"/>
      <c r="I1" s="191"/>
      <c r="J1" s="191"/>
      <c r="K1" s="191" t="s">
        <v>297</v>
      </c>
      <c r="L1" s="191"/>
      <c r="M1" s="191"/>
      <c r="N1" s="191"/>
      <c r="O1" s="227"/>
      <c r="P1" s="191"/>
      <c r="Q1" s="191"/>
      <c r="R1" s="191"/>
      <c r="S1" s="191"/>
      <c r="T1" s="191"/>
      <c r="U1" s="191"/>
      <c r="V1" s="192"/>
      <c r="X1" s="205" t="s">
        <v>289</v>
      </c>
    </row>
    <row r="2" spans="1:24" s="180" customFormat="1" ht="30" customHeight="1" x14ac:dyDescent="0.25">
      <c r="A2" s="195" t="s">
        <v>218</v>
      </c>
      <c r="B2" s="187" t="s">
        <v>166</v>
      </c>
      <c r="C2" s="187" t="s">
        <v>219</v>
      </c>
      <c r="D2" s="187" t="s">
        <v>0</v>
      </c>
      <c r="E2" s="187" t="s">
        <v>220</v>
      </c>
      <c r="F2" s="193" t="s">
        <v>242</v>
      </c>
      <c r="G2" s="193" t="s">
        <v>231</v>
      </c>
      <c r="H2" s="193" t="s">
        <v>230</v>
      </c>
      <c r="I2" s="188" t="s">
        <v>236</v>
      </c>
      <c r="J2" s="193" t="s">
        <v>229</v>
      </c>
      <c r="K2" s="193" t="s">
        <v>232</v>
      </c>
      <c r="L2" s="188" t="s">
        <v>233</v>
      </c>
      <c r="M2" s="193" t="s">
        <v>245</v>
      </c>
      <c r="N2" s="193" t="s">
        <v>244</v>
      </c>
      <c r="O2" s="188" t="s">
        <v>222</v>
      </c>
      <c r="P2" s="193" t="s">
        <v>250</v>
      </c>
      <c r="Q2" s="188" t="s">
        <v>234</v>
      </c>
      <c r="R2" s="193" t="s">
        <v>254</v>
      </c>
      <c r="S2" s="252" t="s">
        <v>248</v>
      </c>
      <c r="T2" s="189" t="s">
        <v>235</v>
      </c>
      <c r="U2" s="189"/>
      <c r="V2" s="190"/>
      <c r="X2" s="206" t="s">
        <v>288</v>
      </c>
    </row>
    <row r="3" spans="1:24" ht="30" customHeight="1" x14ac:dyDescent="0.25">
      <c r="A3" s="208">
        <v>4172</v>
      </c>
      <c r="B3" s="212" t="s">
        <v>295</v>
      </c>
      <c r="C3" s="212" t="s">
        <v>296</v>
      </c>
      <c r="D3" s="212" t="s">
        <v>5</v>
      </c>
      <c r="E3" s="212" t="s">
        <v>116</v>
      </c>
      <c r="F3" s="212" t="s">
        <v>194</v>
      </c>
      <c r="G3" s="224">
        <v>1</v>
      </c>
      <c r="H3" s="224" t="s">
        <v>66</v>
      </c>
      <c r="I3" s="215"/>
      <c r="J3" s="216">
        <v>37099223</v>
      </c>
      <c r="K3" s="214"/>
      <c r="L3" s="220"/>
      <c r="M3" s="217">
        <v>22</v>
      </c>
      <c r="N3" s="217">
        <v>22</v>
      </c>
      <c r="O3" s="215">
        <v>42469</v>
      </c>
      <c r="P3" s="225"/>
      <c r="Q3" s="225"/>
      <c r="R3" s="226"/>
      <c r="S3" s="253" t="s">
        <v>66</v>
      </c>
      <c r="T3" s="218"/>
      <c r="U3" s="218"/>
      <c r="V3" s="247"/>
      <c r="X3" s="207"/>
    </row>
    <row r="4" spans="1:24" ht="30" customHeight="1" x14ac:dyDescent="0.25">
      <c r="A4" s="208">
        <v>4181</v>
      </c>
      <c r="B4" s="212" t="s">
        <v>293</v>
      </c>
      <c r="C4" s="212" t="s">
        <v>294</v>
      </c>
      <c r="D4" s="212" t="s">
        <v>4</v>
      </c>
      <c r="E4" s="212" t="s">
        <v>105</v>
      </c>
      <c r="F4" s="212" t="s">
        <v>193</v>
      </c>
      <c r="G4" s="224">
        <v>2</v>
      </c>
      <c r="H4" s="224" t="s">
        <v>66</v>
      </c>
      <c r="I4" s="215"/>
      <c r="J4" s="216"/>
      <c r="K4" s="214"/>
      <c r="L4" s="220"/>
      <c r="M4" s="217"/>
      <c r="N4" s="217"/>
      <c r="O4" s="215">
        <v>42437</v>
      </c>
      <c r="P4" s="225"/>
      <c r="Q4" s="225"/>
      <c r="R4" s="226"/>
      <c r="S4" s="253" t="s">
        <v>66</v>
      </c>
      <c r="T4" s="218"/>
      <c r="U4" s="218"/>
      <c r="V4" s="247"/>
      <c r="X4" s="207"/>
    </row>
    <row r="5" spans="1:24" ht="30" customHeight="1" x14ac:dyDescent="0.25">
      <c r="A5" s="170"/>
      <c r="B5" s="170"/>
      <c r="C5" s="170"/>
      <c r="D5" s="170"/>
      <c r="E5" s="170"/>
      <c r="F5" s="170"/>
      <c r="G5" s="183"/>
      <c r="H5" s="183"/>
      <c r="I5" s="176"/>
      <c r="J5" s="173"/>
      <c r="K5" s="172"/>
      <c r="L5" s="174"/>
      <c r="M5" s="175"/>
      <c r="N5" s="175"/>
      <c r="O5" s="176"/>
      <c r="P5" s="155"/>
      <c r="Q5" s="155"/>
      <c r="R5" s="154"/>
      <c r="S5" s="154"/>
      <c r="T5" s="211"/>
      <c r="U5" s="211"/>
      <c r="V5" s="211"/>
      <c r="X5" s="199"/>
    </row>
    <row r="6" spans="1:24" ht="30" customHeight="1" x14ac:dyDescent="0.25">
      <c r="A6" s="170"/>
      <c r="B6" s="170"/>
      <c r="C6" s="170"/>
      <c r="D6" s="170"/>
      <c r="E6" s="170"/>
      <c r="F6" s="170"/>
      <c r="G6" s="183"/>
      <c r="H6" s="183"/>
      <c r="I6" s="176"/>
      <c r="J6" s="173"/>
      <c r="K6" s="172"/>
      <c r="L6" s="174"/>
      <c r="M6" s="175"/>
      <c r="N6" s="175"/>
      <c r="O6" s="176"/>
      <c r="P6" s="155"/>
      <c r="Q6" s="155"/>
      <c r="R6" s="154"/>
      <c r="S6" s="154"/>
      <c r="T6" s="185"/>
      <c r="U6" s="185"/>
      <c r="V6" s="185"/>
      <c r="X6" s="199"/>
    </row>
    <row r="7" spans="1:24" ht="30" customHeight="1" x14ac:dyDescent="0.25">
      <c r="A7" s="170"/>
      <c r="B7" s="170"/>
      <c r="C7" s="170"/>
      <c r="D7" s="170"/>
      <c r="E7" s="170"/>
      <c r="F7" s="170"/>
      <c r="G7" s="183"/>
      <c r="H7" s="183"/>
      <c r="I7" s="176"/>
      <c r="J7" s="173"/>
      <c r="K7" s="172"/>
      <c r="L7" s="174"/>
      <c r="M7" s="175"/>
      <c r="N7" s="175"/>
      <c r="O7" s="176"/>
      <c r="P7" s="155"/>
      <c r="Q7" s="155"/>
      <c r="R7" s="200"/>
      <c r="S7" s="200"/>
      <c r="T7" s="185"/>
      <c r="U7" s="185"/>
      <c r="V7" s="185"/>
      <c r="W7" s="201"/>
    </row>
    <row r="8" spans="1:24" ht="30" customHeight="1" x14ac:dyDescent="0.25">
      <c r="A8" s="170"/>
      <c r="B8" s="170"/>
      <c r="C8" s="170"/>
      <c r="D8" s="170"/>
      <c r="E8" s="170"/>
      <c r="F8" s="170"/>
      <c r="G8" s="183"/>
      <c r="H8" s="183"/>
      <c r="I8" s="176"/>
      <c r="J8" s="173"/>
      <c r="K8" s="172"/>
      <c r="L8" s="174"/>
      <c r="M8" s="175"/>
      <c r="N8" s="175"/>
      <c r="O8" s="176"/>
      <c r="P8" s="155"/>
      <c r="Q8" s="155"/>
      <c r="R8" s="200"/>
      <c r="S8" s="200"/>
      <c r="T8" s="185"/>
      <c r="U8" s="185"/>
      <c r="V8" s="185"/>
      <c r="W8" s="201"/>
    </row>
    <row r="9" spans="1:24" s="184" customFormat="1" ht="30" customHeight="1" x14ac:dyDescent="0.25">
      <c r="A9" s="170"/>
      <c r="B9" s="170"/>
      <c r="C9" s="170"/>
      <c r="D9" s="170"/>
      <c r="E9" s="170"/>
      <c r="F9" s="170"/>
      <c r="G9" s="183"/>
      <c r="H9" s="183"/>
      <c r="I9" s="176"/>
      <c r="J9" s="173"/>
      <c r="K9" s="172"/>
      <c r="L9" s="174"/>
      <c r="M9" s="175"/>
      <c r="N9" s="175"/>
      <c r="O9" s="176"/>
      <c r="P9" s="174"/>
      <c r="Q9" s="177"/>
      <c r="R9" s="175"/>
      <c r="S9" s="176"/>
      <c r="T9" s="202"/>
      <c r="U9" s="202"/>
      <c r="V9" s="202"/>
      <c r="W9" s="203"/>
    </row>
    <row r="10" spans="1:24" ht="30" customHeight="1" x14ac:dyDescent="0.25">
      <c r="R10" s="204"/>
      <c r="S10" s="204"/>
      <c r="T10" s="201"/>
      <c r="U10" s="201"/>
      <c r="V10" s="201"/>
      <c r="W10" s="201"/>
    </row>
    <row r="11" spans="1:24" ht="30" customHeight="1" x14ac:dyDescent="0.25">
      <c r="R11" s="204"/>
      <c r="S11" s="204"/>
      <c r="T11" s="201"/>
      <c r="U11" s="201"/>
      <c r="V11" s="201"/>
      <c r="W11" s="201"/>
    </row>
    <row r="12" spans="1:24" x14ac:dyDescent="0.25">
      <c r="R12" s="204"/>
      <c r="S12" s="204"/>
      <c r="T12" s="201"/>
      <c r="U12" s="201"/>
      <c r="V12" s="201"/>
      <c r="W12" s="201"/>
    </row>
  </sheetData>
  <sortState ref="A3:X7">
    <sortCondition ref="J3"/>
  </sortState>
  <dataValidations count="2">
    <dataValidation type="list" allowBlank="1" showInputMessage="1" showErrorMessage="1" sqref="S9">
      <formula1>"chr$(32),Oui"</formula1>
    </dataValidation>
    <dataValidation type="list" allowBlank="1" showInputMessage="1" showErrorMessage="1" sqref="P9">
      <formula1>"chr$(32),En attente,Vérifié,Refusé"</formula1>
    </dataValidation>
  </dataValidations>
  <printOptions horizontalCentered="1"/>
  <pageMargins left="0.19685039370078741" right="0.19685039370078741" top="0.19685039370078741" bottom="0.19685039370078741" header="0" footer="0"/>
  <pageSetup paperSize="8" orientation="landscape"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Eléments!$A$4:$A$5</xm:f>
          </x14:formula1>
          <xm:sqref>S3:S8</xm:sqref>
        </x14:dataValidation>
        <x14:dataValidation type="list" allowBlank="1" showInputMessage="1" showErrorMessage="1">
          <x14:formula1>
            <xm:f>Eléments!$B$4:$B$7</xm:f>
          </x14:formula1>
          <xm:sqref>P3:P8</xm:sqref>
        </x14:dataValidation>
        <x14:dataValidation type="list" allowBlank="1" showInputMessage="1" showErrorMessage="1">
          <x14:formula1>
            <xm:f>Poids!$O$2:$O$5</xm:f>
          </x14:formula1>
          <xm:sqref>D3:D9</xm:sqref>
        </x14:dataValidation>
        <x14:dataValidation type="list" allowBlank="1" showInputMessage="1" showErrorMessage="1">
          <x14:formula1>
            <xm:f>Eléments!$A$4:$A$6</xm:f>
          </x14:formula1>
          <xm:sqref>H3:H9</xm:sqref>
        </x14:dataValidation>
        <x14:dataValidation type="list" allowBlank="1" showInputMessage="1" showErrorMessage="1">
          <x14:formula1>
            <xm:f>Eléments!$J$3:$L$3</xm:f>
          </x14:formula1>
          <xm:sqref>F3:F9</xm:sqref>
        </x14:dataValidation>
        <x14:dataValidation type="list" allowBlank="1" showInputMessage="1" showErrorMessage="1">
          <x14:formula1>
            <xm:f>Eléments!$AK$2:$AK$18</xm:f>
          </x14:formula1>
          <xm:sqref>G3:G9</xm:sqref>
        </x14:dataValidation>
        <x14:dataValidation type="list" allowBlank="1" showInputMessage="1" showErrorMessage="1">
          <x14:formula1>
            <xm:f>IF(D3=Poids!$B$6,Poids!$A$6:$A$15,IF(D3=Poids!$B$24,Poids!$A$24:$A$49,IF(D3=Poids!$B$57,Poids!$A$57:$A$61)))</xm:f>
          </x14:formula1>
          <xm:sqref>E3:E9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2:AZ130"/>
  <sheetViews>
    <sheetView topLeftCell="A25" zoomScaleNormal="100" workbookViewId="0">
      <selection activeCell="P8" sqref="P8"/>
    </sheetView>
  </sheetViews>
  <sheetFormatPr baseColWidth="10" defaultColWidth="11.42578125" defaultRowHeight="12" customHeight="1" x14ac:dyDescent="0.2"/>
  <cols>
    <col min="1" max="2" width="10.7109375" style="1" customWidth="1"/>
    <col min="3" max="12" width="7.7109375" style="1" customWidth="1"/>
    <col min="13" max="14" width="10.7109375" style="1" customWidth="1"/>
    <col min="15" max="24" width="7.7109375" style="1" customWidth="1"/>
    <col min="25" max="26" width="10.7109375" style="1" customWidth="1"/>
    <col min="27" max="36" width="7.7109375" style="1" customWidth="1"/>
    <col min="37" max="38" width="10.7109375" style="1" customWidth="1"/>
    <col min="39" max="40" width="7.7109375" style="1" customWidth="1"/>
    <col min="41" max="16384" width="11.42578125" style="1"/>
  </cols>
  <sheetData>
    <row r="2" spans="1:38" ht="12" customHeight="1" x14ac:dyDescent="0.2">
      <c r="A2" s="1" t="s">
        <v>5</v>
      </c>
      <c r="B2" s="49">
        <v>140</v>
      </c>
      <c r="C2" s="49">
        <v>260</v>
      </c>
      <c r="D2" s="49">
        <v>400</v>
      </c>
      <c r="E2" s="49"/>
      <c r="F2" s="90" t="s">
        <v>167</v>
      </c>
      <c r="G2" s="90" t="s">
        <v>168</v>
      </c>
      <c r="H2" s="90" t="s">
        <v>169</v>
      </c>
      <c r="I2" s="49"/>
      <c r="J2" s="90" t="s">
        <v>198</v>
      </c>
      <c r="K2" s="90" t="s">
        <v>193</v>
      </c>
      <c r="L2" s="90" t="s">
        <v>194</v>
      </c>
      <c r="M2" s="49"/>
      <c r="N2" s="90" t="s">
        <v>195</v>
      </c>
      <c r="O2" s="90" t="s">
        <v>196</v>
      </c>
      <c r="P2" s="90" t="s">
        <v>197</v>
      </c>
    </row>
    <row r="3" spans="1:38" ht="12" customHeight="1" x14ac:dyDescent="0.2">
      <c r="A3" s="1" t="s">
        <v>4</v>
      </c>
      <c r="B3" s="49">
        <v>120</v>
      </c>
      <c r="C3" s="49">
        <v>260</v>
      </c>
      <c r="D3" s="49">
        <v>450</v>
      </c>
      <c r="E3" s="49"/>
      <c r="F3" s="49"/>
      <c r="G3" s="90"/>
      <c r="H3" s="90"/>
      <c r="I3" s="90"/>
      <c r="J3" s="49"/>
      <c r="K3" s="115" t="s">
        <v>193</v>
      </c>
      <c r="L3" s="115" t="s">
        <v>194</v>
      </c>
      <c r="M3" s="186" t="s">
        <v>285</v>
      </c>
      <c r="N3" s="186" t="s">
        <v>286</v>
      </c>
      <c r="O3" s="49" t="s">
        <v>287</v>
      </c>
      <c r="P3" s="49"/>
      <c r="AK3" s="62">
        <v>0</v>
      </c>
      <c r="AL3" s="59"/>
    </row>
    <row r="4" spans="1:38" ht="12" customHeight="1" x14ac:dyDescent="0.2">
      <c r="B4" s="49"/>
      <c r="C4" s="49"/>
      <c r="D4" s="49"/>
      <c r="E4" s="49"/>
      <c r="F4" s="49"/>
      <c r="G4" s="90"/>
      <c r="H4" s="90"/>
      <c r="I4" s="90"/>
      <c r="J4" s="49"/>
      <c r="K4" s="49"/>
      <c r="L4" s="49"/>
      <c r="M4" s="49"/>
      <c r="N4" s="49"/>
      <c r="O4" s="49"/>
      <c r="P4" s="49"/>
      <c r="AK4" s="62">
        <v>1</v>
      </c>
      <c r="AL4" s="59" t="s">
        <v>183</v>
      </c>
    </row>
    <row r="5" spans="1:38" ht="12" customHeight="1" x14ac:dyDescent="0.2">
      <c r="A5" s="1" t="s">
        <v>66</v>
      </c>
      <c r="B5" s="1" t="s">
        <v>251</v>
      </c>
      <c r="AK5" s="62">
        <v>2</v>
      </c>
      <c r="AL5" s="59" t="s">
        <v>184</v>
      </c>
    </row>
    <row r="6" spans="1:38" ht="12" customHeight="1" x14ac:dyDescent="0.2">
      <c r="A6" s="1" t="s">
        <v>67</v>
      </c>
      <c r="B6" s="1" t="s">
        <v>252</v>
      </c>
      <c r="AK6" s="62">
        <v>3</v>
      </c>
      <c r="AL6" s="59" t="s">
        <v>185</v>
      </c>
    </row>
    <row r="7" spans="1:38" ht="12" customHeight="1" x14ac:dyDescent="0.2">
      <c r="B7" s="1" t="s">
        <v>253</v>
      </c>
      <c r="AK7" s="62">
        <v>4</v>
      </c>
      <c r="AL7" s="59" t="s">
        <v>186</v>
      </c>
    </row>
    <row r="8" spans="1:38" ht="12" customHeight="1" x14ac:dyDescent="0.2">
      <c r="AK8" s="62">
        <v>5</v>
      </c>
      <c r="AL8" s="59" t="s">
        <v>187</v>
      </c>
    </row>
    <row r="9" spans="1:38" ht="12" customHeight="1" x14ac:dyDescent="0.2">
      <c r="M9" s="11"/>
      <c r="AK9" s="62">
        <v>6</v>
      </c>
      <c r="AL9" s="59" t="s">
        <v>188</v>
      </c>
    </row>
    <row r="10" spans="1:38" ht="12" customHeight="1" x14ac:dyDescent="0.2">
      <c r="A10" s="24" t="s">
        <v>210</v>
      </c>
      <c r="B10" s="24" t="s">
        <v>207</v>
      </c>
      <c r="C10" s="3"/>
      <c r="D10" s="3"/>
      <c r="E10" s="293" t="s">
        <v>6</v>
      </c>
      <c r="F10" s="293"/>
      <c r="G10" s="293" t="s">
        <v>7</v>
      </c>
      <c r="H10" s="293"/>
      <c r="I10" s="293" t="s">
        <v>8</v>
      </c>
      <c r="J10" s="293"/>
      <c r="K10" s="25"/>
      <c r="L10" s="25"/>
      <c r="M10" s="3"/>
      <c r="N10" s="3"/>
      <c r="O10" s="293" t="s">
        <v>6</v>
      </c>
      <c r="P10" s="293"/>
      <c r="Q10" s="293" t="s">
        <v>8</v>
      </c>
      <c r="R10" s="293"/>
      <c r="AK10" s="62">
        <v>7</v>
      </c>
      <c r="AL10" s="59" t="s">
        <v>189</v>
      </c>
    </row>
    <row r="11" spans="1:38" ht="12" customHeight="1" x14ac:dyDescent="0.2">
      <c r="A11" s="294" t="s">
        <v>154</v>
      </c>
      <c r="B11" s="294"/>
      <c r="C11" s="23" t="s">
        <v>4</v>
      </c>
      <c r="D11" s="23"/>
      <c r="E11" s="290">
        <v>120</v>
      </c>
      <c r="F11" s="290"/>
      <c r="G11" s="290">
        <v>120</v>
      </c>
      <c r="H11" s="290"/>
      <c r="I11" s="290">
        <v>120</v>
      </c>
      <c r="J11" s="290"/>
      <c r="K11" s="16"/>
      <c r="L11" s="16"/>
      <c r="M11" s="23"/>
      <c r="N11" s="23"/>
      <c r="O11" s="23"/>
      <c r="P11" s="23"/>
      <c r="Q11" s="23"/>
      <c r="R11" s="23"/>
      <c r="AK11" s="62">
        <v>8</v>
      </c>
      <c r="AL11" s="59" t="s">
        <v>190</v>
      </c>
    </row>
    <row r="12" spans="1:38" ht="12" customHeight="1" x14ac:dyDescent="0.2">
      <c r="A12" s="277"/>
      <c r="B12" s="277"/>
      <c r="C12" s="23" t="s">
        <v>5</v>
      </c>
      <c r="D12" s="23"/>
      <c r="E12" s="290">
        <v>140</v>
      </c>
      <c r="F12" s="290"/>
      <c r="G12" s="290">
        <v>140</v>
      </c>
      <c r="H12" s="290"/>
      <c r="I12" s="290">
        <v>140</v>
      </c>
      <c r="J12" s="290"/>
      <c r="K12" s="16"/>
      <c r="L12" s="16"/>
      <c r="M12" s="292" t="s">
        <v>5</v>
      </c>
      <c r="N12" s="292"/>
      <c r="O12" s="290">
        <v>140</v>
      </c>
      <c r="P12" s="290"/>
      <c r="Q12" s="290">
        <v>140</v>
      </c>
      <c r="R12" s="290"/>
      <c r="AK12" s="62">
        <v>9</v>
      </c>
      <c r="AL12" s="59" t="s">
        <v>191</v>
      </c>
    </row>
    <row r="13" spans="1:38" ht="12" customHeight="1" x14ac:dyDescent="0.2">
      <c r="A13" s="16"/>
      <c r="B13" s="16"/>
      <c r="C13" s="23" t="s">
        <v>278</v>
      </c>
      <c r="D13" s="23"/>
      <c r="E13" s="290">
        <v>120</v>
      </c>
      <c r="F13" s="290"/>
      <c r="G13" s="290"/>
      <c r="H13" s="290"/>
      <c r="I13" s="290"/>
      <c r="J13" s="290"/>
      <c r="K13" s="2"/>
      <c r="L13" s="2"/>
      <c r="M13" s="7"/>
      <c r="N13" s="7"/>
      <c r="O13" s="2"/>
      <c r="P13" s="2"/>
      <c r="Q13" s="2"/>
      <c r="R13" s="2"/>
      <c r="AK13" s="62">
        <v>10</v>
      </c>
      <c r="AL13" s="59" t="s">
        <v>192</v>
      </c>
    </row>
    <row r="14" spans="1:38" ht="12" customHeight="1" thickBot="1" x14ac:dyDescent="0.25">
      <c r="AK14" s="1">
        <v>11</v>
      </c>
    </row>
    <row r="15" spans="1:38" s="6" customFormat="1" ht="12.6" customHeight="1" thickBot="1" x14ac:dyDescent="0.3">
      <c r="A15" s="279" t="s">
        <v>19</v>
      </c>
      <c r="B15" s="280"/>
      <c r="C15" s="280"/>
      <c r="D15" s="280"/>
      <c r="E15" s="280"/>
      <c r="F15" s="280"/>
      <c r="G15" s="280"/>
      <c r="H15" s="280"/>
      <c r="I15" s="280"/>
      <c r="J15" s="280"/>
      <c r="K15" s="280"/>
      <c r="L15" s="280"/>
      <c r="M15" s="279" t="s">
        <v>20</v>
      </c>
      <c r="N15" s="280"/>
      <c r="O15" s="280"/>
      <c r="P15" s="280"/>
      <c r="Q15" s="280"/>
      <c r="R15" s="280"/>
      <c r="S15" s="280"/>
      <c r="T15" s="280"/>
      <c r="U15" s="280"/>
      <c r="V15" s="280"/>
      <c r="W15" s="279" t="s">
        <v>24</v>
      </c>
      <c r="X15" s="280"/>
      <c r="Y15" s="280"/>
      <c r="Z15" s="280"/>
      <c r="AA15" s="280"/>
      <c r="AB15" s="280"/>
      <c r="AC15" s="279" t="s">
        <v>25</v>
      </c>
      <c r="AD15" s="280"/>
      <c r="AE15" s="280"/>
      <c r="AF15" s="280"/>
      <c r="AG15" s="280"/>
      <c r="AH15" s="281"/>
      <c r="AK15" s="6">
        <v>12</v>
      </c>
      <c r="AL15" s="6" t="s">
        <v>170</v>
      </c>
    </row>
    <row r="16" spans="1:38" s="6" customFormat="1" ht="12" customHeight="1" thickBot="1" x14ac:dyDescent="0.3">
      <c r="A16" s="30" t="s">
        <v>0</v>
      </c>
      <c r="B16" s="30" t="s">
        <v>1</v>
      </c>
      <c r="C16" s="285" t="s">
        <v>28</v>
      </c>
      <c r="D16" s="286"/>
      <c r="E16" s="285" t="s">
        <v>56</v>
      </c>
      <c r="F16" s="286"/>
      <c r="G16" s="285" t="s">
        <v>57</v>
      </c>
      <c r="H16" s="286"/>
      <c r="I16" s="285" t="s">
        <v>58</v>
      </c>
      <c r="J16" s="286"/>
      <c r="K16" s="285" t="s">
        <v>59</v>
      </c>
      <c r="L16" s="286"/>
      <c r="M16" s="288" t="s">
        <v>28</v>
      </c>
      <c r="N16" s="286"/>
      <c r="O16" s="285" t="s">
        <v>56</v>
      </c>
      <c r="P16" s="286"/>
      <c r="Q16" s="285" t="s">
        <v>57</v>
      </c>
      <c r="R16" s="286"/>
      <c r="S16" s="285" t="s">
        <v>58</v>
      </c>
      <c r="T16" s="286"/>
      <c r="U16" s="285" t="s">
        <v>59</v>
      </c>
      <c r="V16" s="286"/>
      <c r="W16" s="288" t="s">
        <v>28</v>
      </c>
      <c r="X16" s="289"/>
      <c r="Y16" s="285" t="s">
        <v>56</v>
      </c>
      <c r="Z16" s="289"/>
      <c r="AA16" s="285" t="s">
        <v>58</v>
      </c>
      <c r="AB16" s="286"/>
      <c r="AC16" s="288" t="s">
        <v>28</v>
      </c>
      <c r="AD16" s="286"/>
      <c r="AE16" s="285" t="s">
        <v>56</v>
      </c>
      <c r="AF16" s="286"/>
      <c r="AG16" s="285" t="s">
        <v>58</v>
      </c>
      <c r="AH16" s="286"/>
      <c r="AK16" s="6">
        <v>13</v>
      </c>
      <c r="AL16" s="6" t="s">
        <v>211</v>
      </c>
    </row>
    <row r="17" spans="1:40" ht="12" customHeight="1" x14ac:dyDescent="0.2">
      <c r="A17" s="18"/>
      <c r="B17" s="18"/>
      <c r="C17" s="14" t="s">
        <v>2</v>
      </c>
      <c r="D17" s="15" t="s">
        <v>3</v>
      </c>
      <c r="E17" s="14" t="s">
        <v>2</v>
      </c>
      <c r="F17" s="15" t="s">
        <v>3</v>
      </c>
      <c r="G17" s="14" t="s">
        <v>2</v>
      </c>
      <c r="H17" s="15" t="s">
        <v>3</v>
      </c>
      <c r="I17" s="14" t="s">
        <v>2</v>
      </c>
      <c r="J17" s="15" t="s">
        <v>3</v>
      </c>
      <c r="K17" s="14" t="s">
        <v>2</v>
      </c>
      <c r="L17" s="15" t="s">
        <v>3</v>
      </c>
      <c r="M17" s="93" t="s">
        <v>2</v>
      </c>
      <c r="N17" s="15" t="s">
        <v>3</v>
      </c>
      <c r="O17" s="74" t="s">
        <v>2</v>
      </c>
      <c r="P17" s="15" t="s">
        <v>3</v>
      </c>
      <c r="Q17" s="74" t="s">
        <v>2</v>
      </c>
      <c r="R17" s="15" t="s">
        <v>3</v>
      </c>
      <c r="S17" s="74" t="s">
        <v>2</v>
      </c>
      <c r="T17" s="15" t="s">
        <v>3</v>
      </c>
      <c r="U17" s="74" t="s">
        <v>2</v>
      </c>
      <c r="V17" s="15" t="s">
        <v>3</v>
      </c>
      <c r="W17" s="93" t="s">
        <v>2</v>
      </c>
      <c r="X17" s="15" t="s">
        <v>3</v>
      </c>
      <c r="Y17" s="74" t="s">
        <v>2</v>
      </c>
      <c r="Z17" s="15" t="s">
        <v>3</v>
      </c>
      <c r="AA17" s="74" t="s">
        <v>2</v>
      </c>
      <c r="AB17" s="15" t="s">
        <v>3</v>
      </c>
      <c r="AC17" s="93" t="s">
        <v>2</v>
      </c>
      <c r="AD17" s="15" t="s">
        <v>3</v>
      </c>
      <c r="AE17" s="74" t="s">
        <v>2</v>
      </c>
      <c r="AF17" s="15" t="s">
        <v>3</v>
      </c>
      <c r="AG17" s="74" t="s">
        <v>2</v>
      </c>
      <c r="AH17" s="15" t="s">
        <v>3</v>
      </c>
      <c r="AK17" s="1">
        <v>14</v>
      </c>
      <c r="AL17" s="6" t="s">
        <v>212</v>
      </c>
      <c r="AN17" s="6" t="s">
        <v>170</v>
      </c>
    </row>
    <row r="18" spans="1:40" ht="12" customHeight="1" x14ac:dyDescent="0.2">
      <c r="A18" s="5"/>
      <c r="B18" s="5"/>
      <c r="C18" s="8"/>
      <c r="D18" s="2"/>
      <c r="E18" s="8"/>
      <c r="F18" s="2"/>
      <c r="G18" s="8"/>
      <c r="H18" s="2"/>
      <c r="I18" s="8"/>
      <c r="J18" s="2"/>
      <c r="K18" s="8"/>
      <c r="L18" s="2"/>
      <c r="M18" s="94"/>
      <c r="N18" s="70"/>
      <c r="O18" s="77"/>
      <c r="P18" s="70"/>
      <c r="Q18" s="77"/>
      <c r="R18" s="70"/>
      <c r="S18" s="77"/>
      <c r="T18" s="70"/>
      <c r="U18" s="77"/>
      <c r="V18" s="70"/>
      <c r="W18" s="94"/>
      <c r="X18" s="70"/>
      <c r="Y18" s="77"/>
      <c r="Z18" s="70"/>
      <c r="AA18" s="77"/>
      <c r="AB18" s="70"/>
      <c r="AC18" s="94"/>
      <c r="AD18" s="70"/>
      <c r="AE18" s="77"/>
      <c r="AF18" s="70"/>
      <c r="AG18" s="77"/>
      <c r="AH18" s="70"/>
      <c r="AK18" s="1">
        <v>15</v>
      </c>
      <c r="AL18" s="6" t="s">
        <v>213</v>
      </c>
      <c r="AN18" s="6" t="s">
        <v>213</v>
      </c>
    </row>
    <row r="19" spans="1:40" ht="12" customHeight="1" x14ac:dyDescent="0.2">
      <c r="A19" s="19" t="s">
        <v>5</v>
      </c>
      <c r="B19" s="19" t="s">
        <v>9</v>
      </c>
      <c r="C19" s="10">
        <v>2000</v>
      </c>
      <c r="D19" s="4">
        <v>3500</v>
      </c>
      <c r="E19" s="10">
        <v>860</v>
      </c>
      <c r="F19" s="4">
        <v>1480</v>
      </c>
      <c r="G19" s="10">
        <v>860</v>
      </c>
      <c r="H19" s="4">
        <v>1480</v>
      </c>
      <c r="I19" s="10">
        <v>860</v>
      </c>
      <c r="J19" s="4">
        <v>1480</v>
      </c>
      <c r="K19" s="10"/>
      <c r="L19" s="4"/>
      <c r="M19" s="95"/>
      <c r="N19" s="78"/>
      <c r="O19" s="75"/>
      <c r="P19" s="78"/>
      <c r="Q19" s="75"/>
      <c r="R19" s="78"/>
      <c r="S19" s="75"/>
      <c r="T19" s="78"/>
      <c r="U19" s="75"/>
      <c r="V19" s="78"/>
      <c r="W19" s="95">
        <v>2000</v>
      </c>
      <c r="X19" s="78">
        <v>3500</v>
      </c>
      <c r="Y19" s="75">
        <v>350</v>
      </c>
      <c r="Z19" s="78">
        <v>1390</v>
      </c>
      <c r="AA19" s="75">
        <v>350</v>
      </c>
      <c r="AB19" s="78">
        <v>1390</v>
      </c>
      <c r="AC19" s="95">
        <v>2000</v>
      </c>
      <c r="AD19" s="78">
        <v>3500</v>
      </c>
      <c r="AE19" s="75">
        <v>765</v>
      </c>
      <c r="AF19" s="78">
        <v>1415</v>
      </c>
      <c r="AG19" s="75">
        <v>765</v>
      </c>
      <c r="AH19" s="78">
        <v>1415</v>
      </c>
      <c r="AL19" s="6" t="s">
        <v>214</v>
      </c>
      <c r="AN19" s="6" t="s">
        <v>214</v>
      </c>
    </row>
    <row r="20" spans="1:40" ht="12" customHeight="1" x14ac:dyDescent="0.2">
      <c r="A20" s="5"/>
      <c r="B20" s="5"/>
      <c r="C20" s="8"/>
      <c r="D20" s="2"/>
      <c r="E20" s="8"/>
      <c r="F20" s="2"/>
      <c r="G20" s="8"/>
      <c r="H20" s="2"/>
      <c r="I20" s="8"/>
      <c r="J20" s="2"/>
      <c r="K20" s="8"/>
      <c r="L20" s="2"/>
      <c r="M20" s="94"/>
      <c r="N20" s="70"/>
      <c r="O20" s="77"/>
      <c r="P20" s="70"/>
      <c r="Q20" s="77"/>
      <c r="R20" s="70"/>
      <c r="S20" s="77"/>
      <c r="T20" s="70"/>
      <c r="U20" s="77"/>
      <c r="V20" s="70"/>
      <c r="W20" s="94"/>
      <c r="X20" s="70"/>
      <c r="Y20" s="77"/>
      <c r="Z20" s="70"/>
      <c r="AA20" s="77"/>
      <c r="AB20" s="70"/>
      <c r="AC20" s="94"/>
      <c r="AD20" s="70"/>
      <c r="AE20" s="77"/>
      <c r="AF20" s="70"/>
      <c r="AG20" s="77"/>
      <c r="AH20" s="70"/>
      <c r="AL20" s="6" t="s">
        <v>65</v>
      </c>
      <c r="AN20" s="6" t="s">
        <v>65</v>
      </c>
    </row>
    <row r="21" spans="1:40" ht="12" customHeight="1" x14ac:dyDescent="0.2">
      <c r="B21" s="20" t="s">
        <v>11</v>
      </c>
      <c r="C21" s="8">
        <v>2000</v>
      </c>
      <c r="D21" s="12">
        <v>5000</v>
      </c>
      <c r="E21" s="8">
        <v>765</v>
      </c>
      <c r="F21" s="12">
        <v>1400</v>
      </c>
      <c r="G21" s="8">
        <v>765</v>
      </c>
      <c r="H21" s="12">
        <v>1400</v>
      </c>
      <c r="I21" s="8">
        <v>765</v>
      </c>
      <c r="J21" s="12">
        <v>1400</v>
      </c>
      <c r="K21" s="8"/>
      <c r="L21" s="12"/>
      <c r="M21" s="94">
        <v>2000</v>
      </c>
      <c r="N21" s="70">
        <v>4100</v>
      </c>
      <c r="O21" s="77">
        <v>850</v>
      </c>
      <c r="P21" s="70">
        <v>1400</v>
      </c>
      <c r="Q21" s="77">
        <v>850</v>
      </c>
      <c r="R21" s="70">
        <v>1400</v>
      </c>
      <c r="S21" s="77">
        <v>850</v>
      </c>
      <c r="T21" s="70">
        <v>1400</v>
      </c>
      <c r="U21" s="77"/>
      <c r="V21" s="70"/>
      <c r="W21" s="94"/>
      <c r="X21" s="70"/>
      <c r="Y21" s="70"/>
      <c r="Z21" s="70"/>
      <c r="AA21" s="70"/>
      <c r="AB21" s="70"/>
      <c r="AC21" s="70"/>
      <c r="AD21" s="70"/>
      <c r="AE21" s="70"/>
      <c r="AF21" s="70"/>
      <c r="AG21" s="70"/>
      <c r="AH21" s="70"/>
    </row>
    <row r="22" spans="1:40" ht="12" customHeight="1" x14ac:dyDescent="0.2">
      <c r="A22" s="26" t="s">
        <v>10</v>
      </c>
      <c r="B22" s="20" t="s">
        <v>12</v>
      </c>
      <c r="C22" s="8">
        <v>2000</v>
      </c>
      <c r="D22" s="12">
        <v>5000</v>
      </c>
      <c r="E22" s="8">
        <v>950</v>
      </c>
      <c r="F22" s="12">
        <v>1400</v>
      </c>
      <c r="G22" s="8">
        <v>950</v>
      </c>
      <c r="H22" s="12">
        <v>1400</v>
      </c>
      <c r="I22" s="8">
        <v>950</v>
      </c>
      <c r="J22" s="12">
        <v>1400</v>
      </c>
      <c r="K22" s="8"/>
      <c r="L22" s="12"/>
      <c r="M22" s="94">
        <v>2000</v>
      </c>
      <c r="N22" s="70">
        <v>4100</v>
      </c>
      <c r="O22" s="77">
        <v>1020</v>
      </c>
      <c r="P22" s="70">
        <v>1400</v>
      </c>
      <c r="Q22" s="77">
        <v>1020</v>
      </c>
      <c r="R22" s="70">
        <v>1400</v>
      </c>
      <c r="S22" s="77">
        <v>1020</v>
      </c>
      <c r="T22" s="70">
        <v>1400</v>
      </c>
      <c r="U22" s="77"/>
      <c r="V22" s="70"/>
      <c r="W22" s="94"/>
      <c r="X22" s="70"/>
      <c r="Y22" s="70"/>
      <c r="Z22" s="70"/>
      <c r="AA22" s="70"/>
      <c r="AB22" s="70"/>
      <c r="AC22" s="70"/>
      <c r="AD22" s="70"/>
      <c r="AE22" s="70"/>
      <c r="AF22" s="70"/>
      <c r="AG22" s="70"/>
      <c r="AH22" s="70"/>
      <c r="AL22" s="6" t="str">
        <f>Poids!T9</f>
        <v>1P de suspension</v>
      </c>
    </row>
    <row r="23" spans="1:40" ht="12" customHeight="1" x14ac:dyDescent="0.2">
      <c r="A23" s="26"/>
      <c r="B23" s="20" t="s">
        <v>13</v>
      </c>
      <c r="C23" s="8">
        <v>2000</v>
      </c>
      <c r="D23" s="12">
        <v>5000</v>
      </c>
      <c r="E23" s="8">
        <v>765</v>
      </c>
      <c r="F23" s="12">
        <v>1380</v>
      </c>
      <c r="G23" s="8">
        <v>765</v>
      </c>
      <c r="H23" s="12">
        <v>1380</v>
      </c>
      <c r="I23" s="8">
        <v>765</v>
      </c>
      <c r="J23" s="12">
        <v>1380</v>
      </c>
      <c r="K23" s="8"/>
      <c r="L23" s="12"/>
      <c r="M23" s="94">
        <v>2000</v>
      </c>
      <c r="N23" s="70">
        <v>4100</v>
      </c>
      <c r="O23" s="77">
        <v>850</v>
      </c>
      <c r="P23" s="70">
        <v>1380</v>
      </c>
      <c r="Q23" s="77">
        <v>850</v>
      </c>
      <c r="R23" s="70">
        <v>1380</v>
      </c>
      <c r="S23" s="77">
        <v>850</v>
      </c>
      <c r="T23" s="70">
        <v>1380</v>
      </c>
      <c r="U23" s="77"/>
      <c r="V23" s="70"/>
      <c r="W23" s="94"/>
      <c r="X23" s="70"/>
      <c r="Y23" s="70"/>
      <c r="Z23" s="70"/>
      <c r="AA23" s="70"/>
      <c r="AB23" s="70"/>
      <c r="AC23" s="70"/>
      <c r="AD23" s="70"/>
      <c r="AE23" s="70"/>
      <c r="AF23" s="70"/>
      <c r="AG23" s="70"/>
      <c r="AH23" s="70"/>
      <c r="AL23" s="6" t="str">
        <f>Poids!T20</f>
        <v>2P de suspension</v>
      </c>
    </row>
    <row r="24" spans="1:40" ht="12" customHeight="1" x14ac:dyDescent="0.2">
      <c r="A24" s="91"/>
      <c r="B24" s="19" t="s">
        <v>14</v>
      </c>
      <c r="C24" s="10">
        <v>2000</v>
      </c>
      <c r="D24" s="4">
        <v>5000</v>
      </c>
      <c r="E24" s="10">
        <v>950</v>
      </c>
      <c r="F24" s="4">
        <v>1380</v>
      </c>
      <c r="G24" s="10">
        <v>950</v>
      </c>
      <c r="H24" s="4">
        <v>1380</v>
      </c>
      <c r="I24" s="10">
        <v>950</v>
      </c>
      <c r="J24" s="4">
        <v>1380</v>
      </c>
      <c r="K24" s="10"/>
      <c r="L24" s="4"/>
      <c r="M24" s="95">
        <v>2000</v>
      </c>
      <c r="N24" s="78">
        <v>4100</v>
      </c>
      <c r="O24" s="75">
        <v>1020</v>
      </c>
      <c r="P24" s="78">
        <v>1380</v>
      </c>
      <c r="Q24" s="75">
        <v>1020</v>
      </c>
      <c r="R24" s="78">
        <v>1380</v>
      </c>
      <c r="S24" s="75">
        <v>1020</v>
      </c>
      <c r="T24" s="78">
        <v>1380</v>
      </c>
      <c r="U24" s="75"/>
      <c r="V24" s="78"/>
      <c r="W24" s="94"/>
      <c r="X24" s="70"/>
      <c r="Y24" s="70"/>
      <c r="Z24" s="70"/>
      <c r="AA24" s="70"/>
      <c r="AB24" s="70"/>
      <c r="AC24" s="70"/>
      <c r="AD24" s="70"/>
      <c r="AE24" s="70"/>
      <c r="AF24" s="70"/>
      <c r="AG24" s="70"/>
      <c r="AH24" s="70"/>
    </row>
    <row r="25" spans="1:40" ht="12" customHeight="1" x14ac:dyDescent="0.2">
      <c r="A25" s="5"/>
      <c r="B25" s="5"/>
      <c r="C25" s="8"/>
      <c r="D25" s="2"/>
      <c r="E25" s="8"/>
      <c r="F25" s="2"/>
      <c r="G25" s="8"/>
      <c r="H25" s="2"/>
      <c r="I25" s="8"/>
      <c r="J25" s="2"/>
      <c r="K25" s="8"/>
      <c r="L25" s="2"/>
      <c r="M25" s="94"/>
      <c r="N25" s="70"/>
      <c r="O25" s="77"/>
      <c r="P25" s="70"/>
      <c r="Q25" s="77"/>
      <c r="R25" s="70"/>
      <c r="S25" s="77"/>
      <c r="T25" s="70"/>
      <c r="U25" s="77"/>
      <c r="V25" s="70"/>
      <c r="W25" s="94"/>
      <c r="X25" s="70"/>
      <c r="Y25" s="70"/>
      <c r="Z25" s="70"/>
      <c r="AA25" s="70"/>
      <c r="AB25" s="70"/>
      <c r="AC25" s="70"/>
      <c r="AD25" s="70"/>
      <c r="AE25" s="70"/>
      <c r="AF25" s="70"/>
      <c r="AG25" s="70"/>
      <c r="AH25" s="70"/>
    </row>
    <row r="26" spans="1:40" ht="12" customHeight="1" x14ac:dyDescent="0.2">
      <c r="A26" s="26"/>
      <c r="B26" s="20" t="s">
        <v>11</v>
      </c>
      <c r="C26" s="8">
        <v>2000</v>
      </c>
      <c r="D26" s="12">
        <v>5000</v>
      </c>
      <c r="E26" s="8">
        <v>765</v>
      </c>
      <c r="F26" s="12">
        <v>1400</v>
      </c>
      <c r="G26" s="8">
        <v>765</v>
      </c>
      <c r="H26" s="12">
        <v>1400</v>
      </c>
      <c r="I26" s="8">
        <v>765</v>
      </c>
      <c r="J26" s="12">
        <v>1400</v>
      </c>
      <c r="K26" s="8"/>
      <c r="L26" s="12"/>
      <c r="M26" s="94">
        <v>2000</v>
      </c>
      <c r="N26" s="70">
        <v>4100</v>
      </c>
      <c r="O26" s="77">
        <v>850</v>
      </c>
      <c r="P26" s="70">
        <v>1400</v>
      </c>
      <c r="Q26" s="77">
        <v>850</v>
      </c>
      <c r="R26" s="70">
        <v>1400</v>
      </c>
      <c r="S26" s="77">
        <v>850</v>
      </c>
      <c r="T26" s="70">
        <v>1400</v>
      </c>
      <c r="U26" s="77"/>
      <c r="V26" s="70"/>
      <c r="W26" s="94"/>
      <c r="X26" s="70"/>
      <c r="Y26" s="70"/>
      <c r="Z26" s="70"/>
      <c r="AA26" s="70"/>
      <c r="AB26" s="70"/>
      <c r="AC26" s="70"/>
      <c r="AD26" s="70"/>
      <c r="AE26" s="70"/>
      <c r="AF26" s="70"/>
      <c r="AG26" s="70"/>
      <c r="AH26" s="70"/>
      <c r="AI26" s="70"/>
    </row>
    <row r="27" spans="1:40" ht="12" customHeight="1" x14ac:dyDescent="0.2">
      <c r="A27" s="26" t="s">
        <v>15</v>
      </c>
      <c r="B27" s="20" t="s">
        <v>12</v>
      </c>
      <c r="C27" s="8">
        <v>2000</v>
      </c>
      <c r="D27" s="12">
        <v>5000</v>
      </c>
      <c r="E27" s="8">
        <v>950</v>
      </c>
      <c r="F27" s="12">
        <v>1400</v>
      </c>
      <c r="G27" s="8">
        <v>950</v>
      </c>
      <c r="H27" s="12">
        <v>1400</v>
      </c>
      <c r="I27" s="8">
        <v>950</v>
      </c>
      <c r="J27" s="12">
        <v>1400</v>
      </c>
      <c r="K27" s="8"/>
      <c r="L27" s="12"/>
      <c r="M27" s="94">
        <v>2000</v>
      </c>
      <c r="N27" s="70">
        <v>4100</v>
      </c>
      <c r="O27" s="77">
        <v>1020</v>
      </c>
      <c r="P27" s="70">
        <v>1400</v>
      </c>
      <c r="Q27" s="77">
        <v>1020</v>
      </c>
      <c r="R27" s="70">
        <v>1400</v>
      </c>
      <c r="S27" s="77">
        <v>1020</v>
      </c>
      <c r="T27" s="70">
        <v>1400</v>
      </c>
      <c r="U27" s="77"/>
      <c r="V27" s="70"/>
      <c r="W27" s="94"/>
      <c r="X27" s="70"/>
      <c r="Y27" s="70"/>
      <c r="Z27" s="70"/>
      <c r="AA27" s="70"/>
      <c r="AB27" s="70"/>
      <c r="AC27" s="70"/>
      <c r="AD27" s="70"/>
      <c r="AE27" s="70"/>
      <c r="AF27" s="70"/>
      <c r="AG27" s="70"/>
      <c r="AH27" s="70"/>
      <c r="AI27" s="70"/>
    </row>
    <row r="28" spans="1:40" ht="12" customHeight="1" x14ac:dyDescent="0.2">
      <c r="A28" s="26"/>
      <c r="B28" s="20" t="s">
        <v>13</v>
      </c>
      <c r="C28" s="8">
        <v>2000</v>
      </c>
      <c r="D28" s="12">
        <v>5000</v>
      </c>
      <c r="E28" s="8">
        <v>765</v>
      </c>
      <c r="F28" s="12">
        <v>1380</v>
      </c>
      <c r="G28" s="8">
        <v>765</v>
      </c>
      <c r="H28" s="12">
        <v>1380</v>
      </c>
      <c r="I28" s="8">
        <v>765</v>
      </c>
      <c r="J28" s="12">
        <v>1380</v>
      </c>
      <c r="K28" s="8"/>
      <c r="L28" s="12"/>
      <c r="M28" s="94">
        <v>2000</v>
      </c>
      <c r="N28" s="70">
        <v>4100</v>
      </c>
      <c r="O28" s="77">
        <v>850</v>
      </c>
      <c r="P28" s="70">
        <v>1380</v>
      </c>
      <c r="Q28" s="77">
        <v>850</v>
      </c>
      <c r="R28" s="70">
        <v>1380</v>
      </c>
      <c r="S28" s="77">
        <v>850</v>
      </c>
      <c r="T28" s="70">
        <v>1380</v>
      </c>
      <c r="U28" s="77"/>
      <c r="V28" s="70"/>
      <c r="W28" s="94"/>
      <c r="X28" s="70"/>
      <c r="Y28" s="70"/>
      <c r="Z28" s="70"/>
      <c r="AA28" s="70"/>
      <c r="AB28" s="70"/>
      <c r="AC28" s="70"/>
      <c r="AD28" s="70"/>
      <c r="AE28" s="70"/>
      <c r="AF28" s="70"/>
      <c r="AG28" s="70"/>
      <c r="AH28" s="70"/>
      <c r="AI28" s="70"/>
    </row>
    <row r="29" spans="1:40" ht="12" customHeight="1" x14ac:dyDescent="0.2">
      <c r="A29" s="91"/>
      <c r="B29" s="19" t="s">
        <v>14</v>
      </c>
      <c r="C29" s="10">
        <v>2000</v>
      </c>
      <c r="D29" s="4">
        <v>5000</v>
      </c>
      <c r="E29" s="10">
        <v>950</v>
      </c>
      <c r="F29" s="4">
        <v>1380</v>
      </c>
      <c r="G29" s="10">
        <v>950</v>
      </c>
      <c r="H29" s="4">
        <v>1380</v>
      </c>
      <c r="I29" s="10">
        <v>950</v>
      </c>
      <c r="J29" s="4">
        <v>1380</v>
      </c>
      <c r="K29" s="10"/>
      <c r="L29" s="4"/>
      <c r="M29" s="95">
        <v>2000</v>
      </c>
      <c r="N29" s="78">
        <v>4100</v>
      </c>
      <c r="O29" s="75">
        <v>1020</v>
      </c>
      <c r="P29" s="78">
        <v>1380</v>
      </c>
      <c r="Q29" s="75">
        <v>1020</v>
      </c>
      <c r="R29" s="78">
        <v>1380</v>
      </c>
      <c r="S29" s="75">
        <v>1020</v>
      </c>
      <c r="T29" s="78">
        <v>1380</v>
      </c>
      <c r="U29" s="75"/>
      <c r="V29" s="78"/>
      <c r="W29" s="94"/>
      <c r="X29" s="70"/>
      <c r="Y29" s="70"/>
      <c r="Z29" s="70"/>
      <c r="AA29" s="70"/>
      <c r="AB29" s="70"/>
      <c r="AC29" s="70"/>
      <c r="AD29" s="70"/>
      <c r="AE29" s="70"/>
      <c r="AF29" s="70"/>
      <c r="AG29" s="70"/>
      <c r="AH29" s="70"/>
      <c r="AI29" s="70"/>
    </row>
    <row r="30" spans="1:40" ht="12" customHeight="1" x14ac:dyDescent="0.2">
      <c r="A30" s="5"/>
      <c r="B30" s="5"/>
      <c r="C30" s="8"/>
      <c r="D30" s="2"/>
      <c r="E30" s="8"/>
      <c r="F30" s="2"/>
      <c r="G30" s="8"/>
      <c r="H30" s="2"/>
      <c r="I30" s="8"/>
      <c r="J30" s="2"/>
      <c r="K30" s="8"/>
      <c r="L30" s="2"/>
      <c r="M30" s="94"/>
      <c r="N30" s="70"/>
      <c r="O30" s="77"/>
      <c r="P30" s="70"/>
      <c r="Q30" s="77"/>
      <c r="R30" s="70"/>
      <c r="S30" s="77"/>
      <c r="T30" s="70"/>
      <c r="U30" s="77"/>
      <c r="V30" s="70"/>
      <c r="W30" s="94"/>
      <c r="X30" s="70"/>
      <c r="Y30" s="70"/>
      <c r="Z30" s="70"/>
      <c r="AA30" s="70"/>
      <c r="AB30" s="70"/>
      <c r="AC30" s="70"/>
      <c r="AD30" s="70"/>
      <c r="AE30" s="70"/>
      <c r="AF30" s="70"/>
      <c r="AG30" s="70"/>
      <c r="AH30" s="70"/>
      <c r="AI30" s="70"/>
    </row>
    <row r="31" spans="1:40" ht="12" customHeight="1" x14ac:dyDescent="0.2">
      <c r="A31" s="26" t="s">
        <v>16</v>
      </c>
      <c r="B31" s="20" t="s">
        <v>11</v>
      </c>
      <c r="C31" s="8">
        <v>2000</v>
      </c>
      <c r="D31" s="12">
        <v>5000</v>
      </c>
      <c r="E31" s="8">
        <v>765</v>
      </c>
      <c r="F31" s="12">
        <v>1350</v>
      </c>
      <c r="G31" s="8">
        <v>765</v>
      </c>
      <c r="H31" s="12">
        <v>1350</v>
      </c>
      <c r="I31" s="8"/>
      <c r="J31" s="12"/>
      <c r="K31" s="8"/>
      <c r="L31" s="12"/>
      <c r="M31" s="94"/>
      <c r="N31" s="70"/>
      <c r="O31" s="70"/>
      <c r="P31" s="70"/>
      <c r="Q31" s="70"/>
      <c r="R31" s="70"/>
      <c r="S31" s="70"/>
      <c r="T31" s="70"/>
      <c r="U31" s="70"/>
      <c r="V31" s="70"/>
      <c r="W31" s="70"/>
      <c r="X31" s="70"/>
      <c r="Y31" s="70"/>
      <c r="Z31" s="70"/>
      <c r="AA31" s="70"/>
      <c r="AB31" s="70"/>
      <c r="AC31" s="70"/>
      <c r="AD31" s="70"/>
      <c r="AE31" s="70"/>
      <c r="AF31" s="70"/>
      <c r="AG31" s="70"/>
      <c r="AH31" s="70"/>
      <c r="AI31" s="70"/>
    </row>
    <row r="32" spans="1:40" ht="12" customHeight="1" x14ac:dyDescent="0.2">
      <c r="A32" s="91"/>
      <c r="B32" s="19" t="s">
        <v>12</v>
      </c>
      <c r="C32" s="10">
        <v>2000</v>
      </c>
      <c r="D32" s="4">
        <v>5000</v>
      </c>
      <c r="E32" s="10">
        <v>950</v>
      </c>
      <c r="F32" s="4">
        <v>1350</v>
      </c>
      <c r="G32" s="10">
        <v>950</v>
      </c>
      <c r="H32" s="4">
        <v>1350</v>
      </c>
      <c r="I32" s="10"/>
      <c r="J32" s="4"/>
      <c r="K32" s="10"/>
      <c r="L32" s="4"/>
      <c r="M32" s="94"/>
      <c r="N32" s="70"/>
      <c r="O32" s="70"/>
      <c r="P32" s="70"/>
      <c r="Q32" s="70"/>
      <c r="R32" s="70"/>
      <c r="S32" s="70"/>
      <c r="T32" s="70"/>
      <c r="U32" s="70"/>
      <c r="V32" s="70"/>
      <c r="W32" s="70"/>
      <c r="X32" s="70"/>
      <c r="Y32" s="70"/>
      <c r="Z32" s="70"/>
      <c r="AA32" s="70"/>
      <c r="AB32" s="70"/>
      <c r="AC32" s="70"/>
      <c r="AD32" s="70"/>
      <c r="AE32" s="70"/>
      <c r="AF32" s="70"/>
      <c r="AG32" s="70"/>
      <c r="AH32" s="70"/>
      <c r="AI32" s="70"/>
    </row>
    <row r="33" spans="1:36" ht="12" customHeight="1" x14ac:dyDescent="0.2">
      <c r="A33" s="21"/>
      <c r="B33" s="5"/>
      <c r="C33" s="8"/>
      <c r="D33" s="2"/>
      <c r="E33" s="8"/>
      <c r="F33" s="2"/>
      <c r="G33" s="8"/>
      <c r="H33" s="2"/>
      <c r="I33" s="8"/>
      <c r="J33" s="2"/>
      <c r="K33" s="8"/>
      <c r="L33" s="2"/>
      <c r="M33" s="94"/>
      <c r="N33" s="70"/>
      <c r="O33" s="70"/>
      <c r="P33" s="70"/>
      <c r="Q33" s="70"/>
      <c r="R33" s="70"/>
      <c r="S33" s="70"/>
      <c r="T33" s="70"/>
      <c r="U33" s="70"/>
      <c r="V33" s="70"/>
      <c r="W33" s="70"/>
      <c r="X33" s="70"/>
      <c r="Y33" s="70"/>
      <c r="Z33" s="70"/>
      <c r="AA33" s="70"/>
      <c r="AB33" s="70"/>
      <c r="AC33" s="70"/>
      <c r="AD33" s="70"/>
      <c r="AE33" s="70"/>
      <c r="AF33" s="70"/>
      <c r="AG33" s="70"/>
      <c r="AH33" s="70"/>
      <c r="AI33" s="70"/>
    </row>
    <row r="34" spans="1:36" ht="12" customHeight="1" x14ac:dyDescent="0.2">
      <c r="A34" s="22" t="s">
        <v>17</v>
      </c>
      <c r="B34" s="19" t="s">
        <v>11</v>
      </c>
      <c r="C34" s="10">
        <v>2000</v>
      </c>
      <c r="D34" s="4">
        <v>5000</v>
      </c>
      <c r="E34" s="10">
        <v>765</v>
      </c>
      <c r="F34" s="4">
        <v>1350</v>
      </c>
      <c r="G34" s="10">
        <v>765</v>
      </c>
      <c r="H34" s="4">
        <v>1350</v>
      </c>
      <c r="I34" s="10"/>
      <c r="J34" s="4"/>
      <c r="K34" s="10"/>
      <c r="L34" s="4"/>
      <c r="M34" s="94"/>
      <c r="N34" s="70"/>
      <c r="O34" s="70"/>
      <c r="P34" s="70"/>
      <c r="Q34" s="70"/>
      <c r="R34" s="70"/>
      <c r="S34" s="70"/>
      <c r="T34" s="70"/>
      <c r="U34" s="70"/>
      <c r="V34" s="70"/>
      <c r="W34" s="70"/>
      <c r="X34" s="70"/>
      <c r="Y34" s="70"/>
      <c r="Z34" s="70"/>
      <c r="AA34" s="70"/>
      <c r="AB34" s="70"/>
      <c r="AC34" s="70"/>
      <c r="AD34" s="70"/>
      <c r="AE34" s="70"/>
      <c r="AF34" s="70"/>
      <c r="AG34" s="70"/>
      <c r="AH34" s="70"/>
      <c r="AI34" s="70"/>
    </row>
    <row r="35" spans="1:36" ht="12" customHeight="1" x14ac:dyDescent="0.2">
      <c r="A35" s="21"/>
      <c r="B35" s="5"/>
      <c r="C35" s="8"/>
      <c r="D35" s="2"/>
      <c r="E35" s="8"/>
      <c r="F35" s="2"/>
      <c r="G35" s="8"/>
      <c r="H35" s="2"/>
      <c r="I35" s="8"/>
      <c r="J35" s="2"/>
      <c r="K35" s="8"/>
      <c r="L35" s="2"/>
      <c r="M35" s="94"/>
      <c r="N35" s="70"/>
      <c r="O35" s="70"/>
      <c r="P35" s="70"/>
      <c r="Q35" s="70"/>
      <c r="R35" s="70"/>
      <c r="S35" s="70"/>
      <c r="T35" s="70"/>
      <c r="U35" s="70"/>
      <c r="V35" s="70"/>
      <c r="W35" s="70"/>
      <c r="X35" s="70"/>
      <c r="Y35" s="70"/>
      <c r="Z35" s="70"/>
      <c r="AA35" s="70"/>
      <c r="AB35" s="70"/>
      <c r="AC35" s="70"/>
      <c r="AD35" s="70"/>
      <c r="AE35" s="70"/>
      <c r="AF35" s="70"/>
      <c r="AG35" s="70"/>
      <c r="AH35" s="70"/>
      <c r="AI35" s="70"/>
    </row>
    <row r="36" spans="1:36" ht="12" customHeight="1" x14ac:dyDescent="0.2">
      <c r="A36" s="22" t="s">
        <v>18</v>
      </c>
      <c r="B36" s="19" t="s">
        <v>11</v>
      </c>
      <c r="C36" s="10">
        <v>2000</v>
      </c>
      <c r="D36" s="4">
        <v>5000</v>
      </c>
      <c r="E36" s="10">
        <v>765</v>
      </c>
      <c r="F36" s="4">
        <v>1350</v>
      </c>
      <c r="G36" s="10">
        <v>765</v>
      </c>
      <c r="H36" s="4">
        <v>1350</v>
      </c>
      <c r="I36" s="10"/>
      <c r="J36" s="4"/>
      <c r="K36" s="10"/>
      <c r="L36" s="4"/>
      <c r="M36" s="106"/>
      <c r="N36" s="70"/>
      <c r="O36" s="70"/>
      <c r="P36" s="70"/>
      <c r="Q36" s="70"/>
      <c r="R36" s="70"/>
      <c r="S36" s="70"/>
      <c r="T36" s="70"/>
      <c r="U36" s="70"/>
      <c r="V36" s="70"/>
      <c r="W36" s="70"/>
      <c r="X36" s="70"/>
      <c r="Y36" s="70"/>
      <c r="Z36" s="70"/>
      <c r="AA36" s="70"/>
      <c r="AB36" s="70"/>
      <c r="AC36" s="70"/>
      <c r="AD36" s="70"/>
      <c r="AE36" s="70"/>
      <c r="AF36" s="70"/>
      <c r="AG36" s="70"/>
      <c r="AH36" s="70"/>
      <c r="AI36" s="70"/>
      <c r="AJ36" s="70"/>
    </row>
    <row r="37" spans="1:36" ht="12" customHeight="1" x14ac:dyDescent="0.2">
      <c r="C37" s="9"/>
      <c r="E37" s="13"/>
      <c r="G37" s="9"/>
      <c r="I37" s="9"/>
      <c r="K37" s="9"/>
      <c r="M37" s="96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</row>
    <row r="38" spans="1:36" ht="12" customHeight="1" x14ac:dyDescent="0.2">
      <c r="M38" s="11"/>
      <c r="N38" s="11"/>
      <c r="O38" s="11"/>
      <c r="P38" s="11"/>
      <c r="Q38" s="11"/>
      <c r="R38" s="11"/>
      <c r="S38" s="11"/>
      <c r="T38" s="11"/>
      <c r="U38" s="11"/>
    </row>
    <row r="39" spans="1:36" s="11" customFormat="1" ht="12" customHeight="1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</row>
    <row r="40" spans="1:36" s="11" customFormat="1" ht="12" customHeight="1" x14ac:dyDescent="0.2">
      <c r="A40" s="24" t="s">
        <v>209</v>
      </c>
      <c r="B40" s="24" t="s">
        <v>208</v>
      </c>
      <c r="C40" s="3"/>
      <c r="D40" s="3"/>
      <c r="E40" s="293" t="s">
        <v>6</v>
      </c>
      <c r="F40" s="293"/>
      <c r="G40" s="293" t="s">
        <v>7</v>
      </c>
      <c r="H40" s="293"/>
      <c r="I40" s="293" t="s">
        <v>8</v>
      </c>
      <c r="J40" s="293"/>
      <c r="K40" s="293" t="s">
        <v>22</v>
      </c>
      <c r="L40" s="293"/>
      <c r="N40" s="25"/>
      <c r="O40" s="25"/>
      <c r="P40" s="25"/>
      <c r="Q40" s="25"/>
      <c r="R40" s="25"/>
      <c r="S40" s="25"/>
      <c r="W40" s="3"/>
      <c r="X40" s="3"/>
      <c r="Y40" s="293" t="s">
        <v>6</v>
      </c>
      <c r="Z40" s="293"/>
      <c r="AA40" s="293" t="s">
        <v>8</v>
      </c>
      <c r="AB40" s="293"/>
      <c r="AC40" s="293" t="s">
        <v>22</v>
      </c>
      <c r="AD40" s="293"/>
    </row>
    <row r="41" spans="1:36" s="11" customFormat="1" ht="12" customHeight="1" x14ac:dyDescent="0.2">
      <c r="A41" s="294" t="s">
        <v>154</v>
      </c>
      <c r="B41" s="294"/>
      <c r="C41" s="23" t="s">
        <v>4</v>
      </c>
      <c r="D41" s="23"/>
      <c r="E41" s="290">
        <v>120</v>
      </c>
      <c r="F41" s="290"/>
      <c r="G41" s="290">
        <v>450</v>
      </c>
      <c r="H41" s="290"/>
      <c r="I41" s="290">
        <v>260</v>
      </c>
      <c r="J41" s="290"/>
      <c r="K41" s="290"/>
      <c r="L41" s="290"/>
      <c r="M41" s="16"/>
      <c r="N41" s="16"/>
      <c r="O41" s="16"/>
      <c r="P41" s="16"/>
      <c r="Q41" s="16"/>
      <c r="R41" s="16"/>
      <c r="S41" s="16"/>
      <c r="W41" s="23"/>
      <c r="X41" s="23"/>
      <c r="Y41" s="290"/>
      <c r="Z41" s="290"/>
      <c r="AA41" s="290"/>
      <c r="AB41" s="290"/>
      <c r="AC41" s="290"/>
      <c r="AD41" s="290"/>
    </row>
    <row r="42" spans="1:36" s="11" customFormat="1" ht="12" customHeight="1" x14ac:dyDescent="0.2">
      <c r="A42" s="277"/>
      <c r="B42" s="277"/>
      <c r="C42" s="23" t="s">
        <v>5</v>
      </c>
      <c r="D42" s="23"/>
      <c r="E42" s="290">
        <v>140</v>
      </c>
      <c r="F42" s="290"/>
      <c r="G42" s="290">
        <v>400</v>
      </c>
      <c r="H42" s="290"/>
      <c r="I42" s="290">
        <v>260</v>
      </c>
      <c r="J42" s="290"/>
      <c r="K42" s="290">
        <v>260</v>
      </c>
      <c r="L42" s="290"/>
      <c r="M42" s="70"/>
      <c r="N42" s="16"/>
      <c r="O42" s="16"/>
      <c r="P42" s="16"/>
      <c r="Q42" s="16"/>
      <c r="R42" s="16"/>
      <c r="S42" s="16"/>
      <c r="W42" s="23" t="s">
        <v>5</v>
      </c>
      <c r="X42" s="23"/>
      <c r="Y42" s="290">
        <v>140</v>
      </c>
      <c r="Z42" s="290"/>
      <c r="AA42" s="290">
        <v>260</v>
      </c>
      <c r="AB42" s="290"/>
      <c r="AC42" s="290">
        <v>260</v>
      </c>
      <c r="AD42" s="290"/>
    </row>
    <row r="43" spans="1:36" s="11" customFormat="1" ht="12" customHeight="1" x14ac:dyDescent="0.2">
      <c r="A43" s="16"/>
      <c r="B43" s="16"/>
      <c r="C43" s="23" t="s">
        <v>278</v>
      </c>
      <c r="D43" s="23"/>
      <c r="E43" s="290">
        <v>120</v>
      </c>
      <c r="F43" s="290"/>
      <c r="G43" s="290"/>
      <c r="H43" s="290"/>
      <c r="I43" s="290"/>
      <c r="J43" s="290"/>
      <c r="K43" s="290">
        <v>260</v>
      </c>
      <c r="L43" s="290"/>
      <c r="M43" s="16"/>
      <c r="N43" s="70"/>
      <c r="O43" s="70"/>
      <c r="P43" s="70"/>
      <c r="Q43" s="70"/>
      <c r="W43" s="291"/>
      <c r="X43" s="291"/>
      <c r="Y43" s="71"/>
      <c r="Z43" s="71"/>
      <c r="AA43" s="71"/>
      <c r="AB43" s="71"/>
    </row>
    <row r="44" spans="1:36" s="11" customFormat="1" ht="12" customHeight="1" thickBo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W44" s="1"/>
      <c r="X44" s="1"/>
      <c r="Y44" s="1"/>
      <c r="Z44" s="1"/>
      <c r="AA44" s="1"/>
      <c r="AB44" s="1"/>
    </row>
    <row r="45" spans="1:36" s="6" customFormat="1" ht="12.6" customHeight="1" thickBot="1" x14ac:dyDescent="0.3">
      <c r="A45" s="279" t="s">
        <v>21</v>
      </c>
      <c r="B45" s="280"/>
      <c r="C45" s="280"/>
      <c r="D45" s="280"/>
      <c r="E45" s="280"/>
      <c r="F45" s="280"/>
      <c r="G45" s="280"/>
      <c r="H45" s="280"/>
      <c r="I45" s="280"/>
      <c r="J45" s="280"/>
      <c r="K45" s="280"/>
      <c r="L45" s="280"/>
      <c r="M45" s="279" t="s">
        <v>23</v>
      </c>
      <c r="N45" s="280"/>
      <c r="O45" s="280"/>
      <c r="P45" s="280"/>
      <c r="Q45" s="280"/>
      <c r="R45" s="280"/>
      <c r="S45" s="280"/>
      <c r="T45" s="280"/>
      <c r="U45" s="280"/>
      <c r="V45" s="280"/>
      <c r="W45" s="279" t="s">
        <v>26</v>
      </c>
      <c r="X45" s="280"/>
      <c r="Y45" s="280"/>
      <c r="Z45" s="280"/>
      <c r="AA45" s="280"/>
      <c r="AB45" s="280"/>
      <c r="AC45" s="280"/>
      <c r="AD45" s="280"/>
      <c r="AE45" s="279" t="s">
        <v>27</v>
      </c>
      <c r="AF45" s="280"/>
      <c r="AG45" s="280"/>
      <c r="AH45" s="280"/>
      <c r="AI45" s="280"/>
      <c r="AJ45" s="281"/>
    </row>
    <row r="46" spans="1:36" s="11" customFormat="1" ht="12" customHeight="1" thickBot="1" x14ac:dyDescent="0.25">
      <c r="A46" s="17" t="s">
        <v>0</v>
      </c>
      <c r="B46" s="17" t="s">
        <v>1</v>
      </c>
      <c r="C46" s="285" t="s">
        <v>28</v>
      </c>
      <c r="D46" s="286"/>
      <c r="E46" s="282" t="s">
        <v>60</v>
      </c>
      <c r="F46" s="283"/>
      <c r="G46" s="282" t="s">
        <v>61</v>
      </c>
      <c r="H46" s="283"/>
      <c r="I46" s="282" t="s">
        <v>62</v>
      </c>
      <c r="J46" s="283"/>
      <c r="K46" s="282" t="s">
        <v>63</v>
      </c>
      <c r="L46" s="283"/>
      <c r="M46" s="288" t="s">
        <v>28</v>
      </c>
      <c r="N46" s="286"/>
      <c r="O46" s="282" t="s">
        <v>60</v>
      </c>
      <c r="P46" s="283"/>
      <c r="Q46" s="282" t="s">
        <v>61</v>
      </c>
      <c r="R46" s="283"/>
      <c r="S46" s="282" t="s">
        <v>62</v>
      </c>
      <c r="T46" s="283"/>
      <c r="U46" s="282" t="s">
        <v>63</v>
      </c>
      <c r="V46" s="283"/>
      <c r="W46" s="288" t="s">
        <v>28</v>
      </c>
      <c r="X46" s="289"/>
      <c r="Y46" s="282" t="s">
        <v>60</v>
      </c>
      <c r="Z46" s="283"/>
      <c r="AA46" s="282" t="s">
        <v>62</v>
      </c>
      <c r="AB46" s="283"/>
      <c r="AC46" s="282" t="s">
        <v>63</v>
      </c>
      <c r="AD46" s="283"/>
      <c r="AE46" s="288" t="s">
        <v>28</v>
      </c>
      <c r="AF46" s="289"/>
      <c r="AG46" s="285" t="s">
        <v>60</v>
      </c>
      <c r="AH46" s="289"/>
      <c r="AI46" s="285" t="s">
        <v>62</v>
      </c>
      <c r="AJ46" s="286"/>
    </row>
    <row r="47" spans="1:36" s="11" customFormat="1" ht="12" customHeight="1" x14ac:dyDescent="0.2">
      <c r="A47" s="18"/>
      <c r="B47" s="18"/>
      <c r="C47" s="14" t="s">
        <v>2</v>
      </c>
      <c r="D47" s="15" t="s">
        <v>3</v>
      </c>
      <c r="E47" s="14" t="s">
        <v>2</v>
      </c>
      <c r="F47" s="15" t="s">
        <v>3</v>
      </c>
      <c r="G47" s="14" t="s">
        <v>2</v>
      </c>
      <c r="H47" s="15" t="s">
        <v>3</v>
      </c>
      <c r="I47" s="14" t="s">
        <v>2</v>
      </c>
      <c r="J47" s="15" t="s">
        <v>3</v>
      </c>
      <c r="K47" s="14" t="s">
        <v>2</v>
      </c>
      <c r="L47" s="15" t="s">
        <v>3</v>
      </c>
      <c r="M47" s="93" t="s">
        <v>2</v>
      </c>
      <c r="N47" s="15" t="s">
        <v>3</v>
      </c>
      <c r="O47" s="74" t="s">
        <v>2</v>
      </c>
      <c r="P47" s="15" t="s">
        <v>3</v>
      </c>
      <c r="Q47" s="74" t="s">
        <v>2</v>
      </c>
      <c r="R47" s="15" t="s">
        <v>3</v>
      </c>
      <c r="S47" s="74" t="s">
        <v>2</v>
      </c>
      <c r="T47" s="15" t="s">
        <v>3</v>
      </c>
      <c r="U47" s="74" t="s">
        <v>2</v>
      </c>
      <c r="V47" s="15" t="s">
        <v>3</v>
      </c>
      <c r="W47" s="93" t="s">
        <v>2</v>
      </c>
      <c r="X47" s="15" t="s">
        <v>3</v>
      </c>
      <c r="Y47" s="74" t="s">
        <v>2</v>
      </c>
      <c r="Z47" s="15" t="s">
        <v>3</v>
      </c>
      <c r="AA47" s="74" t="s">
        <v>2</v>
      </c>
      <c r="AB47" s="15" t="s">
        <v>3</v>
      </c>
      <c r="AC47" s="74" t="s">
        <v>2</v>
      </c>
      <c r="AD47" s="15" t="s">
        <v>3</v>
      </c>
      <c r="AE47" s="93" t="s">
        <v>2</v>
      </c>
      <c r="AF47" s="15" t="s">
        <v>3</v>
      </c>
      <c r="AG47" s="74" t="s">
        <v>2</v>
      </c>
      <c r="AH47" s="15" t="s">
        <v>3</v>
      </c>
      <c r="AI47" s="74" t="s">
        <v>2</v>
      </c>
      <c r="AJ47" s="15" t="s">
        <v>3</v>
      </c>
    </row>
    <row r="48" spans="1:36" s="11" customFormat="1" ht="12" customHeight="1" x14ac:dyDescent="0.2">
      <c r="A48" s="5"/>
      <c r="B48" s="5"/>
      <c r="C48" s="27"/>
      <c r="D48" s="2"/>
      <c r="E48" s="27"/>
      <c r="F48" s="2"/>
      <c r="G48" s="27"/>
      <c r="H48" s="2"/>
      <c r="I48" s="27"/>
      <c r="J48" s="2"/>
      <c r="K48" s="27"/>
      <c r="L48" s="2"/>
      <c r="M48" s="94"/>
      <c r="N48" s="70"/>
      <c r="O48" s="77"/>
      <c r="P48" s="70"/>
      <c r="Q48" s="77"/>
      <c r="R48" s="70"/>
      <c r="S48" s="77"/>
      <c r="T48" s="70"/>
      <c r="U48" s="77"/>
      <c r="V48" s="70"/>
      <c r="W48" s="94"/>
      <c r="X48" s="70"/>
      <c r="Y48" s="77"/>
      <c r="Z48" s="70"/>
      <c r="AA48" s="77"/>
      <c r="AB48" s="70"/>
      <c r="AC48" s="77"/>
      <c r="AD48" s="70"/>
      <c r="AE48" s="94"/>
      <c r="AF48" s="70"/>
      <c r="AG48" s="77"/>
      <c r="AH48" s="70"/>
      <c r="AI48" s="77"/>
      <c r="AJ48" s="70"/>
    </row>
    <row r="49" spans="1:36" s="11" customFormat="1" ht="12" customHeight="1" x14ac:dyDescent="0.2">
      <c r="A49" s="277" t="s">
        <v>5</v>
      </c>
      <c r="B49" s="20" t="s">
        <v>9</v>
      </c>
      <c r="C49" s="8">
        <v>2000</v>
      </c>
      <c r="D49" s="12">
        <v>4500</v>
      </c>
      <c r="E49" s="8">
        <v>860</v>
      </c>
      <c r="F49" s="12">
        <v>1480</v>
      </c>
      <c r="G49" s="8">
        <v>1520</v>
      </c>
      <c r="H49" s="12">
        <v>1770</v>
      </c>
      <c r="I49" s="8">
        <v>980</v>
      </c>
      <c r="J49" s="12">
        <v>1600</v>
      </c>
      <c r="K49" s="8">
        <v>980</v>
      </c>
      <c r="L49" s="12">
        <v>1600</v>
      </c>
      <c r="M49" s="94"/>
      <c r="N49" s="70"/>
      <c r="O49" s="77"/>
      <c r="P49" s="70"/>
      <c r="Q49" s="77"/>
      <c r="R49" s="70"/>
      <c r="S49" s="77"/>
      <c r="T49" s="70"/>
      <c r="U49" s="77"/>
      <c r="V49" s="70"/>
      <c r="W49" s="94">
        <v>2000</v>
      </c>
      <c r="X49" s="70">
        <v>4500</v>
      </c>
      <c r="Y49" s="77">
        <v>350</v>
      </c>
      <c r="Z49" s="70">
        <v>1390</v>
      </c>
      <c r="AA49" s="77">
        <v>590</v>
      </c>
      <c r="AB49" s="70">
        <v>1510</v>
      </c>
      <c r="AC49" s="77">
        <v>590</v>
      </c>
      <c r="AD49" s="70">
        <v>1510</v>
      </c>
      <c r="AE49" s="94"/>
      <c r="AF49" s="70"/>
      <c r="AG49" s="77"/>
      <c r="AH49" s="70"/>
      <c r="AI49" s="77"/>
      <c r="AJ49" s="70"/>
    </row>
    <row r="50" spans="1:36" s="11" customFormat="1" ht="12" customHeight="1" x14ac:dyDescent="0.2">
      <c r="A50" s="278"/>
      <c r="B50" s="19" t="s">
        <v>9</v>
      </c>
      <c r="C50" s="10">
        <v>4501</v>
      </c>
      <c r="D50" s="4">
        <v>9000</v>
      </c>
      <c r="E50" s="10">
        <v>940</v>
      </c>
      <c r="F50" s="4">
        <v>1480</v>
      </c>
      <c r="G50" s="10">
        <v>1520</v>
      </c>
      <c r="H50" s="4">
        <v>1770</v>
      </c>
      <c r="I50" s="10">
        <v>1060</v>
      </c>
      <c r="J50" s="4">
        <v>1600</v>
      </c>
      <c r="K50" s="10">
        <v>1060</v>
      </c>
      <c r="L50" s="4">
        <v>1600</v>
      </c>
      <c r="M50" s="95"/>
      <c r="N50" s="78"/>
      <c r="O50" s="75"/>
      <c r="P50" s="78"/>
      <c r="Q50" s="75"/>
      <c r="R50" s="78"/>
      <c r="S50" s="75"/>
      <c r="T50" s="78"/>
      <c r="U50" s="75"/>
      <c r="V50" s="78"/>
      <c r="W50" s="95"/>
      <c r="X50" s="78"/>
      <c r="Y50" s="75"/>
      <c r="Z50" s="78"/>
      <c r="AA50" s="75"/>
      <c r="AB50" s="78"/>
      <c r="AC50" s="75"/>
      <c r="AD50" s="78"/>
      <c r="AE50" s="95">
        <v>2000</v>
      </c>
      <c r="AF50" s="78">
        <v>4500</v>
      </c>
      <c r="AG50" s="75">
        <v>765</v>
      </c>
      <c r="AH50" s="78">
        <v>1415</v>
      </c>
      <c r="AI50" s="75">
        <v>765</v>
      </c>
      <c r="AJ50" s="78">
        <v>1415</v>
      </c>
    </row>
    <row r="51" spans="1:36" s="11" customFormat="1" ht="12" customHeight="1" x14ac:dyDescent="0.2">
      <c r="A51" s="5"/>
      <c r="B51" s="5"/>
      <c r="C51" s="8"/>
      <c r="D51" s="2"/>
      <c r="E51" s="8"/>
      <c r="F51" s="2"/>
      <c r="G51" s="8"/>
      <c r="H51" s="2"/>
      <c r="I51" s="8"/>
      <c r="J51" s="2"/>
      <c r="K51" s="8"/>
      <c r="L51" s="2"/>
      <c r="M51" s="94"/>
      <c r="N51" s="70"/>
      <c r="O51" s="77"/>
      <c r="P51" s="70"/>
      <c r="Q51" s="77"/>
      <c r="R51" s="70"/>
      <c r="S51" s="77"/>
      <c r="T51" s="70"/>
      <c r="U51" s="77"/>
      <c r="V51" s="70"/>
      <c r="W51" s="94"/>
      <c r="X51" s="70"/>
      <c r="Y51" s="77"/>
      <c r="Z51" s="70"/>
      <c r="AA51" s="77"/>
      <c r="AB51" s="70"/>
      <c r="AC51" s="77"/>
      <c r="AD51" s="70"/>
      <c r="AE51" s="94"/>
      <c r="AF51" s="70"/>
      <c r="AG51" s="77"/>
      <c r="AH51" s="70"/>
      <c r="AI51" s="77"/>
      <c r="AJ51" s="70"/>
    </row>
    <row r="52" spans="1:36" s="11" customFormat="1" ht="12" customHeight="1" x14ac:dyDescent="0.2">
      <c r="A52" s="26"/>
      <c r="B52" s="20" t="s">
        <v>11</v>
      </c>
      <c r="C52" s="8">
        <v>2000</v>
      </c>
      <c r="D52" s="12">
        <v>14500</v>
      </c>
      <c r="E52" s="8">
        <v>765</v>
      </c>
      <c r="F52" s="12">
        <v>1400</v>
      </c>
      <c r="G52" s="8">
        <v>765</v>
      </c>
      <c r="H52" s="12">
        <v>1400</v>
      </c>
      <c r="I52" s="8">
        <v>1045</v>
      </c>
      <c r="J52" s="12">
        <v>1540</v>
      </c>
      <c r="K52" s="8"/>
      <c r="L52" s="12"/>
      <c r="M52" s="94">
        <v>2000</v>
      </c>
      <c r="N52" s="70">
        <v>4100</v>
      </c>
      <c r="O52" s="77">
        <v>850</v>
      </c>
      <c r="P52" s="70">
        <v>1400</v>
      </c>
      <c r="Q52" s="77"/>
      <c r="R52" s="70"/>
      <c r="S52" s="77"/>
      <c r="T52" s="70"/>
      <c r="U52" s="77"/>
      <c r="V52" s="70"/>
      <c r="W52" s="94"/>
      <c r="X52" s="70"/>
      <c r="Y52" s="70"/>
      <c r="Z52" s="70"/>
      <c r="AA52" s="70"/>
      <c r="AB52" s="70"/>
      <c r="AC52" s="70"/>
      <c r="AD52" s="70"/>
      <c r="AE52" s="94"/>
      <c r="AF52" s="70"/>
      <c r="AG52" s="77"/>
      <c r="AH52" s="70"/>
      <c r="AI52" s="77"/>
      <c r="AJ52" s="70"/>
    </row>
    <row r="53" spans="1:36" s="11" customFormat="1" ht="12" customHeight="1" x14ac:dyDescent="0.2">
      <c r="A53" s="26" t="s">
        <v>10</v>
      </c>
      <c r="B53" s="20" t="s">
        <v>12</v>
      </c>
      <c r="C53" s="8">
        <v>2000</v>
      </c>
      <c r="D53" s="12">
        <v>9000</v>
      </c>
      <c r="E53" s="8">
        <v>950</v>
      </c>
      <c r="F53" s="12">
        <v>1400</v>
      </c>
      <c r="G53" s="8">
        <v>950</v>
      </c>
      <c r="H53" s="12">
        <v>1400</v>
      </c>
      <c r="I53" s="8">
        <v>1230</v>
      </c>
      <c r="J53" s="12">
        <v>1540</v>
      </c>
      <c r="K53" s="8"/>
      <c r="L53" s="12"/>
      <c r="M53" s="94">
        <v>2000</v>
      </c>
      <c r="N53" s="70">
        <v>4100</v>
      </c>
      <c r="O53" s="77"/>
      <c r="P53" s="70"/>
      <c r="Q53" s="77"/>
      <c r="R53" s="70"/>
      <c r="S53" s="77"/>
      <c r="T53" s="70"/>
      <c r="U53" s="77"/>
      <c r="V53" s="70"/>
      <c r="W53" s="94"/>
      <c r="X53" s="70"/>
      <c r="Y53" s="70"/>
      <c r="Z53" s="70"/>
      <c r="AA53" s="70"/>
      <c r="AB53" s="70"/>
      <c r="AC53" s="70"/>
      <c r="AD53" s="70"/>
      <c r="AE53" s="70"/>
      <c r="AF53" s="70"/>
      <c r="AG53" s="70"/>
      <c r="AH53" s="70"/>
      <c r="AI53" s="70"/>
      <c r="AJ53" s="70"/>
    </row>
    <row r="54" spans="1:36" s="11" customFormat="1" ht="12" customHeight="1" x14ac:dyDescent="0.2">
      <c r="A54" s="26"/>
      <c r="B54" s="20" t="s">
        <v>13</v>
      </c>
      <c r="C54" s="8">
        <v>2000</v>
      </c>
      <c r="D54" s="12">
        <v>14500</v>
      </c>
      <c r="E54" s="8">
        <v>765</v>
      </c>
      <c r="F54" s="12">
        <v>1380</v>
      </c>
      <c r="G54" s="8">
        <v>765</v>
      </c>
      <c r="H54" s="12">
        <v>1380</v>
      </c>
      <c r="I54" s="8">
        <v>1045</v>
      </c>
      <c r="J54" s="12">
        <v>1520</v>
      </c>
      <c r="K54" s="8"/>
      <c r="L54" s="12"/>
      <c r="M54" s="94">
        <v>2000</v>
      </c>
      <c r="N54" s="70">
        <v>4100</v>
      </c>
      <c r="O54" s="77">
        <v>850</v>
      </c>
      <c r="P54" s="70">
        <v>1380</v>
      </c>
      <c r="Q54" s="77"/>
      <c r="R54" s="70"/>
      <c r="S54" s="77"/>
      <c r="T54" s="70"/>
      <c r="U54" s="77"/>
      <c r="V54" s="70"/>
      <c r="W54" s="94"/>
      <c r="X54" s="70"/>
      <c r="Y54" s="70"/>
      <c r="Z54" s="70"/>
      <c r="AA54" s="70"/>
      <c r="AB54" s="70"/>
      <c r="AC54" s="70"/>
      <c r="AD54" s="70"/>
      <c r="AE54" s="70"/>
      <c r="AF54" s="70"/>
      <c r="AG54" s="70"/>
      <c r="AH54" s="70"/>
      <c r="AI54" s="70"/>
      <c r="AJ54" s="70"/>
    </row>
    <row r="55" spans="1:36" s="11" customFormat="1" ht="12" customHeight="1" x14ac:dyDescent="0.2">
      <c r="A55" s="91"/>
      <c r="B55" s="19" t="s">
        <v>14</v>
      </c>
      <c r="C55" s="10">
        <v>2000</v>
      </c>
      <c r="D55" s="4">
        <v>9000</v>
      </c>
      <c r="E55" s="10">
        <v>950</v>
      </c>
      <c r="F55" s="4">
        <v>1380</v>
      </c>
      <c r="G55" s="10">
        <v>950</v>
      </c>
      <c r="H55" s="4">
        <v>1380</v>
      </c>
      <c r="I55" s="10">
        <v>1230</v>
      </c>
      <c r="J55" s="4">
        <v>1520</v>
      </c>
      <c r="K55" s="10"/>
      <c r="L55" s="4"/>
      <c r="M55" s="95">
        <v>2000</v>
      </c>
      <c r="N55" s="78">
        <v>4100</v>
      </c>
      <c r="O55" s="75">
        <v>1020</v>
      </c>
      <c r="P55" s="78">
        <v>1380</v>
      </c>
      <c r="Q55" s="75"/>
      <c r="R55" s="78"/>
      <c r="S55" s="75"/>
      <c r="T55" s="78"/>
      <c r="U55" s="75"/>
      <c r="V55" s="78"/>
      <c r="W55" s="94"/>
      <c r="X55" s="70"/>
      <c r="Y55" s="70"/>
      <c r="Z55" s="70"/>
      <c r="AA55" s="70"/>
      <c r="AB55" s="70"/>
      <c r="AC55" s="70"/>
      <c r="AD55" s="70"/>
      <c r="AE55" s="70"/>
      <c r="AF55" s="70"/>
      <c r="AG55" s="70"/>
      <c r="AH55" s="70"/>
      <c r="AI55" s="70"/>
      <c r="AJ55" s="70"/>
    </row>
    <row r="56" spans="1:36" s="11" customFormat="1" ht="12" customHeight="1" x14ac:dyDescent="0.2">
      <c r="A56" s="5"/>
      <c r="B56" s="5"/>
      <c r="C56" s="8"/>
      <c r="D56" s="2"/>
      <c r="E56" s="8"/>
      <c r="F56" s="2"/>
      <c r="G56" s="8"/>
      <c r="H56" s="2"/>
      <c r="I56" s="8"/>
      <c r="J56" s="2"/>
      <c r="K56" s="8"/>
      <c r="L56" s="2"/>
      <c r="M56" s="94"/>
      <c r="N56" s="70"/>
      <c r="O56" s="77"/>
      <c r="P56" s="70"/>
      <c r="Q56" s="77"/>
      <c r="R56" s="70"/>
      <c r="S56" s="77"/>
      <c r="T56" s="70"/>
      <c r="U56" s="77"/>
      <c r="V56" s="70"/>
      <c r="W56" s="94"/>
      <c r="X56" s="70"/>
      <c r="Y56" s="70"/>
      <c r="Z56" s="70"/>
      <c r="AA56" s="70"/>
      <c r="AB56" s="70"/>
      <c r="AC56" s="70"/>
      <c r="AD56" s="70"/>
      <c r="AE56" s="70"/>
      <c r="AF56" s="70"/>
      <c r="AG56" s="70"/>
      <c r="AH56" s="70"/>
      <c r="AI56" s="70"/>
      <c r="AJ56" s="70"/>
    </row>
    <row r="57" spans="1:36" s="11" customFormat="1" ht="12" customHeight="1" x14ac:dyDescent="0.2">
      <c r="A57" s="26"/>
      <c r="B57" s="20" t="s">
        <v>11</v>
      </c>
      <c r="C57" s="8">
        <v>2000</v>
      </c>
      <c r="D57" s="12">
        <v>14500</v>
      </c>
      <c r="E57" s="8">
        <v>765</v>
      </c>
      <c r="F57" s="12">
        <v>1400</v>
      </c>
      <c r="G57" s="8">
        <v>1590</v>
      </c>
      <c r="H57" s="12">
        <v>1730</v>
      </c>
      <c r="I57" s="8">
        <v>1045</v>
      </c>
      <c r="J57" s="12">
        <v>1540</v>
      </c>
      <c r="K57" s="8"/>
      <c r="L57" s="12"/>
      <c r="M57" s="94">
        <v>2000</v>
      </c>
      <c r="N57" s="70">
        <v>4100</v>
      </c>
      <c r="O57" s="77">
        <v>850</v>
      </c>
      <c r="P57" s="70">
        <v>1400</v>
      </c>
      <c r="Q57" s="77"/>
      <c r="R57" s="70"/>
      <c r="S57" s="77"/>
      <c r="T57" s="70"/>
      <c r="U57" s="77"/>
      <c r="V57" s="70"/>
      <c r="W57" s="94"/>
      <c r="X57" s="70"/>
      <c r="Y57" s="70"/>
      <c r="Z57" s="70"/>
      <c r="AA57" s="70"/>
      <c r="AB57" s="70"/>
      <c r="AC57" s="70"/>
      <c r="AD57" s="70"/>
      <c r="AE57" s="70"/>
      <c r="AF57" s="70"/>
      <c r="AG57" s="70"/>
      <c r="AH57" s="70"/>
      <c r="AI57" s="70"/>
      <c r="AJ57" s="70"/>
    </row>
    <row r="58" spans="1:36" s="11" customFormat="1" ht="12" customHeight="1" x14ac:dyDescent="0.2">
      <c r="A58" s="26" t="s">
        <v>15</v>
      </c>
      <c r="B58" s="20" t="s">
        <v>12</v>
      </c>
      <c r="C58" s="8">
        <v>2000</v>
      </c>
      <c r="D58" s="12">
        <v>9000</v>
      </c>
      <c r="E58" s="8">
        <v>950</v>
      </c>
      <c r="F58" s="12">
        <v>1400</v>
      </c>
      <c r="G58" s="8">
        <v>1610</v>
      </c>
      <c r="H58" s="12">
        <v>1730</v>
      </c>
      <c r="I58" s="8">
        <v>1230</v>
      </c>
      <c r="J58" s="12">
        <v>1540</v>
      </c>
      <c r="K58" s="8"/>
      <c r="L58" s="12"/>
      <c r="M58" s="94">
        <v>2000</v>
      </c>
      <c r="N58" s="70">
        <v>4100</v>
      </c>
      <c r="O58" s="77">
        <v>1020</v>
      </c>
      <c r="P58" s="70">
        <v>1400</v>
      </c>
      <c r="Q58" s="77"/>
      <c r="R58" s="70"/>
      <c r="S58" s="77"/>
      <c r="T58" s="70"/>
      <c r="U58" s="77"/>
      <c r="V58" s="70"/>
      <c r="W58" s="94"/>
      <c r="X58" s="70"/>
      <c r="Y58" s="70"/>
      <c r="Z58" s="70"/>
      <c r="AA58" s="70"/>
      <c r="AB58" s="70"/>
      <c r="AC58" s="70"/>
      <c r="AD58" s="70"/>
      <c r="AE58" s="70"/>
      <c r="AF58" s="70"/>
      <c r="AG58" s="70"/>
      <c r="AH58" s="70"/>
      <c r="AI58" s="70"/>
      <c r="AJ58" s="70"/>
    </row>
    <row r="59" spans="1:36" s="11" customFormat="1" ht="12" customHeight="1" x14ac:dyDescent="0.2">
      <c r="A59" s="26"/>
      <c r="B59" s="20" t="s">
        <v>13</v>
      </c>
      <c r="C59" s="8">
        <v>2000</v>
      </c>
      <c r="D59" s="12">
        <v>14500</v>
      </c>
      <c r="E59" s="8">
        <v>765</v>
      </c>
      <c r="F59" s="12">
        <v>1380</v>
      </c>
      <c r="G59" s="8">
        <v>1590</v>
      </c>
      <c r="H59" s="28">
        <v>1730</v>
      </c>
      <c r="I59" s="8">
        <v>1045</v>
      </c>
      <c r="J59" s="12">
        <v>1520</v>
      </c>
      <c r="K59" s="8"/>
      <c r="L59" s="12"/>
      <c r="M59" s="94">
        <v>2000</v>
      </c>
      <c r="N59" s="70">
        <v>4100</v>
      </c>
      <c r="O59" s="77">
        <v>850</v>
      </c>
      <c r="P59" s="70">
        <v>1380</v>
      </c>
      <c r="Q59" s="77"/>
      <c r="R59" s="70"/>
      <c r="S59" s="77"/>
      <c r="T59" s="70"/>
      <c r="U59" s="77"/>
      <c r="V59" s="70"/>
      <c r="W59" s="94"/>
      <c r="X59" s="70"/>
      <c r="Y59" s="70"/>
      <c r="Z59" s="70"/>
      <c r="AA59" s="70"/>
      <c r="AB59" s="70"/>
      <c r="AC59" s="70"/>
      <c r="AD59" s="70"/>
      <c r="AE59" s="70"/>
      <c r="AF59" s="70"/>
      <c r="AG59" s="70"/>
      <c r="AH59" s="70"/>
      <c r="AI59" s="70"/>
      <c r="AJ59" s="70"/>
    </row>
    <row r="60" spans="1:36" s="11" customFormat="1" ht="12" customHeight="1" x14ac:dyDescent="0.2">
      <c r="A60" s="91"/>
      <c r="B60" s="19" t="s">
        <v>14</v>
      </c>
      <c r="C60" s="10">
        <v>2000</v>
      </c>
      <c r="D60" s="4">
        <v>9000</v>
      </c>
      <c r="E60" s="10">
        <v>950</v>
      </c>
      <c r="F60" s="4">
        <v>1380</v>
      </c>
      <c r="G60" s="10">
        <v>1610</v>
      </c>
      <c r="H60" s="29">
        <v>1730</v>
      </c>
      <c r="I60" s="10">
        <v>1230</v>
      </c>
      <c r="J60" s="4">
        <v>1520</v>
      </c>
      <c r="K60" s="10"/>
      <c r="L60" s="4"/>
      <c r="M60" s="95">
        <v>2000</v>
      </c>
      <c r="N60" s="78">
        <v>4100</v>
      </c>
      <c r="O60" s="75">
        <v>1020</v>
      </c>
      <c r="P60" s="78">
        <v>1380</v>
      </c>
      <c r="Q60" s="75"/>
      <c r="R60" s="78"/>
      <c r="S60" s="75"/>
      <c r="T60" s="78"/>
      <c r="U60" s="75"/>
      <c r="V60" s="78"/>
      <c r="W60" s="94"/>
      <c r="X60" s="70"/>
      <c r="Y60" s="70"/>
      <c r="Z60" s="70"/>
      <c r="AA60" s="70"/>
      <c r="AB60" s="70"/>
      <c r="AC60" s="70"/>
      <c r="AD60" s="70"/>
      <c r="AE60" s="70"/>
      <c r="AF60" s="70"/>
      <c r="AG60" s="70"/>
      <c r="AH60" s="70"/>
      <c r="AI60" s="70"/>
      <c r="AJ60" s="70"/>
    </row>
    <row r="61" spans="1:36" s="11" customFormat="1" ht="12" customHeight="1" x14ac:dyDescent="0.2">
      <c r="A61" s="5"/>
      <c r="B61" s="5"/>
      <c r="C61" s="8"/>
      <c r="D61" s="2"/>
      <c r="E61" s="8"/>
      <c r="F61" s="2"/>
      <c r="G61" s="8"/>
      <c r="H61" s="2"/>
      <c r="I61" s="8"/>
      <c r="J61" s="2"/>
      <c r="K61" s="8"/>
      <c r="L61" s="2"/>
      <c r="M61" s="94"/>
      <c r="N61" s="70"/>
      <c r="O61" s="77"/>
      <c r="P61" s="70"/>
      <c r="Q61" s="77"/>
      <c r="R61" s="70"/>
      <c r="S61" s="77"/>
      <c r="T61" s="70"/>
      <c r="U61" s="77"/>
      <c r="V61" s="70"/>
      <c r="W61" s="94"/>
      <c r="X61" s="70"/>
      <c r="Y61" s="70"/>
      <c r="Z61" s="70"/>
      <c r="AA61" s="70"/>
      <c r="AB61" s="70"/>
      <c r="AC61" s="70"/>
      <c r="AD61" s="70"/>
      <c r="AE61" s="70"/>
      <c r="AF61" s="70"/>
      <c r="AG61" s="70"/>
      <c r="AH61" s="70"/>
      <c r="AI61" s="70"/>
      <c r="AJ61" s="70"/>
    </row>
    <row r="62" spans="1:36" s="11" customFormat="1" ht="12" customHeight="1" x14ac:dyDescent="0.2">
      <c r="A62" s="26" t="s">
        <v>16</v>
      </c>
      <c r="B62" s="20" t="s">
        <v>11</v>
      </c>
      <c r="C62" s="8">
        <v>2000</v>
      </c>
      <c r="D62" s="12">
        <v>7000</v>
      </c>
      <c r="E62" s="8">
        <v>765</v>
      </c>
      <c r="F62" s="12">
        <v>1350</v>
      </c>
      <c r="G62" s="8">
        <v>1590</v>
      </c>
      <c r="H62" s="28">
        <v>1680</v>
      </c>
      <c r="I62" s="8"/>
      <c r="J62" s="12"/>
      <c r="K62" s="8"/>
      <c r="L62" s="12"/>
      <c r="M62" s="94"/>
      <c r="N62" s="70"/>
      <c r="O62" s="77"/>
      <c r="P62" s="70"/>
      <c r="Q62" s="77"/>
      <c r="R62" s="70"/>
      <c r="S62" s="77"/>
      <c r="T62" s="70"/>
      <c r="U62" s="77"/>
      <c r="V62" s="70"/>
      <c r="W62" s="94"/>
      <c r="X62" s="70"/>
      <c r="Y62" s="70"/>
      <c r="Z62" s="70"/>
      <c r="AA62" s="70"/>
      <c r="AB62" s="70"/>
      <c r="AC62" s="70"/>
      <c r="AD62" s="70"/>
      <c r="AE62" s="70"/>
      <c r="AF62" s="70"/>
      <c r="AG62" s="70"/>
      <c r="AH62" s="70"/>
      <c r="AI62" s="70"/>
      <c r="AJ62" s="70"/>
    </row>
    <row r="63" spans="1:36" s="11" customFormat="1" ht="12" customHeight="1" x14ac:dyDescent="0.2">
      <c r="A63" s="91"/>
      <c r="B63" s="19" t="s">
        <v>12</v>
      </c>
      <c r="C63" s="10">
        <v>2000</v>
      </c>
      <c r="D63" s="4">
        <v>7000</v>
      </c>
      <c r="E63" s="10">
        <v>950</v>
      </c>
      <c r="F63" s="4">
        <v>1350</v>
      </c>
      <c r="G63" s="10">
        <v>1610</v>
      </c>
      <c r="H63" s="29">
        <v>1680</v>
      </c>
      <c r="I63" s="10"/>
      <c r="J63" s="4"/>
      <c r="K63" s="10"/>
      <c r="L63" s="4"/>
      <c r="M63" s="95"/>
      <c r="N63" s="78"/>
      <c r="O63" s="75"/>
      <c r="P63" s="78"/>
      <c r="Q63" s="75"/>
      <c r="R63" s="78"/>
      <c r="S63" s="75"/>
      <c r="T63" s="78"/>
      <c r="U63" s="75"/>
      <c r="V63" s="78"/>
      <c r="W63" s="94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</row>
    <row r="64" spans="1:36" s="11" customFormat="1" ht="12" customHeight="1" x14ac:dyDescent="0.2">
      <c r="A64" s="21"/>
      <c r="B64" s="5"/>
      <c r="C64" s="8"/>
      <c r="D64" s="2"/>
      <c r="E64" s="8"/>
      <c r="F64" s="2"/>
      <c r="G64" s="8"/>
      <c r="H64" s="2"/>
      <c r="I64" s="8"/>
      <c r="J64" s="2"/>
      <c r="K64" s="8"/>
      <c r="L64" s="2"/>
      <c r="M64" s="94"/>
      <c r="N64" s="70"/>
      <c r="O64" s="77"/>
      <c r="P64" s="70"/>
      <c r="Q64" s="77"/>
      <c r="R64" s="70"/>
      <c r="S64" s="77"/>
      <c r="T64" s="70"/>
      <c r="U64" s="77"/>
      <c r="V64" s="70"/>
      <c r="W64" s="94"/>
      <c r="X64" s="70"/>
      <c r="Y64" s="70"/>
      <c r="Z64" s="70"/>
      <c r="AA64" s="70"/>
      <c r="AB64" s="70"/>
      <c r="AC64" s="70"/>
      <c r="AD64" s="70"/>
      <c r="AE64" s="70"/>
      <c r="AF64" s="70"/>
      <c r="AG64" s="70"/>
      <c r="AH64" s="70"/>
      <c r="AI64" s="70"/>
      <c r="AJ64" s="70"/>
    </row>
    <row r="65" spans="1:36" s="11" customFormat="1" ht="12" customHeight="1" x14ac:dyDescent="0.2">
      <c r="A65" s="22" t="s">
        <v>17</v>
      </c>
      <c r="B65" s="19" t="s">
        <v>11</v>
      </c>
      <c r="C65" s="10">
        <v>2000</v>
      </c>
      <c r="D65" s="4">
        <v>9500</v>
      </c>
      <c r="E65" s="10">
        <v>765</v>
      </c>
      <c r="F65" s="4">
        <v>1350</v>
      </c>
      <c r="G65" s="10">
        <v>1590</v>
      </c>
      <c r="H65" s="4">
        <v>1680</v>
      </c>
      <c r="I65" s="10"/>
      <c r="J65" s="4"/>
      <c r="K65" s="10"/>
      <c r="L65" s="4"/>
      <c r="M65" s="95"/>
      <c r="N65" s="78"/>
      <c r="O65" s="75"/>
      <c r="P65" s="78"/>
      <c r="Q65" s="75"/>
      <c r="R65" s="78"/>
      <c r="S65" s="75"/>
      <c r="T65" s="78"/>
      <c r="U65" s="75"/>
      <c r="V65" s="78"/>
      <c r="W65" s="94"/>
      <c r="X65" s="70"/>
      <c r="Y65" s="70"/>
      <c r="Z65" s="70"/>
      <c r="AA65" s="70"/>
      <c r="AB65" s="70"/>
      <c r="AC65" s="70"/>
      <c r="AD65" s="70"/>
      <c r="AE65" s="70"/>
      <c r="AF65" s="70"/>
      <c r="AG65" s="70"/>
      <c r="AH65" s="70"/>
      <c r="AI65" s="70"/>
      <c r="AJ65" s="70"/>
    </row>
    <row r="66" spans="1:36" s="11" customFormat="1" ht="12" customHeight="1" x14ac:dyDescent="0.2">
      <c r="A66" s="21"/>
      <c r="B66" s="5"/>
      <c r="C66" s="8"/>
      <c r="D66" s="2"/>
      <c r="E66" s="8"/>
      <c r="F66" s="2"/>
      <c r="G66" s="8"/>
      <c r="H66" s="2"/>
      <c r="I66" s="8"/>
      <c r="J66" s="2"/>
      <c r="K66" s="8"/>
      <c r="L66" s="2"/>
      <c r="M66" s="94"/>
      <c r="N66" s="70"/>
      <c r="O66" s="77"/>
      <c r="P66" s="70"/>
      <c r="Q66" s="77"/>
      <c r="R66" s="70"/>
      <c r="S66" s="77"/>
      <c r="T66" s="70"/>
      <c r="U66" s="77"/>
      <c r="V66" s="70"/>
      <c r="W66" s="94"/>
      <c r="X66" s="70"/>
      <c r="Y66" s="70"/>
      <c r="Z66" s="70"/>
      <c r="AA66" s="70"/>
      <c r="AB66" s="70"/>
      <c r="AC66" s="70"/>
      <c r="AD66" s="70"/>
      <c r="AE66" s="70"/>
      <c r="AF66" s="70"/>
      <c r="AG66" s="70"/>
      <c r="AH66" s="70"/>
      <c r="AI66" s="70"/>
      <c r="AJ66" s="70"/>
    </row>
    <row r="67" spans="1:36" s="11" customFormat="1" ht="12" customHeight="1" x14ac:dyDescent="0.2">
      <c r="A67" s="22" t="s">
        <v>18</v>
      </c>
      <c r="B67" s="19" t="s">
        <v>11</v>
      </c>
      <c r="C67" s="10">
        <v>2000</v>
      </c>
      <c r="D67" s="4">
        <v>6400</v>
      </c>
      <c r="E67" s="10">
        <v>765</v>
      </c>
      <c r="F67" s="4">
        <v>1350</v>
      </c>
      <c r="G67" s="10">
        <v>1590</v>
      </c>
      <c r="H67" s="4">
        <v>1680</v>
      </c>
      <c r="I67" s="10"/>
      <c r="J67" s="4"/>
      <c r="K67" s="10"/>
      <c r="L67" s="4"/>
      <c r="M67" s="95"/>
      <c r="N67" s="78"/>
      <c r="O67" s="75"/>
      <c r="P67" s="78"/>
      <c r="Q67" s="75"/>
      <c r="R67" s="78"/>
      <c r="S67" s="75"/>
      <c r="T67" s="78"/>
      <c r="U67" s="75"/>
      <c r="V67" s="78"/>
      <c r="W67" s="96"/>
      <c r="AE67" s="70"/>
      <c r="AF67" s="70"/>
      <c r="AG67" s="70"/>
      <c r="AH67" s="70"/>
      <c r="AI67" s="70"/>
      <c r="AJ67" s="70"/>
    </row>
    <row r="68" spans="1:36" s="11" customFormat="1" ht="12" customHeight="1" x14ac:dyDescent="0.2">
      <c r="A68" s="1"/>
      <c r="B68" s="1"/>
      <c r="C68" s="9"/>
      <c r="D68" s="1"/>
      <c r="E68" s="13"/>
      <c r="F68" s="1"/>
      <c r="G68" s="9"/>
      <c r="H68" s="1"/>
      <c r="I68" s="9"/>
      <c r="J68" s="1"/>
      <c r="K68" s="9"/>
      <c r="L68" s="1"/>
      <c r="M68" s="96"/>
      <c r="O68" s="13"/>
      <c r="Q68" s="9"/>
      <c r="S68" s="9"/>
      <c r="U68" s="9"/>
      <c r="W68" s="96"/>
    </row>
    <row r="69" spans="1:36" s="11" customFormat="1" ht="12" customHeight="1" x14ac:dyDescent="0.2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</row>
    <row r="70" spans="1:36" ht="12" customHeight="1" thickBot="1" x14ac:dyDescent="0.25"/>
    <row r="71" spans="1:36" s="6" customFormat="1" ht="12.6" customHeight="1" thickBot="1" x14ac:dyDescent="0.3">
      <c r="A71" s="279" t="s">
        <v>29</v>
      </c>
      <c r="B71" s="280"/>
      <c r="C71" s="280"/>
      <c r="D71" s="280"/>
      <c r="E71" s="280"/>
      <c r="F71" s="280"/>
      <c r="G71" s="280"/>
      <c r="H71" s="280"/>
      <c r="I71" s="280"/>
      <c r="J71" s="280"/>
      <c r="K71" s="280"/>
      <c r="L71" s="280"/>
      <c r="M71" s="280"/>
      <c r="N71" s="280"/>
      <c r="O71" s="280"/>
      <c r="P71" s="280"/>
      <c r="Q71" s="280"/>
      <c r="R71" s="280"/>
      <c r="S71" s="280"/>
      <c r="T71" s="280"/>
      <c r="U71" s="280"/>
      <c r="V71" s="280"/>
      <c r="W71" s="280"/>
      <c r="X71" s="280"/>
      <c r="Y71" s="280"/>
      <c r="Z71" s="280"/>
      <c r="AA71" s="280"/>
      <c r="AB71" s="280"/>
      <c r="AC71" s="280"/>
      <c r="AD71" s="281"/>
    </row>
    <row r="72" spans="1:36" ht="12" customHeight="1" thickBot="1" x14ac:dyDescent="0.25">
      <c r="A72" s="17" t="s">
        <v>0</v>
      </c>
      <c r="B72" s="17" t="s">
        <v>1</v>
      </c>
      <c r="C72" s="285" t="s">
        <v>28</v>
      </c>
      <c r="D72" s="286"/>
      <c r="E72" s="282" t="s">
        <v>30</v>
      </c>
      <c r="F72" s="283"/>
      <c r="G72" s="282" t="s">
        <v>31</v>
      </c>
      <c r="H72" s="283"/>
      <c r="I72" s="282" t="s">
        <v>32</v>
      </c>
      <c r="J72" s="283"/>
      <c r="K72" s="282" t="s">
        <v>33</v>
      </c>
      <c r="L72" s="283"/>
      <c r="M72" s="282" t="s">
        <v>34</v>
      </c>
      <c r="N72" s="283"/>
      <c r="O72" s="282" t="s">
        <v>35</v>
      </c>
      <c r="P72" s="283"/>
      <c r="Q72" s="282" t="s">
        <v>36</v>
      </c>
      <c r="R72" s="283"/>
      <c r="S72" s="282" t="s">
        <v>37</v>
      </c>
      <c r="T72" s="283"/>
      <c r="U72" s="282" t="s">
        <v>38</v>
      </c>
      <c r="V72" s="283"/>
      <c r="W72" s="282" t="s">
        <v>39</v>
      </c>
      <c r="X72" s="283"/>
      <c r="Y72" s="282" t="s">
        <v>40</v>
      </c>
      <c r="Z72" s="283"/>
      <c r="AA72" s="285" t="s">
        <v>41</v>
      </c>
      <c r="AB72" s="286"/>
      <c r="AC72" s="285" t="s">
        <v>42</v>
      </c>
      <c r="AD72" s="286"/>
      <c r="AE72" s="6"/>
      <c r="AF72" s="6"/>
      <c r="AG72" s="6"/>
      <c r="AH72" s="6"/>
      <c r="AI72" s="6"/>
    </row>
    <row r="73" spans="1:36" ht="12" customHeight="1" x14ac:dyDescent="0.2">
      <c r="A73" s="18"/>
      <c r="B73" s="18"/>
      <c r="C73" s="14" t="s">
        <v>2</v>
      </c>
      <c r="D73" s="15" t="s">
        <v>3</v>
      </c>
      <c r="E73" s="14" t="s">
        <v>2</v>
      </c>
      <c r="F73" s="15" t="s">
        <v>3</v>
      </c>
      <c r="G73" s="14" t="s">
        <v>2</v>
      </c>
      <c r="H73" s="15" t="s">
        <v>3</v>
      </c>
      <c r="I73" s="14" t="s">
        <v>2</v>
      </c>
      <c r="J73" s="15" t="s">
        <v>3</v>
      </c>
      <c r="K73" s="14" t="s">
        <v>2</v>
      </c>
      <c r="L73" s="15" t="s">
        <v>3</v>
      </c>
      <c r="M73" s="14" t="s">
        <v>2</v>
      </c>
      <c r="N73" s="15" t="s">
        <v>3</v>
      </c>
      <c r="O73" s="14" t="s">
        <v>2</v>
      </c>
      <c r="P73" s="15" t="s">
        <v>3</v>
      </c>
      <c r="Q73" s="14" t="s">
        <v>2</v>
      </c>
      <c r="R73" s="15" t="s">
        <v>3</v>
      </c>
      <c r="S73" s="74" t="s">
        <v>2</v>
      </c>
      <c r="T73" s="15" t="s">
        <v>3</v>
      </c>
      <c r="U73" s="74" t="s">
        <v>2</v>
      </c>
      <c r="V73" s="15" t="s">
        <v>3</v>
      </c>
      <c r="W73" s="74" t="s">
        <v>2</v>
      </c>
      <c r="X73" s="15" t="s">
        <v>3</v>
      </c>
      <c r="Y73" s="74" t="s">
        <v>2</v>
      </c>
      <c r="Z73" s="15" t="s">
        <v>3</v>
      </c>
      <c r="AA73" s="74" t="s">
        <v>2</v>
      </c>
      <c r="AB73" s="15" t="s">
        <v>3</v>
      </c>
      <c r="AC73" s="74" t="s">
        <v>2</v>
      </c>
      <c r="AD73" s="15" t="s">
        <v>3</v>
      </c>
    </row>
    <row r="74" spans="1:36" ht="12" customHeight="1" x14ac:dyDescent="0.2">
      <c r="A74" s="5"/>
      <c r="B74" s="5"/>
      <c r="C74" s="27"/>
      <c r="D74" s="2"/>
      <c r="E74" s="27"/>
      <c r="F74" s="2"/>
      <c r="G74" s="27"/>
      <c r="H74" s="2"/>
      <c r="I74" s="27"/>
      <c r="J74" s="2"/>
      <c r="K74" s="27"/>
      <c r="L74" s="2"/>
      <c r="M74" s="27"/>
      <c r="N74" s="2"/>
      <c r="O74" s="27"/>
      <c r="P74" s="12"/>
      <c r="Q74" s="27"/>
      <c r="R74" s="12"/>
      <c r="S74" s="27"/>
      <c r="T74" s="71"/>
      <c r="U74" s="27"/>
      <c r="V74" s="71"/>
      <c r="W74" s="27"/>
      <c r="X74" s="71"/>
      <c r="Y74" s="27"/>
      <c r="Z74" s="71"/>
      <c r="AA74" s="77"/>
      <c r="AB74" s="71"/>
      <c r="AC74" s="77"/>
      <c r="AD74" s="71"/>
    </row>
    <row r="75" spans="1:36" ht="12" customHeight="1" x14ac:dyDescent="0.2">
      <c r="A75" s="277" t="s">
        <v>5</v>
      </c>
      <c r="B75" s="20" t="s">
        <v>9</v>
      </c>
      <c r="C75" s="8">
        <v>2000</v>
      </c>
      <c r="D75" s="12">
        <v>4500</v>
      </c>
      <c r="E75" s="8">
        <v>600</v>
      </c>
      <c r="F75" s="12">
        <v>1250</v>
      </c>
      <c r="G75" s="8"/>
      <c r="H75" s="12"/>
      <c r="I75" s="8">
        <v>610</v>
      </c>
      <c r="J75" s="12">
        <v>1250</v>
      </c>
      <c r="K75" s="8">
        <v>800</v>
      </c>
      <c r="L75" s="12">
        <v>1200</v>
      </c>
      <c r="M75" s="8">
        <v>80</v>
      </c>
      <c r="N75" s="12">
        <v>1250</v>
      </c>
      <c r="O75" s="8">
        <v>60</v>
      </c>
      <c r="P75" s="12">
        <v>1250</v>
      </c>
      <c r="Q75" s="8">
        <v>43</v>
      </c>
      <c r="R75" s="12">
        <v>43</v>
      </c>
      <c r="S75" s="77"/>
      <c r="T75" s="70"/>
      <c r="U75" s="77"/>
      <c r="V75" s="70"/>
      <c r="W75" s="77"/>
      <c r="X75" s="70"/>
      <c r="Y75" s="77">
        <v>600</v>
      </c>
      <c r="Z75" s="70">
        <v>12500</v>
      </c>
      <c r="AA75" s="77">
        <v>760</v>
      </c>
      <c r="AB75" s="71">
        <v>1410</v>
      </c>
      <c r="AC75" s="77">
        <v>770</v>
      </c>
      <c r="AD75" s="71">
        <v>1420</v>
      </c>
    </row>
    <row r="76" spans="1:36" ht="12" customHeight="1" x14ac:dyDescent="0.2">
      <c r="A76" s="278"/>
      <c r="B76" s="19" t="s">
        <v>9</v>
      </c>
      <c r="C76" s="10">
        <v>4501</v>
      </c>
      <c r="D76" s="4">
        <v>9000</v>
      </c>
      <c r="E76" s="10">
        <v>800</v>
      </c>
      <c r="F76" s="4">
        <v>1250</v>
      </c>
      <c r="G76" s="10"/>
      <c r="H76" s="4"/>
      <c r="I76" s="10">
        <v>800</v>
      </c>
      <c r="J76" s="4">
        <v>1250</v>
      </c>
      <c r="K76" s="10"/>
      <c r="L76" s="4"/>
      <c r="M76" s="10">
        <v>80</v>
      </c>
      <c r="N76" s="4">
        <v>1250</v>
      </c>
      <c r="O76" s="10">
        <v>60</v>
      </c>
      <c r="P76" s="4">
        <v>1250</v>
      </c>
      <c r="Q76" s="10">
        <v>43</v>
      </c>
      <c r="R76" s="4">
        <v>43</v>
      </c>
      <c r="S76" s="75">
        <v>600</v>
      </c>
      <c r="T76" s="78">
        <v>1230</v>
      </c>
      <c r="U76" s="75">
        <v>800</v>
      </c>
      <c r="V76" s="78">
        <v>1250</v>
      </c>
      <c r="W76" s="75">
        <v>90</v>
      </c>
      <c r="X76" s="78">
        <v>1200</v>
      </c>
      <c r="Y76" s="75"/>
      <c r="Z76" s="78"/>
      <c r="AA76" s="75"/>
      <c r="AB76" s="78"/>
      <c r="AC76" s="75"/>
      <c r="AD76" s="78"/>
    </row>
    <row r="77" spans="1:36" ht="12" customHeight="1" x14ac:dyDescent="0.2">
      <c r="A77" s="5"/>
      <c r="B77" s="5"/>
      <c r="C77" s="8"/>
      <c r="D77" s="2"/>
      <c r="E77" s="8"/>
      <c r="F77" s="2"/>
      <c r="G77" s="8"/>
      <c r="H77" s="2"/>
      <c r="I77" s="8"/>
      <c r="J77" s="2"/>
      <c r="K77" s="8"/>
      <c r="L77" s="2"/>
      <c r="M77" s="8"/>
      <c r="N77" s="12"/>
      <c r="O77" s="8"/>
      <c r="P77" s="12"/>
      <c r="Q77" s="8"/>
      <c r="R77" s="12"/>
      <c r="S77" s="77"/>
      <c r="T77" s="71"/>
      <c r="U77" s="77"/>
      <c r="V77" s="71"/>
      <c r="W77" s="77"/>
      <c r="X77" s="71"/>
      <c r="Y77" s="77"/>
      <c r="Z77" s="71"/>
      <c r="AA77" s="77"/>
      <c r="AB77" s="71"/>
      <c r="AC77" s="77"/>
      <c r="AD77" s="71"/>
    </row>
    <row r="78" spans="1:36" ht="12" customHeight="1" x14ac:dyDescent="0.2">
      <c r="A78" s="26"/>
      <c r="B78" s="20" t="s">
        <v>11</v>
      </c>
      <c r="C78" s="8">
        <v>2000</v>
      </c>
      <c r="D78" s="12">
        <v>14500</v>
      </c>
      <c r="E78" s="8">
        <v>600</v>
      </c>
      <c r="F78" s="12">
        <v>1250</v>
      </c>
      <c r="G78" s="8">
        <v>600</v>
      </c>
      <c r="H78" s="12">
        <v>1250</v>
      </c>
      <c r="I78" s="8">
        <v>620</v>
      </c>
      <c r="J78" s="12">
        <v>1250</v>
      </c>
      <c r="K78" s="8">
        <v>600</v>
      </c>
      <c r="L78" s="12">
        <v>1220</v>
      </c>
      <c r="M78" s="8">
        <v>80</v>
      </c>
      <c r="N78" s="12">
        <v>1250</v>
      </c>
      <c r="O78" s="8">
        <v>60</v>
      </c>
      <c r="P78" s="12">
        <v>1250</v>
      </c>
      <c r="Q78" s="8">
        <v>46</v>
      </c>
      <c r="R78" s="12">
        <v>46</v>
      </c>
      <c r="S78" s="77">
        <v>600</v>
      </c>
      <c r="T78" s="70">
        <v>1220</v>
      </c>
      <c r="U78" s="77">
        <v>600</v>
      </c>
      <c r="V78" s="70">
        <v>1200</v>
      </c>
      <c r="W78" s="77">
        <v>600</v>
      </c>
      <c r="X78" s="70">
        <v>1200</v>
      </c>
      <c r="Y78" s="77"/>
      <c r="Z78" s="70"/>
      <c r="AA78" s="77"/>
      <c r="AB78" s="70"/>
      <c r="AC78" s="77"/>
      <c r="AD78" s="70"/>
    </row>
    <row r="79" spans="1:36" ht="12" customHeight="1" x14ac:dyDescent="0.2">
      <c r="A79" s="26" t="s">
        <v>10</v>
      </c>
      <c r="B79" s="20" t="s">
        <v>12</v>
      </c>
      <c r="C79" s="8">
        <v>2000</v>
      </c>
      <c r="D79" s="12">
        <v>9000</v>
      </c>
      <c r="E79" s="8">
        <v>750</v>
      </c>
      <c r="F79" s="12">
        <v>1250</v>
      </c>
      <c r="G79" s="8">
        <v>750</v>
      </c>
      <c r="H79" s="12">
        <v>1250</v>
      </c>
      <c r="I79" s="8">
        <v>770</v>
      </c>
      <c r="J79" s="12">
        <v>1250</v>
      </c>
      <c r="K79" s="8">
        <v>750</v>
      </c>
      <c r="L79" s="12">
        <v>1220</v>
      </c>
      <c r="M79" s="8">
        <v>80</v>
      </c>
      <c r="N79" s="12">
        <v>1250</v>
      </c>
      <c r="O79" s="8">
        <v>60</v>
      </c>
      <c r="P79" s="12">
        <v>1250</v>
      </c>
      <c r="Q79" s="8">
        <v>46</v>
      </c>
      <c r="R79" s="12">
        <v>46</v>
      </c>
      <c r="S79" s="77">
        <v>750</v>
      </c>
      <c r="T79" s="70">
        <v>1220</v>
      </c>
      <c r="U79" s="77">
        <v>600</v>
      </c>
      <c r="V79" s="70">
        <v>1200</v>
      </c>
      <c r="W79" s="77">
        <v>600</v>
      </c>
      <c r="X79" s="70">
        <v>1200</v>
      </c>
      <c r="Y79" s="77"/>
      <c r="Z79" s="70"/>
      <c r="AA79" s="77"/>
      <c r="AB79" s="70"/>
      <c r="AC79" s="77"/>
      <c r="AD79" s="70"/>
    </row>
    <row r="80" spans="1:36" ht="12" customHeight="1" x14ac:dyDescent="0.2">
      <c r="A80" s="26"/>
      <c r="B80" s="20" t="s">
        <v>13</v>
      </c>
      <c r="C80" s="8">
        <v>2000</v>
      </c>
      <c r="D80" s="12">
        <v>14500</v>
      </c>
      <c r="E80" s="8">
        <v>600</v>
      </c>
      <c r="F80" s="12">
        <v>1230</v>
      </c>
      <c r="G80" s="8">
        <v>600</v>
      </c>
      <c r="H80" s="12">
        <v>1230</v>
      </c>
      <c r="I80" s="8">
        <v>620</v>
      </c>
      <c r="J80" s="12">
        <v>1230</v>
      </c>
      <c r="K80" s="8">
        <v>600</v>
      </c>
      <c r="L80" s="12">
        <v>1200</v>
      </c>
      <c r="M80" s="8">
        <v>80</v>
      </c>
      <c r="N80" s="12">
        <v>1230</v>
      </c>
      <c r="O80" s="8">
        <v>60</v>
      </c>
      <c r="P80" s="12">
        <v>1230</v>
      </c>
      <c r="Q80" s="8">
        <v>46</v>
      </c>
      <c r="R80" s="12">
        <v>46</v>
      </c>
      <c r="S80" s="77">
        <v>600</v>
      </c>
      <c r="T80" s="70">
        <v>1200</v>
      </c>
      <c r="U80" s="77">
        <v>600</v>
      </c>
      <c r="V80" s="70">
        <v>1200</v>
      </c>
      <c r="W80" s="77">
        <v>600</v>
      </c>
      <c r="X80" s="70">
        <v>1200</v>
      </c>
      <c r="Y80" s="77"/>
      <c r="Z80" s="70"/>
      <c r="AA80" s="77"/>
      <c r="AB80" s="70"/>
      <c r="AC80" s="77"/>
      <c r="AD80" s="70"/>
    </row>
    <row r="81" spans="1:30" ht="12" customHeight="1" x14ac:dyDescent="0.2">
      <c r="A81" s="91"/>
      <c r="B81" s="19" t="s">
        <v>14</v>
      </c>
      <c r="C81" s="10">
        <v>2000</v>
      </c>
      <c r="D81" s="4">
        <v>9000</v>
      </c>
      <c r="E81" s="10">
        <v>750</v>
      </c>
      <c r="F81" s="4">
        <v>1230</v>
      </c>
      <c r="G81" s="10">
        <v>750</v>
      </c>
      <c r="H81" s="4">
        <v>1230</v>
      </c>
      <c r="I81" s="10">
        <v>770</v>
      </c>
      <c r="J81" s="4">
        <v>1230</v>
      </c>
      <c r="K81" s="10">
        <v>750</v>
      </c>
      <c r="L81" s="4">
        <v>1200</v>
      </c>
      <c r="M81" s="10">
        <v>80</v>
      </c>
      <c r="N81" s="4">
        <v>1230</v>
      </c>
      <c r="O81" s="10">
        <v>60</v>
      </c>
      <c r="P81" s="4">
        <v>1230</v>
      </c>
      <c r="Q81" s="10">
        <v>46</v>
      </c>
      <c r="R81" s="4">
        <v>46</v>
      </c>
      <c r="S81" s="75">
        <v>750</v>
      </c>
      <c r="T81" s="78">
        <v>1200</v>
      </c>
      <c r="U81" s="75">
        <v>600</v>
      </c>
      <c r="V81" s="78">
        <v>1200</v>
      </c>
      <c r="W81" s="75">
        <v>600</v>
      </c>
      <c r="X81" s="78">
        <v>1200</v>
      </c>
      <c r="Y81" s="75"/>
      <c r="Z81" s="78"/>
      <c r="AA81" s="75"/>
      <c r="AB81" s="78"/>
      <c r="AC81" s="75"/>
      <c r="AD81" s="78"/>
    </row>
    <row r="82" spans="1:30" ht="12" customHeight="1" x14ac:dyDescent="0.2">
      <c r="A82" s="5"/>
      <c r="B82" s="5"/>
      <c r="C82" s="8"/>
      <c r="D82" s="2"/>
      <c r="E82" s="8"/>
      <c r="F82" s="2"/>
      <c r="G82" s="8"/>
      <c r="H82" s="2"/>
      <c r="I82" s="8"/>
      <c r="J82" s="2"/>
      <c r="K82" s="8"/>
      <c r="L82" s="2"/>
      <c r="M82" s="8"/>
      <c r="N82" s="2"/>
      <c r="O82" s="8"/>
      <c r="P82" s="2"/>
      <c r="Q82" s="8"/>
      <c r="R82" s="12"/>
      <c r="S82" s="77"/>
      <c r="T82" s="71"/>
      <c r="U82" s="77"/>
      <c r="V82" s="71"/>
      <c r="W82" s="77"/>
      <c r="X82" s="71"/>
      <c r="Y82" s="77"/>
      <c r="Z82" s="71"/>
      <c r="AA82" s="77"/>
      <c r="AB82" s="71"/>
      <c r="AC82" s="77"/>
      <c r="AD82" s="71"/>
    </row>
    <row r="83" spans="1:30" ht="12" customHeight="1" x14ac:dyDescent="0.2">
      <c r="B83" s="20" t="s">
        <v>11</v>
      </c>
      <c r="C83" s="8">
        <v>2000</v>
      </c>
      <c r="D83" s="12">
        <v>14500</v>
      </c>
      <c r="E83" s="8">
        <v>600</v>
      </c>
      <c r="F83" s="12">
        <v>1250</v>
      </c>
      <c r="G83" s="8">
        <v>600</v>
      </c>
      <c r="H83" s="12">
        <v>1250</v>
      </c>
      <c r="I83" s="8">
        <v>620</v>
      </c>
      <c r="J83" s="12">
        <v>1250</v>
      </c>
      <c r="K83" s="8">
        <v>600</v>
      </c>
      <c r="L83" s="12">
        <v>1220</v>
      </c>
      <c r="M83" s="8">
        <v>80</v>
      </c>
      <c r="N83" s="12">
        <v>1250</v>
      </c>
      <c r="O83" s="8">
        <v>60</v>
      </c>
      <c r="P83" s="12">
        <v>1250</v>
      </c>
      <c r="Q83" s="8">
        <v>46</v>
      </c>
      <c r="R83" s="12">
        <v>46</v>
      </c>
      <c r="S83" s="77">
        <v>600</v>
      </c>
      <c r="T83" s="70">
        <v>1220</v>
      </c>
      <c r="U83" s="77">
        <v>600</v>
      </c>
      <c r="V83" s="70">
        <v>1200</v>
      </c>
      <c r="W83" s="77">
        <v>600</v>
      </c>
      <c r="X83" s="70">
        <v>1200</v>
      </c>
      <c r="Y83" s="77"/>
      <c r="Z83" s="70"/>
      <c r="AA83" s="77"/>
      <c r="AB83" s="70"/>
      <c r="AC83" s="77"/>
      <c r="AD83" s="70"/>
    </row>
    <row r="84" spans="1:30" ht="12" customHeight="1" x14ac:dyDescent="0.2">
      <c r="A84" s="26" t="s">
        <v>15</v>
      </c>
      <c r="B84" s="20" t="s">
        <v>12</v>
      </c>
      <c r="C84" s="8">
        <v>2000</v>
      </c>
      <c r="D84" s="12">
        <v>9000</v>
      </c>
      <c r="E84" s="8">
        <v>750</v>
      </c>
      <c r="F84" s="12">
        <v>1250</v>
      </c>
      <c r="G84" s="8">
        <v>750</v>
      </c>
      <c r="H84" s="12">
        <v>1250</v>
      </c>
      <c r="I84" s="8">
        <v>770</v>
      </c>
      <c r="J84" s="12">
        <v>1250</v>
      </c>
      <c r="K84" s="8">
        <v>750</v>
      </c>
      <c r="L84" s="12">
        <v>1220</v>
      </c>
      <c r="M84" s="8">
        <v>80</v>
      </c>
      <c r="N84" s="12">
        <v>1250</v>
      </c>
      <c r="O84" s="8">
        <v>60</v>
      </c>
      <c r="P84" s="12">
        <v>1250</v>
      </c>
      <c r="Q84" s="8">
        <v>46</v>
      </c>
      <c r="R84" s="12">
        <v>46</v>
      </c>
      <c r="S84" s="77">
        <v>750</v>
      </c>
      <c r="T84" s="70">
        <v>1220</v>
      </c>
      <c r="U84" s="77">
        <v>600</v>
      </c>
      <c r="V84" s="70">
        <v>1200</v>
      </c>
      <c r="W84" s="77">
        <v>600</v>
      </c>
      <c r="X84" s="70">
        <v>1200</v>
      </c>
      <c r="Y84" s="77"/>
      <c r="Z84" s="70"/>
      <c r="AA84" s="77"/>
      <c r="AB84" s="70"/>
      <c r="AC84" s="77"/>
      <c r="AD84" s="70"/>
    </row>
    <row r="85" spans="1:30" ht="12" customHeight="1" x14ac:dyDescent="0.2">
      <c r="A85" s="26"/>
      <c r="B85" s="20" t="s">
        <v>13</v>
      </c>
      <c r="C85" s="8">
        <v>2000</v>
      </c>
      <c r="D85" s="12">
        <v>14500</v>
      </c>
      <c r="E85" s="8">
        <v>600</v>
      </c>
      <c r="F85" s="12">
        <v>1230</v>
      </c>
      <c r="G85" s="8">
        <v>600</v>
      </c>
      <c r="H85" s="12">
        <v>1230</v>
      </c>
      <c r="I85" s="8">
        <v>620</v>
      </c>
      <c r="J85" s="12">
        <v>1230</v>
      </c>
      <c r="K85" s="8">
        <v>600</v>
      </c>
      <c r="L85" s="12">
        <v>1200</v>
      </c>
      <c r="M85" s="8">
        <v>80</v>
      </c>
      <c r="N85" s="12">
        <v>1230</v>
      </c>
      <c r="O85" s="8">
        <v>60</v>
      </c>
      <c r="P85" s="12">
        <v>1230</v>
      </c>
      <c r="Q85" s="8">
        <v>46</v>
      </c>
      <c r="R85" s="12">
        <v>46</v>
      </c>
      <c r="S85" s="77">
        <v>600</v>
      </c>
      <c r="T85" s="70">
        <v>1200</v>
      </c>
      <c r="U85" s="77">
        <v>600</v>
      </c>
      <c r="V85" s="70">
        <v>1200</v>
      </c>
      <c r="W85" s="77">
        <v>600</v>
      </c>
      <c r="X85" s="70">
        <v>1200</v>
      </c>
      <c r="Y85" s="77"/>
      <c r="Z85" s="70"/>
      <c r="AA85" s="77"/>
      <c r="AB85" s="70"/>
      <c r="AC85" s="77"/>
      <c r="AD85" s="70"/>
    </row>
    <row r="86" spans="1:30" ht="12" customHeight="1" x14ac:dyDescent="0.2">
      <c r="A86" s="91"/>
      <c r="B86" s="19" t="s">
        <v>14</v>
      </c>
      <c r="C86" s="10">
        <v>2000</v>
      </c>
      <c r="D86" s="4">
        <v>9000</v>
      </c>
      <c r="E86" s="10">
        <v>750</v>
      </c>
      <c r="F86" s="4">
        <v>1230</v>
      </c>
      <c r="G86" s="10">
        <v>750</v>
      </c>
      <c r="H86" s="4">
        <v>1230</v>
      </c>
      <c r="I86" s="10">
        <v>770</v>
      </c>
      <c r="J86" s="4">
        <v>1230</v>
      </c>
      <c r="K86" s="10">
        <v>750</v>
      </c>
      <c r="L86" s="4">
        <v>1200</v>
      </c>
      <c r="M86" s="10">
        <v>80</v>
      </c>
      <c r="N86" s="4">
        <v>1230</v>
      </c>
      <c r="O86" s="10">
        <v>60</v>
      </c>
      <c r="P86" s="4">
        <v>1230</v>
      </c>
      <c r="Q86" s="10">
        <v>46</v>
      </c>
      <c r="R86" s="4">
        <v>46</v>
      </c>
      <c r="S86" s="75">
        <v>750</v>
      </c>
      <c r="T86" s="78">
        <v>1200</v>
      </c>
      <c r="U86" s="75">
        <v>600</v>
      </c>
      <c r="V86" s="78">
        <v>1200</v>
      </c>
      <c r="W86" s="75">
        <v>600</v>
      </c>
      <c r="X86" s="78">
        <v>1200</v>
      </c>
      <c r="Y86" s="75"/>
      <c r="Z86" s="78"/>
      <c r="AA86" s="75"/>
      <c r="AB86" s="78"/>
      <c r="AC86" s="75"/>
      <c r="AD86" s="78"/>
    </row>
    <row r="87" spans="1:30" ht="12" customHeight="1" x14ac:dyDescent="0.2">
      <c r="A87" s="5"/>
      <c r="B87" s="5"/>
      <c r="C87" s="8"/>
      <c r="D87" s="2"/>
      <c r="E87" s="8"/>
      <c r="F87" s="2"/>
      <c r="G87" s="8"/>
      <c r="H87" s="2"/>
      <c r="I87" s="8"/>
      <c r="J87" s="2"/>
      <c r="K87" s="8"/>
      <c r="L87" s="2"/>
      <c r="M87" s="8"/>
      <c r="N87" s="12"/>
      <c r="O87" s="8"/>
      <c r="P87" s="12"/>
      <c r="Q87" s="8"/>
      <c r="R87" s="12"/>
      <c r="S87" s="77"/>
      <c r="T87" s="71"/>
      <c r="U87" s="77"/>
      <c r="V87" s="71"/>
      <c r="W87" s="77"/>
      <c r="X87" s="71"/>
      <c r="Y87" s="77"/>
      <c r="Z87" s="71"/>
      <c r="AA87" s="77"/>
      <c r="AB87" s="71"/>
      <c r="AC87" s="77"/>
      <c r="AD87" s="71"/>
    </row>
    <row r="88" spans="1:30" ht="12" customHeight="1" x14ac:dyDescent="0.2">
      <c r="A88" s="26" t="s">
        <v>16</v>
      </c>
      <c r="B88" s="20" t="s">
        <v>11</v>
      </c>
      <c r="C88" s="8">
        <v>2000</v>
      </c>
      <c r="D88" s="12">
        <v>7000</v>
      </c>
      <c r="E88" s="8">
        <v>600</v>
      </c>
      <c r="F88" s="12">
        <v>1200</v>
      </c>
      <c r="G88" s="8"/>
      <c r="H88" s="28"/>
      <c r="I88" s="8">
        <v>620</v>
      </c>
      <c r="J88" s="12">
        <v>1200</v>
      </c>
      <c r="K88" s="8">
        <v>600</v>
      </c>
      <c r="L88" s="12">
        <v>1170</v>
      </c>
      <c r="M88" s="8">
        <v>80</v>
      </c>
      <c r="N88" s="12">
        <v>1200</v>
      </c>
      <c r="O88" s="8">
        <v>60</v>
      </c>
      <c r="P88" s="12">
        <v>1200</v>
      </c>
      <c r="Q88" s="8">
        <v>46</v>
      </c>
      <c r="R88" s="12">
        <v>46</v>
      </c>
      <c r="S88" s="77">
        <v>600</v>
      </c>
      <c r="T88" s="70">
        <v>1170</v>
      </c>
      <c r="U88" s="77">
        <v>600</v>
      </c>
      <c r="V88" s="70">
        <v>1200</v>
      </c>
      <c r="W88" s="77">
        <v>600</v>
      </c>
      <c r="X88" s="70">
        <v>1200</v>
      </c>
      <c r="Y88" s="77"/>
      <c r="Z88" s="70"/>
      <c r="AA88" s="77"/>
      <c r="AB88" s="70"/>
      <c r="AC88" s="77"/>
      <c r="AD88" s="70"/>
    </row>
    <row r="89" spans="1:30" ht="12" customHeight="1" x14ac:dyDescent="0.2">
      <c r="A89" s="91"/>
      <c r="B89" s="19" t="s">
        <v>12</v>
      </c>
      <c r="C89" s="10">
        <v>2000</v>
      </c>
      <c r="D89" s="4">
        <v>7000</v>
      </c>
      <c r="E89" s="10">
        <v>750</v>
      </c>
      <c r="F89" s="4">
        <v>1200</v>
      </c>
      <c r="G89" s="10"/>
      <c r="H89" s="29"/>
      <c r="I89" s="10">
        <v>770</v>
      </c>
      <c r="J89" s="4">
        <v>1200</v>
      </c>
      <c r="K89" s="10">
        <v>750</v>
      </c>
      <c r="L89" s="4">
        <v>1170</v>
      </c>
      <c r="M89" s="10">
        <v>80</v>
      </c>
      <c r="N89" s="4">
        <v>1200</v>
      </c>
      <c r="O89" s="10">
        <v>60</v>
      </c>
      <c r="P89" s="4">
        <v>1200</v>
      </c>
      <c r="Q89" s="10">
        <v>46</v>
      </c>
      <c r="R89" s="4">
        <v>46</v>
      </c>
      <c r="S89" s="75">
        <v>750</v>
      </c>
      <c r="T89" s="78">
        <v>1170</v>
      </c>
      <c r="U89" s="75">
        <v>600</v>
      </c>
      <c r="V89" s="78">
        <v>1200</v>
      </c>
      <c r="W89" s="75">
        <v>600</v>
      </c>
      <c r="X89" s="78">
        <v>1200</v>
      </c>
      <c r="Y89" s="75"/>
      <c r="Z89" s="78"/>
      <c r="AA89" s="75"/>
      <c r="AB89" s="78"/>
      <c r="AC89" s="75"/>
      <c r="AD89" s="78"/>
    </row>
    <row r="90" spans="1:30" ht="12" customHeight="1" x14ac:dyDescent="0.2">
      <c r="A90" s="21"/>
      <c r="B90" s="5"/>
      <c r="C90" s="8"/>
      <c r="D90" s="2"/>
      <c r="E90" s="8"/>
      <c r="F90" s="2"/>
      <c r="G90" s="8"/>
      <c r="H90" s="2"/>
      <c r="I90" s="8"/>
      <c r="J90" s="2"/>
      <c r="K90" s="8"/>
      <c r="L90" s="2"/>
      <c r="M90" s="8"/>
      <c r="N90" s="2"/>
      <c r="O90" s="8"/>
      <c r="P90" s="2"/>
      <c r="Q90" s="8"/>
      <c r="R90" s="12"/>
      <c r="S90" s="77"/>
      <c r="T90" s="71"/>
      <c r="U90" s="77"/>
      <c r="V90" s="71"/>
      <c r="W90" s="77"/>
      <c r="X90" s="71"/>
      <c r="Y90" s="77"/>
      <c r="Z90" s="71"/>
      <c r="AA90" s="77"/>
      <c r="AB90" s="71"/>
      <c r="AC90" s="77"/>
      <c r="AD90" s="71"/>
    </row>
    <row r="91" spans="1:30" ht="12" customHeight="1" x14ac:dyDescent="0.2">
      <c r="A91" s="22" t="s">
        <v>17</v>
      </c>
      <c r="B91" s="19" t="s">
        <v>11</v>
      </c>
      <c r="C91" s="10">
        <v>2000</v>
      </c>
      <c r="D91" s="4">
        <v>9500</v>
      </c>
      <c r="E91" s="10">
        <v>600</v>
      </c>
      <c r="F91" s="4">
        <v>1200</v>
      </c>
      <c r="G91" s="10"/>
      <c r="H91" s="4"/>
      <c r="I91" s="10"/>
      <c r="J91" s="4"/>
      <c r="K91" s="10"/>
      <c r="L91" s="4"/>
      <c r="M91" s="10">
        <v>80</v>
      </c>
      <c r="N91" s="4">
        <v>1200</v>
      </c>
      <c r="O91" s="10">
        <v>60</v>
      </c>
      <c r="P91" s="4">
        <v>1200</v>
      </c>
      <c r="Q91" s="10">
        <v>46</v>
      </c>
      <c r="R91" s="4">
        <v>46</v>
      </c>
      <c r="S91" s="75"/>
      <c r="T91" s="78"/>
      <c r="U91" s="75"/>
      <c r="V91" s="78"/>
      <c r="W91" s="75"/>
      <c r="X91" s="78"/>
      <c r="Y91" s="75"/>
      <c r="Z91" s="78"/>
      <c r="AA91" s="75"/>
      <c r="AB91" s="78"/>
      <c r="AC91" s="75"/>
      <c r="AD91" s="78"/>
    </row>
    <row r="92" spans="1:30" ht="12" customHeight="1" x14ac:dyDescent="0.2">
      <c r="A92" s="21"/>
      <c r="B92" s="5"/>
      <c r="C92" s="8"/>
      <c r="D92" s="2"/>
      <c r="E92" s="8"/>
      <c r="F92" s="2"/>
      <c r="G92" s="8"/>
      <c r="H92" s="2"/>
      <c r="I92" s="8"/>
      <c r="J92" s="2"/>
      <c r="K92" s="8"/>
      <c r="L92" s="2"/>
      <c r="M92" s="8"/>
      <c r="N92" s="2"/>
      <c r="O92" s="8"/>
      <c r="P92" s="2"/>
      <c r="Q92" s="8"/>
      <c r="R92" s="12"/>
      <c r="S92" s="77"/>
      <c r="T92" s="71"/>
      <c r="U92" s="77"/>
      <c r="V92" s="71"/>
      <c r="W92" s="77"/>
      <c r="X92" s="71"/>
      <c r="Y92" s="77"/>
      <c r="Z92" s="71"/>
      <c r="AA92" s="77"/>
      <c r="AB92" s="71"/>
      <c r="AC92" s="77"/>
      <c r="AD92" s="71"/>
    </row>
    <row r="93" spans="1:30" ht="12" customHeight="1" x14ac:dyDescent="0.2">
      <c r="A93" s="22" t="s">
        <v>18</v>
      </c>
      <c r="B93" s="19" t="s">
        <v>11</v>
      </c>
      <c r="C93" s="10">
        <v>2000</v>
      </c>
      <c r="D93" s="4">
        <v>6400</v>
      </c>
      <c r="E93" s="10">
        <v>600</v>
      </c>
      <c r="F93" s="4">
        <v>1200</v>
      </c>
      <c r="G93" s="10"/>
      <c r="H93" s="4"/>
      <c r="I93" s="10"/>
      <c r="J93" s="4"/>
      <c r="K93" s="10"/>
      <c r="L93" s="4"/>
      <c r="M93" s="10">
        <v>80</v>
      </c>
      <c r="N93" s="4">
        <v>1200</v>
      </c>
      <c r="O93" s="10">
        <v>60</v>
      </c>
      <c r="P93" s="4">
        <v>1200</v>
      </c>
      <c r="Q93" s="10">
        <v>46</v>
      </c>
      <c r="R93" s="4">
        <v>46</v>
      </c>
      <c r="S93" s="75"/>
      <c r="T93" s="78"/>
      <c r="U93" s="75"/>
      <c r="V93" s="78"/>
      <c r="W93" s="75"/>
      <c r="X93" s="78"/>
      <c r="Y93" s="75"/>
      <c r="Z93" s="78"/>
      <c r="AA93" s="75"/>
      <c r="AB93" s="78"/>
      <c r="AC93" s="75"/>
      <c r="AD93" s="78"/>
    </row>
    <row r="94" spans="1:30" ht="12" customHeight="1" x14ac:dyDescent="0.2">
      <c r="C94" s="9"/>
      <c r="E94" s="13"/>
      <c r="G94" s="9"/>
      <c r="I94" s="9"/>
      <c r="K94" s="9"/>
      <c r="M94" s="13"/>
      <c r="O94" s="13"/>
      <c r="Q94" s="13"/>
      <c r="S94" s="13"/>
      <c r="U94" s="9"/>
      <c r="W94" s="9"/>
      <c r="Y94" s="9"/>
      <c r="AA94" s="13"/>
      <c r="AC94" s="13"/>
    </row>
    <row r="96" spans="1:30" ht="12" customHeight="1" thickBot="1" x14ac:dyDescent="0.25"/>
    <row r="97" spans="1:52" s="6" customFormat="1" ht="12.6" customHeight="1" thickBot="1" x14ac:dyDescent="0.25">
      <c r="A97" s="279" t="s">
        <v>29</v>
      </c>
      <c r="B97" s="280"/>
      <c r="C97" s="280"/>
      <c r="D97" s="280"/>
      <c r="E97" s="280"/>
      <c r="F97" s="280"/>
      <c r="G97" s="280"/>
      <c r="H97" s="280"/>
      <c r="I97" s="280"/>
      <c r="J97" s="280"/>
      <c r="K97" s="280"/>
      <c r="L97" s="280"/>
      <c r="M97" s="280"/>
      <c r="N97" s="280"/>
      <c r="O97" s="280"/>
      <c r="P97" s="280"/>
      <c r="Q97" s="280"/>
      <c r="R97" s="280"/>
      <c r="S97" s="280"/>
      <c r="T97" s="280"/>
      <c r="U97" s="281"/>
      <c r="AB97" s="1"/>
      <c r="AC97" s="1"/>
      <c r="AD97" s="1"/>
      <c r="AE97" s="1"/>
      <c r="AF97" s="1"/>
      <c r="AG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</row>
    <row r="98" spans="1:52" ht="12" customHeight="1" thickBot="1" x14ac:dyDescent="0.25">
      <c r="A98" s="17" t="s">
        <v>0</v>
      </c>
      <c r="B98" s="17" t="s">
        <v>1</v>
      </c>
      <c r="C98" s="285" t="s">
        <v>28</v>
      </c>
      <c r="D98" s="286"/>
      <c r="E98" s="282" t="s">
        <v>43</v>
      </c>
      <c r="F98" s="283"/>
      <c r="G98" s="111"/>
      <c r="H98" s="112"/>
      <c r="I98" s="113" t="s">
        <v>44</v>
      </c>
      <c r="J98" s="111" t="s">
        <v>45</v>
      </c>
      <c r="K98" s="112"/>
      <c r="L98" s="113"/>
      <c r="M98" s="282" t="s">
        <v>46</v>
      </c>
      <c r="N98" s="283"/>
      <c r="O98" s="284"/>
      <c r="P98" s="282" t="s">
        <v>47</v>
      </c>
      <c r="Q98" s="283"/>
      <c r="R98" s="284"/>
      <c r="S98" s="282" t="s">
        <v>48</v>
      </c>
      <c r="T98" s="283"/>
      <c r="U98" s="284"/>
      <c r="AE98" s="6"/>
      <c r="AF98" s="6"/>
      <c r="AG98" s="6"/>
      <c r="AH98" s="6"/>
      <c r="AI98" s="6"/>
      <c r="AJ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</row>
    <row r="99" spans="1:52" ht="12" customHeight="1" x14ac:dyDescent="0.2">
      <c r="A99" s="18"/>
      <c r="B99" s="18"/>
      <c r="C99" s="14" t="s">
        <v>2</v>
      </c>
      <c r="D99" s="15" t="s">
        <v>3</v>
      </c>
      <c r="E99" s="14" t="s">
        <v>2</v>
      </c>
      <c r="F99" s="15" t="s">
        <v>3</v>
      </c>
      <c r="G99" s="98">
        <v>820</v>
      </c>
      <c r="H99" s="99">
        <v>920</v>
      </c>
      <c r="I99" s="100">
        <v>1000</v>
      </c>
      <c r="J99" s="98">
        <v>820</v>
      </c>
      <c r="K99" s="99">
        <v>920</v>
      </c>
      <c r="L99" s="100">
        <v>1000</v>
      </c>
      <c r="M99" s="98">
        <v>820</v>
      </c>
      <c r="N99" s="99">
        <v>920</v>
      </c>
      <c r="O99" s="100">
        <v>1000</v>
      </c>
      <c r="P99" s="98">
        <v>820</v>
      </c>
      <c r="Q99" s="99">
        <v>920</v>
      </c>
      <c r="R99" s="100">
        <v>1000</v>
      </c>
      <c r="S99" s="98">
        <v>820</v>
      </c>
      <c r="T99" s="99">
        <v>920</v>
      </c>
      <c r="U99" s="100">
        <v>1000</v>
      </c>
    </row>
    <row r="100" spans="1:52" ht="12" customHeight="1" x14ac:dyDescent="0.2">
      <c r="A100" s="5"/>
      <c r="B100" s="5"/>
      <c r="C100" s="27"/>
      <c r="D100" s="2"/>
      <c r="E100" s="27"/>
      <c r="F100" s="2"/>
      <c r="G100" s="101"/>
      <c r="H100" s="72"/>
      <c r="I100" s="97"/>
      <c r="J100" s="101"/>
      <c r="K100" s="72"/>
      <c r="L100" s="97"/>
      <c r="M100" s="27"/>
      <c r="N100" s="70"/>
      <c r="O100" s="71"/>
      <c r="P100" s="77"/>
      <c r="Q100" s="70"/>
      <c r="R100" s="71"/>
      <c r="S100" s="77"/>
      <c r="T100" s="70"/>
      <c r="U100" s="71"/>
    </row>
    <row r="101" spans="1:52" ht="12" customHeight="1" x14ac:dyDescent="0.2">
      <c r="A101" s="277" t="s">
        <v>5</v>
      </c>
      <c r="B101" s="20" t="s">
        <v>9</v>
      </c>
      <c r="C101" s="8"/>
      <c r="D101" s="12"/>
      <c r="E101" s="8"/>
      <c r="F101" s="12"/>
      <c r="G101" s="102"/>
      <c r="H101" s="72"/>
      <c r="I101" s="72"/>
      <c r="J101" s="102"/>
      <c r="K101" s="72"/>
      <c r="L101" s="72"/>
      <c r="M101" s="77"/>
      <c r="N101" s="70"/>
      <c r="O101" s="70"/>
      <c r="P101" s="77"/>
      <c r="Q101" s="70"/>
      <c r="R101" s="71"/>
      <c r="S101" s="77"/>
      <c r="T101" s="70"/>
      <c r="U101" s="71"/>
    </row>
    <row r="102" spans="1:52" ht="12" customHeight="1" x14ac:dyDescent="0.2">
      <c r="A102" s="278"/>
      <c r="B102" s="19" t="s">
        <v>9</v>
      </c>
      <c r="C102" s="10">
        <v>2440</v>
      </c>
      <c r="D102" s="4">
        <v>9000</v>
      </c>
      <c r="E102" s="275">
        <v>2100</v>
      </c>
      <c r="F102" s="287"/>
      <c r="G102" s="103">
        <v>1070</v>
      </c>
      <c r="H102" s="73">
        <v>1170</v>
      </c>
      <c r="I102" s="104">
        <v>1250</v>
      </c>
      <c r="J102" s="103">
        <v>957</v>
      </c>
      <c r="K102" s="73">
        <v>1057</v>
      </c>
      <c r="L102" s="104">
        <v>1137</v>
      </c>
      <c r="M102" s="75">
        <v>1230</v>
      </c>
      <c r="N102" s="78">
        <v>1330</v>
      </c>
      <c r="O102" s="76">
        <v>1410</v>
      </c>
      <c r="P102" s="75">
        <v>1230</v>
      </c>
      <c r="Q102" s="78">
        <v>1340</v>
      </c>
      <c r="R102" s="76">
        <v>1420</v>
      </c>
      <c r="S102" s="75"/>
      <c r="T102" s="78"/>
      <c r="U102" s="78"/>
    </row>
    <row r="103" spans="1:52" ht="12" customHeight="1" x14ac:dyDescent="0.2">
      <c r="A103" s="5"/>
      <c r="B103" s="5"/>
      <c r="C103" s="8"/>
      <c r="D103" s="2"/>
      <c r="E103" s="8"/>
      <c r="F103" s="2"/>
      <c r="G103" s="102"/>
      <c r="H103" s="72"/>
      <c r="I103" s="97"/>
      <c r="J103" s="102"/>
      <c r="K103" s="72"/>
      <c r="L103" s="97"/>
      <c r="M103" s="77"/>
      <c r="N103" s="70"/>
      <c r="O103" s="71"/>
      <c r="P103" s="77"/>
      <c r="Q103" s="70"/>
      <c r="R103" s="71"/>
      <c r="S103" s="77"/>
      <c r="T103" s="70"/>
      <c r="U103" s="71"/>
    </row>
    <row r="104" spans="1:52" ht="12" customHeight="1" x14ac:dyDescent="0.2">
      <c r="B104" s="20" t="s">
        <v>11</v>
      </c>
      <c r="C104" s="8">
        <v>2402</v>
      </c>
      <c r="D104" s="12">
        <v>14500</v>
      </c>
      <c r="E104" s="273">
        <v>2050</v>
      </c>
      <c r="F104" s="274"/>
      <c r="G104" s="102">
        <v>1110</v>
      </c>
      <c r="H104" s="72">
        <v>1210</v>
      </c>
      <c r="I104" s="72">
        <v>1290</v>
      </c>
      <c r="J104" s="102">
        <v>976</v>
      </c>
      <c r="K104" s="72">
        <v>1076</v>
      </c>
      <c r="L104" s="105">
        <v>1156</v>
      </c>
      <c r="M104" s="77"/>
      <c r="N104" s="70"/>
      <c r="O104" s="70"/>
      <c r="P104" s="77"/>
      <c r="Q104" s="70"/>
      <c r="R104" s="70"/>
      <c r="S104" s="77"/>
      <c r="T104" s="70"/>
      <c r="U104" s="70"/>
    </row>
    <row r="105" spans="1:52" ht="12" customHeight="1" x14ac:dyDescent="0.2">
      <c r="A105" s="26" t="s">
        <v>10</v>
      </c>
      <c r="B105" s="20" t="s">
        <v>12</v>
      </c>
      <c r="C105" s="8">
        <v>2631</v>
      </c>
      <c r="D105" s="12">
        <v>9000</v>
      </c>
      <c r="E105" s="273">
        <v>2050</v>
      </c>
      <c r="F105" s="274"/>
      <c r="G105" s="102">
        <v>1110</v>
      </c>
      <c r="H105" s="72">
        <v>1210</v>
      </c>
      <c r="I105" s="72">
        <v>1290</v>
      </c>
      <c r="J105" s="102">
        <v>976</v>
      </c>
      <c r="K105" s="72">
        <v>1076</v>
      </c>
      <c r="L105" s="105">
        <v>1156</v>
      </c>
      <c r="M105" s="77"/>
      <c r="N105" s="70"/>
      <c r="O105" s="70"/>
      <c r="P105" s="77"/>
      <c r="Q105" s="70"/>
      <c r="R105" s="70"/>
      <c r="S105" s="77"/>
      <c r="T105" s="70"/>
      <c r="U105" s="70"/>
    </row>
    <row r="106" spans="1:52" ht="12" customHeight="1" x14ac:dyDescent="0.2">
      <c r="A106" s="26"/>
      <c r="B106" s="20" t="s">
        <v>13</v>
      </c>
      <c r="C106" s="8">
        <v>2402</v>
      </c>
      <c r="D106" s="12">
        <v>14500</v>
      </c>
      <c r="E106" s="273">
        <v>2050</v>
      </c>
      <c r="F106" s="274"/>
      <c r="G106" s="102">
        <v>1110</v>
      </c>
      <c r="H106" s="72">
        <v>1210</v>
      </c>
      <c r="I106" s="72">
        <v>1290</v>
      </c>
      <c r="J106" s="102">
        <v>976</v>
      </c>
      <c r="K106" s="72">
        <v>1076</v>
      </c>
      <c r="L106" s="105">
        <v>1156</v>
      </c>
      <c r="M106" s="77"/>
      <c r="N106" s="70"/>
      <c r="O106" s="70"/>
      <c r="P106" s="77"/>
      <c r="Q106" s="70"/>
      <c r="R106" s="70"/>
      <c r="S106" s="77"/>
      <c r="T106" s="70"/>
      <c r="U106" s="70"/>
    </row>
    <row r="107" spans="1:52" ht="12" customHeight="1" x14ac:dyDescent="0.2">
      <c r="A107" s="91"/>
      <c r="B107" s="19" t="s">
        <v>14</v>
      </c>
      <c r="C107" s="10">
        <v>2631</v>
      </c>
      <c r="D107" s="4">
        <v>9000</v>
      </c>
      <c r="E107" s="275">
        <v>2050</v>
      </c>
      <c r="F107" s="276"/>
      <c r="G107" s="103">
        <v>1110</v>
      </c>
      <c r="H107" s="73">
        <v>1210</v>
      </c>
      <c r="I107" s="73">
        <v>1290</v>
      </c>
      <c r="J107" s="103">
        <v>976</v>
      </c>
      <c r="K107" s="73">
        <v>1076</v>
      </c>
      <c r="L107" s="104">
        <v>1156</v>
      </c>
      <c r="M107" s="75"/>
      <c r="N107" s="78"/>
      <c r="O107" s="78"/>
      <c r="P107" s="75"/>
      <c r="Q107" s="78"/>
      <c r="R107" s="78"/>
      <c r="S107" s="75"/>
      <c r="T107" s="78"/>
      <c r="U107" s="78"/>
    </row>
    <row r="108" spans="1:52" ht="12" customHeight="1" x14ac:dyDescent="0.2">
      <c r="A108" s="5"/>
      <c r="B108" s="5"/>
      <c r="C108" s="8"/>
      <c r="D108" s="2"/>
      <c r="E108" s="8"/>
      <c r="F108" s="2"/>
      <c r="G108" s="102"/>
      <c r="H108" s="72"/>
      <c r="I108" s="72"/>
      <c r="J108" s="102"/>
      <c r="K108" s="72"/>
      <c r="L108" s="97"/>
      <c r="M108" s="77"/>
      <c r="N108" s="70"/>
      <c r="O108" s="71"/>
      <c r="P108" s="77"/>
      <c r="Q108" s="70"/>
      <c r="R108" s="71"/>
      <c r="S108" s="77"/>
      <c r="T108" s="70"/>
      <c r="U108" s="71"/>
    </row>
    <row r="109" spans="1:52" ht="12" customHeight="1" x14ac:dyDescent="0.2">
      <c r="B109" s="20" t="s">
        <v>11</v>
      </c>
      <c r="C109" s="8">
        <v>2402</v>
      </c>
      <c r="D109" s="12">
        <v>14500</v>
      </c>
      <c r="E109" s="273">
        <v>2050</v>
      </c>
      <c r="F109" s="274"/>
      <c r="G109" s="102">
        <v>1110</v>
      </c>
      <c r="H109" s="72">
        <v>1210</v>
      </c>
      <c r="I109" s="72">
        <v>1290</v>
      </c>
      <c r="J109" s="102">
        <v>976</v>
      </c>
      <c r="K109" s="72">
        <v>1076</v>
      </c>
      <c r="L109" s="105">
        <v>1156</v>
      </c>
      <c r="M109" s="77"/>
      <c r="N109" s="70"/>
      <c r="O109" s="70"/>
      <c r="P109" s="77"/>
      <c r="Q109" s="70"/>
      <c r="R109" s="70"/>
      <c r="S109" s="77"/>
      <c r="T109" s="70"/>
      <c r="U109" s="70"/>
    </row>
    <row r="110" spans="1:52" ht="12" customHeight="1" x14ac:dyDescent="0.2">
      <c r="A110" s="26" t="s">
        <v>15</v>
      </c>
      <c r="B110" s="20" t="s">
        <v>12</v>
      </c>
      <c r="C110" s="8">
        <v>2631</v>
      </c>
      <c r="D110" s="12">
        <v>9000</v>
      </c>
      <c r="E110" s="273">
        <v>2050</v>
      </c>
      <c r="F110" s="274"/>
      <c r="G110" s="102">
        <v>1110</v>
      </c>
      <c r="H110" s="72">
        <v>1210</v>
      </c>
      <c r="I110" s="72">
        <v>1290</v>
      </c>
      <c r="J110" s="102">
        <v>976</v>
      </c>
      <c r="K110" s="72">
        <v>1076</v>
      </c>
      <c r="L110" s="105">
        <v>1156</v>
      </c>
      <c r="M110" s="77"/>
      <c r="N110" s="70"/>
      <c r="O110" s="70"/>
      <c r="P110" s="77"/>
      <c r="Q110" s="70"/>
      <c r="R110" s="70"/>
      <c r="S110" s="77"/>
      <c r="T110" s="70"/>
      <c r="U110" s="70"/>
    </row>
    <row r="111" spans="1:52" ht="12" customHeight="1" x14ac:dyDescent="0.2">
      <c r="A111" s="26"/>
      <c r="B111" s="20" t="s">
        <v>13</v>
      </c>
      <c r="C111" s="8">
        <v>2402</v>
      </c>
      <c r="D111" s="12">
        <v>14500</v>
      </c>
      <c r="E111" s="273">
        <v>2050</v>
      </c>
      <c r="F111" s="274"/>
      <c r="G111" s="102">
        <v>1110</v>
      </c>
      <c r="H111" s="72">
        <v>1210</v>
      </c>
      <c r="I111" s="72">
        <v>1290</v>
      </c>
      <c r="J111" s="102">
        <v>976</v>
      </c>
      <c r="K111" s="72">
        <v>1076</v>
      </c>
      <c r="L111" s="105">
        <v>1156</v>
      </c>
      <c r="M111" s="77"/>
      <c r="N111" s="70"/>
      <c r="O111" s="70"/>
      <c r="P111" s="77"/>
      <c r="Q111" s="70"/>
      <c r="R111" s="70"/>
      <c r="S111" s="77"/>
      <c r="T111" s="70"/>
      <c r="U111" s="70"/>
    </row>
    <row r="112" spans="1:52" ht="12" customHeight="1" x14ac:dyDescent="0.2">
      <c r="A112" s="91"/>
      <c r="B112" s="19" t="s">
        <v>14</v>
      </c>
      <c r="C112" s="10">
        <v>2631</v>
      </c>
      <c r="D112" s="4">
        <v>9000</v>
      </c>
      <c r="E112" s="275">
        <v>2050</v>
      </c>
      <c r="F112" s="276"/>
      <c r="G112" s="103">
        <v>1110</v>
      </c>
      <c r="H112" s="73">
        <v>1210</v>
      </c>
      <c r="I112" s="73">
        <v>1290</v>
      </c>
      <c r="J112" s="103">
        <v>976</v>
      </c>
      <c r="K112" s="73">
        <v>1076</v>
      </c>
      <c r="L112" s="104">
        <v>1156</v>
      </c>
      <c r="M112" s="75"/>
      <c r="N112" s="78"/>
      <c r="O112" s="78"/>
      <c r="P112" s="75"/>
      <c r="Q112" s="78"/>
      <c r="R112" s="78"/>
      <c r="S112" s="75"/>
      <c r="T112" s="78"/>
      <c r="U112" s="78"/>
    </row>
    <row r="113" spans="1:21" ht="12" customHeight="1" x14ac:dyDescent="0.2">
      <c r="A113" s="5"/>
      <c r="B113" s="5"/>
      <c r="C113" s="8"/>
      <c r="D113" s="2"/>
      <c r="E113" s="8"/>
      <c r="F113" s="2"/>
      <c r="G113" s="102"/>
      <c r="H113" s="72"/>
      <c r="I113" s="72"/>
      <c r="J113" s="102"/>
      <c r="K113" s="72"/>
      <c r="L113" s="97"/>
      <c r="M113" s="77"/>
      <c r="N113" s="70"/>
      <c r="O113" s="71"/>
      <c r="P113" s="77"/>
      <c r="Q113" s="70"/>
      <c r="R113" s="71"/>
      <c r="S113" s="77"/>
      <c r="T113" s="70"/>
      <c r="U113" s="71"/>
    </row>
    <row r="114" spans="1:21" ht="12" customHeight="1" x14ac:dyDescent="0.2">
      <c r="A114" s="26" t="s">
        <v>16</v>
      </c>
      <c r="B114" s="20" t="s">
        <v>11</v>
      </c>
      <c r="C114" s="8">
        <v>2402</v>
      </c>
      <c r="D114" s="12">
        <v>7000</v>
      </c>
      <c r="E114" s="273">
        <v>2050</v>
      </c>
      <c r="F114" s="274"/>
      <c r="G114" s="102">
        <v>1110</v>
      </c>
      <c r="H114" s="72">
        <v>1210</v>
      </c>
      <c r="I114" s="72">
        <v>1290</v>
      </c>
      <c r="J114" s="102">
        <v>976</v>
      </c>
      <c r="K114" s="72">
        <v>1076</v>
      </c>
      <c r="L114" s="105">
        <v>1156</v>
      </c>
      <c r="M114" s="77"/>
      <c r="N114" s="70"/>
      <c r="O114" s="70"/>
      <c r="P114" s="77"/>
      <c r="Q114" s="70"/>
      <c r="R114" s="70"/>
      <c r="S114" s="77"/>
      <c r="T114" s="70"/>
      <c r="U114" s="70"/>
    </row>
    <row r="115" spans="1:21" ht="12" customHeight="1" x14ac:dyDescent="0.2">
      <c r="A115" s="91"/>
      <c r="B115" s="19" t="s">
        <v>12</v>
      </c>
      <c r="C115" s="10">
        <v>2631</v>
      </c>
      <c r="D115" s="4">
        <v>7000</v>
      </c>
      <c r="E115" s="275">
        <v>2050</v>
      </c>
      <c r="F115" s="276"/>
      <c r="G115" s="103">
        <v>1110</v>
      </c>
      <c r="H115" s="73">
        <v>1210</v>
      </c>
      <c r="I115" s="73">
        <v>1290</v>
      </c>
      <c r="J115" s="103">
        <v>976</v>
      </c>
      <c r="K115" s="73">
        <v>1076</v>
      </c>
      <c r="L115" s="104">
        <v>1156</v>
      </c>
      <c r="M115" s="75"/>
      <c r="N115" s="78"/>
      <c r="O115" s="78"/>
      <c r="P115" s="75"/>
      <c r="Q115" s="78"/>
      <c r="R115" s="78"/>
      <c r="S115" s="75"/>
      <c r="T115" s="78"/>
      <c r="U115" s="78"/>
    </row>
    <row r="116" spans="1:21" ht="12" customHeight="1" x14ac:dyDescent="0.2">
      <c r="A116" s="21"/>
      <c r="B116" s="5"/>
      <c r="C116" s="8"/>
      <c r="D116" s="2"/>
      <c r="E116" s="8"/>
      <c r="F116" s="2"/>
      <c r="G116" s="102"/>
      <c r="H116" s="72"/>
      <c r="I116" s="97"/>
      <c r="J116" s="102"/>
      <c r="K116" s="72"/>
      <c r="L116" s="97"/>
      <c r="M116" s="77"/>
      <c r="N116" s="70"/>
      <c r="O116" s="71"/>
      <c r="P116" s="77"/>
      <c r="Q116" s="70"/>
      <c r="R116" s="71"/>
      <c r="S116" s="77"/>
      <c r="T116" s="70"/>
      <c r="U116" s="71"/>
    </row>
    <row r="117" spans="1:21" ht="12" customHeight="1" x14ac:dyDescent="0.2">
      <c r="A117" s="22" t="s">
        <v>17</v>
      </c>
      <c r="B117" s="19" t="s">
        <v>11</v>
      </c>
      <c r="C117" s="10">
        <v>2402</v>
      </c>
      <c r="D117" s="4">
        <v>9500</v>
      </c>
      <c r="E117" s="275">
        <v>2050</v>
      </c>
      <c r="F117" s="276"/>
      <c r="G117" s="103"/>
      <c r="H117" s="73"/>
      <c r="I117" s="73"/>
      <c r="J117" s="103"/>
      <c r="K117" s="73"/>
      <c r="L117" s="73"/>
      <c r="M117" s="75"/>
      <c r="N117" s="78"/>
      <c r="O117" s="78"/>
      <c r="P117" s="75"/>
      <c r="Q117" s="78"/>
      <c r="R117" s="78"/>
      <c r="S117" s="75"/>
      <c r="T117" s="78"/>
      <c r="U117" s="78"/>
    </row>
    <row r="118" spans="1:21" ht="12" customHeight="1" x14ac:dyDescent="0.2">
      <c r="A118" s="21"/>
      <c r="B118" s="5"/>
      <c r="C118" s="8"/>
      <c r="D118" s="2"/>
      <c r="E118" s="8"/>
      <c r="F118" s="2"/>
      <c r="G118" s="102"/>
      <c r="H118" s="72"/>
      <c r="I118" s="97"/>
      <c r="J118" s="102"/>
      <c r="K118" s="72"/>
      <c r="L118" s="97"/>
      <c r="M118" s="77"/>
      <c r="N118" s="70"/>
      <c r="O118" s="71"/>
      <c r="P118" s="77"/>
      <c r="Q118" s="70"/>
      <c r="R118" s="71"/>
      <c r="S118" s="77"/>
      <c r="T118" s="70"/>
      <c r="U118" s="71"/>
    </row>
    <row r="119" spans="1:21" ht="12" customHeight="1" x14ac:dyDescent="0.2">
      <c r="A119" s="22" t="s">
        <v>18</v>
      </c>
      <c r="B119" s="19" t="s">
        <v>11</v>
      </c>
      <c r="C119" s="10"/>
      <c r="D119" s="4"/>
      <c r="E119" s="10"/>
      <c r="F119" s="4"/>
      <c r="G119" s="103"/>
      <c r="H119" s="73"/>
      <c r="I119" s="73"/>
      <c r="J119" s="103"/>
      <c r="K119" s="73"/>
      <c r="L119" s="73"/>
      <c r="M119" s="75"/>
      <c r="N119" s="78"/>
      <c r="O119" s="78"/>
      <c r="P119" s="75"/>
      <c r="Q119" s="78"/>
      <c r="R119" s="78"/>
      <c r="S119" s="75"/>
      <c r="T119" s="78"/>
      <c r="U119" s="78"/>
    </row>
    <row r="120" spans="1:21" ht="12" customHeight="1" x14ac:dyDescent="0.2">
      <c r="C120" s="9"/>
      <c r="E120" s="13"/>
      <c r="G120" s="102"/>
      <c r="H120" s="72"/>
      <c r="I120" s="97"/>
      <c r="J120" s="102"/>
      <c r="K120" s="72"/>
      <c r="L120" s="97"/>
      <c r="M120" s="77"/>
      <c r="N120" s="70"/>
      <c r="O120" s="71"/>
      <c r="P120" s="27"/>
      <c r="Q120" s="70"/>
      <c r="R120" s="71"/>
      <c r="S120" s="27"/>
      <c r="T120" s="70"/>
      <c r="U120" s="71"/>
    </row>
    <row r="124" spans="1:21" ht="12" customHeight="1" x14ac:dyDescent="0.2">
      <c r="A124" s="1" t="s">
        <v>49</v>
      </c>
    </row>
    <row r="125" spans="1:21" ht="12" customHeight="1" x14ac:dyDescent="0.2">
      <c r="A125" s="1" t="s">
        <v>50</v>
      </c>
    </row>
    <row r="126" spans="1:21" ht="12" customHeight="1" x14ac:dyDescent="0.2">
      <c r="A126" s="1" t="s">
        <v>51</v>
      </c>
    </row>
    <row r="127" spans="1:21" ht="12" customHeight="1" x14ac:dyDescent="0.2">
      <c r="A127" s="1" t="s">
        <v>52</v>
      </c>
    </row>
    <row r="128" spans="1:21" ht="12" customHeight="1" x14ac:dyDescent="0.2">
      <c r="A128" s="1" t="s">
        <v>53</v>
      </c>
    </row>
    <row r="129" spans="1:1" ht="12" customHeight="1" x14ac:dyDescent="0.2">
      <c r="A129" s="1" t="s">
        <v>54</v>
      </c>
    </row>
    <row r="130" spans="1:1" ht="12" customHeight="1" x14ac:dyDescent="0.2">
      <c r="A130" s="1" t="s">
        <v>55</v>
      </c>
    </row>
  </sheetData>
  <mergeCells count="122">
    <mergeCell ref="I43:J43"/>
    <mergeCell ref="K43:L43"/>
    <mergeCell ref="AC46:AD46"/>
    <mergeCell ref="S46:T46"/>
    <mergeCell ref="U46:V46"/>
    <mergeCell ref="M45:V45"/>
    <mergeCell ref="A41:B42"/>
    <mergeCell ref="W72:X72"/>
    <mergeCell ref="Y72:Z72"/>
    <mergeCell ref="AA72:AB72"/>
    <mergeCell ref="AC72:AD72"/>
    <mergeCell ref="S72:T72"/>
    <mergeCell ref="A71:AD71"/>
    <mergeCell ref="E41:F41"/>
    <mergeCell ref="G41:H41"/>
    <mergeCell ref="E43:F43"/>
    <mergeCell ref="G43:H43"/>
    <mergeCell ref="Y40:Z40"/>
    <mergeCell ref="AA40:AB40"/>
    <mergeCell ref="AC40:AD40"/>
    <mergeCell ref="Y41:Z41"/>
    <mergeCell ref="AA41:AB41"/>
    <mergeCell ref="AC41:AD41"/>
    <mergeCell ref="M16:N16"/>
    <mergeCell ref="O16:P16"/>
    <mergeCell ref="Q16:R16"/>
    <mergeCell ref="S16:T16"/>
    <mergeCell ref="U16:V16"/>
    <mergeCell ref="I11:J11"/>
    <mergeCell ref="C16:D16"/>
    <mergeCell ref="E16:F16"/>
    <mergeCell ref="G16:H16"/>
    <mergeCell ref="I16:J16"/>
    <mergeCell ref="A15:L15"/>
    <mergeCell ref="K16:L16"/>
    <mergeCell ref="E11:F11"/>
    <mergeCell ref="E40:F40"/>
    <mergeCell ref="G40:H40"/>
    <mergeCell ref="E13:F13"/>
    <mergeCell ref="G13:H13"/>
    <mergeCell ref="I13:J13"/>
    <mergeCell ref="A11:B12"/>
    <mergeCell ref="E12:F12"/>
    <mergeCell ref="G11:H11"/>
    <mergeCell ref="G12:H12"/>
    <mergeCell ref="Q10:R10"/>
    <mergeCell ref="O10:P10"/>
    <mergeCell ref="K40:L40"/>
    <mergeCell ref="K41:L41"/>
    <mergeCell ref="K42:L42"/>
    <mergeCell ref="A49:A50"/>
    <mergeCell ref="I40:J40"/>
    <mergeCell ref="E10:F10"/>
    <mergeCell ref="G10:H10"/>
    <mergeCell ref="I10:J10"/>
    <mergeCell ref="I12:J12"/>
    <mergeCell ref="M46:N46"/>
    <mergeCell ref="O46:P46"/>
    <mergeCell ref="Q46:R46"/>
    <mergeCell ref="A45:L45"/>
    <mergeCell ref="C46:D46"/>
    <mergeCell ref="E46:F46"/>
    <mergeCell ref="G46:H46"/>
    <mergeCell ref="I46:J46"/>
    <mergeCell ref="K46:L46"/>
    <mergeCell ref="I41:J41"/>
    <mergeCell ref="E42:F42"/>
    <mergeCell ref="G42:H42"/>
    <mergeCell ref="I42:J42"/>
    <mergeCell ref="AG16:AH16"/>
    <mergeCell ref="AC16:AD16"/>
    <mergeCell ref="M12:N12"/>
    <mergeCell ref="O12:P12"/>
    <mergeCell ref="Y16:Z16"/>
    <mergeCell ref="AC15:AH15"/>
    <mergeCell ref="AE16:AF16"/>
    <mergeCell ref="AA16:AB16"/>
    <mergeCell ref="Q12:R12"/>
    <mergeCell ref="M15:V15"/>
    <mergeCell ref="W15:AB15"/>
    <mergeCell ref="W16:X16"/>
    <mergeCell ref="AE45:AJ45"/>
    <mergeCell ref="AE46:AF46"/>
    <mergeCell ref="AG46:AH46"/>
    <mergeCell ref="AI46:AJ46"/>
    <mergeCell ref="Y42:Z42"/>
    <mergeCell ref="AA42:AB42"/>
    <mergeCell ref="AC42:AD42"/>
    <mergeCell ref="W43:X43"/>
    <mergeCell ref="W45:AD45"/>
    <mergeCell ref="W46:X46"/>
    <mergeCell ref="Y46:Z46"/>
    <mergeCell ref="AA46:AB46"/>
    <mergeCell ref="A97:U97"/>
    <mergeCell ref="M98:O98"/>
    <mergeCell ref="P98:R98"/>
    <mergeCell ref="S98:U98"/>
    <mergeCell ref="C98:D98"/>
    <mergeCell ref="E98:F98"/>
    <mergeCell ref="E102:F102"/>
    <mergeCell ref="M72:N72"/>
    <mergeCell ref="O72:P72"/>
    <mergeCell ref="Q72:R72"/>
    <mergeCell ref="A75:A76"/>
    <mergeCell ref="C72:D72"/>
    <mergeCell ref="E72:F72"/>
    <mergeCell ref="G72:H72"/>
    <mergeCell ref="I72:J72"/>
    <mergeCell ref="K72:L72"/>
    <mergeCell ref="U72:V72"/>
    <mergeCell ref="E104:F104"/>
    <mergeCell ref="E105:F105"/>
    <mergeCell ref="E106:F106"/>
    <mergeCell ref="E112:F112"/>
    <mergeCell ref="E115:F115"/>
    <mergeCell ref="A101:A102"/>
    <mergeCell ref="E107:F107"/>
    <mergeCell ref="E117:F117"/>
    <mergeCell ref="E109:F109"/>
    <mergeCell ref="E110:F110"/>
    <mergeCell ref="E111:F111"/>
    <mergeCell ref="E114:F114"/>
  </mergeCells>
  <dataValidations disablePrompts="1" count="1">
    <dataValidation type="list" allowBlank="1" showInputMessage="1" showErrorMessage="1" sqref="AK7">
      <formula1>IF($O$57=#REF!,IF($O$4=#REF!,$AI$23:$AK$23,$AJ$21:$AK$21),#REF!)</formula1>
    </dataValidation>
  </dataValidations>
  <pageMargins left="0.25" right="0.25" top="0.75" bottom="0.75" header="0.3" footer="0.3"/>
  <pageSetup paperSize="9"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Q81"/>
  <sheetViews>
    <sheetView topLeftCell="A39" workbookViewId="0">
      <selection activeCell="C77" sqref="C77"/>
    </sheetView>
  </sheetViews>
  <sheetFormatPr baseColWidth="10" defaultColWidth="11.42578125" defaultRowHeight="12" customHeight="1" x14ac:dyDescent="0.2"/>
  <cols>
    <col min="1" max="1" width="17.42578125" style="1" customWidth="1"/>
    <col min="2" max="2" width="7.7109375" style="1" customWidth="1"/>
    <col min="3" max="3" width="9.28515625" style="5" customWidth="1"/>
    <col min="4" max="4" width="9.28515625" style="1" customWidth="1"/>
    <col min="5" max="5" width="8.7109375" style="5" customWidth="1"/>
    <col min="6" max="6" width="8.7109375" style="1" customWidth="1"/>
    <col min="7" max="7" width="6.7109375" style="40" customWidth="1"/>
    <col min="8" max="8" width="6.7109375" style="1" customWidth="1"/>
    <col min="9" max="9" width="12.85546875" style="5" customWidth="1"/>
    <col min="10" max="10" width="8.7109375" style="32" customWidth="1"/>
    <col min="11" max="11" width="7.7109375" style="1" customWidth="1"/>
    <col min="12" max="12" width="8.7109375" style="1" customWidth="1"/>
    <col min="13" max="14" width="7.7109375" style="1" customWidth="1"/>
    <col min="15" max="16" width="11.42578125" style="1"/>
    <col min="17" max="18" width="8.7109375" style="1" customWidth="1"/>
    <col min="19" max="19" width="10.7109375" style="1" customWidth="1"/>
    <col min="20" max="26" width="8.7109375" style="1" customWidth="1"/>
    <col min="27" max="27" width="10.7109375" style="1" customWidth="1"/>
    <col min="28" max="29" width="8.7109375" style="1" customWidth="1"/>
    <col min="30" max="16384" width="11.42578125" style="1"/>
  </cols>
  <sheetData>
    <row r="1" spans="1:31" ht="12" customHeight="1" thickBot="1" x14ac:dyDescent="0.25">
      <c r="L1" s="35"/>
      <c r="AB1" s="11"/>
    </row>
    <row r="2" spans="1:31" ht="12" customHeight="1" thickBot="1" x14ac:dyDescent="0.25">
      <c r="A2" s="47"/>
      <c r="B2" s="92" t="s">
        <v>200</v>
      </c>
      <c r="C2" s="44"/>
      <c r="D2" s="44"/>
      <c r="E2" s="44"/>
      <c r="F2" s="44"/>
      <c r="G2" s="44"/>
      <c r="H2" s="44"/>
      <c r="I2" s="45"/>
      <c r="J2" s="46"/>
      <c r="K2" s="46"/>
      <c r="L2" s="31"/>
      <c r="S2" s="107"/>
      <c r="T2" s="92" t="s">
        <v>217</v>
      </c>
      <c r="U2" s="108"/>
      <c r="V2" s="108"/>
      <c r="W2" s="108"/>
      <c r="X2" s="108"/>
      <c r="Y2" s="108"/>
      <c r="Z2" s="108"/>
      <c r="AA2" s="108"/>
      <c r="AB2" s="46"/>
    </row>
    <row r="3" spans="1:31" ht="12" customHeight="1" x14ac:dyDescent="0.2">
      <c r="J3" s="12"/>
      <c r="K3" s="11"/>
      <c r="O3" s="1" t="s">
        <v>5</v>
      </c>
      <c r="S3" s="82"/>
      <c r="T3" s="82"/>
      <c r="U3" s="46"/>
      <c r="V3" s="46"/>
      <c r="W3" s="46"/>
      <c r="X3" s="46"/>
      <c r="Y3" s="46"/>
      <c r="Z3" s="46"/>
      <c r="AA3" s="46"/>
      <c r="AB3" s="11"/>
    </row>
    <row r="4" spans="1:31" ht="12" customHeight="1" thickBot="1" x14ac:dyDescent="0.25">
      <c r="A4" s="34"/>
      <c r="B4" s="34" t="s">
        <v>118</v>
      </c>
      <c r="C4" s="37" t="s">
        <v>0</v>
      </c>
      <c r="D4" s="37"/>
      <c r="E4" s="37" t="s">
        <v>68</v>
      </c>
      <c r="F4" s="38"/>
      <c r="G4" s="41" t="s">
        <v>69</v>
      </c>
      <c r="H4" s="39"/>
      <c r="I4" s="37" t="s">
        <v>145</v>
      </c>
      <c r="J4" s="12"/>
      <c r="K4" s="34" t="s">
        <v>134</v>
      </c>
      <c r="L4" s="34" t="s">
        <v>137</v>
      </c>
      <c r="O4" s="1" t="s">
        <v>4</v>
      </c>
      <c r="S4" s="274" t="s">
        <v>205</v>
      </c>
      <c r="T4" s="274"/>
      <c r="U4" s="1" t="s">
        <v>8</v>
      </c>
      <c r="V4" s="1" t="s">
        <v>6</v>
      </c>
      <c r="W4" s="1" t="s">
        <v>201</v>
      </c>
      <c r="X4" s="16" t="s">
        <v>120</v>
      </c>
      <c r="Y4" s="1" t="s">
        <v>121</v>
      </c>
      <c r="Z4" s="1" t="s">
        <v>22</v>
      </c>
      <c r="AA4" s="46"/>
    </row>
    <row r="5" spans="1:31" ht="12" customHeight="1" x14ac:dyDescent="0.2">
      <c r="D5" s="5"/>
      <c r="J5" s="12"/>
      <c r="K5" s="11"/>
      <c r="O5" s="1" t="s">
        <v>278</v>
      </c>
      <c r="U5" s="49">
        <v>4</v>
      </c>
      <c r="V5" s="49">
        <v>3.5</v>
      </c>
      <c r="W5" s="49">
        <v>3.5</v>
      </c>
      <c r="X5" s="49">
        <v>8.6</v>
      </c>
      <c r="Y5" s="49">
        <v>11.5</v>
      </c>
      <c r="Z5" s="49">
        <v>6.5</v>
      </c>
      <c r="AB5" s="11"/>
    </row>
    <row r="6" spans="1:31" ht="12" customHeight="1" thickBot="1" x14ac:dyDescent="0.25">
      <c r="A6" s="35" t="s">
        <v>88</v>
      </c>
      <c r="B6" s="1" t="s">
        <v>5</v>
      </c>
      <c r="C6" s="5" t="s">
        <v>70</v>
      </c>
      <c r="D6" s="5"/>
      <c r="E6" s="5" t="s">
        <v>76</v>
      </c>
      <c r="F6" s="32"/>
      <c r="G6" s="40">
        <v>38</v>
      </c>
      <c r="H6" s="7"/>
      <c r="I6" s="5">
        <v>16</v>
      </c>
      <c r="J6" s="12"/>
      <c r="K6" s="11"/>
      <c r="L6" s="1" t="s">
        <v>138</v>
      </c>
      <c r="O6" s="1" t="s">
        <v>284</v>
      </c>
      <c r="P6" s="40"/>
      <c r="Q6" s="40"/>
      <c r="R6" s="40"/>
      <c r="S6" s="37"/>
      <c r="T6" s="37"/>
      <c r="U6" s="37"/>
      <c r="V6" s="37" t="s">
        <v>8</v>
      </c>
      <c r="W6" s="37" t="s">
        <v>6</v>
      </c>
      <c r="X6" s="37" t="s">
        <v>120</v>
      </c>
      <c r="Y6" s="37" t="s">
        <v>121</v>
      </c>
      <c r="Z6" s="37" t="s">
        <v>22</v>
      </c>
      <c r="AA6" s="37"/>
      <c r="AB6" s="20"/>
    </row>
    <row r="7" spans="1:31" ht="12" customHeight="1" x14ac:dyDescent="0.2">
      <c r="A7" s="35" t="s">
        <v>89</v>
      </c>
      <c r="B7" s="1" t="s">
        <v>5</v>
      </c>
      <c r="C7" s="5" t="s">
        <v>70</v>
      </c>
      <c r="D7" s="5"/>
      <c r="E7" s="5" t="s">
        <v>76</v>
      </c>
      <c r="F7" s="32"/>
      <c r="G7" s="40">
        <v>42</v>
      </c>
      <c r="H7" s="7"/>
      <c r="I7" s="5">
        <v>20</v>
      </c>
      <c r="J7" s="12"/>
      <c r="K7" s="11"/>
      <c r="L7" s="1" t="s">
        <v>139</v>
      </c>
      <c r="O7" s="40"/>
      <c r="P7" s="40"/>
      <c r="Q7" s="40"/>
      <c r="R7" s="40"/>
      <c r="T7" s="1" t="s">
        <v>147</v>
      </c>
      <c r="U7" s="49"/>
      <c r="V7" s="49">
        <v>4</v>
      </c>
      <c r="W7" s="49">
        <v>3.5</v>
      </c>
      <c r="X7" s="49">
        <v>8.6</v>
      </c>
      <c r="Y7" s="49">
        <v>11.5</v>
      </c>
      <c r="Z7" s="49">
        <v>6.5</v>
      </c>
      <c r="AB7" s="16"/>
      <c r="AD7" s="16"/>
      <c r="AE7" s="16"/>
    </row>
    <row r="8" spans="1:31" ht="12" customHeight="1" x14ac:dyDescent="0.2">
      <c r="A8" s="35" t="s">
        <v>90</v>
      </c>
      <c r="B8" s="1" t="s">
        <v>5</v>
      </c>
      <c r="C8" s="5" t="s">
        <v>71</v>
      </c>
      <c r="D8" s="5"/>
      <c r="E8" s="5" t="s">
        <v>76</v>
      </c>
      <c r="F8" s="32"/>
      <c r="G8" s="40">
        <v>49</v>
      </c>
      <c r="H8" s="7"/>
      <c r="I8" s="5">
        <v>30</v>
      </c>
      <c r="J8" s="12"/>
      <c r="K8" s="11"/>
      <c r="L8" s="1" t="s">
        <v>140</v>
      </c>
      <c r="O8" s="40"/>
      <c r="P8" s="40"/>
      <c r="Q8" s="40"/>
      <c r="R8" s="40"/>
      <c r="AB8" s="11"/>
    </row>
    <row r="9" spans="1:31" ht="12" customHeight="1" thickBot="1" x14ac:dyDescent="0.25">
      <c r="A9" s="35" t="s">
        <v>116</v>
      </c>
      <c r="B9" s="1" t="s">
        <v>5</v>
      </c>
      <c r="C9" s="5" t="s">
        <v>72</v>
      </c>
      <c r="D9" s="5"/>
      <c r="E9" s="5" t="s">
        <v>76</v>
      </c>
      <c r="F9" s="32"/>
      <c r="G9" s="40">
        <v>55</v>
      </c>
      <c r="H9" s="7"/>
      <c r="I9" s="5">
        <v>40</v>
      </c>
      <c r="J9" s="12"/>
      <c r="K9" s="11"/>
      <c r="O9" s="40"/>
      <c r="P9" s="40"/>
      <c r="Q9" s="40"/>
      <c r="R9" s="40"/>
      <c r="S9" s="39"/>
      <c r="T9" s="39" t="s">
        <v>215</v>
      </c>
      <c r="U9" s="39"/>
      <c r="V9" s="16" t="s">
        <v>148</v>
      </c>
      <c r="W9" s="16"/>
      <c r="X9" s="16"/>
      <c r="Y9" s="16"/>
      <c r="Z9" s="16"/>
      <c r="AA9" s="37"/>
      <c r="AB9" s="20"/>
    </row>
    <row r="10" spans="1:31" ht="12" customHeight="1" x14ac:dyDescent="0.2">
      <c r="A10" s="49"/>
      <c r="C10" s="49"/>
      <c r="D10" s="49"/>
      <c r="E10" s="49"/>
      <c r="F10" s="56"/>
      <c r="H10" s="7"/>
      <c r="I10" s="49"/>
      <c r="J10" s="55"/>
      <c r="K10" s="11"/>
      <c r="O10" s="40"/>
      <c r="P10" s="40"/>
      <c r="Q10" s="40"/>
      <c r="R10" s="40"/>
      <c r="S10" s="79"/>
      <c r="T10" s="51" t="s">
        <v>153</v>
      </c>
      <c r="U10" s="51"/>
      <c r="V10" s="48" t="s">
        <v>8</v>
      </c>
      <c r="W10" s="48" t="s">
        <v>6</v>
      </c>
      <c r="X10" s="48" t="s">
        <v>120</v>
      </c>
      <c r="Y10" s="48" t="s">
        <v>121</v>
      </c>
      <c r="Z10" s="48" t="s">
        <v>22</v>
      </c>
      <c r="AA10" s="79"/>
      <c r="AB10" s="11"/>
    </row>
    <row r="11" spans="1:31" ht="12" customHeight="1" x14ac:dyDescent="0.2">
      <c r="A11" s="35" t="s">
        <v>91</v>
      </c>
      <c r="B11" s="1" t="s">
        <v>5</v>
      </c>
      <c r="C11" s="5" t="s">
        <v>73</v>
      </c>
      <c r="D11" s="5"/>
      <c r="E11" s="5" t="s">
        <v>78</v>
      </c>
      <c r="F11" s="32"/>
      <c r="G11" s="40">
        <v>44</v>
      </c>
      <c r="H11" s="7"/>
      <c r="I11" s="5">
        <v>34</v>
      </c>
      <c r="J11" s="12"/>
      <c r="K11" s="11"/>
      <c r="O11" s="40"/>
      <c r="P11" s="40"/>
      <c r="Q11" s="40"/>
      <c r="R11" s="40"/>
      <c r="T11" s="296">
        <v>150</v>
      </c>
      <c r="U11" s="296"/>
      <c r="V11" s="68">
        <v>600</v>
      </c>
      <c r="W11" s="68"/>
      <c r="X11" s="68"/>
      <c r="Y11" s="68"/>
      <c r="Z11" s="68"/>
      <c r="AB11" s="16"/>
    </row>
    <row r="12" spans="1:31" ht="12" customHeight="1" x14ac:dyDescent="0.2">
      <c r="A12" s="35" t="s">
        <v>92</v>
      </c>
      <c r="B12" s="1" t="s">
        <v>5</v>
      </c>
      <c r="C12" s="5" t="s">
        <v>73</v>
      </c>
      <c r="D12" s="5"/>
      <c r="E12" s="5" t="s">
        <v>79</v>
      </c>
      <c r="F12" s="32"/>
      <c r="G12" s="40">
        <v>50</v>
      </c>
      <c r="H12" s="7"/>
      <c r="I12" s="5">
        <v>49</v>
      </c>
      <c r="J12" s="12"/>
      <c r="K12" s="11"/>
      <c r="O12" s="40"/>
      <c r="P12" s="40"/>
      <c r="Q12" s="40"/>
      <c r="R12" s="40"/>
      <c r="T12" s="296">
        <v>165</v>
      </c>
      <c r="U12" s="296"/>
      <c r="V12" s="68"/>
      <c r="W12" s="68">
        <v>600</v>
      </c>
      <c r="X12" s="68"/>
      <c r="Y12" s="68"/>
      <c r="Z12" s="68"/>
      <c r="AB12" s="11"/>
    </row>
    <row r="13" spans="1:31" ht="12" customHeight="1" x14ac:dyDescent="0.2">
      <c r="A13" s="49"/>
      <c r="C13" s="49"/>
      <c r="D13" s="49"/>
      <c r="E13" s="49"/>
      <c r="F13" s="56"/>
      <c r="H13" s="7"/>
      <c r="I13" s="49"/>
      <c r="J13" s="55"/>
      <c r="K13" s="11"/>
      <c r="O13" s="40"/>
      <c r="P13" s="40"/>
      <c r="Q13" s="40"/>
      <c r="R13" s="40"/>
      <c r="T13" s="296">
        <v>180</v>
      </c>
      <c r="U13" s="296"/>
      <c r="V13" s="68"/>
      <c r="W13" s="68">
        <v>550</v>
      </c>
      <c r="X13" s="68"/>
      <c r="Y13" s="68"/>
      <c r="Z13" s="68"/>
      <c r="AB13" s="11"/>
    </row>
    <row r="14" spans="1:31" ht="12" customHeight="1" x14ac:dyDescent="0.2">
      <c r="A14" s="35" t="s">
        <v>93</v>
      </c>
      <c r="B14" s="1" t="s">
        <v>5</v>
      </c>
      <c r="C14" s="5" t="s">
        <v>74</v>
      </c>
      <c r="D14" s="5"/>
      <c r="E14" s="5" t="s">
        <v>77</v>
      </c>
      <c r="F14" s="32"/>
      <c r="G14" s="40">
        <v>51</v>
      </c>
      <c r="H14" s="7"/>
      <c r="I14" s="5">
        <v>50</v>
      </c>
      <c r="J14" s="12"/>
      <c r="K14" s="11"/>
      <c r="O14" s="40"/>
      <c r="P14" s="40"/>
      <c r="Q14" s="40"/>
      <c r="R14" s="40"/>
      <c r="T14" s="296">
        <v>200</v>
      </c>
      <c r="U14" s="296"/>
      <c r="V14" s="68"/>
      <c r="W14" s="68">
        <v>500</v>
      </c>
      <c r="X14" s="68"/>
      <c r="Y14" s="68"/>
      <c r="Z14" s="68"/>
      <c r="AB14" s="11"/>
    </row>
    <row r="15" spans="1:31" ht="12" customHeight="1" x14ac:dyDescent="0.2">
      <c r="A15" s="35" t="s">
        <v>94</v>
      </c>
      <c r="B15" s="1" t="s">
        <v>5</v>
      </c>
      <c r="C15" s="5" t="s">
        <v>75</v>
      </c>
      <c r="D15" s="5"/>
      <c r="E15" s="5" t="s">
        <v>77</v>
      </c>
      <c r="F15" s="32"/>
      <c r="G15" s="40">
        <v>47</v>
      </c>
      <c r="H15" s="7"/>
      <c r="I15" s="5">
        <v>67</v>
      </c>
      <c r="J15" s="12"/>
      <c r="K15" s="11"/>
      <c r="O15" s="40"/>
      <c r="P15" s="40"/>
      <c r="Q15" s="40"/>
      <c r="R15" s="40"/>
      <c r="T15" s="296">
        <v>220</v>
      </c>
      <c r="U15" s="296"/>
      <c r="V15" s="68"/>
      <c r="W15" s="68" t="s">
        <v>122</v>
      </c>
      <c r="X15" s="68"/>
      <c r="Y15" s="68"/>
      <c r="Z15" s="68"/>
      <c r="AB15" s="11"/>
    </row>
    <row r="16" spans="1:31" ht="12" customHeight="1" x14ac:dyDescent="0.2">
      <c r="A16" s="35"/>
      <c r="D16" s="5"/>
      <c r="F16" s="32"/>
      <c r="H16" s="7"/>
      <c r="J16" s="12"/>
      <c r="K16" s="11"/>
      <c r="O16" s="40"/>
      <c r="P16" s="40"/>
      <c r="Q16" s="40"/>
      <c r="R16" s="40"/>
      <c r="T16" s="296">
        <v>250</v>
      </c>
      <c r="U16" s="296"/>
      <c r="V16" s="68"/>
      <c r="W16" s="68" t="s">
        <v>123</v>
      </c>
      <c r="X16" s="68"/>
      <c r="Y16" s="68"/>
      <c r="Z16" s="68"/>
      <c r="AB16" s="11"/>
    </row>
    <row r="17" spans="1:43" ht="12" customHeight="1" x14ac:dyDescent="0.2">
      <c r="A17" s="19"/>
      <c r="B17" s="36" t="s">
        <v>146</v>
      </c>
      <c r="C17" s="19"/>
      <c r="D17" s="36"/>
      <c r="E17" s="19"/>
      <c r="F17" s="33"/>
      <c r="G17" s="42"/>
      <c r="H17" s="36"/>
      <c r="I17" s="19"/>
      <c r="J17" s="12"/>
      <c r="K17" s="11"/>
      <c r="N17" s="11"/>
      <c r="O17" s="43"/>
      <c r="P17" s="43"/>
      <c r="Q17" s="43"/>
      <c r="R17" s="43"/>
      <c r="T17" s="296">
        <v>300</v>
      </c>
      <c r="U17" s="296"/>
      <c r="V17" s="68"/>
      <c r="W17" s="68"/>
      <c r="X17" s="68">
        <v>400</v>
      </c>
      <c r="Y17" s="68" t="s">
        <v>124</v>
      </c>
      <c r="Z17" s="68"/>
      <c r="AB17" s="11"/>
    </row>
    <row r="18" spans="1:43" ht="12" customHeight="1" x14ac:dyDescent="0.2">
      <c r="A18" s="20"/>
      <c r="B18" s="16" t="s">
        <v>151</v>
      </c>
      <c r="C18" s="20"/>
      <c r="D18" s="16"/>
      <c r="E18" s="20"/>
      <c r="F18" s="12"/>
      <c r="G18" s="20" t="s">
        <v>152</v>
      </c>
      <c r="H18" s="20"/>
      <c r="I18" s="20">
        <v>15.5</v>
      </c>
      <c r="J18" s="12"/>
      <c r="K18" s="11"/>
      <c r="N18" s="11"/>
      <c r="O18" s="43"/>
      <c r="P18" s="43"/>
      <c r="Q18" s="43"/>
      <c r="R18" s="43"/>
      <c r="T18" s="296">
        <v>150</v>
      </c>
      <c r="U18" s="296"/>
      <c r="V18" s="68"/>
      <c r="W18" s="68"/>
      <c r="X18" s="68"/>
      <c r="Y18" s="68" t="s">
        <v>124</v>
      </c>
      <c r="Z18" s="68"/>
      <c r="AB18" s="11"/>
    </row>
    <row r="19" spans="1:43" ht="12" customHeight="1" x14ac:dyDescent="0.2">
      <c r="A19" s="35"/>
      <c r="B19" s="1" t="s">
        <v>64</v>
      </c>
      <c r="D19" s="5"/>
      <c r="F19" s="32"/>
      <c r="G19" s="20" t="s">
        <v>152</v>
      </c>
      <c r="H19" s="16"/>
      <c r="I19" s="5">
        <v>60</v>
      </c>
      <c r="J19" s="12"/>
      <c r="K19" s="11"/>
      <c r="O19" s="40"/>
      <c r="P19" s="40"/>
      <c r="Q19" s="40"/>
      <c r="R19" s="40"/>
      <c r="T19" s="49"/>
      <c r="U19" s="20"/>
      <c r="V19" s="20"/>
      <c r="W19" s="20"/>
      <c r="X19" s="20"/>
      <c r="Y19" s="20"/>
      <c r="Z19" s="20"/>
      <c r="AB19" s="11"/>
    </row>
    <row r="20" spans="1:43" ht="12" customHeight="1" thickBot="1" x14ac:dyDescent="0.25">
      <c r="A20" s="35"/>
      <c r="B20" s="1" t="s">
        <v>44</v>
      </c>
      <c r="D20" s="5"/>
      <c r="F20" s="32"/>
      <c r="G20" s="20" t="s">
        <v>152</v>
      </c>
      <c r="H20" s="16"/>
      <c r="I20" s="5">
        <v>60</v>
      </c>
      <c r="J20" s="12"/>
      <c r="K20" s="11"/>
      <c r="O20" s="40"/>
      <c r="P20" s="40"/>
      <c r="Q20" s="40"/>
      <c r="R20" s="40"/>
      <c r="S20" s="39"/>
      <c r="T20" s="39" t="s">
        <v>216</v>
      </c>
      <c r="U20" s="39"/>
      <c r="V20" s="39" t="s">
        <v>148</v>
      </c>
      <c r="W20" s="39"/>
      <c r="X20" s="39"/>
      <c r="Y20" s="39"/>
      <c r="Z20" s="39"/>
      <c r="AA20" s="39"/>
      <c r="AB20" s="16"/>
      <c r="AE20" s="59"/>
      <c r="AF20" s="59"/>
      <c r="AG20" s="59"/>
      <c r="AH20" s="59"/>
      <c r="AI20" s="59"/>
      <c r="AJ20" s="59"/>
      <c r="AK20" s="59"/>
      <c r="AL20" s="59"/>
      <c r="AM20" s="59"/>
      <c r="AN20" s="59"/>
      <c r="AO20" s="59"/>
      <c r="AP20" s="59"/>
      <c r="AQ20" s="59"/>
    </row>
    <row r="21" spans="1:43" ht="12" customHeight="1" x14ac:dyDescent="0.2">
      <c r="A21" s="35"/>
      <c r="B21" s="1" t="s">
        <v>45</v>
      </c>
      <c r="D21" s="32"/>
      <c r="F21" s="32"/>
      <c r="G21" s="20" t="s">
        <v>152</v>
      </c>
      <c r="H21" s="16"/>
      <c r="I21" s="49">
        <v>60</v>
      </c>
      <c r="O21" s="40"/>
      <c r="P21" s="40"/>
      <c r="Q21" s="40"/>
      <c r="R21" s="40"/>
      <c r="S21" s="79"/>
      <c r="T21" s="295" t="s">
        <v>153</v>
      </c>
      <c r="U21" s="295"/>
      <c r="V21" s="48" t="s">
        <v>8</v>
      </c>
      <c r="W21" s="48" t="s">
        <v>6</v>
      </c>
      <c r="X21" s="48" t="s">
        <v>120</v>
      </c>
      <c r="Y21" s="48" t="s">
        <v>121</v>
      </c>
      <c r="Z21" s="48" t="s">
        <v>22</v>
      </c>
      <c r="AA21" s="79"/>
      <c r="AB21" s="11"/>
      <c r="AE21" s="59"/>
      <c r="AF21" s="59"/>
      <c r="AG21" s="69"/>
      <c r="AH21" s="59"/>
      <c r="AI21" s="59"/>
      <c r="AJ21" s="64"/>
      <c r="AK21" s="61"/>
      <c r="AL21" s="61"/>
      <c r="AM21" s="61"/>
      <c r="AN21" s="61"/>
      <c r="AO21" s="61"/>
      <c r="AP21" s="61"/>
      <c r="AQ21" s="61"/>
    </row>
    <row r="22" spans="1:43" ht="12" customHeight="1" x14ac:dyDescent="0.2">
      <c r="A22" s="49"/>
      <c r="C22" s="49"/>
      <c r="D22" s="71"/>
      <c r="E22" s="49"/>
      <c r="F22" s="71"/>
      <c r="H22" s="7"/>
      <c r="I22" s="49"/>
      <c r="J22" s="71"/>
      <c r="O22" s="40"/>
      <c r="P22" s="40"/>
      <c r="Q22" s="40"/>
      <c r="R22" s="40"/>
      <c r="T22" s="52">
        <v>250</v>
      </c>
      <c r="U22" s="52"/>
      <c r="V22" s="68"/>
      <c r="W22" s="52">
        <v>700</v>
      </c>
      <c r="X22" s="68"/>
      <c r="Y22" s="68"/>
      <c r="Z22" s="52">
        <v>250</v>
      </c>
      <c r="AB22" s="11"/>
      <c r="AE22" s="59"/>
      <c r="AF22" s="59"/>
      <c r="AG22" s="69"/>
      <c r="AH22" s="59"/>
      <c r="AI22" s="67"/>
      <c r="AJ22" s="61"/>
      <c r="AK22" s="61"/>
      <c r="AL22" s="61"/>
      <c r="AM22" s="61"/>
      <c r="AN22" s="61"/>
      <c r="AO22" s="61"/>
      <c r="AP22" s="61"/>
      <c r="AQ22" s="61"/>
    </row>
    <row r="23" spans="1:43" ht="12" customHeight="1" x14ac:dyDescent="0.2">
      <c r="A23" s="35"/>
      <c r="D23" s="5"/>
      <c r="F23" s="32"/>
      <c r="H23" s="7"/>
      <c r="O23" s="40"/>
      <c r="P23" s="40"/>
      <c r="Q23" s="40"/>
      <c r="R23" s="40"/>
      <c r="T23" s="52">
        <v>265</v>
      </c>
      <c r="U23" s="52"/>
      <c r="V23" s="68"/>
      <c r="W23" s="52">
        <v>700</v>
      </c>
      <c r="X23" s="68"/>
      <c r="Y23" s="68"/>
      <c r="Z23" s="52" t="s">
        <v>125</v>
      </c>
      <c r="AB23" s="11"/>
      <c r="AE23" s="59"/>
      <c r="AF23" s="59"/>
      <c r="AG23" s="69"/>
      <c r="AH23" s="59"/>
      <c r="AI23" s="67"/>
      <c r="AJ23" s="59"/>
      <c r="AK23" s="61"/>
      <c r="AL23" s="61"/>
      <c r="AM23" s="61"/>
      <c r="AN23" s="69"/>
      <c r="AO23" s="61"/>
      <c r="AP23" s="61"/>
      <c r="AQ23" s="61"/>
    </row>
    <row r="24" spans="1:43" ht="12" customHeight="1" x14ac:dyDescent="0.2">
      <c r="A24" s="35" t="s">
        <v>95</v>
      </c>
      <c r="B24" s="1" t="s">
        <v>4</v>
      </c>
      <c r="C24" s="5" t="s">
        <v>80</v>
      </c>
      <c r="D24" s="5"/>
      <c r="E24" s="5" t="s">
        <v>81</v>
      </c>
      <c r="F24" s="32"/>
      <c r="G24" s="40">
        <v>38</v>
      </c>
      <c r="H24" s="7"/>
      <c r="I24" s="5">
        <v>36</v>
      </c>
      <c r="K24" s="1" t="s">
        <v>135</v>
      </c>
      <c r="O24" s="40"/>
      <c r="P24" s="40"/>
      <c r="Q24" s="40"/>
      <c r="R24" s="40"/>
      <c r="T24" s="52">
        <v>285</v>
      </c>
      <c r="U24" s="52"/>
      <c r="V24" s="68"/>
      <c r="W24" s="52">
        <v>700</v>
      </c>
      <c r="X24" s="68"/>
      <c r="Y24" s="68"/>
      <c r="Z24" s="52" t="s">
        <v>126</v>
      </c>
      <c r="AB24" s="11"/>
      <c r="AE24" s="59"/>
      <c r="AF24" s="59"/>
      <c r="AG24" s="69"/>
      <c r="AH24" s="59"/>
      <c r="AI24" s="67"/>
      <c r="AJ24" s="61"/>
      <c r="AK24" s="61"/>
      <c r="AL24" s="61"/>
      <c r="AM24" s="61"/>
      <c r="AN24" s="69"/>
      <c r="AO24" s="61"/>
      <c r="AP24" s="61"/>
      <c r="AQ24" s="61"/>
    </row>
    <row r="25" spans="1:43" ht="12" customHeight="1" x14ac:dyDescent="0.2">
      <c r="A25" s="35" t="s">
        <v>117</v>
      </c>
      <c r="B25" s="1" t="s">
        <v>4</v>
      </c>
      <c r="C25" s="5" t="s">
        <v>80</v>
      </c>
      <c r="D25" s="5"/>
      <c r="E25" s="5" t="s">
        <v>81</v>
      </c>
      <c r="F25" s="32"/>
      <c r="G25" s="40">
        <v>44</v>
      </c>
      <c r="H25" s="7"/>
      <c r="I25" s="5">
        <v>38</v>
      </c>
      <c r="K25" s="1" t="s">
        <v>135</v>
      </c>
      <c r="O25" s="40"/>
      <c r="P25" s="40"/>
      <c r="Q25" s="40"/>
      <c r="R25" s="40"/>
      <c r="T25" s="52">
        <v>310</v>
      </c>
      <c r="U25" s="52"/>
      <c r="V25" s="68"/>
      <c r="W25" s="52">
        <v>650</v>
      </c>
      <c r="X25" s="68"/>
      <c r="Y25" s="68"/>
      <c r="Z25" s="52" t="s">
        <v>127</v>
      </c>
      <c r="AB25" s="11"/>
      <c r="AE25" s="59"/>
      <c r="AF25" s="59"/>
      <c r="AG25" s="69"/>
      <c r="AH25" s="59"/>
      <c r="AI25" s="67"/>
      <c r="AJ25" s="59"/>
      <c r="AK25" s="59"/>
      <c r="AL25" s="59"/>
      <c r="AM25" s="59"/>
      <c r="AN25" s="69"/>
      <c r="AO25" s="61"/>
      <c r="AP25" s="61"/>
      <c r="AQ25" s="61"/>
    </row>
    <row r="26" spans="1:43" ht="12" customHeight="1" x14ac:dyDescent="0.2">
      <c r="A26" s="35" t="s">
        <v>96</v>
      </c>
      <c r="B26" s="1" t="s">
        <v>4</v>
      </c>
      <c r="C26" s="5" t="s">
        <v>80</v>
      </c>
      <c r="D26" s="5"/>
      <c r="E26" s="5" t="s">
        <v>81</v>
      </c>
      <c r="F26" s="32"/>
      <c r="G26" s="40">
        <v>49</v>
      </c>
      <c r="H26" s="7"/>
      <c r="I26" s="5">
        <v>45</v>
      </c>
      <c r="K26" s="1" t="s">
        <v>135</v>
      </c>
      <c r="O26" s="40"/>
      <c r="P26" s="40"/>
      <c r="Q26" s="40"/>
      <c r="R26" s="40"/>
      <c r="T26" s="52">
        <v>330</v>
      </c>
      <c r="U26" s="52"/>
      <c r="V26" s="68"/>
      <c r="W26" s="52">
        <v>600</v>
      </c>
      <c r="X26" s="68"/>
      <c r="Y26" s="68"/>
      <c r="Z26" s="52" t="s">
        <v>128</v>
      </c>
      <c r="AB26" s="11"/>
      <c r="AE26" s="59"/>
      <c r="AF26" s="59"/>
      <c r="AG26" s="69"/>
      <c r="AH26" s="59"/>
      <c r="AI26" s="67"/>
      <c r="AJ26" s="67"/>
      <c r="AK26" s="67"/>
      <c r="AL26" s="67"/>
      <c r="AM26" s="67"/>
      <c r="AN26" s="67"/>
      <c r="AO26" s="61"/>
      <c r="AP26" s="61"/>
      <c r="AQ26" s="61"/>
    </row>
    <row r="27" spans="1:43" ht="12" customHeight="1" x14ac:dyDescent="0.2">
      <c r="A27" s="35" t="s">
        <v>97</v>
      </c>
      <c r="B27" s="1" t="s">
        <v>4</v>
      </c>
      <c r="C27" s="5" t="s">
        <v>80</v>
      </c>
      <c r="D27" s="5"/>
      <c r="E27" s="5" t="s">
        <v>81</v>
      </c>
      <c r="F27" s="32"/>
      <c r="G27" s="40">
        <v>52</v>
      </c>
      <c r="H27" s="7"/>
      <c r="I27" s="5">
        <v>52</v>
      </c>
      <c r="K27" s="1" t="s">
        <v>135</v>
      </c>
      <c r="O27" s="40"/>
      <c r="P27" s="40"/>
      <c r="Q27" s="40"/>
      <c r="R27" s="40"/>
      <c r="T27" s="52">
        <v>360</v>
      </c>
      <c r="U27" s="52"/>
      <c r="V27" s="68"/>
      <c r="W27" s="52">
        <v>550</v>
      </c>
      <c r="X27" s="68"/>
      <c r="Y27" s="68"/>
      <c r="Z27" s="52" t="s">
        <v>129</v>
      </c>
      <c r="AB27" s="11"/>
      <c r="AE27" s="59"/>
      <c r="AF27" s="59"/>
      <c r="AG27" s="69"/>
      <c r="AH27" s="59"/>
      <c r="AI27" s="67"/>
      <c r="AJ27" s="68"/>
      <c r="AK27" s="68"/>
      <c r="AL27" s="59"/>
      <c r="AM27" s="68"/>
      <c r="AN27" s="68"/>
      <c r="AO27" s="68"/>
      <c r="AP27" s="61"/>
      <c r="AQ27" s="61"/>
    </row>
    <row r="28" spans="1:43" ht="12" customHeight="1" x14ac:dyDescent="0.2">
      <c r="A28" s="35" t="s">
        <v>99</v>
      </c>
      <c r="B28" s="1" t="s">
        <v>4</v>
      </c>
      <c r="C28" s="5" t="s">
        <v>80</v>
      </c>
      <c r="D28" s="5"/>
      <c r="E28" s="5" t="s">
        <v>81</v>
      </c>
      <c r="F28" s="32"/>
      <c r="G28" s="40">
        <v>55</v>
      </c>
      <c r="H28" s="7"/>
      <c r="I28" s="5">
        <v>52</v>
      </c>
      <c r="K28" s="1" t="s">
        <v>136</v>
      </c>
      <c r="O28" s="40"/>
      <c r="P28" s="40"/>
      <c r="Q28" s="40"/>
      <c r="R28" s="40"/>
      <c r="T28" s="52">
        <v>400</v>
      </c>
      <c r="U28" s="52"/>
      <c r="V28" s="68"/>
      <c r="W28" s="52">
        <v>500</v>
      </c>
      <c r="X28" s="68"/>
      <c r="Y28" s="68"/>
      <c r="Z28" s="52" t="s">
        <v>130</v>
      </c>
      <c r="AB28" s="11"/>
      <c r="AE28" s="59"/>
      <c r="AF28" s="59"/>
      <c r="AG28" s="69"/>
      <c r="AH28" s="59"/>
      <c r="AI28" s="67"/>
      <c r="AJ28" s="67"/>
      <c r="AK28" s="67"/>
      <c r="AL28" s="59"/>
      <c r="AM28" s="67"/>
      <c r="AN28" s="69"/>
      <c r="AO28" s="61"/>
      <c r="AP28" s="61"/>
      <c r="AQ28" s="61"/>
    </row>
    <row r="29" spans="1:43" ht="12" customHeight="1" x14ac:dyDescent="0.2">
      <c r="A29" s="35" t="s">
        <v>98</v>
      </c>
      <c r="B29" s="1" t="s">
        <v>4</v>
      </c>
      <c r="C29" s="5" t="s">
        <v>80</v>
      </c>
      <c r="D29" s="5"/>
      <c r="E29" s="5" t="s">
        <v>81</v>
      </c>
      <c r="F29" s="32"/>
      <c r="G29" s="40">
        <v>57</v>
      </c>
      <c r="H29" s="7"/>
      <c r="I29" s="5">
        <v>59</v>
      </c>
      <c r="K29" s="1" t="s">
        <v>136</v>
      </c>
      <c r="O29" s="40"/>
      <c r="P29" s="40"/>
      <c r="Q29" s="40"/>
      <c r="R29" s="40"/>
      <c r="T29" s="52">
        <v>440</v>
      </c>
      <c r="U29" s="52"/>
      <c r="V29" s="68"/>
      <c r="W29" s="52" t="s">
        <v>122</v>
      </c>
      <c r="X29" s="68"/>
      <c r="Y29" s="68"/>
      <c r="Z29" s="52" t="s">
        <v>131</v>
      </c>
      <c r="AB29" s="11"/>
      <c r="AE29" s="59"/>
      <c r="AF29" s="59"/>
      <c r="AG29" s="69"/>
      <c r="AH29" s="59"/>
      <c r="AI29" s="59"/>
      <c r="AJ29" s="59"/>
      <c r="AK29" s="61"/>
      <c r="AL29" s="61"/>
      <c r="AM29" s="61"/>
      <c r="AN29" s="69"/>
      <c r="AO29" s="61"/>
      <c r="AP29" s="61"/>
      <c r="AQ29" s="61"/>
    </row>
    <row r="30" spans="1:43" ht="12" customHeight="1" x14ac:dyDescent="0.2">
      <c r="A30" s="35"/>
      <c r="D30" s="5"/>
      <c r="F30" s="32"/>
      <c r="H30" s="7"/>
      <c r="O30" s="40"/>
      <c r="P30" s="40"/>
      <c r="Q30" s="40"/>
      <c r="R30" s="40"/>
      <c r="T30" s="52">
        <v>500</v>
      </c>
      <c r="U30" s="52"/>
      <c r="V30" s="68"/>
      <c r="W30" s="52" t="s">
        <v>123</v>
      </c>
      <c r="X30" s="68"/>
      <c r="Y30" s="68"/>
      <c r="Z30" s="52" t="s">
        <v>132</v>
      </c>
      <c r="AB30" s="11"/>
      <c r="AE30" s="59"/>
      <c r="AF30" s="59"/>
      <c r="AG30" s="69"/>
      <c r="AH30" s="59"/>
      <c r="AI30" s="59"/>
      <c r="AJ30" s="66"/>
      <c r="AK30" s="66"/>
      <c r="AL30" s="66"/>
      <c r="AM30" s="66"/>
      <c r="AN30" s="69"/>
      <c r="AO30" s="61"/>
      <c r="AP30" s="61"/>
      <c r="AQ30" s="61"/>
    </row>
    <row r="31" spans="1:43" ht="12" customHeight="1" x14ac:dyDescent="0.2">
      <c r="A31" s="35" t="s">
        <v>100</v>
      </c>
      <c r="B31" s="1" t="s">
        <v>4</v>
      </c>
      <c r="C31" s="5" t="s">
        <v>82</v>
      </c>
      <c r="D31" s="5"/>
      <c r="E31" s="5" t="s">
        <v>81</v>
      </c>
      <c r="F31" s="32"/>
      <c r="G31" s="40">
        <v>38</v>
      </c>
      <c r="H31" s="7"/>
      <c r="I31" s="5">
        <v>38</v>
      </c>
      <c r="K31" s="1" t="s">
        <v>135</v>
      </c>
      <c r="O31" s="40"/>
      <c r="P31" s="40"/>
      <c r="Q31" s="40"/>
      <c r="R31" s="40"/>
      <c r="T31" s="52">
        <v>900</v>
      </c>
      <c r="U31" s="52"/>
      <c r="V31" s="68"/>
      <c r="W31" s="68"/>
      <c r="X31" s="68"/>
      <c r="Y31" s="68">
        <v>500</v>
      </c>
      <c r="Z31" s="68"/>
      <c r="AB31" s="11"/>
      <c r="AE31" s="59"/>
      <c r="AF31" s="59"/>
      <c r="AG31" s="69"/>
      <c r="AH31" s="59"/>
      <c r="AI31" s="59"/>
      <c r="AJ31" s="66"/>
      <c r="AK31" s="66"/>
      <c r="AL31" s="66"/>
      <c r="AM31" s="66"/>
      <c r="AN31" s="69"/>
      <c r="AO31" s="61"/>
      <c r="AP31" s="61"/>
      <c r="AQ31" s="61"/>
    </row>
    <row r="32" spans="1:43" ht="12" customHeight="1" x14ac:dyDescent="0.2">
      <c r="A32" s="35" t="s">
        <v>101</v>
      </c>
      <c r="B32" s="1" t="s">
        <v>4</v>
      </c>
      <c r="C32" s="5" t="s">
        <v>82</v>
      </c>
      <c r="D32" s="5"/>
      <c r="E32" s="5" t="s">
        <v>81</v>
      </c>
      <c r="F32" s="32"/>
      <c r="G32" s="40">
        <v>45</v>
      </c>
      <c r="H32" s="7"/>
      <c r="I32" s="5">
        <v>38</v>
      </c>
      <c r="K32" s="1" t="s">
        <v>135</v>
      </c>
      <c r="O32" s="40"/>
      <c r="P32" s="40"/>
      <c r="Q32" s="40"/>
      <c r="R32" s="40"/>
      <c r="AB32" s="11"/>
      <c r="AE32" s="59"/>
      <c r="AF32" s="59"/>
      <c r="AG32" s="69"/>
      <c r="AH32" s="59"/>
      <c r="AI32" s="59"/>
      <c r="AJ32" s="66"/>
      <c r="AK32" s="66"/>
      <c r="AL32" s="66"/>
      <c r="AM32" s="66"/>
      <c r="AN32" s="69"/>
      <c r="AO32" s="61"/>
      <c r="AP32" s="61"/>
      <c r="AQ32" s="61"/>
    </row>
    <row r="33" spans="1:43" ht="12" customHeight="1" x14ac:dyDescent="0.2">
      <c r="A33" s="35" t="s">
        <v>102</v>
      </c>
      <c r="B33" s="1" t="s">
        <v>4</v>
      </c>
      <c r="C33" s="5" t="s">
        <v>82</v>
      </c>
      <c r="D33" s="5"/>
      <c r="E33" s="5" t="s">
        <v>81</v>
      </c>
      <c r="F33" s="32"/>
      <c r="G33" s="40">
        <v>50</v>
      </c>
      <c r="H33" s="7"/>
      <c r="I33" s="5">
        <v>45</v>
      </c>
      <c r="K33" s="1" t="s">
        <v>135</v>
      </c>
      <c r="O33" s="40"/>
      <c r="P33" s="40"/>
      <c r="Q33" s="40"/>
      <c r="R33" s="40"/>
      <c r="AB33" s="11"/>
      <c r="AE33" s="59"/>
      <c r="AF33" s="59"/>
      <c r="AG33" s="59"/>
      <c r="AH33" s="59"/>
      <c r="AI33" s="59"/>
      <c r="AJ33" s="66"/>
      <c r="AK33" s="66"/>
      <c r="AL33" s="66"/>
      <c r="AM33" s="66"/>
      <c r="AN33" s="61"/>
      <c r="AO33" s="61"/>
      <c r="AP33" s="61"/>
      <c r="AQ33" s="61"/>
    </row>
    <row r="34" spans="1:43" ht="12" customHeight="1" x14ac:dyDescent="0.2">
      <c r="A34" s="35" t="s">
        <v>103</v>
      </c>
      <c r="B34" s="1" t="s">
        <v>4</v>
      </c>
      <c r="C34" s="5" t="s">
        <v>82</v>
      </c>
      <c r="D34" s="5"/>
      <c r="E34" s="5" t="s">
        <v>81</v>
      </c>
      <c r="F34" s="32"/>
      <c r="G34" s="40">
        <v>52</v>
      </c>
      <c r="H34" s="7"/>
      <c r="I34" s="5">
        <v>52</v>
      </c>
      <c r="K34" s="1" t="s">
        <v>135</v>
      </c>
      <c r="O34" s="40"/>
      <c r="P34" s="40"/>
      <c r="Q34" s="40"/>
      <c r="R34" s="40"/>
      <c r="T34" s="50" t="s">
        <v>133</v>
      </c>
      <c r="U34" s="50"/>
      <c r="V34" s="50"/>
      <c r="W34" s="50"/>
      <c r="X34" s="50"/>
      <c r="Y34" s="50"/>
      <c r="Z34" s="50"/>
      <c r="AB34" s="11"/>
      <c r="AE34" s="59"/>
      <c r="AF34" s="59"/>
      <c r="AG34" s="59"/>
      <c r="AH34" s="59"/>
      <c r="AI34" s="59"/>
      <c r="AJ34" s="66"/>
      <c r="AK34" s="66"/>
      <c r="AL34" s="66"/>
      <c r="AM34" s="66"/>
      <c r="AN34" s="61"/>
      <c r="AO34" s="61"/>
      <c r="AP34" s="61"/>
      <c r="AQ34" s="61"/>
    </row>
    <row r="35" spans="1:43" ht="12" customHeight="1" x14ac:dyDescent="0.2">
      <c r="A35" s="35" t="s">
        <v>104</v>
      </c>
      <c r="B35" s="1" t="s">
        <v>4</v>
      </c>
      <c r="C35" s="5" t="s">
        <v>82</v>
      </c>
      <c r="D35" s="5"/>
      <c r="E35" s="5" t="s">
        <v>81</v>
      </c>
      <c r="F35" s="32"/>
      <c r="G35" s="40">
        <v>55</v>
      </c>
      <c r="H35" s="7"/>
      <c r="I35" s="5">
        <v>52</v>
      </c>
      <c r="K35" s="1" t="s">
        <v>136</v>
      </c>
      <c r="O35" s="40"/>
      <c r="P35" s="40"/>
      <c r="Q35" s="40"/>
      <c r="R35" s="40"/>
      <c r="T35" s="50" t="s">
        <v>149</v>
      </c>
      <c r="U35" s="50"/>
      <c r="V35" s="50"/>
      <c r="W35" s="50"/>
      <c r="X35" s="50"/>
      <c r="Y35" s="50"/>
      <c r="Z35" s="50"/>
      <c r="AB35" s="11"/>
      <c r="AE35" s="59"/>
      <c r="AF35" s="59"/>
      <c r="AG35" s="59"/>
      <c r="AH35" s="59"/>
      <c r="AI35" s="59"/>
      <c r="AJ35" s="66"/>
      <c r="AK35" s="66"/>
      <c r="AL35" s="66"/>
      <c r="AM35" s="66"/>
      <c r="AN35" s="61"/>
      <c r="AO35" s="61"/>
      <c r="AP35" s="61"/>
      <c r="AQ35" s="61"/>
    </row>
    <row r="36" spans="1:43" ht="12" customHeight="1" x14ac:dyDescent="0.2">
      <c r="A36" s="35" t="s">
        <v>105</v>
      </c>
      <c r="B36" s="1" t="s">
        <v>4</v>
      </c>
      <c r="C36" s="5" t="s">
        <v>82</v>
      </c>
      <c r="D36" s="5"/>
      <c r="E36" s="5" t="s">
        <v>81</v>
      </c>
      <c r="F36" s="32"/>
      <c r="G36" s="40">
        <v>57</v>
      </c>
      <c r="H36" s="7"/>
      <c r="I36" s="5">
        <v>59</v>
      </c>
      <c r="K36" s="1" t="s">
        <v>136</v>
      </c>
      <c r="O36" s="40"/>
      <c r="P36" s="40"/>
      <c r="Q36" s="40"/>
      <c r="R36" s="40"/>
      <c r="T36" s="50" t="s">
        <v>150</v>
      </c>
      <c r="U36" s="50"/>
      <c r="V36" s="50"/>
      <c r="W36" s="50"/>
      <c r="X36" s="50"/>
      <c r="Y36" s="50"/>
      <c r="Z36" s="50"/>
      <c r="AB36" s="11"/>
      <c r="AE36" s="59"/>
      <c r="AF36" s="59"/>
      <c r="AG36" s="59"/>
      <c r="AH36" s="59"/>
      <c r="AI36" s="59"/>
      <c r="AJ36" s="66"/>
      <c r="AK36" s="66"/>
      <c r="AL36" s="66"/>
      <c r="AM36" s="66"/>
      <c r="AN36" s="61"/>
      <c r="AO36" s="61"/>
      <c r="AP36" s="61"/>
      <c r="AQ36" s="59"/>
    </row>
    <row r="37" spans="1:43" ht="12" customHeight="1" x14ac:dyDescent="0.2">
      <c r="A37" s="35"/>
      <c r="D37" s="5"/>
      <c r="F37" s="5"/>
      <c r="H37" s="7"/>
      <c r="O37" s="40"/>
      <c r="P37" s="40"/>
      <c r="Q37" s="40"/>
      <c r="R37" s="40"/>
      <c r="AE37" s="59"/>
      <c r="AF37" s="59"/>
      <c r="AG37" s="59"/>
      <c r="AH37" s="59"/>
      <c r="AI37" s="59"/>
      <c r="AJ37" s="66"/>
      <c r="AK37" s="66"/>
      <c r="AL37" s="66"/>
      <c r="AM37" s="66"/>
      <c r="AN37" s="61"/>
      <c r="AO37" s="61"/>
      <c r="AP37" s="61"/>
      <c r="AQ37" s="59"/>
    </row>
    <row r="38" spans="1:43" ht="12" customHeight="1" thickBot="1" x14ac:dyDescent="0.25">
      <c r="A38" s="35" t="s">
        <v>106</v>
      </c>
      <c r="B38" s="1" t="s">
        <v>4</v>
      </c>
      <c r="C38" s="5" t="s">
        <v>83</v>
      </c>
      <c r="D38" s="5"/>
      <c r="E38" s="5" t="s">
        <v>84</v>
      </c>
      <c r="F38" s="32"/>
      <c r="G38" s="40">
        <v>38</v>
      </c>
      <c r="H38" s="7"/>
      <c r="I38" s="5">
        <v>46</v>
      </c>
      <c r="K38" s="1" t="s">
        <v>136</v>
      </c>
      <c r="O38" s="40"/>
      <c r="P38" s="40"/>
      <c r="Q38" s="40"/>
      <c r="R38" s="40"/>
      <c r="S38" s="39"/>
      <c r="T38" s="109" t="s">
        <v>202</v>
      </c>
      <c r="U38" s="39"/>
      <c r="V38" s="39"/>
      <c r="W38" s="39"/>
      <c r="AE38" s="59"/>
      <c r="AF38" s="59"/>
      <c r="AG38" s="59"/>
      <c r="AH38" s="59"/>
      <c r="AI38" s="59"/>
      <c r="AJ38" s="65"/>
      <c r="AK38" s="69"/>
      <c r="AL38" s="59"/>
      <c r="AM38" s="59"/>
      <c r="AN38" s="66"/>
      <c r="AO38" s="66"/>
      <c r="AP38" s="59"/>
      <c r="AQ38" s="59"/>
    </row>
    <row r="39" spans="1:43" ht="12" customHeight="1" x14ac:dyDescent="0.2">
      <c r="A39" s="35" t="s">
        <v>107</v>
      </c>
      <c r="B39" s="1" t="s">
        <v>4</v>
      </c>
      <c r="C39" s="5" t="s">
        <v>83</v>
      </c>
      <c r="D39" s="5"/>
      <c r="E39" s="5" t="s">
        <v>84</v>
      </c>
      <c r="F39" s="32"/>
      <c r="G39" s="40">
        <v>44</v>
      </c>
      <c r="H39" s="7"/>
      <c r="I39" s="5">
        <v>46</v>
      </c>
      <c r="K39" s="1" t="s">
        <v>136</v>
      </c>
      <c r="O39" s="40"/>
      <c r="P39" s="40"/>
      <c r="Q39" s="40"/>
      <c r="R39" s="40"/>
      <c r="S39" s="79"/>
      <c r="T39" s="48" t="s">
        <v>174</v>
      </c>
      <c r="U39" s="48" t="s">
        <v>175</v>
      </c>
      <c r="V39" s="48" t="s">
        <v>176</v>
      </c>
      <c r="W39" s="48" t="s">
        <v>177</v>
      </c>
      <c r="X39" s="48"/>
      <c r="Y39" s="48"/>
      <c r="Z39" s="48"/>
      <c r="AA39" s="79"/>
      <c r="AE39" s="59"/>
      <c r="AF39" s="59"/>
      <c r="AG39" s="59"/>
      <c r="AH39" s="66"/>
      <c r="AI39" s="59"/>
      <c r="AJ39" s="59"/>
      <c r="AK39" s="69"/>
      <c r="AL39" s="59"/>
      <c r="AM39" s="59"/>
      <c r="AN39" s="59"/>
      <c r="AO39" s="59"/>
      <c r="AP39" s="59"/>
      <c r="AQ39" s="59"/>
    </row>
    <row r="40" spans="1:43" ht="12" customHeight="1" x14ac:dyDescent="0.2">
      <c r="A40" s="35" t="s">
        <v>108</v>
      </c>
      <c r="B40" s="1" t="s">
        <v>4</v>
      </c>
      <c r="C40" s="5" t="s">
        <v>83</v>
      </c>
      <c r="D40" s="5"/>
      <c r="E40" s="5" t="s">
        <v>84</v>
      </c>
      <c r="F40" s="32"/>
      <c r="G40" s="40">
        <v>48</v>
      </c>
      <c r="H40" s="7"/>
      <c r="I40" s="5">
        <v>46</v>
      </c>
      <c r="K40" s="1" t="s">
        <v>136</v>
      </c>
      <c r="O40" s="40"/>
      <c r="P40" s="40"/>
      <c r="Q40" s="40"/>
      <c r="R40" s="40"/>
      <c r="AE40" s="59"/>
      <c r="AF40" s="59"/>
      <c r="AG40" s="59"/>
      <c r="AH40" s="60"/>
      <c r="AI40" s="59"/>
      <c r="AJ40" s="59"/>
      <c r="AK40" s="69"/>
      <c r="AL40" s="59"/>
      <c r="AM40" s="59"/>
      <c r="AN40" s="59"/>
      <c r="AO40" s="59"/>
      <c r="AP40" s="59"/>
      <c r="AQ40" s="59"/>
    </row>
    <row r="41" spans="1:43" ht="12" customHeight="1" thickBot="1" x14ac:dyDescent="0.25">
      <c r="A41" s="35" t="s">
        <v>109</v>
      </c>
      <c r="B41" s="1" t="s">
        <v>4</v>
      </c>
      <c r="C41" s="5" t="s">
        <v>83</v>
      </c>
      <c r="D41" s="5"/>
      <c r="E41" s="5" t="s">
        <v>84</v>
      </c>
      <c r="F41" s="32"/>
      <c r="G41" s="40">
        <v>52</v>
      </c>
      <c r="H41" s="7"/>
      <c r="I41" s="5">
        <v>46</v>
      </c>
      <c r="K41" s="1" t="s">
        <v>136</v>
      </c>
      <c r="O41" s="40"/>
      <c r="P41" s="40"/>
      <c r="Q41" s="40"/>
      <c r="R41" s="40"/>
      <c r="S41" s="39"/>
      <c r="T41" s="109" t="s">
        <v>203</v>
      </c>
      <c r="U41" s="39"/>
      <c r="V41" s="39"/>
      <c r="W41" s="39"/>
      <c r="Z41" s="83" t="s">
        <v>119</v>
      </c>
      <c r="AE41" s="59"/>
      <c r="AF41" s="66"/>
      <c r="AG41" s="66"/>
      <c r="AH41" s="59"/>
      <c r="AI41" s="66"/>
      <c r="AJ41" s="59"/>
      <c r="AK41" s="69"/>
      <c r="AL41" s="59"/>
      <c r="AM41" s="59"/>
      <c r="AN41" s="59"/>
      <c r="AO41" s="59"/>
      <c r="AP41" s="59"/>
      <c r="AQ41" s="59"/>
    </row>
    <row r="42" spans="1:43" ht="12" customHeight="1" x14ac:dyDescent="0.2">
      <c r="A42" s="35" t="s">
        <v>110</v>
      </c>
      <c r="B42" s="1" t="s">
        <v>4</v>
      </c>
      <c r="C42" s="5" t="s">
        <v>83</v>
      </c>
      <c r="D42" s="5"/>
      <c r="E42" s="5" t="s">
        <v>84</v>
      </c>
      <c r="F42" s="32"/>
      <c r="G42" s="40">
        <v>56</v>
      </c>
      <c r="H42" s="7"/>
      <c r="I42" s="5">
        <v>58</v>
      </c>
      <c r="K42" s="1" t="s">
        <v>136</v>
      </c>
      <c r="O42" s="40"/>
      <c r="P42" s="40"/>
      <c r="Q42" s="40"/>
      <c r="R42" s="40"/>
      <c r="S42" s="80"/>
      <c r="T42" s="1" t="s">
        <v>161</v>
      </c>
      <c r="U42" s="81"/>
      <c r="V42" s="81"/>
      <c r="W42" s="81"/>
      <c r="X42" s="81"/>
      <c r="Y42" s="81"/>
      <c r="Z42" s="84">
        <v>6.4</v>
      </c>
      <c r="AA42" s="80"/>
      <c r="AE42" s="66"/>
      <c r="AF42" s="60"/>
      <c r="AG42" s="60"/>
      <c r="AH42" s="65"/>
      <c r="AI42" s="60"/>
      <c r="AJ42" s="59"/>
      <c r="AK42" s="69"/>
      <c r="AL42" s="59"/>
      <c r="AM42" s="59"/>
      <c r="AN42" s="59"/>
      <c r="AO42" s="61"/>
      <c r="AP42" s="59"/>
      <c r="AQ42" s="59"/>
    </row>
    <row r="43" spans="1:43" ht="12" customHeight="1" x14ac:dyDescent="0.2">
      <c r="A43" s="35" t="s">
        <v>111</v>
      </c>
      <c r="B43" s="1" t="s">
        <v>4</v>
      </c>
      <c r="C43" s="5" t="s">
        <v>83</v>
      </c>
      <c r="D43" s="5"/>
      <c r="E43" s="5" t="s">
        <v>84</v>
      </c>
      <c r="F43" s="32"/>
      <c r="G43" s="40">
        <v>58</v>
      </c>
      <c r="H43" s="7"/>
      <c r="I43" s="5">
        <v>65</v>
      </c>
      <c r="K43" s="1" t="s">
        <v>136</v>
      </c>
      <c r="L43" s="11"/>
      <c r="M43" s="11"/>
      <c r="N43" s="11"/>
      <c r="O43" s="40"/>
      <c r="P43" s="40"/>
      <c r="Q43" s="40"/>
      <c r="R43" s="40"/>
      <c r="S43" s="11"/>
      <c r="T43" s="11" t="s">
        <v>162</v>
      </c>
      <c r="U43" s="11"/>
      <c r="V43" s="11"/>
      <c r="W43" s="11"/>
      <c r="X43" s="11"/>
      <c r="Y43" s="11"/>
      <c r="Z43" s="84">
        <v>25</v>
      </c>
      <c r="AA43" s="11"/>
      <c r="AE43" s="60"/>
      <c r="AF43" s="59"/>
      <c r="AG43" s="59"/>
      <c r="AH43" s="66"/>
      <c r="AI43" s="61"/>
      <c r="AJ43" s="59"/>
      <c r="AK43" s="69"/>
      <c r="AL43" s="59"/>
      <c r="AM43" s="65"/>
      <c r="AN43" s="59"/>
      <c r="AO43" s="59"/>
      <c r="AP43" s="59"/>
      <c r="AQ43" s="59"/>
    </row>
    <row r="44" spans="1:43" ht="12" customHeight="1" x14ac:dyDescent="0.2">
      <c r="A44" s="35"/>
      <c r="D44" s="5"/>
      <c r="F44" s="32"/>
      <c r="H44" s="7"/>
      <c r="J44" s="12"/>
      <c r="K44" s="11"/>
      <c r="L44" s="11"/>
      <c r="M44" s="11"/>
      <c r="N44" s="11"/>
      <c r="O44" s="40"/>
      <c r="P44" s="40"/>
      <c r="Q44" s="40"/>
      <c r="R44" s="40"/>
      <c r="T44" s="1" t="s">
        <v>163</v>
      </c>
      <c r="Z44" s="84">
        <v>46</v>
      </c>
    </row>
    <row r="45" spans="1:43" ht="12" customHeight="1" x14ac:dyDescent="0.2">
      <c r="A45" s="35" t="s">
        <v>112</v>
      </c>
      <c r="B45" s="1" t="s">
        <v>4</v>
      </c>
      <c r="C45" s="5" t="s">
        <v>85</v>
      </c>
      <c r="D45" s="5"/>
      <c r="E45" s="5" t="s">
        <v>86</v>
      </c>
      <c r="F45" s="32"/>
      <c r="G45" s="40">
        <v>52</v>
      </c>
      <c r="H45" s="7"/>
      <c r="I45" s="5">
        <v>48</v>
      </c>
      <c r="J45" s="12"/>
      <c r="K45" s="1" t="s">
        <v>136</v>
      </c>
      <c r="L45" s="11"/>
      <c r="M45" s="11"/>
      <c r="N45" s="11"/>
      <c r="O45" s="40"/>
      <c r="P45" s="40"/>
      <c r="Q45" s="40"/>
      <c r="R45" s="40"/>
      <c r="T45" s="1" t="s">
        <v>164</v>
      </c>
      <c r="Z45" s="84">
        <v>66</v>
      </c>
    </row>
    <row r="46" spans="1:43" ht="12" customHeight="1" x14ac:dyDescent="0.2">
      <c r="A46" s="35" t="s">
        <v>113</v>
      </c>
      <c r="B46" s="1" t="s">
        <v>4</v>
      </c>
      <c r="C46" s="5" t="s">
        <v>85</v>
      </c>
      <c r="D46" s="5"/>
      <c r="E46" s="5" t="s">
        <v>86</v>
      </c>
      <c r="F46" s="32"/>
      <c r="G46" s="40">
        <v>57</v>
      </c>
      <c r="H46" s="7"/>
      <c r="I46" s="5">
        <v>71</v>
      </c>
      <c r="J46" s="12"/>
      <c r="K46" s="1" t="s">
        <v>136</v>
      </c>
      <c r="L46" s="11"/>
      <c r="M46" s="11"/>
      <c r="N46" s="11"/>
      <c r="O46" s="40"/>
      <c r="P46" s="40"/>
      <c r="Q46" s="40"/>
      <c r="R46" s="40"/>
      <c r="Z46" s="85"/>
    </row>
    <row r="47" spans="1:43" ht="12" customHeight="1" thickBot="1" x14ac:dyDescent="0.25">
      <c r="A47" s="35"/>
      <c r="D47" s="5"/>
      <c r="F47" s="32"/>
      <c r="H47" s="7"/>
      <c r="J47" s="12"/>
      <c r="K47" s="11"/>
      <c r="L47" s="11"/>
      <c r="M47" s="11"/>
      <c r="N47" s="11"/>
      <c r="O47" s="40"/>
      <c r="P47" s="40"/>
      <c r="Q47" s="40"/>
      <c r="R47" s="40"/>
      <c r="S47" s="39"/>
      <c r="T47" s="109" t="s">
        <v>204</v>
      </c>
      <c r="U47" s="39"/>
      <c r="V47" s="39"/>
      <c r="W47" s="39"/>
      <c r="X47" s="39"/>
      <c r="Y47" s="39"/>
      <c r="Z47" s="83" t="s">
        <v>144</v>
      </c>
      <c r="AA47" s="39"/>
    </row>
    <row r="48" spans="1:43" ht="12" customHeight="1" x14ac:dyDescent="0.2">
      <c r="A48" s="35" t="s">
        <v>114</v>
      </c>
      <c r="B48" s="1" t="s">
        <v>4</v>
      </c>
      <c r="C48" s="5" t="s">
        <v>87</v>
      </c>
      <c r="D48" s="5"/>
      <c r="E48" s="5" t="s">
        <v>81</v>
      </c>
      <c r="F48" s="32"/>
      <c r="G48" s="40">
        <v>58</v>
      </c>
      <c r="H48" s="7"/>
      <c r="I48" s="5">
        <v>54</v>
      </c>
      <c r="J48" s="12"/>
      <c r="K48" s="1" t="s">
        <v>136</v>
      </c>
      <c r="L48" s="11"/>
      <c r="M48" s="11"/>
      <c r="N48" s="11"/>
      <c r="O48" s="40"/>
      <c r="P48" s="40"/>
      <c r="Q48" s="40"/>
      <c r="R48" s="40"/>
      <c r="T48" s="67" t="s">
        <v>178</v>
      </c>
      <c r="U48" s="67"/>
      <c r="V48" s="67"/>
      <c r="W48" s="67"/>
      <c r="X48" s="67"/>
      <c r="Z48" s="88"/>
    </row>
    <row r="49" spans="1:27" ht="12" customHeight="1" x14ac:dyDescent="0.2">
      <c r="A49" s="35" t="s">
        <v>115</v>
      </c>
      <c r="B49" s="1" t="s">
        <v>4</v>
      </c>
      <c r="C49" s="5" t="s">
        <v>87</v>
      </c>
      <c r="D49" s="5"/>
      <c r="E49" s="5" t="s">
        <v>81</v>
      </c>
      <c r="F49" s="32"/>
      <c r="G49" s="40">
        <v>60</v>
      </c>
      <c r="H49" s="7"/>
      <c r="I49" s="5">
        <v>61</v>
      </c>
      <c r="J49" s="12"/>
      <c r="K49" s="1" t="s">
        <v>136</v>
      </c>
      <c r="L49" s="11"/>
      <c r="M49" s="11"/>
      <c r="N49" s="11"/>
      <c r="T49" s="67" t="s">
        <v>179</v>
      </c>
      <c r="Z49" s="88"/>
    </row>
    <row r="50" spans="1:27" ht="12" customHeight="1" x14ac:dyDescent="0.2">
      <c r="D50" s="5"/>
      <c r="F50" s="32"/>
      <c r="H50" s="7"/>
      <c r="J50" s="12"/>
      <c r="K50" s="11"/>
      <c r="L50" s="11"/>
      <c r="M50" s="11"/>
      <c r="N50" s="11"/>
      <c r="T50" s="67" t="s">
        <v>155</v>
      </c>
      <c r="Z50" s="88"/>
    </row>
    <row r="51" spans="1:27" ht="12" customHeight="1" x14ac:dyDescent="0.2">
      <c r="A51" s="3"/>
      <c r="B51" s="36" t="s">
        <v>146</v>
      </c>
      <c r="C51" s="19"/>
      <c r="D51" s="36"/>
      <c r="E51" s="19"/>
      <c r="F51" s="33"/>
      <c r="G51" s="42"/>
      <c r="H51" s="36"/>
      <c r="I51" s="19"/>
      <c r="J51" s="12"/>
      <c r="K51" s="11"/>
      <c r="L51" s="11"/>
      <c r="M51" s="11"/>
      <c r="N51" s="11"/>
      <c r="T51" s="67" t="s">
        <v>180</v>
      </c>
      <c r="Z51" s="88"/>
    </row>
    <row r="52" spans="1:27" ht="12" customHeight="1" x14ac:dyDescent="0.2">
      <c r="B52" s="1" t="s">
        <v>64</v>
      </c>
      <c r="D52" s="5"/>
      <c r="F52" s="32"/>
      <c r="G52" s="20" t="s">
        <v>152</v>
      </c>
      <c r="H52" s="7"/>
      <c r="I52" s="5">
        <v>50</v>
      </c>
      <c r="J52" s="12"/>
      <c r="K52" s="11"/>
      <c r="L52" s="11"/>
      <c r="M52" s="11"/>
      <c r="N52" s="11"/>
      <c r="T52" s="67" t="s">
        <v>181</v>
      </c>
      <c r="Z52" s="88"/>
    </row>
    <row r="53" spans="1:27" ht="12" customHeight="1" x14ac:dyDescent="0.2">
      <c r="B53" s="1" t="s">
        <v>44</v>
      </c>
      <c r="D53" s="5"/>
      <c r="F53" s="32"/>
      <c r="G53" s="20" t="s">
        <v>152</v>
      </c>
      <c r="H53" s="7"/>
      <c r="I53" s="5">
        <v>80</v>
      </c>
      <c r="J53" s="12"/>
      <c r="K53" s="11"/>
      <c r="L53" s="11"/>
      <c r="M53" s="11"/>
      <c r="N53" s="11"/>
      <c r="Z53" s="85"/>
    </row>
    <row r="54" spans="1:27" ht="12" customHeight="1" x14ac:dyDescent="0.2">
      <c r="B54" s="1" t="s">
        <v>45</v>
      </c>
      <c r="D54" s="5"/>
      <c r="F54" s="32"/>
      <c r="G54" s="20" t="s">
        <v>152</v>
      </c>
      <c r="H54" s="7"/>
      <c r="I54" s="49">
        <v>80</v>
      </c>
      <c r="J54" s="12"/>
      <c r="K54" s="11"/>
      <c r="L54" s="11"/>
      <c r="M54" s="11"/>
      <c r="N54" s="11"/>
      <c r="Z54" s="85"/>
    </row>
    <row r="55" spans="1:27" ht="12" customHeight="1" x14ac:dyDescent="0.2">
      <c r="D55" s="5"/>
      <c r="F55" s="32"/>
      <c r="H55" s="7"/>
      <c r="J55" s="12"/>
      <c r="K55" s="11"/>
      <c r="L55" s="11"/>
      <c r="M55" s="11"/>
      <c r="N55" s="11"/>
      <c r="Z55" s="85"/>
    </row>
    <row r="56" spans="1:27" ht="12" customHeight="1" x14ac:dyDescent="0.2">
      <c r="D56" s="5"/>
      <c r="F56" s="32"/>
      <c r="H56" s="7"/>
      <c r="J56" s="12"/>
      <c r="K56" s="11"/>
      <c r="L56" s="11"/>
      <c r="M56" s="11"/>
      <c r="N56" s="11"/>
      <c r="Z56" s="85"/>
    </row>
    <row r="57" spans="1:27" ht="12" customHeight="1" x14ac:dyDescent="0.2">
      <c r="A57" s="1" t="s">
        <v>273</v>
      </c>
      <c r="B57" s="1" t="s">
        <v>278</v>
      </c>
      <c r="C57" s="49" t="s">
        <v>271</v>
      </c>
      <c r="D57" s="5"/>
      <c r="E57" s="49" t="s">
        <v>76</v>
      </c>
      <c r="F57" s="32"/>
      <c r="G57" s="1">
        <v>41</v>
      </c>
      <c r="H57" s="7"/>
      <c r="I57" s="5">
        <v>23</v>
      </c>
      <c r="J57" s="12"/>
      <c r="K57" s="11" t="s">
        <v>272</v>
      </c>
      <c r="L57" s="11"/>
      <c r="M57" s="11"/>
      <c r="N57" s="11"/>
      <c r="Z57" s="85"/>
    </row>
    <row r="58" spans="1:27" ht="12" customHeight="1" thickBot="1" x14ac:dyDescent="0.25">
      <c r="A58" s="1" t="s">
        <v>274</v>
      </c>
      <c r="B58" s="1" t="s">
        <v>278</v>
      </c>
      <c r="C58" s="5" t="s">
        <v>271</v>
      </c>
      <c r="E58" s="49" t="s">
        <v>76</v>
      </c>
      <c r="G58" s="1">
        <v>46</v>
      </c>
      <c r="I58" s="5">
        <v>24</v>
      </c>
      <c r="J58" s="12"/>
      <c r="K58" s="11" t="s">
        <v>272</v>
      </c>
      <c r="L58" s="11"/>
      <c r="M58" s="11"/>
      <c r="N58" s="11"/>
      <c r="S58" s="39"/>
      <c r="T58" s="109" t="s">
        <v>199</v>
      </c>
      <c r="U58" s="39"/>
      <c r="V58" s="39"/>
      <c r="W58" s="39"/>
      <c r="X58" s="39"/>
      <c r="Y58" s="39"/>
      <c r="Z58" s="83" t="s">
        <v>119</v>
      </c>
      <c r="AA58" s="39"/>
    </row>
    <row r="59" spans="1:27" ht="12" customHeight="1" x14ac:dyDescent="0.2">
      <c r="A59" s="1" t="s">
        <v>275</v>
      </c>
      <c r="B59" s="1" t="s">
        <v>278</v>
      </c>
      <c r="C59" s="49" t="s">
        <v>271</v>
      </c>
      <c r="E59" s="49" t="s">
        <v>76</v>
      </c>
      <c r="G59" s="1">
        <v>53</v>
      </c>
      <c r="I59" s="5">
        <v>32</v>
      </c>
      <c r="J59" s="12"/>
      <c r="K59" s="11" t="s">
        <v>272</v>
      </c>
      <c r="T59" s="1" t="s">
        <v>158</v>
      </c>
      <c r="Z59" s="54">
        <v>10.199999999999999</v>
      </c>
    </row>
    <row r="60" spans="1:27" ht="12" customHeight="1" x14ac:dyDescent="0.2">
      <c r="A60" s="1" t="s">
        <v>276</v>
      </c>
      <c r="B60" s="1" t="s">
        <v>278</v>
      </c>
      <c r="C60" s="49" t="s">
        <v>271</v>
      </c>
      <c r="E60" s="49" t="s">
        <v>76</v>
      </c>
      <c r="G60" s="1">
        <v>55</v>
      </c>
      <c r="I60" s="5">
        <v>41</v>
      </c>
      <c r="K60" s="11" t="s">
        <v>272</v>
      </c>
      <c r="T60" s="1" t="s">
        <v>157</v>
      </c>
      <c r="Z60" s="54">
        <f>760*0.016</f>
        <v>12.16</v>
      </c>
    </row>
    <row r="61" spans="1:27" ht="12" customHeight="1" x14ac:dyDescent="0.2">
      <c r="A61" s="1" t="s">
        <v>277</v>
      </c>
      <c r="B61" s="1" t="s">
        <v>278</v>
      </c>
      <c r="C61" s="49" t="s">
        <v>271</v>
      </c>
      <c r="E61" s="49" t="s">
        <v>76</v>
      </c>
      <c r="G61" s="1">
        <v>58</v>
      </c>
      <c r="I61" s="5">
        <v>49</v>
      </c>
      <c r="K61" s="11" t="s">
        <v>272</v>
      </c>
      <c r="T61" s="1" t="s">
        <v>159</v>
      </c>
      <c r="Z61" s="54">
        <f>650*0.016</f>
        <v>10.4</v>
      </c>
    </row>
    <row r="62" spans="1:27" ht="12" customHeight="1" x14ac:dyDescent="0.2">
      <c r="C62" s="49"/>
      <c r="D62" s="49"/>
      <c r="E62" s="49"/>
      <c r="F62" s="133"/>
      <c r="H62" s="7"/>
      <c r="I62" s="49"/>
      <c r="J62" s="131"/>
      <c r="K62" s="11"/>
      <c r="T62" s="1" t="s">
        <v>165</v>
      </c>
      <c r="Z62" s="54">
        <v>4.5</v>
      </c>
    </row>
    <row r="63" spans="1:27" ht="12" customHeight="1" x14ac:dyDescent="0.2">
      <c r="A63" s="3"/>
      <c r="B63" s="36" t="s">
        <v>146</v>
      </c>
      <c r="C63" s="19"/>
      <c r="D63" s="36"/>
      <c r="E63" s="19"/>
      <c r="F63" s="132"/>
      <c r="G63" s="42"/>
      <c r="H63" s="36"/>
      <c r="I63" s="19"/>
      <c r="J63" s="131"/>
      <c r="K63" s="11"/>
      <c r="T63" s="1" t="s">
        <v>160</v>
      </c>
      <c r="Z63" s="54">
        <v>6.4</v>
      </c>
    </row>
    <row r="64" spans="1:27" ht="12" customHeight="1" x14ac:dyDescent="0.2">
      <c r="B64" s="1" t="s">
        <v>64</v>
      </c>
      <c r="C64" s="49"/>
      <c r="D64" s="49"/>
      <c r="E64" s="49"/>
      <c r="F64" s="133"/>
      <c r="G64" s="20" t="s">
        <v>152</v>
      </c>
      <c r="H64" s="7"/>
      <c r="I64" s="49">
        <v>50</v>
      </c>
      <c r="J64" s="131"/>
      <c r="K64" s="11"/>
    </row>
    <row r="65" spans="1:28" ht="12" customHeight="1" x14ac:dyDescent="0.2">
      <c r="B65" s="1" t="s">
        <v>44</v>
      </c>
      <c r="C65" s="49"/>
      <c r="D65" s="49"/>
      <c r="E65" s="49"/>
      <c r="F65" s="133"/>
      <c r="G65" s="20" t="s">
        <v>152</v>
      </c>
      <c r="H65" s="7"/>
      <c r="I65" s="49">
        <v>70</v>
      </c>
      <c r="J65" s="131"/>
      <c r="K65" s="11"/>
      <c r="V65" s="40"/>
    </row>
    <row r="66" spans="1:28" ht="12" customHeight="1" x14ac:dyDescent="0.2">
      <c r="B66" s="1" t="s">
        <v>45</v>
      </c>
      <c r="C66" s="49"/>
      <c r="D66" s="49"/>
      <c r="E66" s="49"/>
      <c r="F66" s="133"/>
      <c r="G66" s="20" t="s">
        <v>152</v>
      </c>
      <c r="H66" s="7"/>
      <c r="I66" s="49">
        <v>70</v>
      </c>
      <c r="J66" s="131"/>
      <c r="K66" s="11"/>
      <c r="T66" s="20" t="s">
        <v>141</v>
      </c>
      <c r="U66" s="54">
        <v>0.7</v>
      </c>
      <c r="V66" s="1" t="s">
        <v>156</v>
      </c>
      <c r="Z66" s="89"/>
    </row>
    <row r="67" spans="1:28" ht="12" customHeight="1" x14ac:dyDescent="0.2">
      <c r="T67" s="11" t="s">
        <v>142</v>
      </c>
      <c r="U67" s="54">
        <v>0.51</v>
      </c>
      <c r="V67" s="1" t="s">
        <v>156</v>
      </c>
      <c r="Z67" s="89"/>
    </row>
    <row r="68" spans="1:28" ht="12" customHeight="1" x14ac:dyDescent="0.2">
      <c r="T68" s="11" t="s">
        <v>143</v>
      </c>
      <c r="U68" s="54">
        <v>0.46</v>
      </c>
      <c r="V68" s="1" t="s">
        <v>156</v>
      </c>
      <c r="Z68" s="89"/>
    </row>
    <row r="69" spans="1:28" ht="12" customHeight="1" x14ac:dyDescent="0.2">
      <c r="A69" s="1" t="s">
        <v>291</v>
      </c>
      <c r="B69" s="1" t="s">
        <v>284</v>
      </c>
      <c r="T69" s="11" t="s">
        <v>155</v>
      </c>
      <c r="U69" s="54">
        <v>4.12</v>
      </c>
      <c r="V69" s="1" t="s">
        <v>144</v>
      </c>
      <c r="Z69" s="89"/>
    </row>
    <row r="70" spans="1:28" ht="12" customHeight="1" x14ac:dyDescent="0.2">
      <c r="A70" s="1" t="s">
        <v>292</v>
      </c>
      <c r="B70" s="1" t="s">
        <v>284</v>
      </c>
      <c r="U70" s="11"/>
      <c r="V70" s="53"/>
    </row>
    <row r="71" spans="1:28" ht="12" customHeight="1" thickBot="1" x14ac:dyDescent="0.25">
      <c r="S71" s="39"/>
      <c r="T71" s="109" t="s">
        <v>206</v>
      </c>
      <c r="U71" s="39"/>
      <c r="V71" s="39"/>
      <c r="W71" s="39"/>
      <c r="X71" s="39"/>
      <c r="Y71" s="39"/>
      <c r="Z71" s="83" t="s">
        <v>119</v>
      </c>
      <c r="AA71" s="39"/>
    </row>
    <row r="72" spans="1:28" ht="12" customHeight="1" x14ac:dyDescent="0.2">
      <c r="S72" s="79"/>
      <c r="T72" s="48" t="s">
        <v>170</v>
      </c>
      <c r="U72" s="86" t="s">
        <v>171</v>
      </c>
      <c r="V72" s="87" t="s">
        <v>173</v>
      </c>
      <c r="W72" s="86" t="s">
        <v>172</v>
      </c>
      <c r="X72" s="48"/>
      <c r="Y72" s="48"/>
      <c r="Z72" s="48"/>
      <c r="AA72" s="79"/>
    </row>
    <row r="73" spans="1:28" ht="12" customHeight="1" x14ac:dyDescent="0.2">
      <c r="AB73" s="54"/>
    </row>
    <row r="74" spans="1:28" ht="12" customHeight="1" x14ac:dyDescent="0.2">
      <c r="AB74" s="54"/>
    </row>
    <row r="81" spans="21:21" ht="12" customHeight="1" x14ac:dyDescent="0.2">
      <c r="U81" s="53"/>
    </row>
  </sheetData>
  <mergeCells count="10">
    <mergeCell ref="T21:U21"/>
    <mergeCell ref="S4:T4"/>
    <mergeCell ref="T15:U15"/>
    <mergeCell ref="T16:U16"/>
    <mergeCell ref="T17:U17"/>
    <mergeCell ref="T18:U18"/>
    <mergeCell ref="T11:U11"/>
    <mergeCell ref="T12:U12"/>
    <mergeCell ref="T13:U13"/>
    <mergeCell ref="T14:U14"/>
  </mergeCells>
  <dataValidations disablePrompts="1" count="1">
    <dataValidation type="list" allowBlank="1" showInputMessage="1" showErrorMessage="1" sqref="AK39 AN25 AG25">
      <formula1>IF($O$57=#REF!,IF($O$4=#REF!,$AI$23:$AK$23,$AJ$21:$AK$21),#REF!)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24C4DE88EE7CC48BB7AACD429AC337A" ma:contentTypeVersion="2" ma:contentTypeDescription="Crée un document." ma:contentTypeScope="" ma:versionID="7fe2539e1bf367b7077955e5d1feecfb">
  <xsd:schema xmlns:xsd="http://www.w3.org/2001/XMLSchema" xmlns:xs="http://www.w3.org/2001/XMLSchema" xmlns:p="http://schemas.microsoft.com/office/2006/metadata/properties" xmlns:ns2="199c8df3-c8c8-42aa-8628-2d7ba145f443" targetNamespace="http://schemas.microsoft.com/office/2006/metadata/properties" ma:root="true" ma:fieldsID="e0374d5efb65ddc091fdc176115479c6" ns2:_="">
    <xsd:import namespace="199c8df3-c8c8-42aa-8628-2d7ba145f443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99c8df3-c8c8-42aa-8628-2d7ba145f44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15D370C-9878-4D5A-AC49-92DDDDEAF6C1}">
  <ds:schemaRefs>
    <ds:schemaRef ds:uri="199c8df3-c8c8-42aa-8628-2d7ba145f443"/>
    <ds:schemaRef ds:uri="http://purl.org/dc/terms/"/>
    <ds:schemaRef ds:uri="http://purl.org/dc/elements/1.1/"/>
    <ds:schemaRef ds:uri="http://schemas.microsoft.com/office/infopath/2007/PartnerControls"/>
    <ds:schemaRef ds:uri="http://www.w3.org/XML/1998/namespace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54D339D3-000A-4D01-B883-E5D04A8263B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6A1F5F-0765-4D9A-A88E-ACEF87BC788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99c8df3-c8c8-42aa-8628-2d7ba145f44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Orders</vt:lpstr>
      <vt:lpstr>Terminé</vt:lpstr>
      <vt:lpstr>Eléments</vt:lpstr>
      <vt:lpstr>Poids</vt:lpstr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</dc:creator>
  <cp:lastModifiedBy>HP</cp:lastModifiedBy>
  <cp:lastPrinted>2016-11-24T07:42:07Z</cp:lastPrinted>
  <dcterms:created xsi:type="dcterms:W3CDTF">2016-02-25T07:52:07Z</dcterms:created>
  <dcterms:modified xsi:type="dcterms:W3CDTF">2016-11-29T19:31:07Z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0x010100524C4DE88EE7CC48BB7AACD429AC337A</vt:lpwstr>
  </property>
</Properties>
</file>