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iche PO" sheetId="1" r:id="rId1"/>
    <sheet name="Feuil2" sheetId="2" r:id="rId2"/>
    <sheet name="Feuil3" sheetId="3" r:id="rId3"/>
  </sheets>
  <definedNames>
    <definedName name="Niveau">'Fiche PO'!#REF!</definedName>
    <definedName name="_xlnm.Print_Area" localSheetId="0">'Fiche PO'!$C$1:$J$61</definedName>
  </definedNames>
  <calcPr calcId="152511"/>
</workbook>
</file>

<file path=xl/calcChain.xml><?xml version="1.0" encoding="utf-8"?>
<calcChain xmlns="http://schemas.openxmlformats.org/spreadsheetml/2006/main">
  <c r="I30" i="1" l="1"/>
  <c r="I41" i="1"/>
  <c r="I42" i="1" s="1"/>
  <c r="I51" i="1" s="1"/>
  <c r="E59" i="1" l="1"/>
  <c r="I18" i="1" l="1"/>
  <c r="I19" i="1"/>
  <c r="I20" i="1"/>
  <c r="I21" i="1"/>
  <c r="I22" i="1"/>
  <c r="I23" i="1"/>
  <c r="I24" i="1"/>
  <c r="I25" i="1"/>
  <c r="I26" i="1"/>
  <c r="I27" i="1"/>
  <c r="I58" i="1" l="1"/>
  <c r="I57" i="1"/>
  <c r="I17" i="1" l="1"/>
  <c r="I16" i="1"/>
  <c r="H28" i="1"/>
  <c r="J28" i="1" l="1"/>
  <c r="F28" i="1" l="1"/>
  <c r="G28" i="1"/>
  <c r="I28" i="1" l="1"/>
  <c r="I31" i="1" s="1"/>
  <c r="I33" i="1" s="1"/>
  <c r="I37" i="1" l="1"/>
  <c r="I50" i="1" s="1"/>
  <c r="I35" i="1"/>
  <c r="I39" i="1" l="1"/>
  <c r="I44" i="1" s="1"/>
  <c r="I49" i="1"/>
  <c r="I53" i="1" s="1"/>
  <c r="I54" i="1" s="1"/>
</calcChain>
</file>

<file path=xl/sharedStrings.xml><?xml version="1.0" encoding="utf-8"?>
<sst xmlns="http://schemas.openxmlformats.org/spreadsheetml/2006/main" count="55" uniqueCount="55">
  <si>
    <t>Demandeur :</t>
  </si>
  <si>
    <t>Cadastre N° :</t>
  </si>
  <si>
    <t>Date Devis</t>
  </si>
  <si>
    <t>Désignation Travaux</t>
  </si>
  <si>
    <t>Entreprise</t>
  </si>
  <si>
    <t>Cout Total H.T des devis</t>
  </si>
  <si>
    <t>Travaux non retenus H.T</t>
  </si>
  <si>
    <t>Travaux subventionnables H.T</t>
  </si>
  <si>
    <t>Travaux subventionnables T.T.C</t>
  </si>
  <si>
    <t>TOTAL</t>
  </si>
  <si>
    <t>Plafond ANAH des travaux subventionnables H.T</t>
  </si>
  <si>
    <t>Total subventions liées aux travaux</t>
  </si>
  <si>
    <t>% par rapport montant TTC des travaux subventionnables</t>
  </si>
  <si>
    <t>Prime accédant</t>
  </si>
  <si>
    <t>Total Ville</t>
  </si>
  <si>
    <t>Total subventions + primes</t>
  </si>
  <si>
    <t>Total subvention + primes ( Hors accédant Ville)</t>
  </si>
  <si>
    <t xml:space="preserve">Niveau de ressources: </t>
  </si>
  <si>
    <t>PROPRIETAIRE OCCUPANT</t>
  </si>
  <si>
    <t>Taux retenu</t>
  </si>
  <si>
    <t>Montant subvention ville ( Taux  20%)</t>
  </si>
  <si>
    <t>ENGAGEMENT</t>
  </si>
  <si>
    <t xml:space="preserve"> Etiquette</t>
  </si>
  <si>
    <t>DPE Existant</t>
  </si>
  <si>
    <t xml:space="preserve">           Consommation conventionnelle ( en Kwhep/m.an)</t>
  </si>
  <si>
    <t>Fait le :</t>
  </si>
  <si>
    <t>Instructeur :</t>
  </si>
  <si>
    <t xml:space="preserve">ID : </t>
  </si>
  <si>
    <t>DPE Après Travaux</t>
  </si>
  <si>
    <t>Dépense subventionnable H.T</t>
  </si>
  <si>
    <t>Montant honoraires MO ou DPE H.T</t>
  </si>
  <si>
    <t>Dépense subventionnables retenue H.T</t>
  </si>
  <si>
    <t>GAIN ENERGETIQUE en %</t>
  </si>
  <si>
    <t>Thématique:</t>
  </si>
  <si>
    <t>Adresse Logement:</t>
  </si>
  <si>
    <t>Travaux d'économie d'énergie</t>
  </si>
  <si>
    <t>% par rapport montant H.T des travaux subventionnables</t>
  </si>
  <si>
    <t>Prime Agglo</t>
  </si>
  <si>
    <t>Total Agglo</t>
  </si>
  <si>
    <t>Prime  "Habiter mieux"</t>
  </si>
  <si>
    <t>Très modeste</t>
  </si>
  <si>
    <t>Montant ANAH subventions Travaux</t>
  </si>
  <si>
    <t>Total ANAH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</si>
  <si>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</si>
  <si>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Modeste</t>
  </si>
  <si>
    <t>Majoré Ville</t>
  </si>
  <si>
    <t xml:space="preserve">Travaux de Petite LHI </t>
  </si>
  <si>
    <t xml:space="preserve">Travaux Autonomie </t>
  </si>
  <si>
    <t>Travaux Lourds</t>
  </si>
  <si>
    <t xml:space="preserve">Travaux Lourds et Economies d'Energie </t>
  </si>
  <si>
    <t xml:space="preserve">Travaux de Petite LHI et Economies d'Energie </t>
  </si>
  <si>
    <t xml:space="preserve">Travaux Autonomie et Economies d'Energie </t>
  </si>
  <si>
    <t xml:space="preserve">Travaux de Précarité Energétique </t>
  </si>
  <si>
    <t>Travaux 178</t>
  </si>
  <si>
    <t>Travaux 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</si>
</sst>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&quot;€&quot;\ * #,##0.00_ ;_ &quot;€&quot;\ * \-#,##0.00_ ;_ &quot;€&quot;\ * &quot;-&quot;??_ ;_ @_ "/>
    <numFmt numFmtId="164" formatCode="#,##0\ &quot;€&quot;;\-#,##0\ &quot;€&quot;"/>
    <numFmt numFmtId="165" formatCode="#,##0\ &quot;€&quot;;[Red]\-#,##0\ &quot;€&quot;"/>
    <numFmt numFmtId="166" formatCode="_-* #,##0.00\ &quot;€&quot;_-;\-* #,##0.00\ &quot;€&quot;_-;_-* &quot;-&quot;??\ &quot;€&quot;_-;_-@_-"/>
    <numFmt numFmtId="167" formatCode="_-* #,##0\ &quot;€&quot;_-;\-* #,##0\ &quot;€&quot;_-;_-* &quot;-&quot;??\ &quot;€&quot;_-;_-@_-"/>
    <numFmt numFmtId="168" formatCode="#,##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5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20" xfId="0" applyFont="1" applyBorder="1"/>
    <xf numFmtId="0" fontId="2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6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4" borderId="5" xfId="0" applyFill="1" applyBorder="1"/>
    <xf numFmtId="0" fontId="0" fillId="4" borderId="6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22" xfId="0" applyFill="1" applyBorder="1"/>
    <xf numFmtId="0" fontId="0" fillId="5" borderId="23" xfId="0" applyFill="1" applyBorder="1"/>
    <xf numFmtId="0" fontId="0" fillId="6" borderId="11" xfId="0" applyFill="1" applyBorder="1" applyAlignment="1">
      <alignment wrapText="1"/>
    </xf>
    <xf numFmtId="0" fontId="0" fillId="0" borderId="25" xfId="0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8" xfId="0" applyBorder="1" applyAlignment="1">
      <alignment horizontal="left"/>
    </xf>
    <xf numFmtId="0" fontId="2" fillId="0" borderId="28" xfId="0" applyFont="1" applyBorder="1" applyAlignment="1">
      <alignment horizontal="left"/>
    </xf>
    <xf numFmtId="0" fontId="3" fillId="0" borderId="24" xfId="0" applyFont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9" fontId="0" fillId="2" borderId="1" xfId="2" applyFont="1" applyFill="1" applyBorder="1"/>
    <xf numFmtId="0" fontId="0" fillId="0" borderId="2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left"/>
    </xf>
    <xf numFmtId="0" fontId="2" fillId="6" borderId="10" xfId="0" applyFont="1" applyFill="1" applyBorder="1"/>
    <xf numFmtId="0" fontId="2" fillId="3" borderId="6" xfId="0" applyFont="1" applyFill="1" applyBorder="1" applyAlignment="1" applyProtection="1">
      <alignment horizontal="center"/>
      <protection locked="0"/>
    </xf>
    <xf numFmtId="0" fontId="6" fillId="0" borderId="20" xfId="0" applyFont="1" applyBorder="1" applyProtection="1">
      <protection locked="0"/>
    </xf>
    <xf numFmtId="0" fontId="0" fillId="6" borderId="11" xfId="0" applyFill="1" applyBorder="1" applyProtection="1">
      <protection locked="0"/>
    </xf>
    <xf numFmtId="0" fontId="2" fillId="6" borderId="12" xfId="0" applyFont="1" applyFill="1" applyBorder="1" applyProtection="1">
      <protection locked="0"/>
    </xf>
    <xf numFmtId="14" fontId="0" fillId="0" borderId="30" xfId="0" applyNumberFormat="1" applyBorder="1" applyProtection="1">
      <protection locked="0"/>
    </xf>
    <xf numFmtId="0" fontId="0" fillId="0" borderId="31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9" xfId="0" applyBorder="1" applyProtection="1">
      <protection locked="0"/>
    </xf>
    <xf numFmtId="167" fontId="0" fillId="0" borderId="14" xfId="1" applyNumberFormat="1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32" xfId="0" applyBorder="1" applyAlignment="1">
      <alignment horizontal="left"/>
    </xf>
    <xf numFmtId="0" fontId="2" fillId="0" borderId="32" xfId="0" applyFont="1" applyBorder="1" applyAlignment="1">
      <alignment horizontal="left"/>
    </xf>
    <xf numFmtId="0" fontId="0" fillId="0" borderId="35" xfId="0" applyBorder="1" applyAlignment="1">
      <alignment horizontal="left"/>
    </xf>
    <xf numFmtId="0" fontId="2" fillId="0" borderId="35" xfId="0" applyFont="1" applyBorder="1" applyAlignment="1">
      <alignment horizontal="left"/>
    </xf>
    <xf numFmtId="0" fontId="0" fillId="0" borderId="7" xfId="0" applyBorder="1" applyAlignment="1">
      <alignment horizontal="left" vertical="center" wrapText="1"/>
    </xf>
    <xf numFmtId="0" fontId="0" fillId="0" borderId="6" xfId="0" applyBorder="1" applyProtection="1">
      <protection locked="0"/>
    </xf>
    <xf numFmtId="0" fontId="0" fillId="0" borderId="23" xfId="0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7" borderId="6" xfId="0" applyFont="1" applyFill="1" applyBorder="1" applyAlignment="1" applyProtection="1">
      <alignment horizontal="center"/>
      <protection locked="0"/>
    </xf>
    <xf numFmtId="0" fontId="0" fillId="9" borderId="5" xfId="0" applyFill="1" applyBorder="1"/>
    <xf numFmtId="165" fontId="0" fillId="9" borderId="6" xfId="0" applyNumberFormat="1" applyFill="1" applyBorder="1"/>
    <xf numFmtId="0" fontId="0" fillId="9" borderId="6" xfId="0" applyFill="1" applyBorder="1"/>
    <xf numFmtId="0" fontId="0" fillId="9" borderId="7" xfId="0" applyFill="1" applyBorder="1"/>
    <xf numFmtId="0" fontId="4" fillId="8" borderId="2" xfId="0" applyFont="1" applyFill="1" applyBorder="1"/>
    <xf numFmtId="0" fontId="4" fillId="8" borderId="3" xfId="0" applyFont="1" applyFill="1" applyBorder="1"/>
    <xf numFmtId="0" fontId="10" fillId="0" borderId="0" xfId="0" applyFont="1"/>
    <xf numFmtId="9" fontId="0" fillId="10" borderId="15" xfId="0" applyNumberFormat="1" applyFill="1" applyBorder="1"/>
    <xf numFmtId="164" fontId="2" fillId="0" borderId="13" xfId="1" applyNumberFormat="1" applyFont="1" applyBorder="1"/>
    <xf numFmtId="164" fontId="0" fillId="0" borderId="21" xfId="1" applyNumberFormat="1" applyFont="1" applyBorder="1"/>
    <xf numFmtId="164" fontId="0" fillId="0" borderId="21" xfId="1" applyNumberFormat="1" applyFont="1" applyBorder="1" applyProtection="1">
      <protection locked="0"/>
    </xf>
    <xf numFmtId="164" fontId="2" fillId="0" borderId="21" xfId="1" applyNumberFormat="1" applyFont="1" applyBorder="1"/>
    <xf numFmtId="168" fontId="0" fillId="0" borderId="14" xfId="1" applyNumberFormat="1" applyFont="1" applyBorder="1" applyProtection="1">
      <protection locked="0"/>
    </xf>
    <xf numFmtId="168" fontId="0" fillId="5" borderId="1" xfId="1" applyNumberFormat="1" applyFont="1" applyFill="1" applyBorder="1"/>
    <xf numFmtId="168" fontId="0" fillId="0" borderId="1" xfId="1" applyNumberFormat="1" applyFont="1" applyBorder="1"/>
    <xf numFmtId="168" fontId="0" fillId="0" borderId="13" xfId="1" applyNumberFormat="1" applyFont="1" applyBorder="1" applyProtection="1">
      <protection locked="0"/>
    </xf>
    <xf numFmtId="168" fontId="0" fillId="9" borderId="15" xfId="1" applyNumberFormat="1" applyFont="1" applyFill="1" applyBorder="1"/>
    <xf numFmtId="168" fontId="0" fillId="0" borderId="16" xfId="1" applyNumberFormat="1" applyFont="1" applyBorder="1" applyAlignment="1">
      <alignment horizontal="right"/>
    </xf>
    <xf numFmtId="168" fontId="0" fillId="5" borderId="1" xfId="1" applyNumberFormat="1" applyFont="1" applyFill="1" applyBorder="1" applyProtection="1">
      <protection locked="0"/>
    </xf>
    <xf numFmtId="168" fontId="0" fillId="5" borderId="21" xfId="1" applyNumberFormat="1" applyFont="1" applyFill="1" applyBorder="1"/>
    <xf numFmtId="168" fontId="0" fillId="4" borderId="15" xfId="0" applyNumberFormat="1" applyFill="1" applyBorder="1"/>
    <xf numFmtId="168" fontId="0" fillId="0" borderId="14" xfId="0" applyNumberFormat="1" applyBorder="1" applyProtection="1">
      <protection locked="0"/>
    </xf>
    <xf numFmtId="168" fontId="4" fillId="8" borderId="13" xfId="0" applyNumberFormat="1" applyFont="1" applyFill="1" applyBorder="1"/>
    <xf numFmtId="168" fontId="0" fillId="0" borderId="31" xfId="1" applyNumberFormat="1" applyFont="1" applyBorder="1" applyProtection="1">
      <protection locked="0"/>
    </xf>
    <xf numFmtId="168" fontId="0" fillId="0" borderId="31" xfId="1" applyNumberFormat="1" applyFont="1" applyBorder="1"/>
    <xf numFmtId="168" fontId="0" fillId="0" borderId="36" xfId="1" applyNumberFormat="1" applyFont="1" applyBorder="1" applyProtection="1">
      <protection locked="0"/>
    </xf>
    <xf numFmtId="168" fontId="0" fillId="0" borderId="20" xfId="1" applyNumberFormat="1" applyFont="1" applyBorder="1" applyProtection="1">
      <protection locked="0"/>
    </xf>
    <xf numFmtId="168" fontId="0" fillId="0" borderId="34" xfId="1" applyNumberFormat="1" applyFont="1" applyBorder="1" applyProtection="1">
      <protection locked="0"/>
    </xf>
    <xf numFmtId="168" fontId="0" fillId="0" borderId="27" xfId="1" applyNumberFormat="1" applyFont="1" applyBorder="1" applyProtection="1">
      <protection locked="0"/>
    </xf>
    <xf numFmtId="168" fontId="0" fillId="0" borderId="37" xfId="1" applyNumberFormat="1" applyFont="1" applyBorder="1" applyProtection="1">
      <protection locked="0"/>
    </xf>
    <xf numFmtId="168" fontId="0" fillId="0" borderId="5" xfId="1" applyNumberFormat="1" applyFont="1" applyBorder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0" fontId="10" fillId="11" borderId="0" xfId="0" applyFont="1" applyFill="1" applyBorder="1"/>
    <xf numFmtId="0" fontId="0" fillId="11" borderId="0" xfId="0" applyFill="1" applyBorder="1"/>
    <xf numFmtId="0" fontId="0" fillId="11" borderId="8" xfId="0" applyFill="1" applyBorder="1"/>
    <xf numFmtId="0" fontId="0" fillId="11" borderId="9" xfId="0" applyFill="1" applyBorder="1"/>
    <xf numFmtId="0" fontId="0" fillId="11" borderId="7" xfId="0" applyFill="1" applyBorder="1"/>
    <xf numFmtId="0" fontId="0" fillId="11" borderId="5" xfId="0" applyFill="1" applyBorder="1"/>
    <xf numFmtId="0" fontId="0" fillId="11" borderId="6" xfId="0" applyFill="1" applyBorder="1"/>
    <xf numFmtId="0" fontId="0" fillId="11" borderId="2" xfId="0" applyFill="1" applyBorder="1"/>
    <xf numFmtId="0" fontId="0" fillId="11" borderId="3" xfId="0" applyFill="1" applyBorder="1"/>
    <xf numFmtId="0" fontId="0" fillId="11" borderId="4" xfId="0" applyFill="1" applyBorder="1"/>
    <xf numFmtId="0" fontId="10" fillId="11" borderId="8" xfId="0" applyFont="1" applyFill="1" applyBorder="1"/>
    <xf numFmtId="1" fontId="10" fillId="11" borderId="0" xfId="0" applyNumberFormat="1" applyFont="1" applyFill="1" applyBorder="1" applyAlignment="1">
      <alignment horizontal="center"/>
    </xf>
    <xf numFmtId="1" fontId="10" fillId="11" borderId="0" xfId="0" applyNumberFormat="1" applyFont="1" applyFill="1" applyBorder="1" applyAlignment="1">
      <alignment horizontal="left"/>
    </xf>
    <xf numFmtId="0" fontId="10" fillId="11" borderId="9" xfId="0" applyFont="1" applyFill="1" applyBorder="1"/>
    <xf numFmtId="0" fontId="0" fillId="11" borderId="10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0" xfId="0" applyNumberFormat="1" applyFill="1" applyBorder="1" applyAlignment="1">
      <alignment horizontal="left"/>
    </xf>
    <xf numFmtId="14" fontId="0" fillId="11" borderId="11" xfId="0" applyNumberFormat="1" applyFill="1" applyBorder="1" applyAlignment="1" applyProtection="1">
      <alignment horizontal="left"/>
      <protection locked="0"/>
    </xf>
    <xf numFmtId="0" fontId="0" fillId="12" borderId="0" xfId="0" applyFill="1"/>
    <xf numFmtId="0" fontId="10" fillId="12" borderId="0" xfId="0" applyFont="1" applyFill="1"/>
    <xf numFmtId="0" fontId="10" fillId="12" borderId="0" xfId="0" applyFont="1" applyFill="1" applyBorder="1"/>
    <xf numFmtId="0" fontId="0" fillId="12" borderId="0" xfId="0" applyFill="1" applyBorder="1"/>
    <xf numFmtId="0" fontId="10" fillId="12" borderId="0" xfId="0" applyFont="1" applyFill="1" applyBorder="1" applyAlignment="1">
      <alignment wrapText="1"/>
    </xf>
    <xf numFmtId="9" fontId="10" fillId="12" borderId="0" xfId="0" applyNumberFormat="1" applyFont="1" applyFill="1" applyBorder="1"/>
    <xf numFmtId="0" fontId="9" fillId="12" borderId="0" xfId="0" applyFont="1" applyFill="1" applyBorder="1"/>
    <xf numFmtId="0" fontId="9" fillId="12" borderId="0" xfId="0" applyFont="1" applyFill="1"/>
    <xf numFmtId="0" fontId="2" fillId="12" borderId="0" xfId="0" applyFont="1" applyFill="1"/>
    <xf numFmtId="0" fontId="11" fillId="12" borderId="0" xfId="0" applyFont="1" applyFill="1"/>
    <xf numFmtId="0" fontId="11" fillId="12" borderId="0" xfId="0" applyFont="1" applyFill="1" applyBorder="1"/>
    <xf numFmtId="44" fontId="11" fillId="12" borderId="0" xfId="0" applyNumberFormat="1" applyFont="1" applyFill="1" applyBorder="1"/>
    <xf numFmtId="0" fontId="11" fillId="0" borderId="0" xfId="0" applyFont="1"/>
    <xf numFmtId="0" fontId="2" fillId="7" borderId="2" xfId="0" applyFont="1" applyFill="1" applyBorder="1" applyAlignment="1" applyProtection="1">
      <protection locked="0"/>
    </xf>
    <xf numFmtId="0" fontId="0" fillId="7" borderId="8" xfId="0" applyFont="1" applyFill="1" applyBorder="1" applyAlignment="1" applyProtection="1">
      <alignment horizontal="left"/>
      <protection locked="0"/>
    </xf>
    <xf numFmtId="0" fontId="0" fillId="7" borderId="0" xfId="0" applyFont="1" applyFill="1" applyBorder="1" applyAlignment="1" applyProtection="1">
      <alignment horizontal="left"/>
      <protection locked="0"/>
    </xf>
    <xf numFmtId="0" fontId="0" fillId="7" borderId="0" xfId="0" applyFont="1" applyFill="1" applyBorder="1" applyAlignment="1" applyProtection="1">
      <protection locked="0"/>
    </xf>
    <xf numFmtId="0" fontId="0" fillId="7" borderId="9" xfId="0" applyFont="1" applyFill="1" applyBorder="1" applyAlignment="1" applyProtection="1">
      <protection locked="0"/>
    </xf>
    <xf numFmtId="0" fontId="2" fillId="7" borderId="8" xfId="0" applyFont="1" applyFill="1" applyBorder="1" applyAlignment="1" applyProtection="1">
      <alignment horizontal="left"/>
      <protection locked="0"/>
    </xf>
    <xf numFmtId="0" fontId="2" fillId="7" borderId="0" xfId="0" applyFont="1" applyFill="1" applyBorder="1" applyAlignment="1" applyProtection="1">
      <alignment horizontal="left"/>
      <protection locked="0"/>
    </xf>
    <xf numFmtId="0" fontId="2" fillId="7" borderId="5" xfId="0" applyFont="1" applyFill="1" applyBorder="1" applyAlignment="1" applyProtection="1">
      <alignment horizontal="left"/>
      <protection locked="0"/>
    </xf>
    <xf numFmtId="0" fontId="2" fillId="7" borderId="7" xfId="0" applyFont="1" applyFill="1" applyBorder="1" applyAlignment="1" applyProtection="1">
      <alignment horizontal="center"/>
      <protection locked="0"/>
    </xf>
    <xf numFmtId="0" fontId="4" fillId="7" borderId="10" xfId="0" applyFont="1" applyFill="1" applyBorder="1"/>
    <xf numFmtId="0" fontId="4" fillId="7" borderId="11" xfId="0" applyFont="1" applyFill="1" applyBorder="1"/>
    <xf numFmtId="0" fontId="4" fillId="7" borderId="12" xfId="0" applyFont="1" applyFill="1" applyBorder="1"/>
    <xf numFmtId="168" fontId="4" fillId="7" borderId="12" xfId="0" applyNumberFormat="1" applyFont="1" applyFill="1" applyBorder="1"/>
    <xf numFmtId="0" fontId="0" fillId="7" borderId="17" xfId="0" applyFill="1" applyBorder="1"/>
    <xf numFmtId="165" fontId="0" fillId="7" borderId="18" xfId="0" applyNumberFormat="1" applyFill="1" applyBorder="1"/>
    <xf numFmtId="0" fontId="0" fillId="7" borderId="18" xfId="0" applyFill="1" applyBorder="1"/>
    <xf numFmtId="0" fontId="0" fillId="7" borderId="19" xfId="0" applyFill="1" applyBorder="1"/>
    <xf numFmtId="168" fontId="0" fillId="7" borderId="19" xfId="0" applyNumberFormat="1" applyFill="1" applyBorder="1"/>
    <xf numFmtId="168" fontId="0" fillId="7" borderId="16" xfId="1" applyNumberFormat="1" applyFont="1" applyFill="1" applyBorder="1"/>
    <xf numFmtId="168" fontId="11" fillId="12" borderId="0" xfId="0" applyNumberFormat="1" applyFont="1" applyFill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2" fillId="11" borderId="0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center"/>
    </xf>
    <xf numFmtId="9" fontId="0" fillId="0" borderId="24" xfId="0" applyNumberFormat="1" applyBorder="1" applyAlignment="1">
      <alignment horizontal="center"/>
    </xf>
    <xf numFmtId="9" fontId="0" fillId="0" borderId="25" xfId="0" applyNumberFormat="1" applyBorder="1" applyAlignment="1">
      <alignment horizontal="center"/>
    </xf>
    <xf numFmtId="9" fontId="0" fillId="0" borderId="26" xfId="0" applyNumberFormat="1" applyBorder="1" applyAlignment="1">
      <alignment horizontal="center"/>
    </xf>
    <xf numFmtId="0" fontId="0" fillId="3" borderId="3" xfId="0" applyFont="1" applyFill="1" applyBorder="1" applyAlignment="1" applyProtection="1">
      <alignment horizontal="center"/>
      <protection locked="0"/>
    </xf>
    <xf numFmtId="0" fontId="0" fillId="3" borderId="4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3" borderId="9" xfId="0" applyFont="1" applyFill="1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" dropStyle="combo" dx="16" fmlaLink="I13" fmlaRange="N10:N12" noThreeD="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9" dropStyle="combo" dx="16" fmlaLink="$D$13" fmlaRange="$N$16:$N$24" noThreeD="1" sel="0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790575</xdr:colOff>
      <xdr:row>21</xdr:row>
      <xdr:rowOff>28574</xdr:rowOff>
    </xdr:from>
    <xdr:to>
      <xdr:col>3</xdr:col>
      <xdr:colOff>1009650</xdr:colOff>
      <xdr:row>26</xdr:row>
      <xdr:rowOff>0</xdr:rowOff>
    </xdr:to>
    <xdr:sp macro="" textlink="">
      <xdr:nvSpPr>
        <xdr:cNvPr id="9" name="ZoneTexte 8"/>
        <xdr:cNvSpPr txBox="1"/>
      </xdr:nvSpPr>
      <xdr:spPr>
        <a:xfrm>
          <a:off x="790575" y="4505324"/>
          <a:ext cx="1038225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11</xdr:row>
          <xdr:rowOff>0</xdr:rowOff>
        </xdr:from>
        <xdr:to>
          <xdr:col>9</xdr:col>
          <xdr:colOff>0</xdr:colOff>
          <xdr:row>11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52</xdr:row>
          <xdr:rowOff>0</xdr:rowOff>
        </xdr:from>
        <xdr:to>
          <xdr:col>9</xdr:col>
          <xdr:colOff>838200</xdr:colOff>
          <xdr:row>54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352425</xdr:colOff>
          <xdr:row>46</xdr:row>
          <xdr:rowOff>9525</xdr:rowOff>
        </xdr:from>
        <xdr:to>
          <xdr:col>7</xdr:col>
          <xdr:colOff>809625</xdr:colOff>
          <xdr:row>46</xdr:row>
          <xdr:rowOff>190500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O/N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11</xdr:row>
          <xdr:rowOff>0</xdr:rowOff>
        </xdr:from>
        <xdr:to>
          <xdr:col>4</xdr:col>
          <xdr:colOff>1057275</xdr:colOff>
          <xdr:row>11</xdr:row>
          <xdr:rowOff>180975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33</xdr:row>
          <xdr:rowOff>9525</xdr:rowOff>
        </xdr:from>
        <xdr:to>
          <xdr:col>7</xdr:col>
          <xdr:colOff>809625</xdr:colOff>
          <xdr:row>33</xdr:row>
          <xdr:rowOff>190500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%</a:t>
              </a:r>
            </a:p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8</xdr:row>
          <xdr:rowOff>0</xdr:rowOff>
        </xdr:from>
        <xdr:to>
          <xdr:col>3</xdr:col>
          <xdr:colOff>304800</xdr:colOff>
          <xdr:row>9</xdr:row>
          <xdr:rowOff>171450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82"/>
  <sheetViews>
    <sheetView tabSelected="1" showWhiteSpace="0" topLeftCell="A6" zoomScaleNormal="100" workbookViewId="0">
      <selection activeCell="G6" sqref="G6:J6"/>
    </sheetView>
  </sheetViews>
  <sheetFormatPr baseColWidth="10" defaultRowHeight="15" x14ac:dyDescent="0.25"/>
  <cols>
    <col min="1" max="1" width="3.42578125" customWidth="1"/>
    <col min="2" max="2" width="1.42578125" customWidth="1"/>
    <col min="3" max="3" width="12.28515625" bestFit="1" customWidth="1"/>
    <col min="4" max="4" width="29.85546875" customWidth="1"/>
    <col min="5" max="5" width="27.140625" customWidth="1"/>
    <col min="6" max="6" width="13" customWidth="1"/>
    <col min="7" max="8" width="12.28515625" customWidth="1"/>
    <col min="9" max="9" width="13.140625" customWidth="1"/>
    <col min="10" max="10" width="12.85546875" customWidth="1"/>
    <col min="11" max="11" width="1.7109375" customWidth="1"/>
    <col min="13" max="13" width="2.7109375" style="73" customWidth="1"/>
    <col min="14" max="14" width="14.28515625" style="129" customWidth="1"/>
  </cols>
  <sheetData>
    <row r="1" spans="1:20" x14ac:dyDescent="0.25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8"/>
      <c r="N1" s="126"/>
      <c r="O1" s="117"/>
      <c r="P1" s="117"/>
      <c r="Q1" s="117"/>
      <c r="R1" s="117"/>
      <c r="S1" s="117"/>
      <c r="T1" s="117"/>
    </row>
    <row r="2" spans="1:20" ht="15" customHeight="1" x14ac:dyDescent="0.25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8"/>
      <c r="N2" s="126"/>
      <c r="O2" s="117"/>
      <c r="P2" s="117"/>
      <c r="Q2" s="117"/>
      <c r="R2" s="117"/>
      <c r="S2" s="117"/>
      <c r="T2" s="117"/>
    </row>
    <row r="3" spans="1:20" ht="15.75" customHeight="1" x14ac:dyDescent="0.25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8"/>
      <c r="N3" s="126"/>
      <c r="O3" s="117"/>
      <c r="P3" s="117"/>
      <c r="Q3" s="117"/>
      <c r="R3" s="117"/>
      <c r="S3" s="117"/>
      <c r="T3" s="117"/>
    </row>
    <row r="4" spans="1:20" ht="15.75" thickBot="1" x14ac:dyDescent="0.3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8"/>
      <c r="N4" s="126"/>
      <c r="O4" s="117"/>
      <c r="P4" s="117"/>
      <c r="Q4" s="117"/>
      <c r="R4" s="117"/>
      <c r="S4" s="117"/>
      <c r="T4" s="117"/>
    </row>
    <row r="5" spans="1:20" ht="15.75" thickBot="1" x14ac:dyDescent="0.3">
      <c r="A5" s="117"/>
      <c r="B5" s="106"/>
      <c r="C5" s="107"/>
      <c r="D5" s="107"/>
      <c r="E5" s="107"/>
      <c r="F5" s="107"/>
      <c r="G5" s="107"/>
      <c r="H5" s="107"/>
      <c r="I5" s="107"/>
      <c r="J5" s="107"/>
      <c r="K5" s="108"/>
      <c r="L5" s="117"/>
      <c r="M5" s="119"/>
      <c r="N5" s="127"/>
      <c r="O5" s="117"/>
      <c r="P5" s="117"/>
      <c r="Q5" s="117"/>
      <c r="R5" s="117"/>
      <c r="S5" s="117"/>
      <c r="T5" s="117"/>
    </row>
    <row r="6" spans="1:20" ht="15.75" x14ac:dyDescent="0.25">
      <c r="A6" s="117"/>
      <c r="B6" s="101"/>
      <c r="C6" s="14"/>
      <c r="D6" s="43"/>
      <c r="E6" s="100"/>
      <c r="F6" s="130" t="s">
        <v>0</v>
      </c>
      <c r="G6" s="160"/>
      <c r="H6" s="160"/>
      <c r="I6" s="160"/>
      <c r="J6" s="161"/>
      <c r="K6" s="102"/>
      <c r="L6" s="117"/>
      <c r="M6" s="121"/>
      <c r="N6" s="127"/>
      <c r="O6" s="117"/>
      <c r="P6" s="117"/>
      <c r="Q6" s="117"/>
      <c r="R6" s="117"/>
      <c r="S6" s="117"/>
      <c r="T6" s="117"/>
    </row>
    <row r="7" spans="1:20" ht="15.75" customHeight="1" x14ac:dyDescent="0.25">
      <c r="A7" s="117"/>
      <c r="B7" s="101"/>
      <c r="C7" s="152" t="s">
        <v>18</v>
      </c>
      <c r="D7" s="153"/>
      <c r="E7" s="100"/>
      <c r="F7" s="131"/>
      <c r="G7" s="132"/>
      <c r="H7" s="132"/>
      <c r="I7" s="133"/>
      <c r="J7" s="134"/>
      <c r="K7" s="102"/>
      <c r="L7" s="117"/>
      <c r="M7" s="119"/>
      <c r="N7" s="127"/>
      <c r="O7" s="117"/>
      <c r="P7" s="117"/>
      <c r="Q7" s="117"/>
      <c r="R7" s="117"/>
      <c r="S7" s="117"/>
      <c r="T7" s="117"/>
    </row>
    <row r="8" spans="1:20" ht="15.75" customHeight="1" x14ac:dyDescent="0.25">
      <c r="A8" s="117"/>
      <c r="B8" s="101"/>
      <c r="C8" s="154"/>
      <c r="D8" s="154"/>
      <c r="E8" s="100"/>
      <c r="F8" s="135" t="s">
        <v>34</v>
      </c>
      <c r="G8" s="136"/>
      <c r="H8" s="162"/>
      <c r="I8" s="162"/>
      <c r="J8" s="163"/>
      <c r="K8" s="102"/>
      <c r="L8" s="117"/>
      <c r="M8" s="121"/>
      <c r="N8" s="127"/>
      <c r="O8" s="117"/>
      <c r="P8" s="117"/>
      <c r="Q8" s="117"/>
      <c r="R8" s="117"/>
      <c r="S8" s="117"/>
      <c r="T8" s="117"/>
    </row>
    <row r="9" spans="1:20" x14ac:dyDescent="0.25">
      <c r="A9" s="117"/>
      <c r="B9" s="101"/>
      <c r="C9" s="100"/>
      <c r="D9" s="167" t="s">
        <v>21</v>
      </c>
      <c r="E9" s="168"/>
      <c r="F9" s="131"/>
      <c r="G9" s="132"/>
      <c r="H9" s="132"/>
      <c r="I9" s="133"/>
      <c r="J9" s="134"/>
      <c r="K9" s="102"/>
      <c r="L9" s="117"/>
      <c r="M9" s="119"/>
      <c r="N9" s="127"/>
      <c r="O9" s="117"/>
      <c r="P9" s="117"/>
      <c r="Q9" s="117"/>
      <c r="R9" s="117"/>
      <c r="S9" s="117"/>
      <c r="T9" s="117"/>
    </row>
    <row r="10" spans="1:20" ht="15.75" thickBot="1" x14ac:dyDescent="0.3">
      <c r="A10" s="117"/>
      <c r="B10" s="101"/>
      <c r="C10" s="100"/>
      <c r="D10" s="167"/>
      <c r="E10" s="168"/>
      <c r="F10" s="137" t="s">
        <v>1</v>
      </c>
      <c r="G10" s="42"/>
      <c r="H10" s="66"/>
      <c r="I10" s="66"/>
      <c r="J10" s="138"/>
      <c r="K10" s="102"/>
      <c r="L10" s="117"/>
      <c r="M10" s="119"/>
      <c r="N10" s="127" t="s">
        <v>40</v>
      </c>
      <c r="O10" s="117"/>
      <c r="P10" s="117"/>
      <c r="Q10" s="117"/>
      <c r="R10" s="117"/>
      <c r="S10" s="117"/>
      <c r="T10" s="117"/>
    </row>
    <row r="11" spans="1:20" ht="15.75" thickBot="1" x14ac:dyDescent="0.3">
      <c r="A11" s="117"/>
      <c r="B11" s="101"/>
      <c r="C11" s="100"/>
      <c r="D11" s="100"/>
      <c r="E11" s="100"/>
      <c r="F11" s="100"/>
      <c r="G11" s="100"/>
      <c r="H11" s="100"/>
      <c r="I11" s="100"/>
      <c r="J11" s="100"/>
      <c r="K11" s="102"/>
      <c r="L11" s="117"/>
      <c r="M11" s="119"/>
      <c r="N11" s="127" t="s">
        <v>44</v>
      </c>
      <c r="O11" s="117"/>
      <c r="P11" s="117"/>
      <c r="Q11" s="117"/>
      <c r="R11" s="117"/>
      <c r="S11" s="117"/>
      <c r="T11" s="117"/>
    </row>
    <row r="12" spans="1:20" ht="15.75" thickBot="1" x14ac:dyDescent="0.3">
      <c r="A12" s="117"/>
      <c r="B12" s="101"/>
      <c r="C12" s="41" t="s">
        <v>33</v>
      </c>
      <c r="D12" s="44"/>
      <c r="E12" s="44"/>
      <c r="F12" s="41" t="s">
        <v>17</v>
      </c>
      <c r="G12" s="26"/>
      <c r="H12" s="26"/>
      <c r="I12" s="3"/>
      <c r="J12" s="45" t="s">
        <v>27</v>
      </c>
      <c r="K12" s="102"/>
      <c r="L12" s="117"/>
      <c r="M12" s="119"/>
      <c r="N12" s="127" t="s">
        <v>45</v>
      </c>
      <c r="O12" s="117"/>
      <c r="P12" s="117"/>
      <c r="Q12" s="117"/>
      <c r="R12" s="117"/>
      <c r="S12" s="117"/>
      <c r="T12" s="117"/>
    </row>
    <row r="13" spans="1:20" s="73" customFormat="1" x14ac:dyDescent="0.25">
      <c r="A13" s="118"/>
      <c r="B13" s="109"/>
      <c r="C13" s="99"/>
      <c r="D13" s="110">
        <v>0</v>
      </c>
      <c r="E13" s="99"/>
      <c r="F13" s="99"/>
      <c r="G13" s="99"/>
      <c r="H13" s="99"/>
      <c r="I13" s="111">
        <v>0</v>
      </c>
      <c r="J13" s="99"/>
      <c r="K13" s="112"/>
      <c r="L13" s="118"/>
      <c r="M13" s="119"/>
      <c r="N13" s="127"/>
      <c r="O13" s="118"/>
      <c r="P13" s="118"/>
      <c r="Q13" s="118"/>
      <c r="R13" s="118"/>
      <c r="S13" s="118"/>
      <c r="T13" s="118"/>
    </row>
    <row r="14" spans="1:20" ht="15.75" thickBot="1" x14ac:dyDescent="0.3">
      <c r="A14" s="117"/>
      <c r="B14" s="101"/>
      <c r="C14" s="100"/>
      <c r="D14" s="100"/>
      <c r="E14" s="100"/>
      <c r="F14" s="100"/>
      <c r="G14" s="100"/>
      <c r="H14" s="100"/>
      <c r="I14" s="100"/>
      <c r="J14" s="100"/>
      <c r="K14" s="102"/>
      <c r="L14" s="117"/>
      <c r="M14" s="119"/>
      <c r="N14" s="127"/>
      <c r="O14" s="117"/>
      <c r="P14" s="117"/>
      <c r="Q14" s="117"/>
      <c r="R14" s="117"/>
      <c r="S14" s="117"/>
      <c r="T14" s="117"/>
    </row>
    <row r="15" spans="1:20" ht="45.75" thickBot="1" x14ac:dyDescent="0.3">
      <c r="A15" s="117"/>
      <c r="B15" s="101"/>
      <c r="C15" s="12" t="s">
        <v>2</v>
      </c>
      <c r="D15" s="13" t="s">
        <v>3</v>
      </c>
      <c r="E15" s="13" t="s">
        <v>4</v>
      </c>
      <c r="F15" s="12" t="s">
        <v>5</v>
      </c>
      <c r="G15" s="12" t="s">
        <v>6</v>
      </c>
      <c r="H15" s="12" t="s">
        <v>35</v>
      </c>
      <c r="I15" s="18" t="s">
        <v>7</v>
      </c>
      <c r="J15" s="12" t="s">
        <v>8</v>
      </c>
      <c r="K15" s="102"/>
      <c r="L15" s="117"/>
      <c r="M15" s="119"/>
      <c r="N15" s="127"/>
      <c r="O15" s="117"/>
      <c r="P15" s="117"/>
      <c r="Q15" s="117"/>
      <c r="R15" s="117"/>
      <c r="S15" s="117"/>
      <c r="T15" s="117"/>
    </row>
    <row r="16" spans="1:20" x14ac:dyDescent="0.25">
      <c r="A16" s="117"/>
      <c r="B16" s="101"/>
      <c r="C16" s="46"/>
      <c r="D16" s="47"/>
      <c r="E16" s="47"/>
      <c r="F16" s="90"/>
      <c r="G16" s="90"/>
      <c r="H16" s="90"/>
      <c r="I16" s="91">
        <f>F16-G16</f>
        <v>0</v>
      </c>
      <c r="J16" s="92"/>
      <c r="K16" s="102"/>
      <c r="L16" s="117"/>
      <c r="M16" s="118"/>
      <c r="N16" s="127" t="s">
        <v>48</v>
      </c>
      <c r="O16" s="120"/>
      <c r="P16" s="117"/>
      <c r="Q16" s="117"/>
      <c r="R16" s="117"/>
      <c r="S16" s="117"/>
      <c r="T16" s="117"/>
    </row>
    <row r="17" spans="1:20" x14ac:dyDescent="0.25">
      <c r="A17" s="117"/>
      <c r="B17" s="101"/>
      <c r="C17" s="46"/>
      <c r="D17" s="48"/>
      <c r="E17" s="47"/>
      <c r="F17" s="93"/>
      <c r="G17" s="93"/>
      <c r="H17" s="90"/>
      <c r="I17" s="91">
        <f>F17-G17</f>
        <v>0</v>
      </c>
      <c r="J17" s="94"/>
      <c r="K17" s="102"/>
      <c r="L17" s="117"/>
      <c r="M17" s="118"/>
      <c r="N17" s="127" t="s">
        <v>49</v>
      </c>
      <c r="O17" s="120"/>
      <c r="P17" s="117"/>
      <c r="Q17" s="117"/>
      <c r="R17" s="117"/>
      <c r="S17" s="117"/>
      <c r="T17" s="117"/>
    </row>
    <row r="18" spans="1:20" x14ac:dyDescent="0.25">
      <c r="A18" s="117"/>
      <c r="B18" s="101"/>
      <c r="C18" s="46"/>
      <c r="D18" s="48"/>
      <c r="E18" s="47"/>
      <c r="F18" s="93"/>
      <c r="G18" s="93"/>
      <c r="H18" s="90"/>
      <c r="I18" s="91">
        <f>F18-G18</f>
        <v>0</v>
      </c>
      <c r="J18" s="94"/>
      <c r="K18" s="102"/>
      <c r="L18" s="117"/>
      <c r="M18" s="118"/>
      <c r="N18" s="127" t="s">
        <v>46</v>
      </c>
      <c r="O18" s="120"/>
      <c r="P18" s="117"/>
      <c r="Q18" s="117"/>
      <c r="R18" s="117"/>
      <c r="S18" s="117"/>
      <c r="T18" s="117"/>
    </row>
    <row r="19" spans="1:20" x14ac:dyDescent="0.25">
      <c r="A19" s="117"/>
      <c r="B19" s="101"/>
      <c r="C19" s="46"/>
      <c r="D19" s="48"/>
      <c r="E19" s="47"/>
      <c r="F19" s="93"/>
      <c r="G19" s="93"/>
      <c r="H19" s="90"/>
      <c r="I19" s="91">
        <f t="shared" ref="I19:I27" si="0">F19-G19</f>
        <v>0</v>
      </c>
      <c r="J19" s="94"/>
      <c r="K19" s="102"/>
      <c r="L19" s="117"/>
      <c r="M19" s="118"/>
      <c r="N19" s="127" t="s">
        <v>50</v>
      </c>
      <c r="O19" s="120"/>
      <c r="P19" s="117"/>
      <c r="Q19" s="117"/>
      <c r="R19" s="117"/>
      <c r="S19" s="117"/>
      <c r="T19" s="117"/>
    </row>
    <row r="20" spans="1:20" x14ac:dyDescent="0.25">
      <c r="A20" s="117"/>
      <c r="B20" s="101"/>
      <c r="C20" s="46"/>
      <c r="D20" s="48"/>
      <c r="E20" s="47"/>
      <c r="F20" s="93"/>
      <c r="G20" s="93"/>
      <c r="H20" s="90"/>
      <c r="I20" s="91">
        <f t="shared" si="0"/>
        <v>0</v>
      </c>
      <c r="J20" s="94"/>
      <c r="K20" s="102"/>
      <c r="L20" s="117"/>
      <c r="M20" s="118"/>
      <c r="N20" s="127" t="s">
        <v>47</v>
      </c>
      <c r="O20" s="120"/>
      <c r="P20" s="117"/>
      <c r="Q20" s="117"/>
      <c r="R20" s="117"/>
      <c r="S20" s="117"/>
      <c r="T20" s="117"/>
    </row>
    <row r="21" spans="1:20" x14ac:dyDescent="0.25">
      <c r="A21" s="117"/>
      <c r="B21" s="101"/>
      <c r="C21" s="46"/>
      <c r="D21" s="48"/>
      <c r="E21" s="47"/>
      <c r="F21" s="93"/>
      <c r="G21" s="93"/>
      <c r="H21" s="90"/>
      <c r="I21" s="91">
        <f t="shared" si="0"/>
        <v>0</v>
      </c>
      <c r="J21" s="94"/>
      <c r="K21" s="102"/>
      <c r="L21" s="117"/>
      <c r="M21" s="118"/>
      <c r="N21" s="127" t="s">
        <v>51</v>
      </c>
      <c r="O21" s="120"/>
      <c r="P21" s="117"/>
      <c r="Q21" s="117"/>
      <c r="R21" s="117"/>
      <c r="S21" s="117"/>
      <c r="T21" s="117"/>
    </row>
    <row r="22" spans="1:20" x14ac:dyDescent="0.25">
      <c r="A22" s="117"/>
      <c r="B22" s="101"/>
      <c r="C22" s="49"/>
      <c r="D22" s="48"/>
      <c r="E22" s="48"/>
      <c r="F22" s="93"/>
      <c r="G22" s="93"/>
      <c r="H22" s="90"/>
      <c r="I22" s="91">
        <f t="shared" si="0"/>
        <v>0</v>
      </c>
      <c r="J22" s="94"/>
      <c r="K22" s="102"/>
      <c r="L22" s="117"/>
      <c r="M22" s="118"/>
      <c r="N22" s="127" t="s">
        <v>52</v>
      </c>
      <c r="O22" s="120"/>
      <c r="P22" s="117"/>
      <c r="Q22" s="117"/>
      <c r="R22" s="117"/>
      <c r="S22" s="117"/>
      <c r="T22" s="117"/>
    </row>
    <row r="23" spans="1:20" x14ac:dyDescent="0.25">
      <c r="A23" s="117"/>
      <c r="B23" s="101"/>
      <c r="C23" s="49"/>
      <c r="D23" s="48"/>
      <c r="E23" s="48"/>
      <c r="F23" s="93"/>
      <c r="G23" s="93"/>
      <c r="H23" s="90"/>
      <c r="I23" s="91">
        <f t="shared" si="0"/>
        <v>0</v>
      </c>
      <c r="J23" s="94"/>
      <c r="K23" s="102"/>
      <c r="L23" s="117"/>
      <c r="M23" s="118"/>
      <c r="N23" s="127" t="s">
        <v>53</v>
      </c>
      <c r="O23" s="120"/>
      <c r="P23" s="117"/>
      <c r="Q23" s="117"/>
      <c r="R23" s="117"/>
      <c r="S23" s="117"/>
      <c r="T23" s="117"/>
    </row>
    <row r="24" spans="1:20" x14ac:dyDescent="0.25">
      <c r="A24" s="117"/>
      <c r="B24" s="101"/>
      <c r="C24" s="49"/>
      <c r="D24" s="48"/>
      <c r="E24" s="48"/>
      <c r="F24" s="93"/>
      <c r="G24" s="93"/>
      <c r="H24" s="90"/>
      <c r="I24" s="91">
        <f t="shared" si="0"/>
        <v>0</v>
      </c>
      <c r="J24" s="94"/>
      <c r="K24" s="102"/>
      <c r="L24" s="117"/>
      <c r="M24" s="118"/>
      <c r="N24" s="127" t="s">
        <v>54</v>
      </c>
      <c r="O24" s="120"/>
      <c r="P24" s="117"/>
      <c r="Q24" s="117"/>
      <c r="R24" s="117"/>
      <c r="S24" s="117"/>
      <c r="T24" s="117"/>
    </row>
    <row r="25" spans="1:20" x14ac:dyDescent="0.25">
      <c r="A25" s="117"/>
      <c r="B25" s="101"/>
      <c r="C25" s="49"/>
      <c r="D25" s="48"/>
      <c r="E25" s="48"/>
      <c r="F25" s="93"/>
      <c r="G25" s="93"/>
      <c r="H25" s="90"/>
      <c r="I25" s="91">
        <f t="shared" si="0"/>
        <v>0</v>
      </c>
      <c r="J25" s="94"/>
      <c r="K25" s="102"/>
      <c r="L25" s="117"/>
      <c r="M25" s="119"/>
      <c r="N25" s="127"/>
      <c r="O25" s="117"/>
      <c r="P25" s="117"/>
      <c r="Q25" s="117"/>
      <c r="R25" s="117"/>
      <c r="S25" s="117"/>
      <c r="T25" s="117"/>
    </row>
    <row r="26" spans="1:20" x14ac:dyDescent="0.25">
      <c r="A26" s="117"/>
      <c r="B26" s="101"/>
      <c r="C26" s="49"/>
      <c r="D26" s="48"/>
      <c r="E26" s="48"/>
      <c r="F26" s="93"/>
      <c r="G26" s="93"/>
      <c r="H26" s="90"/>
      <c r="I26" s="91">
        <f t="shared" si="0"/>
        <v>0</v>
      </c>
      <c r="J26" s="94"/>
      <c r="K26" s="102"/>
      <c r="L26" s="117"/>
      <c r="M26" s="119"/>
      <c r="N26" s="127"/>
      <c r="O26" s="117"/>
      <c r="P26" s="117"/>
      <c r="Q26" s="117"/>
      <c r="R26" s="117"/>
      <c r="S26" s="117"/>
      <c r="T26" s="117"/>
    </row>
    <row r="27" spans="1:20" ht="15.75" thickBot="1" x14ac:dyDescent="0.3">
      <c r="A27" s="117"/>
      <c r="B27" s="101"/>
      <c r="C27" s="50"/>
      <c r="D27" s="51"/>
      <c r="E27" s="51"/>
      <c r="F27" s="95"/>
      <c r="G27" s="95"/>
      <c r="H27" s="96"/>
      <c r="I27" s="91">
        <f t="shared" si="0"/>
        <v>0</v>
      </c>
      <c r="J27" s="94"/>
      <c r="K27" s="102"/>
      <c r="L27" s="117"/>
      <c r="M27" s="119"/>
      <c r="N27" s="127"/>
      <c r="O27" s="117"/>
      <c r="P27" s="117"/>
      <c r="Q27" s="117"/>
      <c r="R27" s="117"/>
      <c r="S27" s="117"/>
      <c r="T27" s="117"/>
    </row>
    <row r="28" spans="1:20" ht="15.75" thickBot="1" x14ac:dyDescent="0.3">
      <c r="A28" s="117"/>
      <c r="B28" s="101"/>
      <c r="C28" s="100"/>
      <c r="D28" s="100"/>
      <c r="E28" s="11" t="s">
        <v>9</v>
      </c>
      <c r="F28" s="97">
        <f>SUM(F16:F27)</f>
        <v>0</v>
      </c>
      <c r="G28" s="97">
        <f>SUM(G16:G27)</f>
        <v>0</v>
      </c>
      <c r="H28" s="98">
        <f>SUM(H16:H27)</f>
        <v>0</v>
      </c>
      <c r="I28" s="98">
        <f>SUM(I16:I26)</f>
        <v>0</v>
      </c>
      <c r="J28" s="98">
        <f>SUM(J16:J27)</f>
        <v>0</v>
      </c>
      <c r="K28" s="102"/>
      <c r="L28" s="117"/>
      <c r="M28" s="119"/>
      <c r="N28" s="128"/>
      <c r="O28" s="117"/>
      <c r="P28" s="117"/>
      <c r="Q28" s="117"/>
      <c r="R28" s="117"/>
      <c r="S28" s="117"/>
      <c r="T28" s="117"/>
    </row>
    <row r="29" spans="1:20" ht="15.75" thickBot="1" x14ac:dyDescent="0.3">
      <c r="A29" s="117"/>
      <c r="B29" s="101"/>
      <c r="C29" s="100"/>
      <c r="D29" s="100"/>
      <c r="E29" s="100"/>
      <c r="F29" s="100"/>
      <c r="G29" s="100"/>
      <c r="H29" s="100"/>
      <c r="I29" s="100"/>
      <c r="J29" s="100"/>
      <c r="K29" s="102"/>
      <c r="L29" s="117"/>
      <c r="M29" s="119"/>
      <c r="N29" s="127"/>
      <c r="O29" s="117"/>
      <c r="P29" s="117"/>
      <c r="Q29" s="117"/>
      <c r="R29" s="117"/>
      <c r="S29" s="117"/>
      <c r="T29" s="117"/>
    </row>
    <row r="30" spans="1:20" x14ac:dyDescent="0.25">
      <c r="A30" s="117"/>
      <c r="B30" s="101"/>
      <c r="C30" s="100"/>
      <c r="D30" s="100"/>
      <c r="E30" s="8" t="s">
        <v>10</v>
      </c>
      <c r="F30" s="9"/>
      <c r="G30" s="9"/>
      <c r="H30" s="10"/>
      <c r="I30" s="75">
        <f>IF(D13=0,0,IF(D13&lt;3,50000,20000))</f>
        <v>0</v>
      </c>
      <c r="J30" s="100"/>
      <c r="K30" s="102"/>
      <c r="L30" s="117"/>
      <c r="M30" s="119"/>
      <c r="N30" s="127"/>
      <c r="O30" s="117"/>
      <c r="P30" s="117"/>
      <c r="Q30" s="117"/>
      <c r="R30" s="117"/>
      <c r="S30" s="117"/>
      <c r="T30" s="117"/>
    </row>
    <row r="31" spans="1:20" x14ac:dyDescent="0.25">
      <c r="A31" s="117"/>
      <c r="B31" s="101"/>
      <c r="C31" s="100"/>
      <c r="D31" s="100"/>
      <c r="E31" s="31" t="s">
        <v>29</v>
      </c>
      <c r="F31" s="58"/>
      <c r="G31" s="64"/>
      <c r="H31" s="60"/>
      <c r="I31" s="76">
        <f>IF(I28&lt;I30,I28,I30)</f>
        <v>0</v>
      </c>
      <c r="J31" s="100"/>
      <c r="K31" s="102"/>
      <c r="L31" s="117"/>
      <c r="M31" s="119"/>
      <c r="N31" s="127"/>
      <c r="O31" s="117"/>
      <c r="P31" s="117"/>
      <c r="Q31" s="117"/>
      <c r="R31" s="117"/>
      <c r="S31" s="117"/>
      <c r="T31" s="117"/>
    </row>
    <row r="32" spans="1:20" x14ac:dyDescent="0.25">
      <c r="A32" s="117"/>
      <c r="B32" s="101"/>
      <c r="C32" s="100"/>
      <c r="D32" s="100"/>
      <c r="E32" s="31" t="s">
        <v>30</v>
      </c>
      <c r="F32" s="58"/>
      <c r="G32" s="64"/>
      <c r="H32" s="60"/>
      <c r="I32" s="77">
        <v>0</v>
      </c>
      <c r="J32" s="100"/>
      <c r="K32" s="102"/>
      <c r="L32" s="117"/>
      <c r="M32" s="122"/>
      <c r="N32" s="127"/>
      <c r="O32" s="117"/>
      <c r="P32" s="117"/>
      <c r="Q32" s="117"/>
      <c r="R32" s="117"/>
      <c r="S32" s="117"/>
      <c r="T32" s="117"/>
    </row>
    <row r="33" spans="1:20" x14ac:dyDescent="0.25">
      <c r="A33" s="117"/>
      <c r="B33" s="101"/>
      <c r="C33" s="100"/>
      <c r="D33" s="100"/>
      <c r="E33" s="32" t="s">
        <v>31</v>
      </c>
      <c r="F33" s="59"/>
      <c r="G33" s="65"/>
      <c r="H33" s="61"/>
      <c r="I33" s="78">
        <f>I31+I32</f>
        <v>0</v>
      </c>
      <c r="J33" s="100"/>
      <c r="K33" s="102"/>
      <c r="L33" s="117"/>
      <c r="M33" s="119"/>
      <c r="N33" s="127"/>
      <c r="O33" s="117"/>
      <c r="P33" s="117"/>
      <c r="Q33" s="117"/>
      <c r="R33" s="117"/>
      <c r="S33" s="117"/>
      <c r="T33" s="117"/>
    </row>
    <row r="34" spans="1:20" ht="15.75" thickBot="1" x14ac:dyDescent="0.3">
      <c r="A34" s="117"/>
      <c r="B34" s="101"/>
      <c r="C34" s="100"/>
      <c r="D34" s="100"/>
      <c r="E34" s="28" t="s">
        <v>19</v>
      </c>
      <c r="F34" s="29"/>
      <c r="G34" s="29"/>
      <c r="H34" s="30"/>
      <c r="I34" s="74">
        <v>0</v>
      </c>
      <c r="J34" s="100"/>
      <c r="K34" s="102"/>
      <c r="L34" s="117"/>
      <c r="M34" s="119"/>
      <c r="N34" s="127"/>
      <c r="O34" s="117"/>
      <c r="P34" s="117"/>
      <c r="Q34" s="117"/>
      <c r="R34" s="117"/>
      <c r="S34" s="117"/>
      <c r="T34" s="117"/>
    </row>
    <row r="35" spans="1:20" ht="15.75" thickBot="1" x14ac:dyDescent="0.3">
      <c r="A35" s="117"/>
      <c r="B35" s="101"/>
      <c r="C35" s="100"/>
      <c r="D35" s="100"/>
      <c r="E35" s="139" t="s">
        <v>41</v>
      </c>
      <c r="F35" s="140"/>
      <c r="G35" s="140"/>
      <c r="H35" s="141"/>
      <c r="I35" s="142">
        <f>IF(I34=0,0,IF(I34=35%,I33*0.35,IF(I34=50%,I33*0.5,0)))</f>
        <v>0</v>
      </c>
      <c r="J35" s="100"/>
      <c r="K35" s="102"/>
      <c r="L35" s="117"/>
      <c r="M35" s="119"/>
      <c r="N35" s="127"/>
      <c r="O35" s="117"/>
      <c r="P35" s="117"/>
      <c r="Q35" s="117"/>
      <c r="R35" s="117"/>
      <c r="S35" s="117"/>
      <c r="T35" s="117"/>
    </row>
    <row r="36" spans="1:20" ht="15.75" thickBot="1" x14ac:dyDescent="0.3">
      <c r="A36" s="117"/>
      <c r="B36" s="101"/>
      <c r="C36" s="100"/>
      <c r="D36" s="100"/>
      <c r="E36" s="52"/>
      <c r="F36" s="53"/>
      <c r="G36" s="53"/>
      <c r="H36" s="54"/>
      <c r="I36" s="79"/>
      <c r="J36" s="100"/>
      <c r="K36" s="102"/>
      <c r="L36" s="117"/>
      <c r="M36" s="119"/>
      <c r="N36" s="127"/>
      <c r="O36" s="117"/>
      <c r="P36" s="117"/>
      <c r="Q36" s="117"/>
      <c r="R36" s="117"/>
      <c r="S36" s="117"/>
      <c r="T36" s="117"/>
    </row>
    <row r="37" spans="1:20" ht="15.75" thickBot="1" x14ac:dyDescent="0.3">
      <c r="A37" s="117"/>
      <c r="B37" s="101"/>
      <c r="C37" s="100"/>
      <c r="D37" s="100"/>
      <c r="E37" s="21" t="s">
        <v>20</v>
      </c>
      <c r="F37" s="22"/>
      <c r="G37" s="22"/>
      <c r="H37" s="23"/>
      <c r="I37" s="80">
        <f>I33*0.2</f>
        <v>0</v>
      </c>
      <c r="J37" s="100"/>
      <c r="K37" s="102"/>
      <c r="L37" s="117"/>
      <c r="M37" s="119"/>
      <c r="N37" s="127"/>
      <c r="O37" s="117"/>
      <c r="P37" s="117"/>
      <c r="Q37" s="117"/>
      <c r="R37" s="117"/>
      <c r="S37" s="117"/>
      <c r="T37" s="117"/>
    </row>
    <row r="38" spans="1:20" ht="15.75" thickBot="1" x14ac:dyDescent="0.3">
      <c r="A38" s="117"/>
      <c r="B38" s="101"/>
      <c r="C38" s="100"/>
      <c r="D38" s="100"/>
      <c r="E38" s="52"/>
      <c r="F38" s="53"/>
      <c r="G38" s="53"/>
      <c r="H38" s="54"/>
      <c r="I38" s="79"/>
      <c r="J38" s="100"/>
      <c r="K38" s="102"/>
      <c r="L38" s="117"/>
      <c r="M38" s="119"/>
      <c r="N38" s="127"/>
      <c r="O38" s="117"/>
      <c r="P38" s="117"/>
      <c r="Q38" s="117"/>
      <c r="R38" s="117"/>
      <c r="S38" s="117"/>
      <c r="T38" s="117"/>
    </row>
    <row r="39" spans="1:20" ht="15.75" thickBot="1" x14ac:dyDescent="0.3">
      <c r="A39" s="117"/>
      <c r="B39" s="101"/>
      <c r="C39" s="100"/>
      <c r="D39" s="100"/>
      <c r="E39" s="2" t="s">
        <v>11</v>
      </c>
      <c r="F39" s="3"/>
      <c r="G39" s="3"/>
      <c r="H39" s="4"/>
      <c r="I39" s="81">
        <f>I35+I37</f>
        <v>0</v>
      </c>
      <c r="J39" s="100"/>
      <c r="K39" s="102"/>
      <c r="L39" s="117"/>
      <c r="M39" s="119"/>
      <c r="N39" s="127"/>
      <c r="O39" s="117"/>
      <c r="P39" s="117"/>
      <c r="Q39" s="117"/>
      <c r="R39" s="117"/>
      <c r="S39" s="117"/>
      <c r="T39" s="117"/>
    </row>
    <row r="40" spans="1:20" ht="15.75" thickBot="1" x14ac:dyDescent="0.3">
      <c r="A40" s="117"/>
      <c r="B40" s="101"/>
      <c r="C40" s="100"/>
      <c r="D40" s="100"/>
      <c r="E40" s="52"/>
      <c r="F40" s="53"/>
      <c r="G40" s="53"/>
      <c r="H40" s="54"/>
      <c r="I40" s="82"/>
      <c r="J40" s="100"/>
      <c r="K40" s="102"/>
      <c r="L40" s="117"/>
      <c r="M40" s="119"/>
      <c r="N40" s="127"/>
      <c r="O40" s="117"/>
      <c r="P40" s="117"/>
      <c r="Q40" s="117"/>
      <c r="R40" s="117"/>
      <c r="S40" s="117"/>
      <c r="T40" s="117"/>
    </row>
    <row r="41" spans="1:20" x14ac:dyDescent="0.25">
      <c r="A41" s="117"/>
      <c r="B41" s="101"/>
      <c r="C41" s="100"/>
      <c r="D41" s="100"/>
      <c r="E41" s="143" t="s">
        <v>39</v>
      </c>
      <c r="F41" s="144"/>
      <c r="G41" s="145"/>
      <c r="H41" s="146"/>
      <c r="I41" s="147">
        <f>IF(OR(D13=2,D13=4,D13=6,D13=7),IF(I34=50%,MIN(2000,H28*0.1),IF(I34=35%,MIN(1600,H28*0.1),0)),0)</f>
        <v>0</v>
      </c>
      <c r="J41" s="100"/>
      <c r="K41" s="102"/>
      <c r="L41" s="117"/>
      <c r="M41" s="119"/>
      <c r="N41" s="127"/>
      <c r="O41" s="117"/>
      <c r="P41" s="117"/>
      <c r="Q41" s="117"/>
      <c r="R41" s="117"/>
      <c r="S41" s="117"/>
      <c r="T41" s="117"/>
    </row>
    <row r="42" spans="1:20" ht="15.75" thickBot="1" x14ac:dyDescent="0.3">
      <c r="A42" s="117"/>
      <c r="B42" s="101"/>
      <c r="C42" s="100"/>
      <c r="D42" s="100"/>
      <c r="E42" s="67" t="s">
        <v>37</v>
      </c>
      <c r="F42" s="68"/>
      <c r="G42" s="69"/>
      <c r="H42" s="70"/>
      <c r="I42" s="83">
        <f>IF(I41&gt;1,500,0)</f>
        <v>0</v>
      </c>
      <c r="J42" s="100"/>
      <c r="K42" s="102"/>
      <c r="L42" s="117"/>
      <c r="M42" s="119"/>
      <c r="N42" s="127"/>
      <c r="O42" s="117"/>
      <c r="P42" s="117"/>
      <c r="Q42" s="117"/>
      <c r="R42" s="117"/>
      <c r="S42" s="117"/>
      <c r="T42" s="117"/>
    </row>
    <row r="43" spans="1:20" ht="15.75" thickBot="1" x14ac:dyDescent="0.3">
      <c r="A43" s="117"/>
      <c r="B43" s="101"/>
      <c r="C43" s="100"/>
      <c r="D43" s="100"/>
      <c r="E43" s="52"/>
      <c r="F43" s="53"/>
      <c r="G43" s="53"/>
      <c r="H43" s="54"/>
      <c r="I43" s="79"/>
      <c r="J43" s="100"/>
      <c r="K43" s="102"/>
      <c r="L43" s="117"/>
      <c r="M43" s="119"/>
      <c r="N43" s="127"/>
      <c r="O43" s="117"/>
      <c r="P43" s="117"/>
      <c r="Q43" s="117"/>
      <c r="R43" s="117"/>
      <c r="S43" s="117"/>
      <c r="T43" s="117"/>
    </row>
    <row r="44" spans="1:20" ht="17.25" customHeight="1" x14ac:dyDescent="0.25">
      <c r="A44" s="117"/>
      <c r="B44" s="101"/>
      <c r="C44" s="100"/>
      <c r="D44" s="100"/>
      <c r="E44" s="5" t="s">
        <v>16</v>
      </c>
      <c r="F44" s="6"/>
      <c r="G44" s="6"/>
      <c r="H44" s="7"/>
      <c r="I44" s="84">
        <f>I39+I41+I42</f>
        <v>0</v>
      </c>
      <c r="J44" s="100"/>
      <c r="K44" s="102"/>
      <c r="L44" s="117"/>
      <c r="M44" s="119"/>
      <c r="N44" s="127"/>
      <c r="O44" s="117"/>
      <c r="P44" s="117"/>
      <c r="Q44" s="117"/>
      <c r="R44" s="117"/>
      <c r="S44" s="117"/>
      <c r="T44" s="117"/>
    </row>
    <row r="45" spans="1:20" ht="15.75" customHeight="1" thickBot="1" x14ac:dyDescent="0.3">
      <c r="A45" s="117"/>
      <c r="B45" s="101"/>
      <c r="C45" s="100"/>
      <c r="D45" s="100"/>
      <c r="E45" s="33" t="s">
        <v>36</v>
      </c>
      <c r="F45" s="27"/>
      <c r="G45" s="27"/>
      <c r="H45" s="62"/>
      <c r="I45" s="74">
        <v>0</v>
      </c>
      <c r="J45" s="100"/>
      <c r="K45" s="102"/>
      <c r="L45" s="117"/>
      <c r="M45" s="119"/>
      <c r="N45" s="127"/>
      <c r="O45" s="117"/>
      <c r="P45" s="117"/>
      <c r="Q45" s="117"/>
      <c r="R45" s="117"/>
      <c r="S45" s="117"/>
      <c r="T45" s="117"/>
    </row>
    <row r="46" spans="1:20" ht="15.75" thickBot="1" x14ac:dyDescent="0.3">
      <c r="A46" s="117"/>
      <c r="B46" s="101"/>
      <c r="C46" s="100"/>
      <c r="D46" s="100"/>
      <c r="E46" s="52"/>
      <c r="F46" s="53"/>
      <c r="G46" s="63"/>
      <c r="H46" s="54"/>
      <c r="I46" s="55"/>
      <c r="J46" s="100"/>
      <c r="K46" s="102"/>
      <c r="L46" s="117"/>
      <c r="M46" s="119"/>
      <c r="N46" s="127"/>
      <c r="O46" s="117"/>
      <c r="P46" s="117"/>
      <c r="Q46" s="117"/>
      <c r="R46" s="117"/>
      <c r="S46" s="117"/>
      <c r="T46" s="117"/>
    </row>
    <row r="47" spans="1:20" ht="15.75" thickBot="1" x14ac:dyDescent="0.3">
      <c r="A47" s="117"/>
      <c r="B47" s="101"/>
      <c r="C47" s="100"/>
      <c r="D47" s="100"/>
      <c r="E47" s="21" t="s">
        <v>13</v>
      </c>
      <c r="F47" s="22"/>
      <c r="G47" s="22"/>
      <c r="H47" s="22">
        <v>0</v>
      </c>
      <c r="I47" s="85">
        <v>0</v>
      </c>
      <c r="J47" s="100"/>
      <c r="K47" s="102"/>
      <c r="L47" s="117"/>
      <c r="M47" s="119"/>
      <c r="N47" s="127"/>
      <c r="O47" s="117"/>
      <c r="P47" s="117"/>
      <c r="Q47" s="117"/>
      <c r="R47" s="117"/>
      <c r="S47" s="117"/>
      <c r="T47" s="117"/>
    </row>
    <row r="48" spans="1:20" ht="15.75" thickBot="1" x14ac:dyDescent="0.3">
      <c r="A48" s="117"/>
      <c r="B48" s="101"/>
      <c r="C48" s="100"/>
      <c r="D48" s="100"/>
      <c r="E48" s="56"/>
      <c r="F48" s="57"/>
      <c r="G48" s="57"/>
      <c r="H48" s="57"/>
      <c r="I48" s="82"/>
      <c r="J48" s="100"/>
      <c r="K48" s="102"/>
      <c r="L48" s="117"/>
      <c r="M48" s="119" t="s">
        <v>43</v>
      </c>
      <c r="N48" s="127"/>
      <c r="O48" s="117"/>
      <c r="P48" s="117"/>
      <c r="Q48" s="117"/>
      <c r="R48" s="117"/>
      <c r="S48" s="117"/>
      <c r="T48" s="117"/>
    </row>
    <row r="49" spans="1:20" x14ac:dyDescent="0.25">
      <c r="A49" s="117"/>
      <c r="B49" s="101"/>
      <c r="C49" s="100"/>
      <c r="D49" s="100"/>
      <c r="E49" s="143" t="s">
        <v>42</v>
      </c>
      <c r="F49" s="145"/>
      <c r="G49" s="145"/>
      <c r="H49" s="145"/>
      <c r="I49" s="148">
        <f>I35+I41</f>
        <v>0</v>
      </c>
      <c r="J49" s="100"/>
      <c r="K49" s="102"/>
      <c r="L49" s="117"/>
      <c r="M49" s="119"/>
      <c r="N49" s="127"/>
      <c r="O49" s="117"/>
      <c r="P49" s="117"/>
      <c r="Q49" s="117"/>
      <c r="R49" s="117"/>
      <c r="S49" s="117"/>
      <c r="T49" s="117"/>
    </row>
    <row r="50" spans="1:20" x14ac:dyDescent="0.25">
      <c r="A50" s="117"/>
      <c r="B50" s="101"/>
      <c r="C50" s="100"/>
      <c r="D50" s="100"/>
      <c r="E50" s="24" t="s">
        <v>14</v>
      </c>
      <c r="F50" s="25"/>
      <c r="G50" s="25"/>
      <c r="H50" s="25"/>
      <c r="I50" s="86">
        <f>I37+I47</f>
        <v>0</v>
      </c>
      <c r="J50" s="100"/>
      <c r="K50" s="102"/>
      <c r="L50" s="117"/>
      <c r="M50" s="119"/>
      <c r="N50" s="127"/>
      <c r="O50" s="117"/>
      <c r="P50" s="117"/>
      <c r="Q50" s="117"/>
      <c r="R50" s="117"/>
      <c r="S50" s="117"/>
      <c r="T50" s="117"/>
    </row>
    <row r="51" spans="1:20" ht="15.75" thickBot="1" x14ac:dyDescent="0.3">
      <c r="A51" s="117"/>
      <c r="B51" s="101"/>
      <c r="C51" s="100"/>
      <c r="D51" s="100"/>
      <c r="E51" s="19" t="s">
        <v>38</v>
      </c>
      <c r="F51" s="20"/>
      <c r="G51" s="20"/>
      <c r="H51" s="20"/>
      <c r="I51" s="87">
        <f>I42</f>
        <v>0</v>
      </c>
      <c r="J51" s="100"/>
      <c r="K51" s="102"/>
      <c r="L51" s="117"/>
      <c r="M51" s="119"/>
      <c r="N51" s="127"/>
      <c r="O51" s="117"/>
      <c r="P51" s="117"/>
      <c r="Q51" s="117"/>
      <c r="R51" s="117"/>
      <c r="S51" s="117"/>
      <c r="T51" s="117"/>
    </row>
    <row r="52" spans="1:20" ht="15.75" thickBot="1" x14ac:dyDescent="0.3">
      <c r="A52" s="117"/>
      <c r="B52" s="101"/>
      <c r="C52" s="100"/>
      <c r="D52" s="100"/>
      <c r="E52" s="52"/>
      <c r="F52" s="53"/>
      <c r="G52" s="53"/>
      <c r="H52" s="53"/>
      <c r="I52" s="88"/>
      <c r="J52" s="100"/>
      <c r="K52" s="102"/>
      <c r="L52" s="117"/>
      <c r="M52" s="119"/>
      <c r="N52" s="127"/>
      <c r="O52" s="117"/>
      <c r="P52" s="117"/>
      <c r="Q52" s="117"/>
      <c r="R52" s="117"/>
      <c r="S52" s="117"/>
      <c r="T52" s="117"/>
    </row>
    <row r="53" spans="1:20" ht="15.75" thickBot="1" x14ac:dyDescent="0.3">
      <c r="A53" s="117"/>
      <c r="B53" s="101"/>
      <c r="C53" s="100"/>
      <c r="D53" s="100"/>
      <c r="E53" s="71" t="s">
        <v>15</v>
      </c>
      <c r="F53" s="72"/>
      <c r="G53" s="72"/>
      <c r="H53" s="72"/>
      <c r="I53" s="89">
        <f>I49+I50+I51</f>
        <v>0</v>
      </c>
      <c r="J53" s="1"/>
      <c r="K53" s="102"/>
      <c r="L53" s="117"/>
      <c r="M53" s="119"/>
      <c r="N53" s="127"/>
      <c r="O53" s="117"/>
      <c r="P53" s="117"/>
      <c r="Q53" s="117"/>
      <c r="R53" s="117"/>
      <c r="S53" s="117"/>
      <c r="T53" s="117"/>
    </row>
    <row r="54" spans="1:20" ht="15.75" customHeight="1" thickBot="1" x14ac:dyDescent="0.3">
      <c r="A54" s="117"/>
      <c r="B54" s="101"/>
      <c r="C54" s="100"/>
      <c r="D54" s="100"/>
      <c r="E54" s="34" t="s">
        <v>12</v>
      </c>
      <c r="F54" s="35"/>
      <c r="G54" s="35"/>
      <c r="H54" s="36"/>
      <c r="I54" s="37" t="str">
        <f>IF(J28&gt;0,I53/J28,"")</f>
        <v/>
      </c>
      <c r="J54" s="1"/>
      <c r="K54" s="102"/>
      <c r="L54" s="117"/>
      <c r="M54" s="119"/>
      <c r="N54" s="127"/>
      <c r="O54" s="117"/>
      <c r="P54" s="117"/>
      <c r="Q54" s="117"/>
      <c r="R54" s="117"/>
      <c r="S54" s="117"/>
      <c r="T54" s="117"/>
    </row>
    <row r="55" spans="1:20" ht="15.75" thickBot="1" x14ac:dyDescent="0.3">
      <c r="A55" s="117"/>
      <c r="B55" s="101"/>
      <c r="C55" s="100"/>
      <c r="D55" s="100"/>
      <c r="E55" s="100"/>
      <c r="F55" s="100"/>
      <c r="G55" s="100"/>
      <c r="H55" s="100"/>
      <c r="I55" s="100"/>
      <c r="J55" s="100"/>
      <c r="K55" s="102"/>
      <c r="L55" s="117"/>
      <c r="M55" s="119"/>
      <c r="N55" s="127"/>
      <c r="O55" s="117"/>
      <c r="P55" s="117"/>
      <c r="Q55" s="117"/>
      <c r="R55" s="117"/>
      <c r="S55" s="117"/>
      <c r="T55" s="117"/>
    </row>
    <row r="56" spans="1:20" x14ac:dyDescent="0.25">
      <c r="A56" s="117"/>
      <c r="B56" s="101"/>
      <c r="C56" s="5"/>
      <c r="D56" s="6"/>
      <c r="E56" s="16" t="s">
        <v>24</v>
      </c>
      <c r="F56" s="15"/>
      <c r="G56" s="15"/>
      <c r="H56" s="15"/>
      <c r="I56" s="17" t="s">
        <v>22</v>
      </c>
      <c r="J56" s="100"/>
      <c r="K56" s="102"/>
      <c r="L56" s="117"/>
      <c r="M56" s="119"/>
      <c r="N56" s="149"/>
      <c r="O56" s="117"/>
      <c r="P56" s="117"/>
      <c r="Q56" s="117"/>
      <c r="R56" s="117"/>
      <c r="S56" s="117"/>
      <c r="T56" s="117"/>
    </row>
    <row r="57" spans="1:20" x14ac:dyDescent="0.25">
      <c r="A57" s="117"/>
      <c r="B57" s="101"/>
      <c r="C57" s="155" t="s">
        <v>23</v>
      </c>
      <c r="D57" s="156"/>
      <c r="E57" s="164"/>
      <c r="F57" s="165"/>
      <c r="G57" s="165"/>
      <c r="H57" s="166"/>
      <c r="I57" s="38" t="str">
        <f>IF(E57=0,"",IF(E57&lt;51,"A",IF(E57&lt;91,"B",IF(E57&lt;151,"C",IF(E57&lt;231,"D",IF(E57&lt;331,"E",IF(E57&lt;451,"F",IF(E57&gt;450,"G"))))))))</f>
        <v/>
      </c>
      <c r="J57" s="100"/>
      <c r="K57" s="102"/>
      <c r="L57" s="117"/>
      <c r="M57" s="119"/>
      <c r="N57" s="127"/>
      <c r="O57" s="117"/>
      <c r="P57" s="117"/>
      <c r="Q57" s="117"/>
      <c r="R57" s="117"/>
      <c r="S57" s="117"/>
      <c r="T57" s="117"/>
    </row>
    <row r="58" spans="1:20" x14ac:dyDescent="0.25">
      <c r="A58" s="117"/>
      <c r="B58" s="101"/>
      <c r="C58" s="155" t="s">
        <v>28</v>
      </c>
      <c r="D58" s="156"/>
      <c r="E58" s="164"/>
      <c r="F58" s="165"/>
      <c r="G58" s="165"/>
      <c r="H58" s="166"/>
      <c r="I58" s="38" t="str">
        <f>IF(E58=0,"",IF(E58&lt;51,"A",IF(E58&lt;91,"B",IF(E58&lt;151,"C",IF(E58&lt;231,"D",IF(E58&lt;331,"E",IF(E58&lt;451,"F",IF(E58&gt;450,"G"))))))))</f>
        <v/>
      </c>
      <c r="J58" s="100"/>
      <c r="K58" s="102"/>
      <c r="L58" s="117"/>
      <c r="M58" s="119"/>
      <c r="N58" s="127"/>
      <c r="O58" s="117"/>
      <c r="P58" s="117"/>
      <c r="Q58" s="117"/>
      <c r="R58" s="117"/>
      <c r="S58" s="117"/>
      <c r="T58" s="117"/>
    </row>
    <row r="59" spans="1:20" ht="15.75" thickBot="1" x14ac:dyDescent="0.3">
      <c r="A59" s="117"/>
      <c r="B59" s="101"/>
      <c r="C59" s="150" t="s">
        <v>32</v>
      </c>
      <c r="D59" s="151"/>
      <c r="E59" s="157" t="str">
        <f>IF(E57&gt;0,(E57-E58)/E57,"")</f>
        <v/>
      </c>
      <c r="F59" s="158"/>
      <c r="G59" s="158"/>
      <c r="H59" s="159"/>
      <c r="I59" s="39"/>
      <c r="J59" s="100"/>
      <c r="K59" s="102"/>
      <c r="L59" s="117"/>
      <c r="M59" s="119"/>
      <c r="N59" s="127"/>
      <c r="O59" s="117"/>
      <c r="P59" s="117"/>
      <c r="Q59" s="117"/>
      <c r="R59" s="117"/>
      <c r="S59" s="117"/>
      <c r="T59" s="117"/>
    </row>
    <row r="60" spans="1:20" ht="15.75" thickBot="1" x14ac:dyDescent="0.3">
      <c r="A60" s="117"/>
      <c r="B60" s="101"/>
      <c r="C60" s="100"/>
      <c r="D60" s="100"/>
      <c r="E60" s="100"/>
      <c r="F60" s="100"/>
      <c r="G60" s="100"/>
      <c r="H60" s="100"/>
      <c r="I60" s="100"/>
      <c r="J60" s="100"/>
      <c r="K60" s="102"/>
      <c r="L60" s="117"/>
      <c r="M60" s="119"/>
      <c r="N60" s="127"/>
      <c r="O60" s="117"/>
      <c r="P60" s="117"/>
      <c r="Q60" s="117"/>
      <c r="R60" s="117"/>
      <c r="S60" s="117"/>
      <c r="T60" s="117"/>
    </row>
    <row r="61" spans="1:20" ht="15.75" thickBot="1" x14ac:dyDescent="0.3">
      <c r="A61" s="117"/>
      <c r="B61" s="101"/>
      <c r="C61" s="100"/>
      <c r="D61" s="100"/>
      <c r="E61" s="115" t="s">
        <v>25</v>
      </c>
      <c r="F61" s="116"/>
      <c r="G61" s="40" t="s">
        <v>26</v>
      </c>
      <c r="H61" s="113"/>
      <c r="I61" s="114"/>
      <c r="J61" s="100"/>
      <c r="K61" s="102"/>
      <c r="L61" s="117"/>
      <c r="M61" s="119"/>
      <c r="N61" s="127"/>
      <c r="O61" s="117"/>
      <c r="P61" s="117"/>
      <c r="Q61" s="117"/>
      <c r="R61" s="117"/>
      <c r="S61" s="117"/>
      <c r="T61" s="117"/>
    </row>
    <row r="62" spans="1:20" ht="15.75" thickBot="1" x14ac:dyDescent="0.3">
      <c r="A62" s="117"/>
      <c r="B62" s="104"/>
      <c r="C62" s="105"/>
      <c r="D62" s="105"/>
      <c r="E62" s="105"/>
      <c r="F62" s="105"/>
      <c r="G62" s="105"/>
      <c r="H62" s="105"/>
      <c r="I62" s="105"/>
      <c r="J62" s="105"/>
      <c r="K62" s="103"/>
      <c r="L62" s="117"/>
      <c r="M62" s="119"/>
      <c r="N62" s="127"/>
      <c r="O62" s="117"/>
      <c r="P62" s="117"/>
      <c r="Q62" s="117"/>
      <c r="R62" s="117"/>
      <c r="S62" s="117"/>
      <c r="T62" s="117"/>
    </row>
    <row r="63" spans="1:20" x14ac:dyDescent="0.25">
      <c r="A63" s="117"/>
      <c r="B63" s="117"/>
      <c r="C63" s="117"/>
      <c r="D63" s="117"/>
      <c r="E63" s="117"/>
      <c r="F63" s="125"/>
      <c r="G63" s="117"/>
      <c r="H63" s="117"/>
      <c r="I63" s="117"/>
      <c r="J63" s="117"/>
      <c r="K63" s="117"/>
      <c r="L63" s="117"/>
      <c r="M63" s="123"/>
      <c r="N63" s="127"/>
      <c r="O63" s="117"/>
      <c r="P63" s="117"/>
      <c r="Q63" s="117"/>
      <c r="R63" s="117"/>
      <c r="S63" s="117"/>
      <c r="T63" s="117"/>
    </row>
    <row r="64" spans="1:20" x14ac:dyDescent="0.25">
      <c r="A64" s="117"/>
      <c r="B64" s="117"/>
      <c r="C64" s="117"/>
      <c r="D64" s="117"/>
      <c r="E64" s="125"/>
      <c r="F64" s="125"/>
      <c r="G64" s="125"/>
      <c r="H64" s="125"/>
      <c r="I64" s="125"/>
      <c r="J64" s="125"/>
      <c r="K64" s="117"/>
      <c r="L64" s="117"/>
      <c r="M64" s="124"/>
      <c r="N64" s="126"/>
      <c r="O64" s="117"/>
      <c r="P64" s="117"/>
      <c r="Q64" s="117"/>
      <c r="R64" s="117"/>
      <c r="S64" s="117"/>
      <c r="T64" s="117"/>
    </row>
    <row r="65" spans="1:20" x14ac:dyDescent="0.25">
      <c r="A65" s="117"/>
      <c r="B65" s="117"/>
      <c r="C65" s="117"/>
      <c r="D65" s="117"/>
      <c r="E65" s="125"/>
      <c r="F65" s="125"/>
      <c r="G65" s="125"/>
      <c r="H65" s="125"/>
      <c r="I65" s="125"/>
      <c r="J65" s="117"/>
      <c r="K65" s="117"/>
      <c r="L65" s="117"/>
      <c r="M65" s="118"/>
      <c r="N65" s="126"/>
      <c r="O65" s="117"/>
      <c r="P65" s="117"/>
      <c r="Q65" s="117"/>
      <c r="R65" s="117"/>
      <c r="S65" s="117"/>
      <c r="T65" s="117"/>
    </row>
    <row r="66" spans="1:20" x14ac:dyDescent="0.25">
      <c r="A66" s="117"/>
      <c r="B66" s="117"/>
      <c r="C66" s="117"/>
      <c r="D66" s="117"/>
      <c r="E66" s="117"/>
      <c r="F66" s="125"/>
      <c r="G66" s="117"/>
      <c r="H66" s="117"/>
      <c r="I66" s="117"/>
      <c r="J66" s="117"/>
      <c r="K66" s="117"/>
      <c r="L66" s="117"/>
      <c r="M66" s="118"/>
      <c r="N66" s="126"/>
      <c r="O66" s="117"/>
      <c r="P66" s="117"/>
      <c r="Q66" s="117"/>
      <c r="R66" s="117"/>
      <c r="S66" s="117"/>
      <c r="T66" s="117"/>
    </row>
    <row r="67" spans="1:20" x14ac:dyDescent="0.25">
      <c r="A67" s="117"/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8"/>
      <c r="N67" s="126"/>
      <c r="O67" s="117"/>
      <c r="P67" s="117"/>
      <c r="Q67" s="117"/>
      <c r="R67" s="117"/>
      <c r="S67" s="117"/>
      <c r="T67" s="117"/>
    </row>
    <row r="68" spans="1:20" x14ac:dyDescent="0.25">
      <c r="A68" s="117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8"/>
      <c r="N68" s="126"/>
      <c r="O68" s="117"/>
      <c r="P68" s="117"/>
      <c r="Q68" s="117"/>
      <c r="R68" s="117"/>
      <c r="S68" s="117"/>
      <c r="T68" s="117"/>
    </row>
    <row r="69" spans="1:20" x14ac:dyDescent="0.25">
      <c r="A69" s="117"/>
      <c r="B69" s="117"/>
      <c r="C69" s="117"/>
      <c r="D69" s="117"/>
      <c r="E69" s="117"/>
      <c r="F69" s="125"/>
      <c r="G69" s="117"/>
      <c r="H69" s="117"/>
      <c r="I69" s="117"/>
      <c r="J69" s="117"/>
      <c r="K69" s="117"/>
      <c r="L69" s="117"/>
      <c r="M69" s="118"/>
      <c r="N69" s="126"/>
      <c r="O69" s="117"/>
      <c r="P69" s="117"/>
      <c r="Q69" s="117"/>
      <c r="R69" s="117"/>
      <c r="S69" s="117"/>
      <c r="T69" s="117"/>
    </row>
    <row r="70" spans="1:20" x14ac:dyDescent="0.25">
      <c r="A70" s="117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8"/>
      <c r="N70" s="126"/>
      <c r="O70" s="117"/>
      <c r="P70" s="117"/>
      <c r="Q70" s="117"/>
      <c r="R70" s="117"/>
      <c r="S70" s="117"/>
      <c r="T70" s="117"/>
    </row>
    <row r="71" spans="1:20" x14ac:dyDescent="0.25">
      <c r="A71" s="117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8"/>
      <c r="N71" s="126"/>
      <c r="O71" s="117"/>
      <c r="P71" s="117"/>
      <c r="Q71" s="117"/>
      <c r="R71" s="117"/>
      <c r="S71" s="117"/>
      <c r="T71" s="117"/>
    </row>
    <row r="72" spans="1:20" x14ac:dyDescent="0.25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8"/>
      <c r="N72" s="126"/>
      <c r="O72" s="117"/>
      <c r="P72" s="117"/>
      <c r="Q72" s="117"/>
      <c r="R72" s="117"/>
      <c r="S72" s="117"/>
      <c r="T72" s="117"/>
    </row>
    <row r="73" spans="1:20" x14ac:dyDescent="0.25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8"/>
      <c r="N73" s="126"/>
      <c r="O73" s="117"/>
      <c r="P73" s="117"/>
      <c r="Q73" s="117"/>
      <c r="R73" s="117"/>
      <c r="S73" s="117"/>
      <c r="T73" s="117"/>
    </row>
    <row r="74" spans="1:20" x14ac:dyDescent="0.25">
      <c r="A74" s="117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8"/>
      <c r="N74" s="126"/>
      <c r="O74" s="117"/>
      <c r="P74" s="117"/>
      <c r="Q74" s="117"/>
      <c r="R74" s="117"/>
      <c r="S74" s="117"/>
      <c r="T74" s="117"/>
    </row>
    <row r="75" spans="1:20" x14ac:dyDescent="0.25">
      <c r="A75" s="117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8"/>
      <c r="N75" s="126"/>
      <c r="O75" s="117"/>
      <c r="P75" s="117"/>
      <c r="Q75" s="117"/>
      <c r="R75" s="117"/>
      <c r="S75" s="117"/>
      <c r="T75" s="117"/>
    </row>
    <row r="76" spans="1:20" x14ac:dyDescent="0.25">
      <c r="A76" s="117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8"/>
      <c r="N76" s="126"/>
      <c r="O76" s="117"/>
      <c r="P76" s="117"/>
      <c r="Q76" s="117"/>
      <c r="R76" s="117"/>
      <c r="S76" s="117"/>
      <c r="T76" s="117"/>
    </row>
    <row r="77" spans="1:20" x14ac:dyDescent="0.25">
      <c r="A77" s="117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8"/>
      <c r="N77" s="126"/>
      <c r="O77" s="117"/>
      <c r="P77" s="117"/>
      <c r="Q77" s="117"/>
      <c r="R77" s="117"/>
      <c r="S77" s="117"/>
      <c r="T77" s="117"/>
    </row>
    <row r="78" spans="1:20" x14ac:dyDescent="0.25">
      <c r="A78" s="117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8"/>
      <c r="N78" s="126"/>
      <c r="O78" s="117"/>
      <c r="P78" s="117"/>
      <c r="Q78" s="117"/>
      <c r="R78" s="117"/>
      <c r="S78" s="117"/>
      <c r="T78" s="117"/>
    </row>
    <row r="79" spans="1:20" x14ac:dyDescent="0.25">
      <c r="A79" s="117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8"/>
      <c r="N79" s="126"/>
      <c r="O79" s="117"/>
      <c r="P79" s="117"/>
      <c r="Q79" s="117"/>
      <c r="R79" s="117"/>
      <c r="S79" s="117"/>
      <c r="T79" s="117"/>
    </row>
    <row r="80" spans="1:20" x14ac:dyDescent="0.25">
      <c r="A80" s="117"/>
      <c r="B80" s="117"/>
      <c r="C80" s="117"/>
      <c r="D80" s="117"/>
      <c r="E80" s="117"/>
      <c r="F80" s="117"/>
      <c r="G80" s="117"/>
      <c r="H80" s="117"/>
      <c r="I80" s="125"/>
      <c r="J80" s="117"/>
      <c r="K80" s="117"/>
      <c r="L80" s="117"/>
      <c r="M80" s="118"/>
      <c r="N80" s="126"/>
      <c r="O80" s="117"/>
      <c r="P80" s="117"/>
      <c r="Q80" s="117"/>
      <c r="R80" s="117"/>
      <c r="S80" s="117"/>
      <c r="T80" s="117"/>
    </row>
    <row r="81" spans="1:20" x14ac:dyDescent="0.25">
      <c r="A81" s="117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8"/>
      <c r="N81" s="126"/>
      <c r="O81" s="117"/>
      <c r="P81" s="117"/>
      <c r="Q81" s="117"/>
      <c r="R81" s="117"/>
      <c r="S81" s="117"/>
      <c r="T81" s="117"/>
    </row>
    <row r="82" spans="1:20" x14ac:dyDescent="0.25">
      <c r="A82" s="117"/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8"/>
      <c r="N82" s="126"/>
      <c r="O82" s="117"/>
      <c r="P82" s="117"/>
      <c r="Q82" s="117"/>
      <c r="R82" s="117"/>
      <c r="S82" s="117"/>
      <c r="T82" s="117"/>
    </row>
  </sheetData>
  <mergeCells count="11">
    <mergeCell ref="G6:J6"/>
    <mergeCell ref="H8:J8"/>
    <mergeCell ref="E57:H57"/>
    <mergeCell ref="E58:H58"/>
    <mergeCell ref="D9:E10"/>
    <mergeCell ref="C58:D58"/>
    <mergeCell ref="C59:D59"/>
    <mergeCell ref="C7:D7"/>
    <mergeCell ref="C8:D8"/>
    <mergeCell ref="C57:D57"/>
    <mergeCell ref="E59:H59"/>
  </mergeCells>
  <pageMargins left="0.19685039370078741" right="0.23622047244094491" top="0.74803149606299213" bottom="0.74803149606299213" header="0.31496062992125984" footer="0.31496062992125984"/>
  <pageSetup paperSize="9" scale="75" fitToWidth="0" fitToHeight="0" orientation="portrait" r:id="rId1"/>
  <ignoredErrors>
    <ignoredError sqref="I2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locked="0" defaultSize="0" autoLine="0" autoPict="0" macro="[0]!Feuil1.PourcentageRessources">
                <anchor moveWithCells="1">
                  <from>
                    <xdr:col>7</xdr:col>
                    <xdr:colOff>523875</xdr:colOff>
                    <xdr:row>11</xdr:row>
                    <xdr:rowOff>0</xdr:rowOff>
                  </from>
                  <to>
                    <xdr:col>9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Feuil1.Recalcul">
                <anchor moveWithCells="1" sizeWithCells="1">
                  <from>
                    <xdr:col>9</xdr:col>
                    <xdr:colOff>28575</xdr:colOff>
                    <xdr:row>52</xdr:row>
                    <xdr:rowOff>0</xdr:rowOff>
                  </from>
                  <to>
                    <xdr:col>9</xdr:col>
                    <xdr:colOff>838200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Feuil1.Eligible">
                <anchor moveWithCells="1" sizeWithCells="1">
                  <from>
                    <xdr:col>7</xdr:col>
                    <xdr:colOff>352425</xdr:colOff>
                    <xdr:row>46</xdr:row>
                    <xdr:rowOff>9525</xdr:rowOff>
                  </from>
                  <to>
                    <xdr:col>7</xdr:col>
                    <xdr:colOff>809625</xdr:colOff>
                    <xdr:row>46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Drop Down 14">
              <controlPr locked="0" defaultSize="0" print="0" autoLine="0" autoPict="0" macro="[0]!Feuil1.InitPrimeAccédant">
                <anchor moveWithCells="1">
                  <from>
                    <xdr:col>3</xdr:col>
                    <xdr:colOff>247650</xdr:colOff>
                    <xdr:row>11</xdr:row>
                    <xdr:rowOff>0</xdr:rowOff>
                  </from>
                  <to>
                    <xdr:col>4</xdr:col>
                    <xdr:colOff>1057275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Button 17">
              <controlPr defaultSize="0" print="0" autoFill="0" autoPict="0" macro="[0]!Feuil1.Pourcentage">
                <anchor moveWithCells="1" sizeWithCells="1">
                  <from>
                    <xdr:col>7</xdr:col>
                    <xdr:colOff>361950</xdr:colOff>
                    <xdr:row>33</xdr:row>
                    <xdr:rowOff>9525</xdr:rowOff>
                  </from>
                  <to>
                    <xdr:col>7</xdr:col>
                    <xdr:colOff>809625</xdr:colOff>
                    <xdr:row>33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Feuil1.NouveauFormulaire">
                <anchor moveWithCells="1" sizeWithCells="1">
                  <from>
                    <xdr:col>2</xdr:col>
                    <xdr:colOff>9525</xdr:colOff>
                    <xdr:row>8</xdr:row>
                    <xdr:rowOff>0</xdr:rowOff>
                  </from>
                  <to>
                    <xdr:col>3</xdr:col>
                    <xdr:colOff>304800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PO</vt:lpstr>
      <vt:lpstr>Feuil2</vt:lpstr>
      <vt:lpstr>Feuil3</vt:lpstr>
      <vt:lpstr>'Fiche PO'!Zone_d_impression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 Anne-Marie</dc:creator>
  <cp:lastModifiedBy>HP</cp:lastModifiedBy>
  <cp:lastPrinted>2016-01-15T07:53:57Z</cp:lastPrinted>
  <dcterms:created xsi:type="dcterms:W3CDTF">2014-01-27T10:31:43Z</dcterms:created>
  <dcterms:modified xsi:type="dcterms:W3CDTF">2016-02-03T06:17:04Z</dcterms:modified>
</cp:coreProperties>
</file>