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F123766-056E-40D8-AA9A-FB8EC2F16FA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12-19" sheetId="10" r:id="rId1"/>
  </sheets>
  <definedNames>
    <definedName name="Z_0CD603A0_3F47_42E9_B084_2AB3740C8FC8_.wvu.Cols" localSheetId="0" hidden="1">'12-19'!#REF!,'12-19'!#REF!</definedName>
    <definedName name="Z_1A39A292_B810_417D_8E99_5E45AE8BA0F2_.wvu.Cols" localSheetId="0" hidden="1">'12-19'!#REF!,'12-19'!#REF!</definedName>
    <definedName name="Z_289B5D05_0D90_4486_A575_B33CD5D415FF_.wvu.Cols" localSheetId="0" hidden="1">'12-19'!#REF!,'12-19'!#REF!</definedName>
    <definedName name="Z_65B1D13D_14B1_446C_8E4A_28DDDB8850E7_.wvu.Cols" localSheetId="0" hidden="1">'12-19'!#REF!,'12-19'!#REF!</definedName>
    <definedName name="Z_76B85524_372F_4658_AF42_4E48F1B93BD7_.wvu.Cols" localSheetId="0" hidden="1">'12-19'!#REF!,'12-19'!#REF!</definedName>
    <definedName name="Z_7787D6AA_C880_4FCC_8BD1_E6FA799F5BE9_.wvu.Cols" localSheetId="0" hidden="1">'12-19'!#REF!,'12-19'!#REF!</definedName>
    <definedName name="Z_9051B632_2441_4506_8391_9ABCF2B6F0E3_.wvu.Cols" localSheetId="0" hidden="1">'12-19'!#REF!,'12-19'!#REF!</definedName>
    <definedName name="Z_B2709005_B500_4384_B016_7BF533FD9520_.wvu.Cols" localSheetId="0" hidden="1">'12-19'!#REF!,'12-19'!#REF!</definedName>
    <definedName name="Z_BB6C65CF_B4A6_43AC_967A_C20A1195D4B0_.wvu.Cols" localSheetId="0" hidden="1">'12-19'!#REF!,'12-19'!#REF!</definedName>
    <definedName name="Z_BBE66EA2_D103_4BD4_A1A3_FD8557EAD160_.wvu.Cols" localSheetId="0" hidden="1">'12-19'!#REF!,'12-19'!#REF!</definedName>
    <definedName name="Z_D2D5765D_ECA5_497B_8807_CA260236452A_.wvu.Cols" localSheetId="0" hidden="1">'12-19'!#REF!,'12-19'!#REF!</definedName>
  </definedNames>
  <calcPr calcId="191029"/>
  <customWorkbookViews>
    <customWorkbookView name="Bidalon, Beatrice - Affichage personnalisé" guid="{289B5D05-0D90-4486-A575-B33CD5D415FF}" mergeInterval="0" personalView="1" maximized="1" xWindow="-4" yWindow="-4" windowWidth="1448" windowHeight="880" activeSheetId="1"/>
    <customWorkbookView name="Ngninkeu, Martial - Affichage personnalisé" guid="{65B1D13D-14B1-446C-8E4A-28DDDB8850E7}" mergeInterval="0" personalView="1" maximized="1" xWindow="-4" yWindow="-4" windowWidth="1448" windowHeight="880" activeSheetId="1"/>
    <customWorkbookView name="Point, Nathalie - Affichage personnalisé" guid="{1A39A292-B810-417D-8E99-5E45AE8BA0F2}" mergeInterval="0" personalView="1" maximized="1" xWindow="-9" yWindow="-9" windowWidth="1458" windowHeight="884" activeSheetId="1" showComments="commIndAndComment"/>
    <customWorkbookView name="Tranchandon, Frederic - Affichage personnalisé" guid="{BB6C65CF-B4A6-43AC-967A-C20A1195D4B0}" mergeInterval="0" personalView="1" maximized="1" xWindow="-4" yWindow="-4" windowWidth="1448" windowHeight="880" activeSheetId="1" showComments="commIndAndComment"/>
    <customWorkbookView name="Kadi, Mohamed - Affichage personnalisé" guid="{9051B632-2441-4506-8391-9ABCF2B6F0E3}" mergeInterval="0" personalView="1" maximized="1" xWindow="-4" yWindow="-4" windowWidth="1448" windowHeight="880" activeSheetId="1"/>
    <customWorkbookView name="Vellieux, Sebastien - Affichage personnalisé" guid="{D2D5765D-ECA5-497B-8807-CA260236452A}" mergeInterval="0" personalView="1" maximized="1" xWindow="-4" yWindow="-4" windowWidth="1448" windowHeight="880" activeSheetId="1"/>
    <customWorkbookView name="guedon_p - Affichage personnalisé" guid="{7787D6AA-C880-4FCC-8BD1-E6FA799F5BE9}" mergeInterval="0" personalView="1" maximized="1" xWindow="-4" yWindow="-4" windowWidth="1448" windowHeight="880" activeSheetId="1"/>
    <customWorkbookView name="Baltaci, Medet Hikmet - Affichage personnalisé" guid="{BBE66EA2-D103-4BD4-A1A3-FD8557EAD160}" mergeInterval="0" personalView="1" maximized="1" xWindow="-4" yWindow="-4" windowWidth="1448" windowHeight="880" activeSheetId="1"/>
    <customWorkbookView name="Hellegouarch, Jeremy - Affichage personnalisé" guid="{76B85524-372F-4658-AF42-4E48F1B93BD7}" mergeInterval="0" personalView="1" maximized="1" xWindow="-4" yWindow="-4" windowWidth="1448" windowHeight="880" activeSheetId="1"/>
    <customWorkbookView name="Diene, Marie - Affichage personnalisé" guid="{0CD603A0-3F47-42E9-B084-2AB3740C8FC8}" mergeInterval="0" personalView="1" maximized="1" xWindow="-8" yWindow="-8" windowWidth="1456" windowHeight="886" activeSheetId="1"/>
    <customWorkbookView name="Van Stalle, Lionel - Affichage personnalisé" guid="{B2709005-B500-4384-B016-7BF533FD9520}" mergeInterval="0" personalView="1" maximized="1" xWindow="-4" yWindow="-4" windowWidth="1448" windowHeight="88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9" i="10" l="1"/>
  <c r="V32" i="10"/>
  <c r="V33" i="10"/>
  <c r="V3" i="10" l="1"/>
  <c r="V4" i="10"/>
  <c r="V5" i="10"/>
  <c r="V6" i="10"/>
  <c r="V7" i="10"/>
  <c r="V8" i="10"/>
  <c r="V9" i="10"/>
  <c r="V10" i="10"/>
  <c r="V11" i="10"/>
  <c r="V12" i="10"/>
  <c r="V13" i="10"/>
  <c r="V14" i="10"/>
  <c r="V15" i="10"/>
  <c r="V16" i="10"/>
  <c r="V17" i="10"/>
  <c r="V18" i="10"/>
  <c r="V19" i="10"/>
  <c r="V20" i="10"/>
  <c r="V21" i="10"/>
  <c r="V22" i="10"/>
  <c r="V23" i="10"/>
  <c r="V24" i="10"/>
  <c r="V25" i="10"/>
  <c r="V26" i="10"/>
  <c r="V27" i="10"/>
  <c r="V28" i="10"/>
  <c r="V29" i="10"/>
  <c r="V30" i="10"/>
  <c r="V31" i="10"/>
  <c r="V34" i="10"/>
  <c r="V35" i="10"/>
  <c r="V36" i="10"/>
  <c r="V37" i="10"/>
  <c r="V38" i="10"/>
  <c r="V40" i="10"/>
  <c r="V41" i="10"/>
  <c r="V42" i="10"/>
  <c r="V43" i="10"/>
  <c r="V2" i="10"/>
  <c r="V50" i="10" l="1"/>
  <c r="D45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C45" i="10"/>
  <c r="U49" i="10"/>
  <c r="F49" i="10"/>
  <c r="G49" i="10"/>
  <c r="H49" i="10"/>
  <c r="I49" i="10"/>
  <c r="J49" i="10"/>
  <c r="K49" i="10"/>
  <c r="L49" i="10"/>
  <c r="M49" i="10"/>
  <c r="N49" i="10"/>
  <c r="O49" i="10"/>
  <c r="P49" i="10"/>
  <c r="Q49" i="10"/>
  <c r="R49" i="10"/>
  <c r="S49" i="10"/>
  <c r="T49" i="10"/>
  <c r="E49" i="10"/>
  <c r="D49" i="10"/>
  <c r="C49" i="10"/>
  <c r="F48" i="10"/>
  <c r="G48" i="10"/>
  <c r="H48" i="10"/>
  <c r="I48" i="10"/>
  <c r="J48" i="10"/>
  <c r="K48" i="10"/>
  <c r="L48" i="10"/>
  <c r="M48" i="10"/>
  <c r="N48" i="10"/>
  <c r="O48" i="10"/>
  <c r="P48" i="10"/>
  <c r="Q48" i="10"/>
  <c r="R48" i="10"/>
  <c r="S48" i="10"/>
  <c r="T48" i="10"/>
  <c r="E48" i="10"/>
  <c r="D48" i="10"/>
  <c r="C48" i="10"/>
  <c r="V48" i="10" l="1"/>
  <c r="V45" i="10"/>
  <c r="AI3" i="10"/>
  <c r="AI4" i="10"/>
  <c r="AI5" i="10"/>
  <c r="AI6" i="10"/>
  <c r="AI7" i="10"/>
  <c r="AI8" i="10"/>
  <c r="AI9" i="10"/>
  <c r="AI10" i="10"/>
  <c r="AI11" i="10"/>
  <c r="AI12" i="10"/>
  <c r="AI13" i="10"/>
  <c r="AI14" i="10"/>
  <c r="AI15" i="10"/>
  <c r="AI16" i="10"/>
  <c r="AI17" i="10"/>
  <c r="AI18" i="10"/>
  <c r="AI19" i="10"/>
  <c r="AI20" i="10"/>
  <c r="AI21" i="10"/>
  <c r="AI22" i="10"/>
  <c r="AI23" i="10"/>
  <c r="AI24" i="10"/>
  <c r="AI25" i="10"/>
  <c r="AI26" i="10"/>
  <c r="AI27" i="10"/>
  <c r="AI28" i="10"/>
  <c r="AI29" i="10"/>
  <c r="AI30" i="10"/>
  <c r="AI31" i="10"/>
  <c r="AI32" i="10"/>
  <c r="AI33" i="10"/>
  <c r="AI34" i="10"/>
  <c r="AI35" i="10"/>
  <c r="AI36" i="10"/>
  <c r="AI37" i="10"/>
  <c r="AI38" i="10"/>
  <c r="AI39" i="10"/>
  <c r="AI40" i="10"/>
  <c r="AI41" i="10"/>
  <c r="AI42" i="10"/>
  <c r="AI43" i="10"/>
  <c r="AI2" i="10"/>
  <c r="AJ3" i="10"/>
  <c r="AJ4" i="10"/>
  <c r="AJ5" i="10"/>
  <c r="AJ6" i="10"/>
  <c r="AJ7" i="10"/>
  <c r="AJ8" i="10"/>
  <c r="AJ9" i="10"/>
  <c r="AJ10" i="10"/>
  <c r="AJ11" i="10"/>
  <c r="AJ12" i="10"/>
  <c r="AJ13" i="10"/>
  <c r="AJ14" i="10"/>
  <c r="AJ15" i="10"/>
  <c r="AJ16" i="10"/>
  <c r="AJ17" i="10"/>
  <c r="AJ18" i="10"/>
  <c r="AJ19" i="10"/>
  <c r="AJ20" i="10"/>
  <c r="AJ21" i="10"/>
  <c r="AJ22" i="10"/>
  <c r="AJ23" i="10"/>
  <c r="AJ24" i="10"/>
  <c r="AJ25" i="10"/>
  <c r="AJ26" i="10"/>
  <c r="AJ27" i="10"/>
  <c r="AJ28" i="10"/>
  <c r="AJ29" i="10"/>
  <c r="AJ30" i="10"/>
  <c r="AJ31" i="10"/>
  <c r="AJ32" i="10"/>
  <c r="AJ33" i="10"/>
  <c r="AJ34" i="10"/>
  <c r="AJ35" i="10"/>
  <c r="AJ36" i="10"/>
  <c r="AJ37" i="10"/>
  <c r="AJ38" i="10"/>
  <c r="AJ39" i="10"/>
  <c r="AJ40" i="10"/>
  <c r="AJ41" i="10"/>
  <c r="AJ42" i="10"/>
  <c r="AJ43" i="10"/>
  <c r="AB3" i="10" l="1"/>
  <c r="AC3" i="10"/>
  <c r="AD3" i="10"/>
  <c r="AE3" i="10"/>
  <c r="AF3" i="10"/>
  <c r="AG3" i="10"/>
  <c r="AH3" i="10"/>
  <c r="AK3" i="10"/>
  <c r="AL3" i="10"/>
  <c r="AM3" i="10"/>
  <c r="AN3" i="10"/>
  <c r="AO3" i="10"/>
  <c r="AP3" i="10"/>
  <c r="AB4" i="10"/>
  <c r="AC4" i="10"/>
  <c r="AD4" i="10"/>
  <c r="AE4" i="10"/>
  <c r="AF4" i="10"/>
  <c r="AG4" i="10"/>
  <c r="AH4" i="10"/>
  <c r="AK4" i="10"/>
  <c r="AL4" i="10"/>
  <c r="AM4" i="10"/>
  <c r="AN4" i="10"/>
  <c r="AO4" i="10"/>
  <c r="AP4" i="10"/>
  <c r="AB5" i="10"/>
  <c r="AC5" i="10"/>
  <c r="AD5" i="10"/>
  <c r="AE5" i="10"/>
  <c r="AF5" i="10"/>
  <c r="AG5" i="10"/>
  <c r="AH5" i="10"/>
  <c r="AK5" i="10"/>
  <c r="AL5" i="10"/>
  <c r="AM5" i="10"/>
  <c r="AN5" i="10"/>
  <c r="AO5" i="10"/>
  <c r="AP5" i="10"/>
  <c r="AB6" i="10"/>
  <c r="AC6" i="10"/>
  <c r="AD6" i="10"/>
  <c r="AE6" i="10"/>
  <c r="AF6" i="10"/>
  <c r="AG6" i="10"/>
  <c r="AH6" i="10"/>
  <c r="AK6" i="10"/>
  <c r="AL6" i="10"/>
  <c r="AM6" i="10"/>
  <c r="AN6" i="10"/>
  <c r="AO6" i="10"/>
  <c r="AP6" i="10"/>
  <c r="AB7" i="10"/>
  <c r="AC7" i="10"/>
  <c r="AD7" i="10"/>
  <c r="AE7" i="10"/>
  <c r="AF7" i="10"/>
  <c r="AG7" i="10"/>
  <c r="AH7" i="10"/>
  <c r="AK7" i="10"/>
  <c r="AL7" i="10"/>
  <c r="AM7" i="10"/>
  <c r="AN7" i="10"/>
  <c r="AO7" i="10"/>
  <c r="AP7" i="10"/>
  <c r="AB8" i="10"/>
  <c r="AC8" i="10"/>
  <c r="AD8" i="10"/>
  <c r="AE8" i="10"/>
  <c r="AF8" i="10"/>
  <c r="AG8" i="10"/>
  <c r="AH8" i="10"/>
  <c r="AK8" i="10"/>
  <c r="AL8" i="10"/>
  <c r="AM8" i="10"/>
  <c r="AN8" i="10"/>
  <c r="AO8" i="10"/>
  <c r="AP8" i="10"/>
  <c r="AB9" i="10"/>
  <c r="AC9" i="10"/>
  <c r="AD9" i="10"/>
  <c r="AE9" i="10"/>
  <c r="AF9" i="10"/>
  <c r="AG9" i="10"/>
  <c r="AH9" i="10"/>
  <c r="AK9" i="10"/>
  <c r="AL9" i="10"/>
  <c r="AM9" i="10"/>
  <c r="AN9" i="10"/>
  <c r="AO9" i="10"/>
  <c r="AP9" i="10"/>
  <c r="AB10" i="10"/>
  <c r="AC10" i="10"/>
  <c r="AD10" i="10"/>
  <c r="AE10" i="10"/>
  <c r="AF10" i="10"/>
  <c r="AG10" i="10"/>
  <c r="AH10" i="10"/>
  <c r="AK10" i="10"/>
  <c r="AL10" i="10"/>
  <c r="AM10" i="10"/>
  <c r="AN10" i="10"/>
  <c r="AO10" i="10"/>
  <c r="AP10" i="10"/>
  <c r="AB11" i="10"/>
  <c r="AC11" i="10"/>
  <c r="AD11" i="10"/>
  <c r="AE11" i="10"/>
  <c r="AF11" i="10"/>
  <c r="AG11" i="10"/>
  <c r="AH11" i="10"/>
  <c r="AK11" i="10"/>
  <c r="AL11" i="10"/>
  <c r="AM11" i="10"/>
  <c r="AN11" i="10"/>
  <c r="AO11" i="10"/>
  <c r="AP11" i="10"/>
  <c r="AB12" i="10"/>
  <c r="AC12" i="10"/>
  <c r="AD12" i="10"/>
  <c r="AE12" i="10"/>
  <c r="AF12" i="10"/>
  <c r="AG12" i="10"/>
  <c r="AH12" i="10"/>
  <c r="AK12" i="10"/>
  <c r="AL12" i="10"/>
  <c r="AM12" i="10"/>
  <c r="AN12" i="10"/>
  <c r="AO12" i="10"/>
  <c r="AP12" i="10"/>
  <c r="AB13" i="10"/>
  <c r="AC13" i="10"/>
  <c r="AD13" i="10"/>
  <c r="AE13" i="10"/>
  <c r="AF13" i="10"/>
  <c r="AG13" i="10"/>
  <c r="AH13" i="10"/>
  <c r="AK13" i="10"/>
  <c r="AL13" i="10"/>
  <c r="AM13" i="10"/>
  <c r="AN13" i="10"/>
  <c r="AO13" i="10"/>
  <c r="AP13" i="10"/>
  <c r="AB14" i="10"/>
  <c r="AC14" i="10"/>
  <c r="AD14" i="10"/>
  <c r="AE14" i="10"/>
  <c r="AF14" i="10"/>
  <c r="AG14" i="10"/>
  <c r="AH14" i="10"/>
  <c r="AK14" i="10"/>
  <c r="AL14" i="10"/>
  <c r="AM14" i="10"/>
  <c r="AN14" i="10"/>
  <c r="AO14" i="10"/>
  <c r="AP14" i="10"/>
  <c r="AB15" i="10"/>
  <c r="AC15" i="10"/>
  <c r="AD15" i="10"/>
  <c r="AE15" i="10"/>
  <c r="AF15" i="10"/>
  <c r="AG15" i="10"/>
  <c r="AH15" i="10"/>
  <c r="AK15" i="10"/>
  <c r="AL15" i="10"/>
  <c r="AM15" i="10"/>
  <c r="AN15" i="10"/>
  <c r="AO15" i="10"/>
  <c r="AP15" i="10"/>
  <c r="AB16" i="10"/>
  <c r="AC16" i="10"/>
  <c r="AD16" i="10"/>
  <c r="AE16" i="10"/>
  <c r="AF16" i="10"/>
  <c r="AG16" i="10"/>
  <c r="AH16" i="10"/>
  <c r="AK16" i="10"/>
  <c r="AL16" i="10"/>
  <c r="AM16" i="10"/>
  <c r="AN16" i="10"/>
  <c r="AO16" i="10"/>
  <c r="AP16" i="10"/>
  <c r="AB17" i="10"/>
  <c r="AC17" i="10"/>
  <c r="AD17" i="10"/>
  <c r="AE17" i="10"/>
  <c r="AF17" i="10"/>
  <c r="AG17" i="10"/>
  <c r="AH17" i="10"/>
  <c r="AK17" i="10"/>
  <c r="AL17" i="10"/>
  <c r="AM17" i="10"/>
  <c r="AN17" i="10"/>
  <c r="AO17" i="10"/>
  <c r="AP17" i="10"/>
  <c r="AB18" i="10"/>
  <c r="AC18" i="10"/>
  <c r="AD18" i="10"/>
  <c r="AE18" i="10"/>
  <c r="AF18" i="10"/>
  <c r="AG18" i="10"/>
  <c r="AH18" i="10"/>
  <c r="AK18" i="10"/>
  <c r="AL18" i="10"/>
  <c r="AM18" i="10"/>
  <c r="AN18" i="10"/>
  <c r="AO18" i="10"/>
  <c r="AP18" i="10"/>
  <c r="AB19" i="10"/>
  <c r="AC19" i="10"/>
  <c r="AD19" i="10"/>
  <c r="AE19" i="10"/>
  <c r="AF19" i="10"/>
  <c r="AG19" i="10"/>
  <c r="AH19" i="10"/>
  <c r="AK19" i="10"/>
  <c r="AL19" i="10"/>
  <c r="AM19" i="10"/>
  <c r="AN19" i="10"/>
  <c r="AO19" i="10"/>
  <c r="AP19" i="10"/>
  <c r="AB20" i="10"/>
  <c r="AC20" i="10"/>
  <c r="AD20" i="10"/>
  <c r="AE20" i="10"/>
  <c r="AF20" i="10"/>
  <c r="AG20" i="10"/>
  <c r="AH20" i="10"/>
  <c r="AK20" i="10"/>
  <c r="AL20" i="10"/>
  <c r="AM20" i="10"/>
  <c r="AN20" i="10"/>
  <c r="AO20" i="10"/>
  <c r="AP20" i="10"/>
  <c r="AB21" i="10"/>
  <c r="AC21" i="10"/>
  <c r="AD21" i="10"/>
  <c r="AE21" i="10"/>
  <c r="AF21" i="10"/>
  <c r="AG21" i="10"/>
  <c r="AH21" i="10"/>
  <c r="AK21" i="10"/>
  <c r="AL21" i="10"/>
  <c r="AM21" i="10"/>
  <c r="AN21" i="10"/>
  <c r="AO21" i="10"/>
  <c r="AP21" i="10"/>
  <c r="AB22" i="10"/>
  <c r="AC22" i="10"/>
  <c r="AD22" i="10"/>
  <c r="AE22" i="10"/>
  <c r="AF22" i="10"/>
  <c r="AG22" i="10"/>
  <c r="AH22" i="10"/>
  <c r="AK22" i="10"/>
  <c r="AL22" i="10"/>
  <c r="AM22" i="10"/>
  <c r="AN22" i="10"/>
  <c r="AO22" i="10"/>
  <c r="AP22" i="10"/>
  <c r="AB23" i="10"/>
  <c r="AC23" i="10"/>
  <c r="AD23" i="10"/>
  <c r="AE23" i="10"/>
  <c r="AF23" i="10"/>
  <c r="AG23" i="10"/>
  <c r="AH23" i="10"/>
  <c r="AK23" i="10"/>
  <c r="AL23" i="10"/>
  <c r="AM23" i="10"/>
  <c r="AN23" i="10"/>
  <c r="AO23" i="10"/>
  <c r="AP23" i="10"/>
  <c r="AB24" i="10"/>
  <c r="AC24" i="10"/>
  <c r="AD24" i="10"/>
  <c r="AE24" i="10"/>
  <c r="AF24" i="10"/>
  <c r="AG24" i="10"/>
  <c r="AH24" i="10"/>
  <c r="AK24" i="10"/>
  <c r="AL24" i="10"/>
  <c r="AM24" i="10"/>
  <c r="AN24" i="10"/>
  <c r="AO24" i="10"/>
  <c r="AP24" i="10"/>
  <c r="AB25" i="10"/>
  <c r="AC25" i="10"/>
  <c r="AD25" i="10"/>
  <c r="AE25" i="10"/>
  <c r="AF25" i="10"/>
  <c r="AG25" i="10"/>
  <c r="AH25" i="10"/>
  <c r="AK25" i="10"/>
  <c r="AL25" i="10"/>
  <c r="AM25" i="10"/>
  <c r="AN25" i="10"/>
  <c r="AO25" i="10"/>
  <c r="AP25" i="10"/>
  <c r="AB26" i="10"/>
  <c r="AC26" i="10"/>
  <c r="AD26" i="10"/>
  <c r="AE26" i="10"/>
  <c r="AF26" i="10"/>
  <c r="AG26" i="10"/>
  <c r="AH26" i="10"/>
  <c r="AK26" i="10"/>
  <c r="AL26" i="10"/>
  <c r="AM26" i="10"/>
  <c r="AN26" i="10"/>
  <c r="AO26" i="10"/>
  <c r="AP26" i="10"/>
  <c r="AB27" i="10"/>
  <c r="AC27" i="10"/>
  <c r="AD27" i="10"/>
  <c r="AE27" i="10"/>
  <c r="AF27" i="10"/>
  <c r="AG27" i="10"/>
  <c r="AH27" i="10"/>
  <c r="AK27" i="10"/>
  <c r="AL27" i="10"/>
  <c r="AM27" i="10"/>
  <c r="AN27" i="10"/>
  <c r="AO27" i="10"/>
  <c r="AP27" i="10"/>
  <c r="AB28" i="10"/>
  <c r="AC28" i="10"/>
  <c r="AD28" i="10"/>
  <c r="AE28" i="10"/>
  <c r="AF28" i="10"/>
  <c r="AG28" i="10"/>
  <c r="AH28" i="10"/>
  <c r="AK28" i="10"/>
  <c r="AL28" i="10"/>
  <c r="AM28" i="10"/>
  <c r="AN28" i="10"/>
  <c r="AO28" i="10"/>
  <c r="AP28" i="10"/>
  <c r="AB29" i="10"/>
  <c r="AC29" i="10"/>
  <c r="AD29" i="10"/>
  <c r="AE29" i="10"/>
  <c r="AF29" i="10"/>
  <c r="AG29" i="10"/>
  <c r="AH29" i="10"/>
  <c r="AK29" i="10"/>
  <c r="AL29" i="10"/>
  <c r="AM29" i="10"/>
  <c r="AN29" i="10"/>
  <c r="AO29" i="10"/>
  <c r="AP29" i="10"/>
  <c r="AB30" i="10"/>
  <c r="AC30" i="10"/>
  <c r="AD30" i="10"/>
  <c r="AE30" i="10"/>
  <c r="AF30" i="10"/>
  <c r="AG30" i="10"/>
  <c r="AH30" i="10"/>
  <c r="AK30" i="10"/>
  <c r="AL30" i="10"/>
  <c r="AM30" i="10"/>
  <c r="AN30" i="10"/>
  <c r="AO30" i="10"/>
  <c r="AP30" i="10"/>
  <c r="AB31" i="10"/>
  <c r="AC31" i="10"/>
  <c r="AD31" i="10"/>
  <c r="AE31" i="10"/>
  <c r="AF31" i="10"/>
  <c r="AG31" i="10"/>
  <c r="AH31" i="10"/>
  <c r="AK31" i="10"/>
  <c r="AL31" i="10"/>
  <c r="AM31" i="10"/>
  <c r="AN31" i="10"/>
  <c r="AO31" i="10"/>
  <c r="AP31" i="10"/>
  <c r="AB32" i="10"/>
  <c r="AC32" i="10"/>
  <c r="AD32" i="10"/>
  <c r="AE32" i="10"/>
  <c r="AF32" i="10"/>
  <c r="AG32" i="10"/>
  <c r="AH32" i="10"/>
  <c r="AK32" i="10"/>
  <c r="AL32" i="10"/>
  <c r="AM32" i="10"/>
  <c r="AN32" i="10"/>
  <c r="AO32" i="10"/>
  <c r="AP32" i="10"/>
  <c r="AB33" i="10"/>
  <c r="AC33" i="10"/>
  <c r="AD33" i="10"/>
  <c r="AE33" i="10"/>
  <c r="AF33" i="10"/>
  <c r="AG33" i="10"/>
  <c r="AH33" i="10"/>
  <c r="AK33" i="10"/>
  <c r="AL33" i="10"/>
  <c r="AM33" i="10"/>
  <c r="AN33" i="10"/>
  <c r="AO33" i="10"/>
  <c r="AP33" i="10"/>
  <c r="AB34" i="10"/>
  <c r="AC34" i="10"/>
  <c r="AD34" i="10"/>
  <c r="AE34" i="10"/>
  <c r="AF34" i="10"/>
  <c r="AG34" i="10"/>
  <c r="AH34" i="10"/>
  <c r="AK34" i="10"/>
  <c r="AL34" i="10"/>
  <c r="AM34" i="10"/>
  <c r="AN34" i="10"/>
  <c r="AO34" i="10"/>
  <c r="AP34" i="10"/>
  <c r="AB35" i="10"/>
  <c r="AC35" i="10"/>
  <c r="AD35" i="10"/>
  <c r="AE35" i="10"/>
  <c r="AF35" i="10"/>
  <c r="AG35" i="10"/>
  <c r="AH35" i="10"/>
  <c r="AK35" i="10"/>
  <c r="AL35" i="10"/>
  <c r="AM35" i="10"/>
  <c r="AN35" i="10"/>
  <c r="AO35" i="10"/>
  <c r="AP35" i="10"/>
  <c r="AB36" i="10"/>
  <c r="AC36" i="10"/>
  <c r="AD36" i="10"/>
  <c r="AE36" i="10"/>
  <c r="AF36" i="10"/>
  <c r="AG36" i="10"/>
  <c r="AH36" i="10"/>
  <c r="AK36" i="10"/>
  <c r="AL36" i="10"/>
  <c r="AM36" i="10"/>
  <c r="AN36" i="10"/>
  <c r="AO36" i="10"/>
  <c r="AP36" i="10"/>
  <c r="AB37" i="10"/>
  <c r="AC37" i="10"/>
  <c r="AD37" i="10"/>
  <c r="AE37" i="10"/>
  <c r="AF37" i="10"/>
  <c r="AG37" i="10"/>
  <c r="AH37" i="10"/>
  <c r="AK37" i="10"/>
  <c r="AL37" i="10"/>
  <c r="AM37" i="10"/>
  <c r="AN37" i="10"/>
  <c r="AO37" i="10"/>
  <c r="AP37" i="10"/>
  <c r="AB38" i="10"/>
  <c r="AC38" i="10"/>
  <c r="AD38" i="10"/>
  <c r="AE38" i="10"/>
  <c r="AF38" i="10"/>
  <c r="AG38" i="10"/>
  <c r="AH38" i="10"/>
  <c r="AK38" i="10"/>
  <c r="AL38" i="10"/>
  <c r="AM38" i="10"/>
  <c r="AN38" i="10"/>
  <c r="AO38" i="10"/>
  <c r="AP38" i="10"/>
  <c r="AB39" i="10"/>
  <c r="AC39" i="10"/>
  <c r="AD39" i="10"/>
  <c r="AE39" i="10"/>
  <c r="AF39" i="10"/>
  <c r="AG39" i="10"/>
  <c r="AH39" i="10"/>
  <c r="AK39" i="10"/>
  <c r="AL39" i="10"/>
  <c r="AM39" i="10"/>
  <c r="AN39" i="10"/>
  <c r="AO39" i="10"/>
  <c r="AP39" i="10"/>
  <c r="AB40" i="10"/>
  <c r="AC40" i="10"/>
  <c r="AD40" i="10"/>
  <c r="AE40" i="10"/>
  <c r="AF40" i="10"/>
  <c r="AG40" i="10"/>
  <c r="AH40" i="10"/>
  <c r="AK40" i="10"/>
  <c r="AL40" i="10"/>
  <c r="AM40" i="10"/>
  <c r="AN40" i="10"/>
  <c r="AO40" i="10"/>
  <c r="AP40" i="10"/>
  <c r="AB41" i="10"/>
  <c r="AC41" i="10"/>
  <c r="AD41" i="10"/>
  <c r="AE41" i="10"/>
  <c r="AF41" i="10"/>
  <c r="AG41" i="10"/>
  <c r="AH41" i="10"/>
  <c r="AK41" i="10"/>
  <c r="AL41" i="10"/>
  <c r="AM41" i="10"/>
  <c r="AN41" i="10"/>
  <c r="AO41" i="10"/>
  <c r="AP41" i="10"/>
  <c r="AB42" i="10"/>
  <c r="AC42" i="10"/>
  <c r="AD42" i="10"/>
  <c r="AE42" i="10"/>
  <c r="AF42" i="10"/>
  <c r="AG42" i="10"/>
  <c r="AH42" i="10"/>
  <c r="AK42" i="10"/>
  <c r="AL42" i="10"/>
  <c r="AM42" i="10"/>
  <c r="AN42" i="10"/>
  <c r="AO42" i="10"/>
  <c r="AP42" i="10"/>
  <c r="AB43" i="10"/>
  <c r="AC43" i="10"/>
  <c r="AD43" i="10"/>
  <c r="AE43" i="10"/>
  <c r="AF43" i="10"/>
  <c r="AG43" i="10"/>
  <c r="AH43" i="10"/>
  <c r="AK43" i="10"/>
  <c r="AL43" i="10"/>
  <c r="AM43" i="10"/>
  <c r="AN43" i="10"/>
  <c r="AO43" i="10"/>
  <c r="AP43" i="10"/>
  <c r="AP2" i="10"/>
  <c r="AO2" i="10"/>
  <c r="AN2" i="10"/>
  <c r="AM2" i="10"/>
  <c r="AL2" i="10"/>
  <c r="AK2" i="10"/>
  <c r="AJ2" i="10"/>
  <c r="AH2" i="10"/>
  <c r="AG2" i="10"/>
  <c r="AF2" i="10"/>
  <c r="AE2" i="10"/>
  <c r="AD2" i="10"/>
  <c r="AC2" i="10"/>
  <c r="AB2" i="10"/>
  <c r="AA33" i="10"/>
  <c r="AA34" i="10"/>
  <c r="AA35" i="10"/>
  <c r="AA36" i="10"/>
  <c r="AA37" i="10"/>
  <c r="AA38" i="10"/>
  <c r="AA39" i="10"/>
  <c r="AA40" i="10"/>
  <c r="AA41" i="10"/>
  <c r="AA42" i="10"/>
  <c r="AA43" i="10"/>
  <c r="AA3" i="10"/>
  <c r="AA4" i="10"/>
  <c r="AA5" i="10"/>
  <c r="AA6" i="10"/>
  <c r="AA7" i="10"/>
  <c r="AA8" i="10"/>
  <c r="AA9" i="10"/>
  <c r="AA10" i="10"/>
  <c r="AA11" i="10"/>
  <c r="AA12" i="10"/>
  <c r="AA13" i="10"/>
  <c r="AA14" i="10"/>
  <c r="AA15" i="10"/>
  <c r="AA16" i="10"/>
  <c r="AA17" i="10"/>
  <c r="AA18" i="10"/>
  <c r="AA19" i="10"/>
  <c r="AA20" i="10"/>
  <c r="AA21" i="10"/>
  <c r="AA22" i="10"/>
  <c r="AA23" i="10"/>
  <c r="AA24" i="10"/>
  <c r="AA25" i="10"/>
  <c r="AA26" i="10"/>
  <c r="AA27" i="10"/>
  <c r="AA28" i="10"/>
  <c r="AA29" i="10"/>
  <c r="AA30" i="10"/>
  <c r="AA31" i="10"/>
  <c r="AA32" i="10"/>
  <c r="AA2" i="10"/>
  <c r="B3" i="10"/>
  <c r="B4" i="10" s="1"/>
  <c r="B5" i="10" s="1"/>
  <c r="B6" i="10" s="1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K50" i="10" l="1"/>
  <c r="H50" i="10"/>
  <c r="G50" i="10"/>
  <c r="L50" i="10" l="1"/>
  <c r="T50" i="10"/>
  <c r="J50" i="10"/>
  <c r="M50" i="10"/>
  <c r="Q50" i="10"/>
  <c r="I50" i="10"/>
  <c r="AR30" i="10" l="1"/>
  <c r="AR31" i="10"/>
  <c r="AR32" i="10"/>
  <c r="AR33" i="10"/>
  <c r="AR34" i="10"/>
  <c r="AR35" i="10"/>
  <c r="AR36" i="10"/>
  <c r="AR37" i="10"/>
  <c r="AR38" i="10"/>
  <c r="AR39" i="10"/>
  <c r="AR40" i="10"/>
  <c r="AR41" i="10"/>
  <c r="AR42" i="10"/>
  <c r="AR43" i="10"/>
  <c r="S50" i="10"/>
  <c r="R50" i="10"/>
  <c r="P50" i="10"/>
  <c r="N50" i="10"/>
  <c r="AR29" i="10"/>
  <c r="AQ29" i="10"/>
  <c r="Z29" i="10"/>
  <c r="Y29" i="10"/>
  <c r="AR28" i="10"/>
  <c r="AQ28" i="10"/>
  <c r="Z28" i="10"/>
  <c r="Y28" i="10"/>
  <c r="AR27" i="10"/>
  <c r="AQ27" i="10"/>
  <c r="Z27" i="10"/>
  <c r="Y27" i="10"/>
  <c r="AR26" i="10"/>
  <c r="AQ26" i="10"/>
  <c r="Z26" i="10"/>
  <c r="Y26" i="10"/>
  <c r="AR25" i="10"/>
  <c r="AQ25" i="10"/>
  <c r="Z25" i="10"/>
  <c r="Y25" i="10"/>
  <c r="AR24" i="10"/>
  <c r="AQ24" i="10"/>
  <c r="Z24" i="10"/>
  <c r="Y24" i="10"/>
  <c r="AR23" i="10"/>
  <c r="AQ23" i="10"/>
  <c r="Z23" i="10"/>
  <c r="Y23" i="10"/>
  <c r="AR22" i="10"/>
  <c r="AQ22" i="10"/>
  <c r="Z22" i="10"/>
  <c r="Y22" i="10"/>
  <c r="AR21" i="10"/>
  <c r="AQ21" i="10"/>
  <c r="Z21" i="10"/>
  <c r="Y21" i="10"/>
  <c r="AR20" i="10"/>
  <c r="AQ20" i="10"/>
  <c r="Z20" i="10"/>
  <c r="Y20" i="10"/>
  <c r="AR19" i="10"/>
  <c r="AQ19" i="10"/>
  <c r="Z19" i="10"/>
  <c r="Y19" i="10"/>
  <c r="AR18" i="10"/>
  <c r="AQ18" i="10"/>
  <c r="Z18" i="10"/>
  <c r="Y18" i="10"/>
  <c r="AR17" i="10"/>
  <c r="AQ17" i="10"/>
  <c r="Z17" i="10"/>
  <c r="Y17" i="10"/>
  <c r="AR16" i="10"/>
  <c r="AQ16" i="10"/>
  <c r="Z16" i="10"/>
  <c r="Y16" i="10"/>
  <c r="AR15" i="10"/>
  <c r="AQ15" i="10"/>
  <c r="Z15" i="10"/>
  <c r="Y15" i="10"/>
  <c r="AR14" i="10"/>
  <c r="AQ14" i="10"/>
  <c r="Z14" i="10"/>
  <c r="Y14" i="10"/>
  <c r="AR13" i="10"/>
  <c r="AQ13" i="10"/>
  <c r="Z13" i="10"/>
  <c r="Y13" i="10"/>
  <c r="AR12" i="10"/>
  <c r="AQ12" i="10"/>
  <c r="Z12" i="10"/>
  <c r="Y12" i="10"/>
  <c r="AR11" i="10"/>
  <c r="AQ11" i="10"/>
  <c r="Z11" i="10"/>
  <c r="Y11" i="10"/>
  <c r="AR10" i="10"/>
  <c r="AQ10" i="10"/>
  <c r="Z10" i="10"/>
  <c r="Y10" i="10"/>
  <c r="AR9" i="10"/>
  <c r="AQ9" i="10"/>
  <c r="Z9" i="10"/>
  <c r="Y9" i="10"/>
  <c r="AR8" i="10"/>
  <c r="AQ8" i="10"/>
  <c r="Z8" i="10"/>
  <c r="Y8" i="10"/>
  <c r="AR7" i="10"/>
  <c r="AQ7" i="10"/>
  <c r="Z7" i="10"/>
  <c r="Y7" i="10"/>
  <c r="AR6" i="10"/>
  <c r="AQ6" i="10"/>
  <c r="Z6" i="10"/>
  <c r="Y6" i="10"/>
  <c r="AR5" i="10"/>
  <c r="AQ5" i="10"/>
  <c r="Z5" i="10"/>
  <c r="Y5" i="10"/>
  <c r="AR4" i="10"/>
  <c r="AQ4" i="10"/>
  <c r="Z4" i="10"/>
  <c r="Y4" i="10"/>
  <c r="AR3" i="10"/>
  <c r="AQ3" i="10"/>
  <c r="Z3" i="10"/>
  <c r="Y3" i="10"/>
  <c r="AR2" i="10"/>
  <c r="AQ2" i="10"/>
  <c r="Z2" i="10"/>
  <c r="Y2" i="10"/>
  <c r="O50" i="10" l="1"/>
  <c r="E50" i="10"/>
  <c r="F50" i="10"/>
  <c r="D50" i="10"/>
  <c r="C50" i="10"/>
  <c r="T46" i="10" l="1"/>
  <c r="T47" i="10" s="1"/>
  <c r="L46" i="10"/>
  <c r="L47" i="10" s="1"/>
  <c r="H46" i="10"/>
  <c r="H47" i="10" s="1"/>
  <c r="Q46" i="10"/>
  <c r="Q47" i="10" s="1"/>
  <c r="G46" i="10"/>
  <c r="G47" i="10" s="1"/>
  <c r="O46" i="10"/>
  <c r="O47" i="10" s="1"/>
  <c r="J46" i="10"/>
  <c r="J47" i="10" s="1"/>
  <c r="F46" i="10"/>
  <c r="F47" i="10" s="1"/>
  <c r="M46" i="10"/>
  <c r="M47" i="10" s="1"/>
  <c r="I46" i="10"/>
  <c r="I47" i="10" s="1"/>
  <c r="E46" i="10"/>
  <c r="E47" i="10" s="1"/>
  <c r="K46" i="10"/>
  <c r="K47" i="10" s="1"/>
  <c r="C46" i="10"/>
  <c r="C47" i="10" s="1"/>
  <c r="U46" i="10"/>
  <c r="U47" i="10" s="1"/>
  <c r="D46" i="10"/>
  <c r="D47" i="10" s="1"/>
  <c r="S46" i="10"/>
  <c r="S47" i="10" s="1"/>
  <c r="R46" i="10"/>
  <c r="R47" i="10" s="1"/>
  <c r="P46" i="10"/>
  <c r="P47" i="10" s="1"/>
  <c r="N46" i="10"/>
  <c r="N47" i="10" s="1"/>
  <c r="V47" i="10" l="1"/>
  <c r="B47" i="10"/>
</calcChain>
</file>

<file path=xl/sharedStrings.xml><?xml version="1.0" encoding="utf-8"?>
<sst xmlns="http://schemas.openxmlformats.org/spreadsheetml/2006/main" count="326" uniqueCount="45">
  <si>
    <t>Lundi</t>
  </si>
  <si>
    <t>Mardi</t>
  </si>
  <si>
    <t>Mercredi</t>
  </si>
  <si>
    <t>Jeudi</t>
  </si>
  <si>
    <t>Vendredi</t>
  </si>
  <si>
    <t>Samedi</t>
  </si>
  <si>
    <t>Dimanche</t>
  </si>
  <si>
    <t>Béatrice</t>
  </si>
  <si>
    <t>Martial</t>
  </si>
  <si>
    <t>Sébastien</t>
  </si>
  <si>
    <t>Nb Jour Présence</t>
  </si>
  <si>
    <t>Nb Perm à réaliser</t>
  </si>
  <si>
    <t>Nb Ouvertures</t>
  </si>
  <si>
    <t>Nb Fermetures</t>
  </si>
  <si>
    <t>R</t>
  </si>
  <si>
    <t>CP</t>
  </si>
  <si>
    <t>Lionel</t>
  </si>
  <si>
    <t>Karine</t>
  </si>
  <si>
    <t>Lucille</t>
  </si>
  <si>
    <t>Medet</t>
  </si>
  <si>
    <t>Jérémy</t>
  </si>
  <si>
    <t>Frédéric</t>
  </si>
  <si>
    <t>Julie</t>
  </si>
  <si>
    <t>Germain</t>
  </si>
  <si>
    <t>Nassim</t>
  </si>
  <si>
    <t>Bruno</t>
  </si>
  <si>
    <t>SYN</t>
  </si>
  <si>
    <t>Maxime</t>
  </si>
  <si>
    <t>Allan</t>
  </si>
  <si>
    <t>Georgie</t>
  </si>
  <si>
    <t>Abdellah</t>
  </si>
  <si>
    <t>ATTENTION AUX VACANCES DE BRUNO !!!!!!!!!!</t>
  </si>
  <si>
    <t>Mohamed K</t>
  </si>
  <si>
    <t>Mohamed T</t>
  </si>
  <si>
    <t>BRUNO CP</t>
  </si>
  <si>
    <t>no OPEN</t>
  </si>
  <si>
    <t>ART</t>
  </si>
  <si>
    <t>F</t>
  </si>
  <si>
    <t>no CLOSE</t>
  </si>
  <si>
    <t>AWAY</t>
  </si>
  <si>
    <t>FOR</t>
  </si>
  <si>
    <t>O P E N</t>
  </si>
  <si>
    <t>DÉCEMBRE 2019</t>
  </si>
  <si>
    <t>C L O S E</t>
  </si>
  <si>
    <t>1  0 en 0,09375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</si>
</sst>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 Light"/>
      <family val="2"/>
      <scheme val="major"/>
    </font>
    <font>
      <sz val="8"/>
      <name val="Calibri Light"/>
      <family val="2"/>
      <scheme val="major"/>
    </font>
    <font>
      <sz val="11"/>
      <name val="Calibri"/>
      <family val="2"/>
      <scheme val="minor"/>
    </font>
    <font>
      <i/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indexed="10"/>
      <name val="Calibri Light"/>
      <family val="2"/>
      <scheme val="major"/>
    </font>
    <font>
      <sz val="11"/>
      <color indexed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C000"/>
      <name val="Bookman Old Style"/>
      <family val="1"/>
    </font>
    <font>
      <b/>
      <sz val="11"/>
      <color rgb="FFFFFF00"/>
      <name val="Bookman Old Style"/>
      <family val="1"/>
    </font>
    <font>
      <b/>
      <sz val="16"/>
      <color rgb="FFC00000"/>
      <name val="Times New Roman"/>
      <family val="1"/>
    </font>
    <font>
      <b/>
      <sz val="11"/>
      <color theme="0"/>
      <name val="Calibri Light"/>
      <family val="2"/>
      <scheme val="major"/>
    </font>
    <font>
      <sz val="11"/>
      <color indexed="8"/>
      <name val="Calibri Light"/>
      <family val="2"/>
      <scheme val="major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0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2" fillId="0" borderId="0" xfId="0" applyFont="1"/>
    <xf numFmtId="0" fontId="4" fillId="0" borderId="2" xfId="0" applyFont="1" applyBorder="1"/>
    <xf numFmtId="0" fontId="2" fillId="0" borderId="18" xfId="0" applyFont="1" applyBorder="1"/>
    <xf numFmtId="0" fontId="2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2" fontId="1" fillId="0" borderId="0" xfId="0" applyNumberFormat="1" applyFont="1"/>
    <xf numFmtId="0" fontId="2" fillId="0" borderId="19" xfId="0" applyFont="1" applyBorder="1"/>
    <xf numFmtId="0" fontId="2" fillId="0" borderId="19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2" fillId="3" borderId="19" xfId="0" applyFont="1" applyFill="1" applyBorder="1"/>
    <xf numFmtId="0" fontId="2" fillId="4" borderId="20" xfId="0" applyFont="1" applyFill="1" applyBorder="1"/>
    <xf numFmtId="0" fontId="2" fillId="0" borderId="21" xfId="0" applyFont="1" applyBorder="1"/>
    <xf numFmtId="0" fontId="2" fillId="0" borderId="21" xfId="0" applyFont="1" applyFill="1" applyBorder="1"/>
    <xf numFmtId="0" fontId="2" fillId="4" borderId="19" xfId="0" applyFont="1" applyFill="1" applyBorder="1"/>
    <xf numFmtId="0" fontId="3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/>
    <xf numFmtId="0" fontId="2" fillId="8" borderId="10" xfId="0" applyFont="1" applyFill="1" applyBorder="1" applyAlignment="1">
      <alignment horizontal="center" vertical="center"/>
    </xf>
    <xf numFmtId="0" fontId="2" fillId="0" borderId="9" xfId="0" applyFont="1" applyFill="1" applyBorder="1"/>
    <xf numFmtId="0" fontId="1" fillId="8" borderId="1" xfId="0" applyFont="1" applyFill="1" applyBorder="1"/>
    <xf numFmtId="2" fontId="1" fillId="8" borderId="0" xfId="0" applyNumberFormat="1" applyFont="1" applyFill="1"/>
    <xf numFmtId="0" fontId="2" fillId="3" borderId="9" xfId="0" applyFont="1" applyFill="1" applyBorder="1"/>
    <xf numFmtId="0" fontId="2" fillId="4" borderId="11" xfId="0" applyFont="1" applyFill="1" applyBorder="1"/>
    <xf numFmtId="0" fontId="5" fillId="0" borderId="0" xfId="0" applyFont="1"/>
    <xf numFmtId="0" fontId="7" fillId="9" borderId="3" xfId="0" applyFont="1" applyFill="1" applyBorder="1" applyAlignment="1">
      <alignment horizontal="center" textRotation="77"/>
    </xf>
    <xf numFmtId="0" fontId="8" fillId="10" borderId="3" xfId="0" applyFont="1" applyFill="1" applyBorder="1" applyAlignment="1">
      <alignment horizontal="center" textRotation="77"/>
    </xf>
    <xf numFmtId="0" fontId="7" fillId="0" borderId="0" xfId="0" applyFont="1"/>
    <xf numFmtId="0" fontId="9" fillId="10" borderId="3" xfId="0" applyFont="1" applyFill="1" applyBorder="1" applyAlignment="1">
      <alignment horizontal="center" textRotation="77"/>
    </xf>
    <xf numFmtId="0" fontId="2" fillId="0" borderId="0" xfId="0" applyFont="1" applyFill="1"/>
    <xf numFmtId="0" fontId="3" fillId="0" borderId="37" xfId="0" applyFont="1" applyBorder="1" applyAlignment="1">
      <alignment horizontal="center" vertical="center"/>
    </xf>
    <xf numFmtId="0" fontId="3" fillId="15" borderId="15" xfId="0" applyFont="1" applyFill="1" applyBorder="1" applyAlignment="1">
      <alignment horizontal="center" vertical="center"/>
    </xf>
    <xf numFmtId="0" fontId="3" fillId="15" borderId="5" xfId="0" applyFont="1" applyFill="1" applyBorder="1" applyAlignment="1">
      <alignment horizontal="center" vertical="center"/>
    </xf>
    <xf numFmtId="0" fontId="3" fillId="16" borderId="5" xfId="0" applyFont="1" applyFill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0" fontId="3" fillId="17" borderId="14" xfId="0" applyFont="1" applyFill="1" applyBorder="1" applyAlignment="1">
      <alignment horizontal="center" vertical="center"/>
    </xf>
    <xf numFmtId="0" fontId="3" fillId="15" borderId="14" xfId="0" applyFont="1" applyFill="1" applyBorder="1" applyAlignment="1">
      <alignment horizontal="center" vertical="center"/>
    </xf>
    <xf numFmtId="0" fontId="3" fillId="17" borderId="16" xfId="0" applyFont="1" applyFill="1" applyBorder="1" applyAlignment="1">
      <alignment horizontal="center" vertical="center"/>
    </xf>
    <xf numFmtId="0" fontId="6" fillId="12" borderId="38" xfId="0" applyFont="1" applyFill="1" applyBorder="1" applyAlignment="1">
      <alignment horizontal="center" vertical="center" textRotation="90"/>
    </xf>
    <xf numFmtId="0" fontId="6" fillId="13" borderId="38" xfId="0" applyFont="1" applyFill="1" applyBorder="1" applyAlignment="1">
      <alignment horizontal="center" vertical="center" textRotation="90"/>
    </xf>
    <xf numFmtId="0" fontId="6" fillId="14" borderId="38" xfId="0" applyFont="1" applyFill="1" applyBorder="1" applyAlignment="1">
      <alignment horizontal="center" vertical="center" textRotation="90"/>
    </xf>
    <xf numFmtId="0" fontId="10" fillId="18" borderId="3" xfId="0" applyFont="1" applyFill="1" applyBorder="1" applyAlignment="1">
      <alignment horizontal="center" vertical="center" textRotation="77"/>
    </xf>
    <xf numFmtId="0" fontId="11" fillId="18" borderId="3" xfId="0" applyFont="1" applyFill="1" applyBorder="1" applyAlignment="1">
      <alignment horizontal="center" vertical="center" textRotation="77"/>
    </xf>
    <xf numFmtId="164" fontId="2" fillId="0" borderId="0" xfId="0" applyNumberFormat="1" applyFont="1" applyAlignment="1">
      <alignment horizontal="center" vertical="center"/>
    </xf>
    <xf numFmtId="164" fontId="2" fillId="0" borderId="39" xfId="0" applyNumberFormat="1" applyFont="1" applyBorder="1" applyAlignment="1">
      <alignment horizontal="center" vertical="center"/>
    </xf>
    <xf numFmtId="164" fontId="2" fillId="0" borderId="40" xfId="0" applyNumberFormat="1" applyFont="1" applyBorder="1" applyAlignment="1">
      <alignment horizontal="center" vertical="center"/>
    </xf>
    <xf numFmtId="164" fontId="2" fillId="0" borderId="41" xfId="0" applyNumberFormat="1" applyFont="1" applyBorder="1" applyAlignment="1">
      <alignment horizontal="center" vertical="center"/>
    </xf>
    <xf numFmtId="0" fontId="6" fillId="11" borderId="42" xfId="0" applyFont="1" applyFill="1" applyBorder="1" applyAlignment="1">
      <alignment horizontal="center" vertical="center" textRotation="90"/>
    </xf>
    <xf numFmtId="0" fontId="2" fillId="2" borderId="0" xfId="0" applyFont="1" applyFill="1" applyBorder="1"/>
    <xf numFmtId="0" fontId="12" fillId="2" borderId="0" xfId="0" applyFont="1" applyFill="1" applyBorder="1" applyAlignment="1">
      <alignment horizontal="left" vertical="center"/>
    </xf>
    <xf numFmtId="0" fontId="3" fillId="8" borderId="37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2" fillId="15" borderId="17" xfId="0" applyFont="1" applyFill="1" applyBorder="1" applyAlignment="1">
      <alignment horizontal="center" vertical="center"/>
    </xf>
    <xf numFmtId="1" fontId="1" fillId="15" borderId="17" xfId="0" applyNumberFormat="1" applyFont="1" applyFill="1" applyBorder="1" applyAlignment="1">
      <alignment horizontal="center" vertical="center"/>
    </xf>
    <xf numFmtId="0" fontId="2" fillId="16" borderId="17" xfId="0" applyFont="1" applyFill="1" applyBorder="1" applyAlignment="1">
      <alignment horizontal="center" vertical="center"/>
    </xf>
    <xf numFmtId="0" fontId="2" fillId="17" borderId="17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1" fontId="1" fillId="15" borderId="1" xfId="0" applyNumberFormat="1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1" fontId="1" fillId="16" borderId="17" xfId="0" applyNumberFormat="1" applyFont="1" applyFill="1" applyBorder="1" applyAlignment="1">
      <alignment horizontal="center" vertical="center"/>
    </xf>
    <xf numFmtId="164" fontId="2" fillId="15" borderId="40" xfId="0" applyNumberFormat="1" applyFont="1" applyFill="1" applyBorder="1" applyAlignment="1">
      <alignment horizontal="center" vertical="center"/>
    </xf>
    <xf numFmtId="1" fontId="1" fillId="16" borderId="1" xfId="0" applyNumberFormat="1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/>
    </xf>
    <xf numFmtId="0" fontId="6" fillId="19" borderId="38" xfId="0" applyFont="1" applyFill="1" applyBorder="1" applyAlignment="1">
      <alignment horizontal="center" vertical="center" textRotation="90"/>
    </xf>
    <xf numFmtId="164" fontId="2" fillId="0" borderId="0" xfId="0" applyNumberFormat="1" applyFont="1" applyFill="1" applyAlignment="1">
      <alignment horizontal="center" vertical="center"/>
    </xf>
    <xf numFmtId="0" fontId="6" fillId="20" borderId="38" xfId="0" applyFont="1" applyFill="1" applyBorder="1" applyAlignment="1">
      <alignment horizontal="center" vertical="center" textRotation="90"/>
    </xf>
    <xf numFmtId="0" fontId="6" fillId="21" borderId="38" xfId="0" applyFont="1" applyFill="1" applyBorder="1" applyAlignment="1">
      <alignment horizontal="center" vertical="center" textRotation="90"/>
    </xf>
    <xf numFmtId="0" fontId="3" fillId="15" borderId="17" xfId="0" applyFont="1" applyFill="1" applyBorder="1" applyAlignment="1">
      <alignment horizontal="center" vertical="center"/>
    </xf>
    <xf numFmtId="0" fontId="3" fillId="15" borderId="26" xfId="0" applyFont="1" applyFill="1" applyBorder="1" applyAlignment="1">
      <alignment horizontal="center" vertical="center"/>
    </xf>
    <xf numFmtId="0" fontId="3" fillId="16" borderId="17" xfId="0" applyFont="1" applyFill="1" applyBorder="1" applyAlignment="1">
      <alignment horizontal="center" vertical="center"/>
    </xf>
    <xf numFmtId="1" fontId="1" fillId="15" borderId="24" xfId="0" applyNumberFormat="1" applyFont="1" applyFill="1" applyBorder="1" applyAlignment="1">
      <alignment horizontal="center" vertical="center"/>
    </xf>
    <xf numFmtId="1" fontId="1" fillId="16" borderId="24" xfId="0" applyNumberFormat="1" applyFont="1" applyFill="1" applyBorder="1" applyAlignment="1">
      <alignment horizontal="center" vertical="center"/>
    </xf>
    <xf numFmtId="1" fontId="1" fillId="22" borderId="1" xfId="0" applyNumberFormat="1" applyFont="1" applyFill="1" applyBorder="1" applyAlignment="1">
      <alignment horizontal="center" vertical="center"/>
    </xf>
    <xf numFmtId="1" fontId="1" fillId="23" borderId="1" xfId="0" applyNumberFormat="1" applyFont="1" applyFill="1" applyBorder="1" applyAlignment="1">
      <alignment horizontal="center" vertical="center"/>
    </xf>
    <xf numFmtId="1" fontId="1" fillId="24" borderId="1" xfId="0" applyNumberFormat="1" applyFont="1" applyFill="1" applyBorder="1" applyAlignment="1">
      <alignment horizontal="center" vertical="center"/>
    </xf>
    <xf numFmtId="1" fontId="1" fillId="17" borderId="1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" fontId="1" fillId="26" borderId="17" xfId="0" applyNumberFormat="1" applyFont="1" applyFill="1" applyBorder="1" applyAlignment="1">
      <alignment horizontal="center" vertical="center"/>
    </xf>
    <xf numFmtId="0" fontId="2" fillId="25" borderId="29" xfId="0" applyFont="1" applyFill="1" applyBorder="1"/>
    <xf numFmtId="0" fontId="2" fillId="6" borderId="33" xfId="0" applyFont="1" applyFill="1" applyBorder="1"/>
    <xf numFmtId="0" fontId="4" fillId="6" borderId="34" xfId="0" applyFont="1" applyFill="1" applyBorder="1"/>
    <xf numFmtId="0" fontId="4" fillId="6" borderId="35" xfId="0" applyFont="1" applyFill="1" applyBorder="1"/>
    <xf numFmtId="164" fontId="2" fillId="25" borderId="31" xfId="0" applyNumberFormat="1" applyFont="1" applyFill="1" applyBorder="1" applyAlignment="1">
      <alignment horizontal="center" vertical="center"/>
    </xf>
    <xf numFmtId="164" fontId="2" fillId="6" borderId="35" xfId="0" applyNumberFormat="1" applyFont="1" applyFill="1" applyBorder="1" applyAlignment="1">
      <alignment horizontal="center" vertical="center"/>
    </xf>
    <xf numFmtId="0" fontId="2" fillId="7" borderId="44" xfId="0" applyFont="1" applyFill="1" applyBorder="1"/>
    <xf numFmtId="164" fontId="2" fillId="7" borderId="46" xfId="0" applyNumberFormat="1" applyFont="1" applyFill="1" applyBorder="1" applyAlignment="1">
      <alignment horizontal="center" vertical="center"/>
    </xf>
    <xf numFmtId="1" fontId="5" fillId="27" borderId="44" xfId="0" applyNumberFormat="1" applyFont="1" applyFill="1" applyBorder="1"/>
    <xf numFmtId="1" fontId="5" fillId="27" borderId="45" xfId="0" applyNumberFormat="1" applyFont="1" applyFill="1" applyBorder="1"/>
    <xf numFmtId="1" fontId="2" fillId="7" borderId="36" xfId="0" applyNumberFormat="1" applyFont="1" applyFill="1" applyBorder="1"/>
    <xf numFmtId="0" fontId="13" fillId="5" borderId="36" xfId="0" applyFont="1" applyFill="1" applyBorder="1"/>
    <xf numFmtId="0" fontId="2" fillId="28" borderId="44" xfId="0" applyFont="1" applyFill="1" applyBorder="1"/>
    <xf numFmtId="0" fontId="2" fillId="28" borderId="45" xfId="0" applyFont="1" applyFill="1" applyBorder="1"/>
    <xf numFmtId="164" fontId="2" fillId="28" borderId="46" xfId="0" applyNumberFormat="1" applyFont="1" applyFill="1" applyBorder="1" applyAlignment="1">
      <alignment horizontal="center" vertical="center"/>
    </xf>
    <xf numFmtId="0" fontId="2" fillId="3" borderId="44" xfId="0" applyFont="1" applyFill="1" applyBorder="1"/>
    <xf numFmtId="0" fontId="2" fillId="3" borderId="45" xfId="0" applyFont="1" applyFill="1" applyBorder="1"/>
    <xf numFmtId="0" fontId="2" fillId="3" borderId="46" xfId="0" applyFont="1" applyFill="1" applyBorder="1"/>
    <xf numFmtId="1" fontId="2" fillId="7" borderId="30" xfId="0" applyNumberFormat="1" applyFont="1" applyFill="1" applyBorder="1"/>
    <xf numFmtId="1" fontId="2" fillId="7" borderId="31" xfId="0" applyNumberFormat="1" applyFont="1" applyFill="1" applyBorder="1"/>
    <xf numFmtId="0" fontId="4" fillId="25" borderId="0" xfId="0" applyFont="1" applyFill="1" applyBorder="1"/>
    <xf numFmtId="0" fontId="2" fillId="25" borderId="25" xfId="0" applyFont="1" applyFill="1" applyBorder="1"/>
    <xf numFmtId="1" fontId="5" fillId="27" borderId="46" xfId="0" applyNumberFormat="1" applyFont="1" applyFill="1" applyBorder="1"/>
    <xf numFmtId="1" fontId="5" fillId="4" borderId="36" xfId="0" applyNumberFormat="1" applyFont="1" applyFill="1" applyBorder="1"/>
    <xf numFmtId="1" fontId="2" fillId="4" borderId="36" xfId="0" applyNumberFormat="1" applyFont="1" applyFill="1" applyBorder="1"/>
    <xf numFmtId="1" fontId="1" fillId="6" borderId="1" xfId="0" applyNumberFormat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6" borderId="1" xfId="0" applyFont="1" applyFill="1" applyBorder="1" applyAlignment="1">
      <alignment horizontal="center" vertical="center"/>
    </xf>
    <xf numFmtId="0" fontId="3" fillId="17" borderId="26" xfId="0" applyFont="1" applyFill="1" applyBorder="1" applyAlignment="1">
      <alignment horizontal="center" vertical="center"/>
    </xf>
    <xf numFmtId="0" fontId="3" fillId="17" borderId="28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textRotation="77"/>
    </xf>
    <xf numFmtId="0" fontId="3" fillId="15" borderId="6" xfId="0" applyFont="1" applyFill="1" applyBorder="1" applyAlignment="1">
      <alignment horizontal="center" vertical="center"/>
    </xf>
    <xf numFmtId="0" fontId="3" fillId="17" borderId="9" xfId="0" applyFont="1" applyFill="1" applyBorder="1" applyAlignment="1">
      <alignment horizontal="center" vertical="center"/>
    </xf>
    <xf numFmtId="0" fontId="3" fillId="17" borderId="21" xfId="0" applyFont="1" applyFill="1" applyBorder="1" applyAlignment="1">
      <alignment horizontal="center" vertical="center"/>
    </xf>
    <xf numFmtId="0" fontId="3" fillId="15" borderId="7" xfId="0" applyFont="1" applyFill="1" applyBorder="1" applyAlignment="1">
      <alignment horizontal="center" vertical="center"/>
    </xf>
    <xf numFmtId="0" fontId="3" fillId="17" borderId="12" xfId="0" applyFont="1" applyFill="1" applyBorder="1" applyAlignment="1">
      <alignment horizontal="center" vertical="center"/>
    </xf>
    <xf numFmtId="0" fontId="2" fillId="15" borderId="7" xfId="0" applyFont="1" applyFill="1" applyBorder="1" applyAlignment="1">
      <alignment horizontal="center" vertical="center"/>
    </xf>
    <xf numFmtId="0" fontId="2" fillId="15" borderId="27" xfId="0" applyFont="1" applyFill="1" applyBorder="1" applyAlignment="1">
      <alignment horizontal="center" vertical="center"/>
    </xf>
    <xf numFmtId="0" fontId="2" fillId="17" borderId="26" xfId="0" applyFont="1" applyFill="1" applyBorder="1" applyAlignment="1">
      <alignment horizontal="center" vertical="center"/>
    </xf>
    <xf numFmtId="1" fontId="1" fillId="15" borderId="27" xfId="0" applyNumberFormat="1" applyFont="1" applyFill="1" applyBorder="1" applyAlignment="1">
      <alignment horizontal="center" vertical="center"/>
    </xf>
    <xf numFmtId="1" fontId="1" fillId="17" borderId="17" xfId="0" applyNumberFormat="1" applyFont="1" applyFill="1" applyBorder="1" applyAlignment="1">
      <alignment horizontal="center" vertical="center"/>
    </xf>
    <xf numFmtId="1" fontId="1" fillId="17" borderId="26" xfId="0" applyNumberFormat="1" applyFont="1" applyFill="1" applyBorder="1" applyAlignment="1">
      <alignment horizontal="center" vertical="center"/>
    </xf>
    <xf numFmtId="1" fontId="1" fillId="15" borderId="26" xfId="0" applyNumberFormat="1" applyFont="1" applyFill="1" applyBorder="1" applyAlignment="1">
      <alignment horizontal="center" vertical="center"/>
    </xf>
    <xf numFmtId="1" fontId="1" fillId="17" borderId="28" xfId="0" applyNumberFormat="1" applyFont="1" applyFill="1" applyBorder="1" applyAlignment="1">
      <alignment horizontal="center" vertical="center"/>
    </xf>
    <xf numFmtId="1" fontId="1" fillId="15" borderId="7" xfId="0" applyNumberFormat="1" applyFont="1" applyFill="1" applyBorder="1" applyAlignment="1">
      <alignment horizontal="center" vertical="center"/>
    </xf>
    <xf numFmtId="1" fontId="1" fillId="17" borderId="3" xfId="0" applyNumberFormat="1" applyFont="1" applyFill="1" applyBorder="1" applyAlignment="1">
      <alignment horizontal="center" vertical="center"/>
    </xf>
    <xf numFmtId="1" fontId="1" fillId="15" borderId="3" xfId="0" applyNumberFormat="1" applyFont="1" applyFill="1" applyBorder="1" applyAlignment="1">
      <alignment horizontal="center" vertical="center"/>
    </xf>
    <xf numFmtId="1" fontId="1" fillId="17" borderId="12" xfId="0" applyNumberFormat="1" applyFont="1" applyFill="1" applyBorder="1" applyAlignment="1">
      <alignment horizontal="center" vertical="center"/>
    </xf>
    <xf numFmtId="1" fontId="1" fillId="15" borderId="8" xfId="0" applyNumberFormat="1" applyFont="1" applyFill="1" applyBorder="1" applyAlignment="1">
      <alignment horizontal="center" vertical="center"/>
    </xf>
    <xf numFmtId="1" fontId="1" fillId="15" borderId="10" xfId="0" applyNumberFormat="1" applyFont="1" applyFill="1" applyBorder="1" applyAlignment="1">
      <alignment horizontal="center" vertical="center"/>
    </xf>
    <xf numFmtId="1" fontId="1" fillId="16" borderId="10" xfId="0" applyNumberFormat="1" applyFont="1" applyFill="1" applyBorder="1" applyAlignment="1">
      <alignment horizontal="center" vertical="center"/>
    </xf>
    <xf numFmtId="1" fontId="1" fillId="17" borderId="10" xfId="0" applyNumberFormat="1" applyFont="1" applyFill="1" applyBorder="1" applyAlignment="1">
      <alignment horizontal="center" vertical="center"/>
    </xf>
    <xf numFmtId="1" fontId="1" fillId="17" borderId="22" xfId="0" applyNumberFormat="1" applyFont="1" applyFill="1" applyBorder="1" applyAlignment="1">
      <alignment horizontal="center" vertical="center"/>
    </xf>
    <xf numFmtId="1" fontId="1" fillId="15" borderId="22" xfId="0" applyNumberFormat="1" applyFont="1" applyFill="1" applyBorder="1" applyAlignment="1">
      <alignment horizontal="center" vertical="center"/>
    </xf>
    <xf numFmtId="1" fontId="1" fillId="17" borderId="13" xfId="0" applyNumberFormat="1" applyFont="1" applyFill="1" applyBorder="1" applyAlignment="1">
      <alignment horizontal="center" vertical="center"/>
    </xf>
    <xf numFmtId="1" fontId="1" fillId="17" borderId="24" xfId="0" applyNumberFormat="1" applyFont="1" applyFill="1" applyBorder="1" applyAlignment="1">
      <alignment horizontal="center" vertical="center"/>
    </xf>
    <xf numFmtId="1" fontId="1" fillId="17" borderId="4" xfId="0" applyNumberFormat="1" applyFont="1" applyFill="1" applyBorder="1" applyAlignment="1">
      <alignment horizontal="center" vertical="center"/>
    </xf>
    <xf numFmtId="1" fontId="1" fillId="15" borderId="4" xfId="0" applyNumberFormat="1" applyFont="1" applyFill="1" applyBorder="1" applyAlignment="1">
      <alignment horizontal="center" vertical="center"/>
    </xf>
    <xf numFmtId="1" fontId="1" fillId="17" borderId="43" xfId="0" applyNumberFormat="1" applyFont="1" applyFill="1" applyBorder="1" applyAlignment="1">
      <alignment horizontal="center" vertical="center"/>
    </xf>
    <xf numFmtId="1" fontId="1" fillId="6" borderId="12" xfId="0" applyNumberFormat="1" applyFont="1" applyFill="1" applyBorder="1" applyAlignment="1">
      <alignment horizontal="center" vertical="center"/>
    </xf>
    <xf numFmtId="0" fontId="2" fillId="30" borderId="1" xfId="0" applyFont="1" applyFill="1" applyBorder="1" applyAlignment="1">
      <alignment horizontal="center" vertical="center"/>
    </xf>
    <xf numFmtId="0" fontId="3" fillId="30" borderId="1" xfId="0" applyFont="1" applyFill="1" applyBorder="1" applyAlignment="1">
      <alignment horizontal="center" vertical="center"/>
    </xf>
    <xf numFmtId="1" fontId="1" fillId="22" borderId="12" xfId="0" applyNumberFormat="1" applyFont="1" applyFill="1" applyBorder="1" applyAlignment="1">
      <alignment horizontal="center" vertical="center"/>
    </xf>
    <xf numFmtId="1" fontId="1" fillId="22" borderId="3" xfId="0" applyNumberFormat="1" applyFont="1" applyFill="1" applyBorder="1" applyAlignment="1">
      <alignment horizontal="center" vertical="center"/>
    </xf>
    <xf numFmtId="0" fontId="3" fillId="22" borderId="11" xfId="0" applyFont="1" applyFill="1" applyBorder="1" applyAlignment="1">
      <alignment horizontal="center" vertical="center"/>
    </xf>
    <xf numFmtId="0" fontId="3" fillId="22" borderId="9" xfId="0" applyFont="1" applyFill="1" applyBorder="1" applyAlignment="1">
      <alignment horizontal="center" vertical="center"/>
    </xf>
    <xf numFmtId="0" fontId="3" fillId="22" borderId="21" xfId="0" applyFont="1" applyFill="1" applyBorder="1" applyAlignment="1">
      <alignment horizontal="center" vertical="center"/>
    </xf>
    <xf numFmtId="0" fontId="3" fillId="22" borderId="1" xfId="0" applyFont="1" applyFill="1" applyBorder="1" applyAlignment="1">
      <alignment horizontal="center" vertical="center"/>
    </xf>
    <xf numFmtId="1" fontId="1" fillId="22" borderId="17" xfId="0" applyNumberFormat="1" applyFont="1" applyFill="1" applyBorder="1" applyAlignment="1">
      <alignment horizontal="center" vertical="center"/>
    </xf>
    <xf numFmtId="1" fontId="1" fillId="26" borderId="1" xfId="0" applyNumberFormat="1" applyFont="1" applyFill="1" applyBorder="1" applyAlignment="1">
      <alignment horizontal="center" vertical="center"/>
    </xf>
    <xf numFmtId="1" fontId="1" fillId="6" borderId="17" xfId="0" applyNumberFormat="1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" fontId="1" fillId="5" borderId="10" xfId="0" applyNumberFormat="1" applyFont="1" applyFill="1" applyBorder="1" applyAlignment="1">
      <alignment horizontal="center" vertical="center"/>
    </xf>
    <xf numFmtId="1" fontId="2" fillId="0" borderId="0" xfId="0" applyNumberFormat="1" applyFont="1" applyFill="1"/>
    <xf numFmtId="0" fontId="3" fillId="31" borderId="17" xfId="0" applyFont="1" applyFill="1" applyBorder="1" applyAlignment="1">
      <alignment horizontal="center" vertical="center"/>
    </xf>
    <xf numFmtId="0" fontId="3" fillId="31" borderId="5" xfId="0" applyFont="1" applyFill="1" applyBorder="1" applyAlignment="1">
      <alignment horizontal="center" vertical="center"/>
    </xf>
    <xf numFmtId="0" fontId="3" fillId="31" borderId="9" xfId="0" applyFont="1" applyFill="1" applyBorder="1" applyAlignment="1">
      <alignment horizontal="center" vertical="center"/>
    </xf>
    <xf numFmtId="0" fontId="3" fillId="31" borderId="1" xfId="0" applyFont="1" applyFill="1" applyBorder="1" applyAlignment="1">
      <alignment horizontal="center" vertical="center"/>
    </xf>
    <xf numFmtId="1" fontId="1" fillId="31" borderId="17" xfId="0" applyNumberFormat="1" applyFont="1" applyFill="1" applyBorder="1" applyAlignment="1">
      <alignment horizontal="center" vertical="center"/>
    </xf>
    <xf numFmtId="1" fontId="1" fillId="31" borderId="1" xfId="0" applyNumberFormat="1" applyFont="1" applyFill="1" applyBorder="1" applyAlignment="1">
      <alignment horizontal="center" vertical="center"/>
    </xf>
    <xf numFmtId="1" fontId="1" fillId="31" borderId="10" xfId="0" applyNumberFormat="1" applyFont="1" applyFill="1" applyBorder="1" applyAlignment="1">
      <alignment horizontal="center" vertical="center"/>
    </xf>
    <xf numFmtId="1" fontId="1" fillId="31" borderId="24" xfId="0" applyNumberFormat="1" applyFont="1" applyFill="1" applyBorder="1" applyAlignment="1">
      <alignment horizontal="center" vertical="center"/>
    </xf>
    <xf numFmtId="0" fontId="2" fillId="31" borderId="1" xfId="0" applyFont="1" applyFill="1" applyBorder="1" applyAlignment="1">
      <alignment horizontal="center" vertical="center"/>
    </xf>
    <xf numFmtId="0" fontId="2" fillId="31" borderId="17" xfId="0" applyFont="1" applyFill="1" applyBorder="1" applyAlignment="1">
      <alignment horizontal="center" vertical="center"/>
    </xf>
    <xf numFmtId="0" fontId="3" fillId="31" borderId="37" xfId="0" applyFont="1" applyFill="1" applyBorder="1" applyAlignment="1">
      <alignment horizontal="center" vertical="center"/>
    </xf>
    <xf numFmtId="1" fontId="1" fillId="31" borderId="23" xfId="0" applyNumberFormat="1" applyFont="1" applyFill="1" applyBorder="1" applyAlignment="1">
      <alignment horizontal="center" vertical="center"/>
    </xf>
    <xf numFmtId="0" fontId="3" fillId="31" borderId="27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/>
    </xf>
    <xf numFmtId="0" fontId="2" fillId="15" borderId="9" xfId="0" applyFont="1" applyFill="1" applyBorder="1" applyAlignment="1">
      <alignment horizontal="center" vertical="center"/>
    </xf>
    <xf numFmtId="0" fontId="3" fillId="31" borderId="26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2" fontId="6" fillId="0" borderId="29" xfId="0" applyNumberFormat="1" applyFont="1" applyBorder="1" applyAlignment="1">
      <alignment horizontal="center" vertical="center" wrapText="1"/>
    </xf>
    <xf numFmtId="2" fontId="6" fillId="0" borderId="30" xfId="0" applyNumberFormat="1" applyFont="1" applyBorder="1" applyAlignment="1">
      <alignment horizontal="center" vertical="center" wrapText="1"/>
    </xf>
    <xf numFmtId="2" fontId="6" fillId="0" borderId="31" xfId="0" applyNumberFormat="1" applyFont="1" applyBorder="1" applyAlignment="1">
      <alignment horizontal="center" vertical="center" wrapText="1"/>
    </xf>
    <xf numFmtId="2" fontId="6" fillId="0" borderId="32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2" fontId="6" fillId="0" borderId="25" xfId="0" applyNumberFormat="1" applyFont="1" applyBorder="1" applyAlignment="1">
      <alignment horizontal="center" vertical="center" wrapText="1"/>
    </xf>
    <xf numFmtId="2" fontId="6" fillId="0" borderId="33" xfId="0" applyNumberFormat="1" applyFont="1" applyBorder="1" applyAlignment="1">
      <alignment horizontal="center" vertical="center" wrapText="1"/>
    </xf>
    <xf numFmtId="2" fontId="6" fillId="0" borderId="34" xfId="0" applyNumberFormat="1" applyFont="1" applyBorder="1" applyAlignment="1">
      <alignment horizontal="center" vertical="center" wrapText="1"/>
    </xf>
    <xf numFmtId="2" fontId="6" fillId="0" borderId="35" xfId="0" applyNumberFormat="1" applyFont="1" applyBorder="1" applyAlignment="1">
      <alignment horizontal="center" vertical="center" wrapText="1"/>
    </xf>
    <xf numFmtId="0" fontId="2" fillId="5" borderId="0" xfId="0" applyFont="1" applyFill="1" applyAlignment="1">
      <alignment horizontal="center" textRotation="255"/>
    </xf>
    <xf numFmtId="0" fontId="2" fillId="29" borderId="47" xfId="0" applyFont="1" applyFill="1" applyBorder="1" applyAlignment="1">
      <alignment horizontal="center" vertical="center"/>
    </xf>
    <xf numFmtId="0" fontId="2" fillId="29" borderId="48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U144"/>
  <sheetViews>
    <sheetView tabSelected="1" zoomScale="83" zoomScaleNormal="83" workbookViewId="0">
      <pane xSplit="2" ySplit="1" topLeftCell="C16" activePane="bottomRight" state="frozen"/>
      <selection pane="topRight" activeCell="C1" sqref="C1"/>
      <selection pane="bottomLeft" activeCell="A2" sqref="A2"/>
      <selection pane="bottomRight" activeCell="X43" sqref="X43"/>
    </sheetView>
  </sheetViews>
  <sheetFormatPr baseColWidth="10" defaultColWidth="11.42578125" defaultRowHeight="15" x14ac:dyDescent="0.25"/>
  <cols>
    <col min="1" max="1" width="11.42578125" style="1"/>
    <col min="2" max="2" width="11.42578125" style="45"/>
    <col min="3" max="21" width="5" style="1" customWidth="1"/>
    <col min="22" max="22" width="4.7109375" style="1" customWidth="1"/>
    <col min="23" max="23" width="12.140625" style="1" customWidth="1"/>
    <col min="24" max="24" width="12.28515625" style="1" customWidth="1"/>
    <col min="25" max="25" width="5.5703125" style="1" hidden="1" customWidth="1"/>
    <col min="26" max="26" width="6.42578125" style="1" hidden="1" customWidth="1"/>
    <col min="27" max="42" width="7.28515625" style="1" customWidth="1"/>
    <col min="43" max="43" width="0.140625" style="1" customWidth="1"/>
    <col min="44" max="44" width="4.7109375" style="1" customWidth="1"/>
    <col min="45" max="45" width="11.42578125" style="1"/>
    <col min="46" max="46" width="4.7109375" style="1" customWidth="1"/>
    <col min="47" max="16384" width="11.42578125" style="1"/>
  </cols>
  <sheetData>
    <row r="1" spans="1:47" ht="63" customHeight="1" thickBot="1" x14ac:dyDescent="0.3">
      <c r="A1" s="112"/>
      <c r="B1" s="71"/>
      <c r="C1" s="117" t="s">
        <v>7</v>
      </c>
      <c r="D1" s="27" t="s">
        <v>8</v>
      </c>
      <c r="E1" s="117" t="s">
        <v>9</v>
      </c>
      <c r="F1" s="117" t="s">
        <v>27</v>
      </c>
      <c r="G1" s="117" t="s">
        <v>30</v>
      </c>
      <c r="H1" s="117" t="s">
        <v>29</v>
      </c>
      <c r="I1" s="117" t="s">
        <v>33</v>
      </c>
      <c r="J1" s="30" t="s">
        <v>28</v>
      </c>
      <c r="K1" s="30" t="s">
        <v>32</v>
      </c>
      <c r="L1" s="30" t="s">
        <v>16</v>
      </c>
      <c r="M1" s="30" t="s">
        <v>17</v>
      </c>
      <c r="N1" s="28" t="s">
        <v>18</v>
      </c>
      <c r="O1" s="30" t="s">
        <v>19</v>
      </c>
      <c r="P1" s="28" t="s">
        <v>20</v>
      </c>
      <c r="Q1" s="30" t="s">
        <v>22</v>
      </c>
      <c r="R1" s="28" t="s">
        <v>21</v>
      </c>
      <c r="S1" s="28" t="s">
        <v>23</v>
      </c>
      <c r="T1" s="30" t="s">
        <v>24</v>
      </c>
      <c r="U1" s="30" t="s">
        <v>25</v>
      </c>
      <c r="V1" s="29"/>
      <c r="W1" s="43" t="s">
        <v>41</v>
      </c>
      <c r="X1" s="44" t="s">
        <v>43</v>
      </c>
      <c r="AA1" s="50" t="s">
        <v>44</v>
      </c>
      <c r="AB1" s="50"/>
      <c r="AC1" s="51" t="s">
        <v>42</v>
      </c>
      <c r="AD1" s="50"/>
      <c r="AE1" s="50"/>
      <c r="AF1" s="50"/>
      <c r="AG1" s="50"/>
      <c r="AH1" s="50"/>
      <c r="AI1" s="49" t="s">
        <v>35</v>
      </c>
      <c r="AJ1" s="40" t="s">
        <v>38</v>
      </c>
      <c r="AK1" s="41" t="s">
        <v>39</v>
      </c>
      <c r="AL1" s="70" t="s">
        <v>40</v>
      </c>
      <c r="AM1" s="72" t="s">
        <v>37</v>
      </c>
      <c r="AN1" s="72" t="s">
        <v>15</v>
      </c>
      <c r="AO1" s="73" t="s">
        <v>36</v>
      </c>
      <c r="AP1" s="42" t="s">
        <v>26</v>
      </c>
      <c r="AQ1" s="2"/>
      <c r="AR1" s="83">
        <v>0</v>
      </c>
    </row>
    <row r="2" spans="1:47" x14ac:dyDescent="0.25">
      <c r="A2" s="3" t="s">
        <v>0</v>
      </c>
      <c r="B2" s="46">
        <v>43794</v>
      </c>
      <c r="C2" s="174"/>
      <c r="D2" s="33"/>
      <c r="E2" s="118">
        <v>1</v>
      </c>
      <c r="F2" s="121">
        <v>1</v>
      </c>
      <c r="G2" s="121">
        <v>1</v>
      </c>
      <c r="H2" s="123">
        <v>1</v>
      </c>
      <c r="I2" s="124" t="s">
        <v>14</v>
      </c>
      <c r="J2" s="126" t="s">
        <v>14</v>
      </c>
      <c r="K2" s="131">
        <v>1</v>
      </c>
      <c r="L2" s="131">
        <v>1</v>
      </c>
      <c r="M2" s="131" t="s">
        <v>14</v>
      </c>
      <c r="N2" s="131"/>
      <c r="O2" s="131">
        <v>1</v>
      </c>
      <c r="P2" s="131"/>
      <c r="Q2" s="131" t="s">
        <v>14</v>
      </c>
      <c r="R2" s="131"/>
      <c r="S2" s="131"/>
      <c r="T2" s="135" t="s">
        <v>14</v>
      </c>
      <c r="U2" s="173"/>
      <c r="V2" s="177">
        <f>IF(COUNTIF($C2:$U2,1)=0,0,MIN(2,COUNTIF($C2:$U2,1)))</f>
        <v>2</v>
      </c>
      <c r="W2" s="178">
        <v>1</v>
      </c>
      <c r="X2" s="4">
        <v>1</v>
      </c>
      <c r="Y2" s="5" t="str">
        <f t="shared" ref="Y2:Y29" si="0">IF(C2=1,"Béatrice","")</f>
        <v/>
      </c>
      <c r="Z2" s="6" t="str">
        <f t="shared" ref="Z2:Z29" si="1">IF(D2=1,"Martial","")</f>
        <v/>
      </c>
      <c r="AA2" s="32" t="str">
        <f>IF($E2=1,$E$1,"")</f>
        <v>Sébastien</v>
      </c>
      <c r="AB2" s="32" t="str">
        <f>IF($F2=1,$F$1,"")</f>
        <v>Maxime</v>
      </c>
      <c r="AC2" s="32" t="str">
        <f>IF($G2=1,$G$1,"")</f>
        <v>Abdellah</v>
      </c>
      <c r="AD2" s="32" t="str">
        <f>IF($H2=1,$H$1,"")</f>
        <v>Georgie</v>
      </c>
      <c r="AE2" s="32" t="str">
        <f>IF($I2=1,$I$1,"")</f>
        <v/>
      </c>
      <c r="AF2" s="32" t="str">
        <f>IF($J2=1,$J$1,"")</f>
        <v/>
      </c>
      <c r="AG2" s="32" t="str">
        <f>IF($K2=1,$K$1,"")</f>
        <v>Mohamed K</v>
      </c>
      <c r="AH2" s="84" t="str">
        <f>IF($L2=1,$L$1,"")</f>
        <v>Lionel</v>
      </c>
      <c r="AI2" s="84" t="str">
        <f>IF($M2=1,$M$1,"")</f>
        <v/>
      </c>
      <c r="AJ2" s="32" t="str">
        <f>IF($N2=1,$N$1,"")</f>
        <v/>
      </c>
      <c r="AK2" s="32" t="str">
        <f>IF($O2=1,$O$1,"")</f>
        <v>Medet</v>
      </c>
      <c r="AL2" s="32" t="str">
        <f>IF($P2=1,$P$1,"")</f>
        <v/>
      </c>
      <c r="AM2" s="32" t="str">
        <f>IF($Q2=1,$Q$1,"")</f>
        <v/>
      </c>
      <c r="AN2" s="32" t="str">
        <f>IF($R2=1,$R$1,"")</f>
        <v/>
      </c>
      <c r="AO2" s="32" t="str">
        <f>IF($S2=1,$S$1,"")</f>
        <v/>
      </c>
      <c r="AP2" s="32" t="str">
        <f>IF($T2=1,$T$1,"")</f>
        <v/>
      </c>
      <c r="AQ2" s="7" t="str">
        <f t="shared" ref="AQ2:AQ29" si="2">IF(U2=1,"Bruno","")</f>
        <v/>
      </c>
      <c r="AR2" s="8">
        <f t="shared" ref="AR2:AR43" si="3">SUM(C2:U2)</f>
        <v>7</v>
      </c>
    </row>
    <row r="3" spans="1:47" x14ac:dyDescent="0.25">
      <c r="A3" s="9" t="s">
        <v>1</v>
      </c>
      <c r="B3" s="47">
        <f>B2+1</f>
        <v>43795</v>
      </c>
      <c r="C3" s="162"/>
      <c r="D3" s="34"/>
      <c r="E3" s="63">
        <v>1</v>
      </c>
      <c r="F3" s="53">
        <v>1</v>
      </c>
      <c r="G3" s="53">
        <v>1</v>
      </c>
      <c r="H3" s="56">
        <v>1</v>
      </c>
      <c r="I3" s="59">
        <v>1</v>
      </c>
      <c r="J3" s="60" t="s">
        <v>14</v>
      </c>
      <c r="K3" s="80" t="s">
        <v>40</v>
      </c>
      <c r="L3" s="64">
        <v>1</v>
      </c>
      <c r="M3" s="80" t="s">
        <v>40</v>
      </c>
      <c r="N3" s="64"/>
      <c r="O3" s="64">
        <v>1</v>
      </c>
      <c r="P3" s="64"/>
      <c r="Q3" s="80" t="s">
        <v>40</v>
      </c>
      <c r="R3" s="64"/>
      <c r="S3" s="64"/>
      <c r="T3" s="160">
        <v>1</v>
      </c>
      <c r="U3" s="169"/>
      <c r="V3" s="175">
        <f t="shared" ref="V3:V43" si="4">IF(COUNTIF($C3:$U3,1)=0,0,MIN(2,COUNTIF($C3:$U3,1)))</f>
        <v>2</v>
      </c>
      <c r="W3" s="179" t="s">
        <v>29</v>
      </c>
      <c r="X3" s="69" t="s">
        <v>28</v>
      </c>
      <c r="Y3" s="5" t="str">
        <f t="shared" si="0"/>
        <v/>
      </c>
      <c r="Z3" s="6" t="str">
        <f t="shared" si="1"/>
        <v/>
      </c>
      <c r="AA3" s="32" t="str">
        <f t="shared" ref="AA3:AA43" si="5">IF($E3=1,$E$1,"")</f>
        <v>Sébastien</v>
      </c>
      <c r="AB3" s="32" t="str">
        <f t="shared" ref="AB3:AB43" si="6">IF($F3=1,$F$1,"")</f>
        <v>Maxime</v>
      </c>
      <c r="AC3" s="32" t="str">
        <f t="shared" ref="AC3:AC43" si="7">IF($G3=1,$G$1,"")</f>
        <v>Abdellah</v>
      </c>
      <c r="AD3" s="32" t="str">
        <f t="shared" ref="AD3:AD43" si="8">IF($H3=1,$H$1,"")</f>
        <v>Georgie</v>
      </c>
      <c r="AE3" s="32" t="str">
        <f t="shared" ref="AE3:AE43" si="9">IF($I3=1,$I$1,"")</f>
        <v>Mohamed T</v>
      </c>
      <c r="AF3" s="32" t="str">
        <f t="shared" ref="AF3:AF43" si="10">IF($J3=1,$J$1,"")</f>
        <v/>
      </c>
      <c r="AG3" s="32" t="str">
        <f t="shared" ref="AG3:AG43" si="11">IF($K3=1,$K$1,"")</f>
        <v/>
      </c>
      <c r="AH3" s="32" t="str">
        <f t="shared" ref="AH3:AH43" si="12">IF($L3=1,$L$1,"")</f>
        <v>Lionel</v>
      </c>
      <c r="AI3" s="84" t="str">
        <f t="shared" ref="AI3:AI43" si="13">IF($M3=1,$M$1,"")</f>
        <v/>
      </c>
      <c r="AJ3" s="32" t="str">
        <f t="shared" ref="AJ3:AJ43" si="14">IF($N3=1,$N$1,"")</f>
        <v/>
      </c>
      <c r="AK3" s="32" t="str">
        <f t="shared" ref="AK3:AK43" si="15">IF($O3=1,$O$1,"")</f>
        <v>Medet</v>
      </c>
      <c r="AL3" s="32" t="str">
        <f t="shared" ref="AL3:AL43" si="16">IF($P3=1,$P$1,"")</f>
        <v/>
      </c>
      <c r="AM3" s="32" t="str">
        <f t="shared" ref="AM3:AM43" si="17">IF($Q3=1,$Q$1,"")</f>
        <v/>
      </c>
      <c r="AN3" s="32" t="str">
        <f t="shared" ref="AN3:AN43" si="18">IF($R3=1,$R$1,"")</f>
        <v/>
      </c>
      <c r="AO3" s="32" t="str">
        <f t="shared" ref="AO3:AO43" si="19">IF($S3=1,$S$1,"")</f>
        <v/>
      </c>
      <c r="AP3" s="32" t="str">
        <f t="shared" ref="AP3:AP43" si="20">IF($T3=1,$T$1,"")</f>
        <v>Nassim</v>
      </c>
      <c r="AQ3" s="7" t="str">
        <f t="shared" si="2"/>
        <v/>
      </c>
      <c r="AR3" s="8">
        <f t="shared" si="3"/>
        <v>8</v>
      </c>
    </row>
    <row r="4" spans="1:47" x14ac:dyDescent="0.25">
      <c r="A4" s="9" t="s">
        <v>2</v>
      </c>
      <c r="B4" s="47">
        <f t="shared" ref="B4:B43" si="21">B3+1</f>
        <v>43796</v>
      </c>
      <c r="C4" s="162"/>
      <c r="D4" s="34"/>
      <c r="E4" s="63" t="s">
        <v>14</v>
      </c>
      <c r="F4" s="53">
        <v>1</v>
      </c>
      <c r="G4" s="53" t="s">
        <v>14</v>
      </c>
      <c r="H4" s="56">
        <v>1</v>
      </c>
      <c r="I4" s="59">
        <v>1</v>
      </c>
      <c r="J4" s="60">
        <v>1</v>
      </c>
      <c r="K4" s="80" t="s">
        <v>40</v>
      </c>
      <c r="L4" s="64">
        <v>1</v>
      </c>
      <c r="M4" s="80" t="s">
        <v>40</v>
      </c>
      <c r="N4" s="64"/>
      <c r="O4" s="64">
        <v>1</v>
      </c>
      <c r="P4" s="64"/>
      <c r="Q4" s="80" t="s">
        <v>40</v>
      </c>
      <c r="R4" s="64"/>
      <c r="S4" s="64"/>
      <c r="T4" s="160">
        <v>1</v>
      </c>
      <c r="U4" s="169"/>
      <c r="V4" s="175">
        <f t="shared" si="4"/>
        <v>2</v>
      </c>
      <c r="W4" s="179" t="s">
        <v>29</v>
      </c>
      <c r="X4" s="69" t="s">
        <v>28</v>
      </c>
      <c r="Y4" s="5" t="str">
        <f t="shared" si="0"/>
        <v/>
      </c>
      <c r="Z4" s="6" t="str">
        <f t="shared" si="1"/>
        <v/>
      </c>
      <c r="AA4" s="32" t="str">
        <f t="shared" si="5"/>
        <v/>
      </c>
      <c r="AB4" s="32" t="str">
        <f t="shared" si="6"/>
        <v>Maxime</v>
      </c>
      <c r="AC4" s="32" t="str">
        <f t="shared" si="7"/>
        <v/>
      </c>
      <c r="AD4" s="32" t="str">
        <f t="shared" si="8"/>
        <v>Georgie</v>
      </c>
      <c r="AE4" s="32" t="str">
        <f t="shared" si="9"/>
        <v>Mohamed T</v>
      </c>
      <c r="AF4" s="32" t="str">
        <f t="shared" si="10"/>
        <v>Allan</v>
      </c>
      <c r="AG4" s="32" t="str">
        <f t="shared" si="11"/>
        <v/>
      </c>
      <c r="AH4" s="32" t="str">
        <f t="shared" si="12"/>
        <v>Lionel</v>
      </c>
      <c r="AI4" s="84" t="str">
        <f t="shared" si="13"/>
        <v/>
      </c>
      <c r="AJ4" s="32" t="str">
        <f t="shared" si="14"/>
        <v/>
      </c>
      <c r="AK4" s="32" t="str">
        <f t="shared" si="15"/>
        <v>Medet</v>
      </c>
      <c r="AL4" s="32" t="str">
        <f t="shared" si="16"/>
        <v/>
      </c>
      <c r="AM4" s="32" t="str">
        <f t="shared" si="17"/>
        <v/>
      </c>
      <c r="AN4" s="32" t="str">
        <f t="shared" si="18"/>
        <v/>
      </c>
      <c r="AO4" s="32" t="str">
        <f t="shared" si="19"/>
        <v/>
      </c>
      <c r="AP4" s="32" t="str">
        <f t="shared" si="20"/>
        <v>Nassim</v>
      </c>
      <c r="AQ4" s="7" t="str">
        <f t="shared" si="2"/>
        <v/>
      </c>
      <c r="AR4" s="8">
        <f t="shared" si="3"/>
        <v>7</v>
      </c>
      <c r="AU4" s="31"/>
    </row>
    <row r="5" spans="1:47" x14ac:dyDescent="0.25">
      <c r="A5" s="9" t="s">
        <v>3</v>
      </c>
      <c r="B5" s="47">
        <f t="shared" si="21"/>
        <v>43797</v>
      </c>
      <c r="C5" s="162"/>
      <c r="D5" s="34"/>
      <c r="E5" s="63">
        <v>1</v>
      </c>
      <c r="F5" s="53" t="s">
        <v>14</v>
      </c>
      <c r="G5" s="53">
        <v>1</v>
      </c>
      <c r="H5" s="56">
        <v>1</v>
      </c>
      <c r="I5" s="59" t="s">
        <v>14</v>
      </c>
      <c r="J5" s="60">
        <v>1</v>
      </c>
      <c r="K5" s="64">
        <v>1</v>
      </c>
      <c r="L5" s="64" t="s">
        <v>14</v>
      </c>
      <c r="M5" s="64">
        <v>1</v>
      </c>
      <c r="N5" s="64"/>
      <c r="O5" s="64" t="s">
        <v>14</v>
      </c>
      <c r="P5" s="64"/>
      <c r="Q5" s="64">
        <v>1</v>
      </c>
      <c r="R5" s="64"/>
      <c r="S5" s="64"/>
      <c r="T5" s="136" t="s">
        <v>14</v>
      </c>
      <c r="U5" s="169"/>
      <c r="V5" s="175">
        <f t="shared" si="4"/>
        <v>2</v>
      </c>
      <c r="W5" s="179" t="s">
        <v>29</v>
      </c>
      <c r="X5" s="69" t="s">
        <v>28</v>
      </c>
      <c r="Y5" s="5" t="str">
        <f t="shared" si="0"/>
        <v/>
      </c>
      <c r="Z5" s="6" t="str">
        <f t="shared" si="1"/>
        <v/>
      </c>
      <c r="AA5" s="32" t="str">
        <f t="shared" si="5"/>
        <v>Sébastien</v>
      </c>
      <c r="AB5" s="32" t="str">
        <f t="shared" si="6"/>
        <v/>
      </c>
      <c r="AC5" s="32" t="str">
        <f t="shared" si="7"/>
        <v>Abdellah</v>
      </c>
      <c r="AD5" s="32" t="str">
        <f t="shared" si="8"/>
        <v>Georgie</v>
      </c>
      <c r="AE5" s="32" t="str">
        <f t="shared" si="9"/>
        <v/>
      </c>
      <c r="AF5" s="32" t="str">
        <f t="shared" si="10"/>
        <v>Allan</v>
      </c>
      <c r="AG5" s="32" t="str">
        <f t="shared" si="11"/>
        <v>Mohamed K</v>
      </c>
      <c r="AH5" s="32" t="str">
        <f t="shared" si="12"/>
        <v/>
      </c>
      <c r="AI5" s="84" t="str">
        <f t="shared" si="13"/>
        <v>Karine</v>
      </c>
      <c r="AJ5" s="32" t="str">
        <f t="shared" si="14"/>
        <v/>
      </c>
      <c r="AK5" s="32" t="str">
        <f t="shared" si="15"/>
        <v/>
      </c>
      <c r="AL5" s="32" t="str">
        <f t="shared" si="16"/>
        <v/>
      </c>
      <c r="AM5" s="32" t="str">
        <f t="shared" si="17"/>
        <v>Julie</v>
      </c>
      <c r="AN5" s="32" t="str">
        <f t="shared" si="18"/>
        <v/>
      </c>
      <c r="AO5" s="32" t="str">
        <f t="shared" si="19"/>
        <v/>
      </c>
      <c r="AP5" s="32" t="str">
        <f t="shared" si="20"/>
        <v/>
      </c>
      <c r="AQ5" s="7" t="str">
        <f t="shared" si="2"/>
        <v/>
      </c>
      <c r="AR5" s="8">
        <f t="shared" si="3"/>
        <v>7</v>
      </c>
    </row>
    <row r="6" spans="1:47" x14ac:dyDescent="0.25">
      <c r="A6" s="10" t="s">
        <v>4</v>
      </c>
      <c r="B6" s="47">
        <f t="shared" si="21"/>
        <v>43798</v>
      </c>
      <c r="C6" s="162"/>
      <c r="D6" s="34"/>
      <c r="E6" s="63">
        <v>1</v>
      </c>
      <c r="F6" s="53">
        <v>1</v>
      </c>
      <c r="G6" s="53">
        <v>1</v>
      </c>
      <c r="H6" s="56">
        <v>1</v>
      </c>
      <c r="I6" s="59">
        <v>1</v>
      </c>
      <c r="J6" s="60">
        <v>1</v>
      </c>
      <c r="K6" s="64" t="s">
        <v>14</v>
      </c>
      <c r="L6" s="79" t="s">
        <v>15</v>
      </c>
      <c r="M6" s="64">
        <v>1</v>
      </c>
      <c r="N6" s="64"/>
      <c r="O6" s="64">
        <v>1</v>
      </c>
      <c r="P6" s="64"/>
      <c r="Q6" s="64">
        <v>1</v>
      </c>
      <c r="R6" s="64"/>
      <c r="S6" s="64"/>
      <c r="T6" s="136">
        <v>1</v>
      </c>
      <c r="U6" s="169"/>
      <c r="V6" s="175">
        <f t="shared" si="4"/>
        <v>2</v>
      </c>
      <c r="W6" s="179" t="s">
        <v>29</v>
      </c>
      <c r="X6" s="69" t="s">
        <v>28</v>
      </c>
      <c r="Y6" s="5" t="str">
        <f t="shared" si="0"/>
        <v/>
      </c>
      <c r="Z6" s="6" t="str">
        <f t="shared" si="1"/>
        <v/>
      </c>
      <c r="AA6" s="32" t="str">
        <f t="shared" si="5"/>
        <v>Sébastien</v>
      </c>
      <c r="AB6" s="32" t="str">
        <f t="shared" si="6"/>
        <v>Maxime</v>
      </c>
      <c r="AC6" s="32" t="str">
        <f t="shared" si="7"/>
        <v>Abdellah</v>
      </c>
      <c r="AD6" s="32" t="str">
        <f t="shared" si="8"/>
        <v>Georgie</v>
      </c>
      <c r="AE6" s="32" t="str">
        <f t="shared" si="9"/>
        <v>Mohamed T</v>
      </c>
      <c r="AF6" s="32" t="str">
        <f t="shared" si="10"/>
        <v>Allan</v>
      </c>
      <c r="AG6" s="32" t="str">
        <f t="shared" si="11"/>
        <v/>
      </c>
      <c r="AH6" s="32" t="str">
        <f t="shared" si="12"/>
        <v/>
      </c>
      <c r="AI6" s="84" t="str">
        <f t="shared" si="13"/>
        <v>Karine</v>
      </c>
      <c r="AJ6" s="32" t="str">
        <f t="shared" si="14"/>
        <v/>
      </c>
      <c r="AK6" s="32" t="str">
        <f t="shared" si="15"/>
        <v>Medet</v>
      </c>
      <c r="AL6" s="32" t="str">
        <f t="shared" si="16"/>
        <v/>
      </c>
      <c r="AM6" s="32" t="str">
        <f t="shared" si="17"/>
        <v>Julie</v>
      </c>
      <c r="AN6" s="32" t="str">
        <f t="shared" si="18"/>
        <v/>
      </c>
      <c r="AO6" s="32" t="str">
        <f t="shared" si="19"/>
        <v/>
      </c>
      <c r="AP6" s="32" t="str">
        <f t="shared" si="20"/>
        <v>Nassim</v>
      </c>
      <c r="AQ6" s="7" t="str">
        <f t="shared" si="2"/>
        <v/>
      </c>
      <c r="AR6" s="8">
        <f t="shared" si="3"/>
        <v>10</v>
      </c>
    </row>
    <row r="7" spans="1:47" x14ac:dyDescent="0.25">
      <c r="A7" s="12" t="s">
        <v>5</v>
      </c>
      <c r="B7" s="47">
        <f t="shared" si="21"/>
        <v>43799</v>
      </c>
      <c r="C7" s="162"/>
      <c r="D7" s="35"/>
      <c r="E7" s="65">
        <v>1</v>
      </c>
      <c r="F7" s="54">
        <v>1</v>
      </c>
      <c r="G7" s="54">
        <v>1</v>
      </c>
      <c r="H7" s="57" t="s">
        <v>14</v>
      </c>
      <c r="I7" s="61">
        <v>1</v>
      </c>
      <c r="J7" s="66">
        <v>1</v>
      </c>
      <c r="K7" s="68" t="s">
        <v>14</v>
      </c>
      <c r="L7" s="79" t="s">
        <v>15</v>
      </c>
      <c r="M7" s="68" t="s">
        <v>14</v>
      </c>
      <c r="N7" s="68"/>
      <c r="O7" s="68">
        <v>1</v>
      </c>
      <c r="P7" s="68"/>
      <c r="Q7" s="68" t="s">
        <v>14</v>
      </c>
      <c r="R7" s="68"/>
      <c r="S7" s="68"/>
      <c r="T7" s="137">
        <v>1</v>
      </c>
      <c r="U7" s="169"/>
      <c r="V7" s="175">
        <f t="shared" si="4"/>
        <v>2</v>
      </c>
      <c r="W7" s="179" t="s">
        <v>29</v>
      </c>
      <c r="X7" s="69" t="s">
        <v>28</v>
      </c>
      <c r="Y7" s="5" t="str">
        <f t="shared" si="0"/>
        <v/>
      </c>
      <c r="Z7" s="6" t="str">
        <f t="shared" si="1"/>
        <v/>
      </c>
      <c r="AA7" s="32" t="str">
        <f t="shared" si="5"/>
        <v>Sébastien</v>
      </c>
      <c r="AB7" s="32" t="str">
        <f t="shared" si="6"/>
        <v>Maxime</v>
      </c>
      <c r="AC7" s="32" t="str">
        <f t="shared" si="7"/>
        <v>Abdellah</v>
      </c>
      <c r="AD7" s="32" t="str">
        <f t="shared" si="8"/>
        <v/>
      </c>
      <c r="AE7" s="32" t="str">
        <f t="shared" si="9"/>
        <v>Mohamed T</v>
      </c>
      <c r="AF7" s="32" t="str">
        <f t="shared" si="10"/>
        <v>Allan</v>
      </c>
      <c r="AG7" s="32" t="str">
        <f t="shared" si="11"/>
        <v/>
      </c>
      <c r="AH7" s="32" t="str">
        <f t="shared" si="12"/>
        <v/>
      </c>
      <c r="AI7" s="84" t="str">
        <f t="shared" si="13"/>
        <v/>
      </c>
      <c r="AJ7" s="32" t="str">
        <f t="shared" si="14"/>
        <v/>
      </c>
      <c r="AK7" s="32" t="str">
        <f t="shared" si="15"/>
        <v>Medet</v>
      </c>
      <c r="AL7" s="32" t="str">
        <f t="shared" si="16"/>
        <v/>
      </c>
      <c r="AM7" s="32" t="str">
        <f t="shared" si="17"/>
        <v/>
      </c>
      <c r="AN7" s="32" t="str">
        <f t="shared" si="18"/>
        <v/>
      </c>
      <c r="AO7" s="32" t="str">
        <f t="shared" si="19"/>
        <v/>
      </c>
      <c r="AP7" s="32" t="str">
        <f t="shared" si="20"/>
        <v>Nassim</v>
      </c>
      <c r="AQ7" s="7" t="str">
        <f t="shared" si="2"/>
        <v/>
      </c>
      <c r="AR7" s="8">
        <f t="shared" si="3"/>
        <v>7</v>
      </c>
    </row>
    <row r="8" spans="1:47" x14ac:dyDescent="0.25">
      <c r="A8" s="13" t="s">
        <v>6</v>
      </c>
      <c r="B8" s="47">
        <f t="shared" si="21"/>
        <v>43800</v>
      </c>
      <c r="C8" s="162"/>
      <c r="D8" s="36"/>
      <c r="E8" s="119" t="s">
        <v>14</v>
      </c>
      <c r="F8" s="58" t="s">
        <v>14</v>
      </c>
      <c r="G8" s="55" t="s">
        <v>14</v>
      </c>
      <c r="H8" s="58" t="s">
        <v>14</v>
      </c>
      <c r="I8" s="158">
        <v>1</v>
      </c>
      <c r="J8" s="157">
        <v>1</v>
      </c>
      <c r="K8" s="82">
        <v>1</v>
      </c>
      <c r="L8" s="82" t="s">
        <v>14</v>
      </c>
      <c r="M8" s="82">
        <v>1</v>
      </c>
      <c r="N8" s="82"/>
      <c r="O8" s="82" t="s">
        <v>14</v>
      </c>
      <c r="P8" s="82"/>
      <c r="Q8" s="82">
        <v>1</v>
      </c>
      <c r="R8" s="82"/>
      <c r="S8" s="82"/>
      <c r="T8" s="138">
        <v>1</v>
      </c>
      <c r="U8" s="169"/>
      <c r="V8" s="175">
        <f t="shared" si="4"/>
        <v>2</v>
      </c>
      <c r="W8" s="179" t="s">
        <v>29</v>
      </c>
      <c r="X8" s="69" t="s">
        <v>28</v>
      </c>
      <c r="Y8" s="5" t="str">
        <f t="shared" si="0"/>
        <v/>
      </c>
      <c r="Z8" s="6" t="str">
        <f t="shared" si="1"/>
        <v/>
      </c>
      <c r="AA8" s="32" t="str">
        <f t="shared" si="5"/>
        <v/>
      </c>
      <c r="AB8" s="32" t="str">
        <f t="shared" si="6"/>
        <v/>
      </c>
      <c r="AC8" s="32" t="str">
        <f t="shared" si="7"/>
        <v/>
      </c>
      <c r="AD8" s="32" t="str">
        <f t="shared" si="8"/>
        <v/>
      </c>
      <c r="AE8" s="32" t="str">
        <f t="shared" si="9"/>
        <v>Mohamed T</v>
      </c>
      <c r="AF8" s="32" t="str">
        <f t="shared" si="10"/>
        <v>Allan</v>
      </c>
      <c r="AG8" s="32" t="str">
        <f t="shared" si="11"/>
        <v>Mohamed K</v>
      </c>
      <c r="AH8" s="32" t="str">
        <f t="shared" si="12"/>
        <v/>
      </c>
      <c r="AI8" s="84" t="str">
        <f t="shared" si="13"/>
        <v>Karine</v>
      </c>
      <c r="AJ8" s="32" t="str">
        <f t="shared" si="14"/>
        <v/>
      </c>
      <c r="AK8" s="32" t="str">
        <f t="shared" si="15"/>
        <v/>
      </c>
      <c r="AL8" s="32" t="str">
        <f t="shared" si="16"/>
        <v/>
      </c>
      <c r="AM8" s="32" t="str">
        <f t="shared" si="17"/>
        <v>Julie</v>
      </c>
      <c r="AN8" s="32" t="str">
        <f t="shared" si="18"/>
        <v/>
      </c>
      <c r="AO8" s="32" t="str">
        <f t="shared" si="19"/>
        <v/>
      </c>
      <c r="AP8" s="32" t="str">
        <f t="shared" si="20"/>
        <v>Nassim</v>
      </c>
      <c r="AQ8" s="7" t="str">
        <f t="shared" si="2"/>
        <v/>
      </c>
      <c r="AR8" s="8">
        <f t="shared" si="3"/>
        <v>6</v>
      </c>
    </row>
    <row r="9" spans="1:47" x14ac:dyDescent="0.25">
      <c r="A9" s="14" t="s">
        <v>0</v>
      </c>
      <c r="B9" s="47">
        <f t="shared" si="21"/>
        <v>43801</v>
      </c>
      <c r="C9" s="162"/>
      <c r="D9" s="34"/>
      <c r="E9" s="63">
        <v>1</v>
      </c>
      <c r="F9" s="53" t="s">
        <v>14</v>
      </c>
      <c r="G9" s="53">
        <v>1</v>
      </c>
      <c r="H9" s="56">
        <v>1</v>
      </c>
      <c r="I9" s="59" t="s">
        <v>14</v>
      </c>
      <c r="J9" s="60" t="s">
        <v>14</v>
      </c>
      <c r="K9" s="64">
        <v>1</v>
      </c>
      <c r="L9" s="64">
        <v>1</v>
      </c>
      <c r="M9" s="64">
        <v>1</v>
      </c>
      <c r="N9" s="64"/>
      <c r="O9" s="64"/>
      <c r="P9" s="64"/>
      <c r="Q9" s="64" t="s">
        <v>14</v>
      </c>
      <c r="R9" s="64"/>
      <c r="S9" s="64"/>
      <c r="T9" s="136"/>
      <c r="U9" s="169"/>
      <c r="V9" s="175">
        <f t="shared" si="4"/>
        <v>2</v>
      </c>
      <c r="W9" s="179" t="s">
        <v>29</v>
      </c>
      <c r="X9" s="69" t="s">
        <v>28</v>
      </c>
      <c r="Y9" s="5" t="str">
        <f t="shared" si="0"/>
        <v/>
      </c>
      <c r="Z9" s="6" t="str">
        <f t="shared" si="1"/>
        <v/>
      </c>
      <c r="AA9" s="32" t="str">
        <f t="shared" si="5"/>
        <v>Sébastien</v>
      </c>
      <c r="AB9" s="32" t="str">
        <f t="shared" si="6"/>
        <v/>
      </c>
      <c r="AC9" s="32" t="str">
        <f t="shared" si="7"/>
        <v>Abdellah</v>
      </c>
      <c r="AD9" s="32" t="str">
        <f t="shared" si="8"/>
        <v>Georgie</v>
      </c>
      <c r="AE9" s="32" t="str">
        <f t="shared" si="9"/>
        <v/>
      </c>
      <c r="AF9" s="32" t="str">
        <f t="shared" si="10"/>
        <v/>
      </c>
      <c r="AG9" s="32" t="str">
        <f t="shared" si="11"/>
        <v>Mohamed K</v>
      </c>
      <c r="AH9" s="32" t="str">
        <f t="shared" si="12"/>
        <v>Lionel</v>
      </c>
      <c r="AI9" s="84" t="str">
        <f t="shared" si="13"/>
        <v>Karine</v>
      </c>
      <c r="AJ9" s="32" t="str">
        <f t="shared" si="14"/>
        <v/>
      </c>
      <c r="AK9" s="32" t="str">
        <f t="shared" si="15"/>
        <v/>
      </c>
      <c r="AL9" s="32" t="str">
        <f t="shared" si="16"/>
        <v/>
      </c>
      <c r="AM9" s="32" t="str">
        <f t="shared" si="17"/>
        <v/>
      </c>
      <c r="AN9" s="32" t="str">
        <f t="shared" si="18"/>
        <v/>
      </c>
      <c r="AO9" s="32" t="str">
        <f t="shared" si="19"/>
        <v/>
      </c>
      <c r="AP9" s="32" t="str">
        <f t="shared" si="20"/>
        <v/>
      </c>
      <c r="AQ9" s="7" t="str">
        <f t="shared" si="2"/>
        <v/>
      </c>
      <c r="AR9" s="8">
        <f t="shared" si="3"/>
        <v>6</v>
      </c>
    </row>
    <row r="10" spans="1:47" x14ac:dyDescent="0.25">
      <c r="A10" s="9" t="s">
        <v>1</v>
      </c>
      <c r="B10" s="47">
        <f t="shared" si="21"/>
        <v>43802</v>
      </c>
      <c r="C10" s="162"/>
      <c r="D10" s="34"/>
      <c r="E10" s="63">
        <v>1</v>
      </c>
      <c r="F10" s="114">
        <v>1</v>
      </c>
      <c r="G10" s="53">
        <v>1</v>
      </c>
      <c r="H10" s="56">
        <v>1</v>
      </c>
      <c r="I10" s="59">
        <v>1</v>
      </c>
      <c r="J10" s="60">
        <v>1</v>
      </c>
      <c r="K10" s="64">
        <v>1</v>
      </c>
      <c r="L10" s="64" t="s">
        <v>14</v>
      </c>
      <c r="M10" s="64">
        <v>1</v>
      </c>
      <c r="N10" s="64"/>
      <c r="O10" s="64"/>
      <c r="P10" s="64"/>
      <c r="Q10" s="64">
        <v>1</v>
      </c>
      <c r="R10" s="64"/>
      <c r="S10" s="64"/>
      <c r="T10" s="136"/>
      <c r="U10" s="169"/>
      <c r="V10" s="175">
        <f t="shared" si="4"/>
        <v>2</v>
      </c>
      <c r="W10" s="179" t="s">
        <v>29</v>
      </c>
      <c r="X10" s="69" t="s">
        <v>28</v>
      </c>
      <c r="Y10" s="5" t="str">
        <f t="shared" si="0"/>
        <v/>
      </c>
      <c r="Z10" s="6" t="str">
        <f t="shared" si="1"/>
        <v/>
      </c>
      <c r="AA10" s="32" t="str">
        <f t="shared" si="5"/>
        <v>Sébastien</v>
      </c>
      <c r="AB10" s="32" t="str">
        <f t="shared" si="6"/>
        <v>Maxime</v>
      </c>
      <c r="AC10" s="32" t="str">
        <f t="shared" si="7"/>
        <v>Abdellah</v>
      </c>
      <c r="AD10" s="32" t="str">
        <f t="shared" si="8"/>
        <v>Georgie</v>
      </c>
      <c r="AE10" s="32" t="str">
        <f t="shared" si="9"/>
        <v>Mohamed T</v>
      </c>
      <c r="AF10" s="32" t="str">
        <f t="shared" si="10"/>
        <v>Allan</v>
      </c>
      <c r="AG10" s="32" t="str">
        <f t="shared" si="11"/>
        <v>Mohamed K</v>
      </c>
      <c r="AH10" s="32" t="str">
        <f t="shared" si="12"/>
        <v/>
      </c>
      <c r="AI10" s="84" t="str">
        <f t="shared" si="13"/>
        <v>Karine</v>
      </c>
      <c r="AJ10" s="32" t="str">
        <f t="shared" si="14"/>
        <v/>
      </c>
      <c r="AK10" s="32" t="str">
        <f t="shared" si="15"/>
        <v/>
      </c>
      <c r="AL10" s="32" t="str">
        <f t="shared" si="16"/>
        <v/>
      </c>
      <c r="AM10" s="32" t="str">
        <f t="shared" si="17"/>
        <v>Julie</v>
      </c>
      <c r="AN10" s="32" t="str">
        <f t="shared" si="18"/>
        <v/>
      </c>
      <c r="AO10" s="32" t="str">
        <f t="shared" si="19"/>
        <v/>
      </c>
      <c r="AP10" s="32" t="str">
        <f t="shared" si="20"/>
        <v/>
      </c>
      <c r="AQ10" s="7" t="str">
        <f t="shared" si="2"/>
        <v/>
      </c>
      <c r="AR10" s="8">
        <f t="shared" si="3"/>
        <v>9</v>
      </c>
    </row>
    <row r="11" spans="1:47" x14ac:dyDescent="0.25">
      <c r="A11" s="9" t="s">
        <v>2</v>
      </c>
      <c r="B11" s="47">
        <f t="shared" si="21"/>
        <v>43803</v>
      </c>
      <c r="C11" s="162"/>
      <c r="D11" s="34"/>
      <c r="E11" s="63" t="s">
        <v>14</v>
      </c>
      <c r="F11" s="53">
        <v>1</v>
      </c>
      <c r="G11" s="53" t="s">
        <v>14</v>
      </c>
      <c r="H11" s="56">
        <v>1</v>
      </c>
      <c r="I11" s="59">
        <v>1</v>
      </c>
      <c r="J11" s="60">
        <v>1</v>
      </c>
      <c r="K11" s="64" t="s">
        <v>14</v>
      </c>
      <c r="L11" s="64">
        <v>1</v>
      </c>
      <c r="M11" s="64">
        <v>1</v>
      </c>
      <c r="N11" s="64"/>
      <c r="O11" s="64"/>
      <c r="P11" s="64"/>
      <c r="Q11" s="64">
        <v>1</v>
      </c>
      <c r="R11" s="64"/>
      <c r="S11" s="64"/>
      <c r="T11" s="136"/>
      <c r="U11" s="169"/>
      <c r="V11" s="175">
        <f t="shared" si="4"/>
        <v>2</v>
      </c>
      <c r="W11" s="179" t="s">
        <v>29</v>
      </c>
      <c r="X11" s="69" t="s">
        <v>28</v>
      </c>
      <c r="Y11" s="5" t="str">
        <f t="shared" si="0"/>
        <v/>
      </c>
      <c r="Z11" s="6" t="str">
        <f t="shared" si="1"/>
        <v/>
      </c>
      <c r="AA11" s="32" t="str">
        <f t="shared" si="5"/>
        <v/>
      </c>
      <c r="AB11" s="32" t="str">
        <f t="shared" si="6"/>
        <v>Maxime</v>
      </c>
      <c r="AC11" s="32" t="str">
        <f t="shared" si="7"/>
        <v/>
      </c>
      <c r="AD11" s="32" t="str">
        <f t="shared" si="8"/>
        <v>Georgie</v>
      </c>
      <c r="AE11" s="32" t="str">
        <f t="shared" si="9"/>
        <v>Mohamed T</v>
      </c>
      <c r="AF11" s="32" t="str">
        <f t="shared" si="10"/>
        <v>Allan</v>
      </c>
      <c r="AG11" s="32" t="str">
        <f t="shared" si="11"/>
        <v/>
      </c>
      <c r="AH11" s="32" t="str">
        <f t="shared" si="12"/>
        <v>Lionel</v>
      </c>
      <c r="AI11" s="84" t="str">
        <f t="shared" si="13"/>
        <v>Karine</v>
      </c>
      <c r="AJ11" s="32" t="str">
        <f t="shared" si="14"/>
        <v/>
      </c>
      <c r="AK11" s="32" t="str">
        <f t="shared" si="15"/>
        <v/>
      </c>
      <c r="AL11" s="32" t="str">
        <f t="shared" si="16"/>
        <v/>
      </c>
      <c r="AM11" s="32" t="str">
        <f t="shared" si="17"/>
        <v>Julie</v>
      </c>
      <c r="AN11" s="32" t="str">
        <f t="shared" si="18"/>
        <v/>
      </c>
      <c r="AO11" s="32" t="str">
        <f t="shared" si="19"/>
        <v/>
      </c>
      <c r="AP11" s="32" t="str">
        <f t="shared" si="20"/>
        <v/>
      </c>
      <c r="AQ11" s="7" t="str">
        <f t="shared" si="2"/>
        <v/>
      </c>
      <c r="AR11" s="8">
        <f t="shared" si="3"/>
        <v>7</v>
      </c>
    </row>
    <row r="12" spans="1:47" x14ac:dyDescent="0.25">
      <c r="A12" s="9" t="s">
        <v>3</v>
      </c>
      <c r="B12" s="47">
        <f t="shared" si="21"/>
        <v>43804</v>
      </c>
      <c r="C12" s="162"/>
      <c r="D12" s="34"/>
      <c r="E12" s="63" t="s">
        <v>14</v>
      </c>
      <c r="F12" s="53" t="s">
        <v>14</v>
      </c>
      <c r="G12" s="53">
        <v>1</v>
      </c>
      <c r="H12" s="56">
        <v>1</v>
      </c>
      <c r="I12" s="59">
        <v>1</v>
      </c>
      <c r="J12" s="60">
        <v>1</v>
      </c>
      <c r="K12" s="64" t="s">
        <v>14</v>
      </c>
      <c r="L12" s="64">
        <v>1</v>
      </c>
      <c r="M12" s="81" t="s">
        <v>36</v>
      </c>
      <c r="N12" s="64"/>
      <c r="O12" s="64"/>
      <c r="P12" s="64"/>
      <c r="Q12" s="64">
        <v>1</v>
      </c>
      <c r="R12" s="64"/>
      <c r="S12" s="64"/>
      <c r="T12" s="136"/>
      <c r="U12" s="169"/>
      <c r="V12" s="175">
        <f t="shared" si="4"/>
        <v>2</v>
      </c>
      <c r="W12" s="179" t="s">
        <v>29</v>
      </c>
      <c r="X12" s="69" t="s">
        <v>28</v>
      </c>
      <c r="Y12" s="5" t="str">
        <f t="shared" si="0"/>
        <v/>
      </c>
      <c r="Z12" s="6" t="str">
        <f t="shared" si="1"/>
        <v/>
      </c>
      <c r="AA12" s="32" t="str">
        <f t="shared" si="5"/>
        <v/>
      </c>
      <c r="AB12" s="32" t="str">
        <f t="shared" si="6"/>
        <v/>
      </c>
      <c r="AC12" s="32" t="str">
        <f t="shared" si="7"/>
        <v>Abdellah</v>
      </c>
      <c r="AD12" s="32" t="str">
        <f t="shared" si="8"/>
        <v>Georgie</v>
      </c>
      <c r="AE12" s="32" t="str">
        <f t="shared" si="9"/>
        <v>Mohamed T</v>
      </c>
      <c r="AF12" s="32" t="str">
        <f t="shared" si="10"/>
        <v>Allan</v>
      </c>
      <c r="AG12" s="32" t="str">
        <f t="shared" si="11"/>
        <v/>
      </c>
      <c r="AH12" s="32" t="str">
        <f t="shared" si="12"/>
        <v>Lionel</v>
      </c>
      <c r="AI12" s="84" t="str">
        <f t="shared" si="13"/>
        <v/>
      </c>
      <c r="AJ12" s="32" t="str">
        <f t="shared" si="14"/>
        <v/>
      </c>
      <c r="AK12" s="32" t="str">
        <f t="shared" si="15"/>
        <v/>
      </c>
      <c r="AL12" s="32" t="str">
        <f t="shared" si="16"/>
        <v/>
      </c>
      <c r="AM12" s="32" t="str">
        <f t="shared" si="17"/>
        <v>Julie</v>
      </c>
      <c r="AN12" s="32" t="str">
        <f t="shared" si="18"/>
        <v/>
      </c>
      <c r="AO12" s="32" t="str">
        <f t="shared" si="19"/>
        <v/>
      </c>
      <c r="AP12" s="32" t="str">
        <f t="shared" si="20"/>
        <v/>
      </c>
      <c r="AQ12" s="7" t="str">
        <f t="shared" si="2"/>
        <v/>
      </c>
      <c r="AR12" s="8">
        <f t="shared" si="3"/>
        <v>6</v>
      </c>
    </row>
    <row r="13" spans="1:47" x14ac:dyDescent="0.25">
      <c r="A13" s="9" t="s">
        <v>4</v>
      </c>
      <c r="B13" s="47">
        <f t="shared" si="21"/>
        <v>43805</v>
      </c>
      <c r="C13" s="162"/>
      <c r="D13" s="34"/>
      <c r="E13" s="63">
        <v>1</v>
      </c>
      <c r="F13" s="53">
        <v>1</v>
      </c>
      <c r="G13" s="53">
        <v>1</v>
      </c>
      <c r="H13" s="147" t="s">
        <v>26</v>
      </c>
      <c r="I13" s="59">
        <v>1</v>
      </c>
      <c r="J13" s="60" t="s">
        <v>14</v>
      </c>
      <c r="K13" s="64">
        <v>1</v>
      </c>
      <c r="L13" s="64" t="s">
        <v>14</v>
      </c>
      <c r="M13" s="81" t="s">
        <v>36</v>
      </c>
      <c r="N13" s="64"/>
      <c r="O13" s="64"/>
      <c r="P13" s="64"/>
      <c r="Q13" s="64">
        <v>1</v>
      </c>
      <c r="R13" s="64"/>
      <c r="S13" s="64"/>
      <c r="T13" s="136"/>
      <c r="U13" s="169"/>
      <c r="V13" s="175">
        <f t="shared" si="4"/>
        <v>2</v>
      </c>
      <c r="W13" s="179" t="s">
        <v>29</v>
      </c>
      <c r="X13" s="69" t="s">
        <v>28</v>
      </c>
      <c r="Y13" s="5" t="str">
        <f t="shared" si="0"/>
        <v/>
      </c>
      <c r="Z13" s="6" t="str">
        <f t="shared" si="1"/>
        <v/>
      </c>
      <c r="AA13" s="32" t="str">
        <f t="shared" si="5"/>
        <v>Sébastien</v>
      </c>
      <c r="AB13" s="32" t="str">
        <f t="shared" si="6"/>
        <v>Maxime</v>
      </c>
      <c r="AC13" s="32" t="str">
        <f t="shared" si="7"/>
        <v>Abdellah</v>
      </c>
      <c r="AD13" s="32" t="str">
        <f t="shared" si="8"/>
        <v/>
      </c>
      <c r="AE13" s="32" t="str">
        <f t="shared" si="9"/>
        <v>Mohamed T</v>
      </c>
      <c r="AF13" s="32" t="str">
        <f t="shared" si="10"/>
        <v/>
      </c>
      <c r="AG13" s="32" t="str">
        <f t="shared" si="11"/>
        <v>Mohamed K</v>
      </c>
      <c r="AH13" s="32" t="str">
        <f t="shared" si="12"/>
        <v/>
      </c>
      <c r="AI13" s="84" t="str">
        <f t="shared" si="13"/>
        <v/>
      </c>
      <c r="AJ13" s="32" t="str">
        <f t="shared" si="14"/>
        <v/>
      </c>
      <c r="AK13" s="32" t="str">
        <f t="shared" si="15"/>
        <v/>
      </c>
      <c r="AL13" s="32" t="str">
        <f t="shared" si="16"/>
        <v/>
      </c>
      <c r="AM13" s="32" t="str">
        <f t="shared" si="17"/>
        <v>Julie</v>
      </c>
      <c r="AN13" s="32" t="str">
        <f t="shared" si="18"/>
        <v/>
      </c>
      <c r="AO13" s="32" t="str">
        <f t="shared" si="19"/>
        <v/>
      </c>
      <c r="AP13" s="32" t="str">
        <f t="shared" si="20"/>
        <v/>
      </c>
      <c r="AQ13" s="7" t="str">
        <f t="shared" si="2"/>
        <v/>
      </c>
      <c r="AR13" s="8">
        <f t="shared" si="3"/>
        <v>6</v>
      </c>
    </row>
    <row r="14" spans="1:47" x14ac:dyDescent="0.25">
      <c r="A14" s="12" t="s">
        <v>5</v>
      </c>
      <c r="B14" s="47">
        <f t="shared" si="21"/>
        <v>43806</v>
      </c>
      <c r="C14" s="162"/>
      <c r="D14" s="35"/>
      <c r="E14" s="65">
        <v>1</v>
      </c>
      <c r="F14" s="54">
        <v>1</v>
      </c>
      <c r="G14" s="54">
        <v>1</v>
      </c>
      <c r="H14" s="57" t="s">
        <v>14</v>
      </c>
      <c r="I14" s="61">
        <v>1</v>
      </c>
      <c r="J14" s="66">
        <v>1</v>
      </c>
      <c r="K14" s="68">
        <v>1</v>
      </c>
      <c r="L14" s="68">
        <v>1</v>
      </c>
      <c r="M14" s="68" t="s">
        <v>14</v>
      </c>
      <c r="N14" s="68"/>
      <c r="O14" s="68"/>
      <c r="P14" s="68"/>
      <c r="Q14" s="68">
        <v>1</v>
      </c>
      <c r="R14" s="68"/>
      <c r="S14" s="68"/>
      <c r="T14" s="137"/>
      <c r="U14" s="78"/>
      <c r="V14" s="175">
        <f t="shared" si="4"/>
        <v>2</v>
      </c>
      <c r="W14" s="179" t="s">
        <v>29</v>
      </c>
      <c r="X14" s="69" t="s">
        <v>28</v>
      </c>
      <c r="Y14" s="5" t="str">
        <f t="shared" si="0"/>
        <v/>
      </c>
      <c r="Z14" s="6" t="str">
        <f t="shared" si="1"/>
        <v/>
      </c>
      <c r="AA14" s="32" t="str">
        <f t="shared" si="5"/>
        <v>Sébastien</v>
      </c>
      <c r="AB14" s="32" t="str">
        <f t="shared" si="6"/>
        <v>Maxime</v>
      </c>
      <c r="AC14" s="32" t="str">
        <f t="shared" si="7"/>
        <v>Abdellah</v>
      </c>
      <c r="AD14" s="32" t="str">
        <f t="shared" si="8"/>
        <v/>
      </c>
      <c r="AE14" s="32" t="str">
        <f t="shared" si="9"/>
        <v>Mohamed T</v>
      </c>
      <c r="AF14" s="32" t="str">
        <f t="shared" si="10"/>
        <v>Allan</v>
      </c>
      <c r="AG14" s="32" t="str">
        <f t="shared" si="11"/>
        <v>Mohamed K</v>
      </c>
      <c r="AH14" s="32" t="str">
        <f t="shared" si="12"/>
        <v>Lionel</v>
      </c>
      <c r="AI14" s="84" t="str">
        <f t="shared" si="13"/>
        <v/>
      </c>
      <c r="AJ14" s="32" t="str">
        <f t="shared" si="14"/>
        <v/>
      </c>
      <c r="AK14" s="32" t="str">
        <f t="shared" si="15"/>
        <v/>
      </c>
      <c r="AL14" s="32" t="str">
        <f t="shared" si="16"/>
        <v/>
      </c>
      <c r="AM14" s="32" t="str">
        <f t="shared" si="17"/>
        <v>Julie</v>
      </c>
      <c r="AN14" s="32" t="str">
        <f t="shared" si="18"/>
        <v/>
      </c>
      <c r="AO14" s="32" t="str">
        <f t="shared" si="19"/>
        <v/>
      </c>
      <c r="AP14" s="32" t="str">
        <f t="shared" si="20"/>
        <v/>
      </c>
      <c r="AQ14" s="7" t="str">
        <f t="shared" si="2"/>
        <v/>
      </c>
      <c r="AR14" s="8">
        <f t="shared" si="3"/>
        <v>8</v>
      </c>
    </row>
    <row r="15" spans="1:47" x14ac:dyDescent="0.25">
      <c r="A15" s="13" t="s">
        <v>6</v>
      </c>
      <c r="B15" s="47">
        <f t="shared" si="21"/>
        <v>43807</v>
      </c>
      <c r="C15" s="162"/>
      <c r="D15" s="36"/>
      <c r="E15" s="119">
        <v>1</v>
      </c>
      <c r="F15" s="55">
        <v>1</v>
      </c>
      <c r="G15" s="55" t="s">
        <v>14</v>
      </c>
      <c r="H15" s="58" t="s">
        <v>14</v>
      </c>
      <c r="I15" s="62" t="s">
        <v>14</v>
      </c>
      <c r="J15" s="127">
        <v>1</v>
      </c>
      <c r="K15" s="82">
        <v>1</v>
      </c>
      <c r="L15" s="82">
        <v>1</v>
      </c>
      <c r="M15" s="82" t="s">
        <v>14</v>
      </c>
      <c r="N15" s="82"/>
      <c r="O15" s="82"/>
      <c r="P15" s="82"/>
      <c r="Q15" s="82" t="s">
        <v>14</v>
      </c>
      <c r="R15" s="82"/>
      <c r="S15" s="82"/>
      <c r="T15" s="138"/>
      <c r="U15" s="142"/>
      <c r="V15" s="175">
        <f t="shared" si="4"/>
        <v>2</v>
      </c>
      <c r="W15" s="179" t="s">
        <v>29</v>
      </c>
      <c r="X15" s="69" t="s">
        <v>28</v>
      </c>
      <c r="Y15" s="5" t="str">
        <f t="shared" si="0"/>
        <v/>
      </c>
      <c r="Z15" s="6" t="str">
        <f t="shared" si="1"/>
        <v/>
      </c>
      <c r="AA15" s="32" t="str">
        <f t="shared" si="5"/>
        <v>Sébastien</v>
      </c>
      <c r="AB15" s="32" t="str">
        <f t="shared" si="6"/>
        <v>Maxime</v>
      </c>
      <c r="AC15" s="32" t="str">
        <f t="shared" si="7"/>
        <v/>
      </c>
      <c r="AD15" s="32" t="str">
        <f t="shared" si="8"/>
        <v/>
      </c>
      <c r="AE15" s="32" t="str">
        <f t="shared" si="9"/>
        <v/>
      </c>
      <c r="AF15" s="32" t="str">
        <f t="shared" si="10"/>
        <v>Allan</v>
      </c>
      <c r="AG15" s="32" t="str">
        <f t="shared" si="11"/>
        <v>Mohamed K</v>
      </c>
      <c r="AH15" s="32" t="str">
        <f t="shared" si="12"/>
        <v>Lionel</v>
      </c>
      <c r="AI15" s="84" t="str">
        <f t="shared" si="13"/>
        <v/>
      </c>
      <c r="AJ15" s="32" t="str">
        <f t="shared" si="14"/>
        <v/>
      </c>
      <c r="AK15" s="32" t="str">
        <f t="shared" si="15"/>
        <v/>
      </c>
      <c r="AL15" s="32" t="str">
        <f t="shared" si="16"/>
        <v/>
      </c>
      <c r="AM15" s="32" t="str">
        <f t="shared" si="17"/>
        <v/>
      </c>
      <c r="AN15" s="32" t="str">
        <f t="shared" si="18"/>
        <v/>
      </c>
      <c r="AO15" s="32" t="str">
        <f t="shared" si="19"/>
        <v/>
      </c>
      <c r="AP15" s="32" t="str">
        <f t="shared" si="20"/>
        <v/>
      </c>
      <c r="AQ15" s="7" t="str">
        <f t="shared" si="2"/>
        <v/>
      </c>
      <c r="AR15" s="8">
        <f t="shared" si="3"/>
        <v>5</v>
      </c>
    </row>
    <row r="16" spans="1:47" x14ac:dyDescent="0.25">
      <c r="A16" s="15" t="s">
        <v>0</v>
      </c>
      <c r="B16" s="47">
        <f t="shared" si="21"/>
        <v>43808</v>
      </c>
      <c r="C16" s="162"/>
      <c r="D16" s="34"/>
      <c r="E16" s="63">
        <v>1</v>
      </c>
      <c r="F16" s="53">
        <v>1</v>
      </c>
      <c r="G16" s="53">
        <v>1</v>
      </c>
      <c r="H16" s="56">
        <v>1</v>
      </c>
      <c r="I16" s="59" t="s">
        <v>14</v>
      </c>
      <c r="J16" s="60">
        <v>1</v>
      </c>
      <c r="K16" s="64">
        <v>1</v>
      </c>
      <c r="L16" s="64">
        <v>1</v>
      </c>
      <c r="M16" s="81" t="s">
        <v>36</v>
      </c>
      <c r="N16" s="64"/>
      <c r="O16" s="64"/>
      <c r="P16" s="64"/>
      <c r="Q16" s="64" t="s">
        <v>14</v>
      </c>
      <c r="R16" s="64"/>
      <c r="S16" s="64"/>
      <c r="T16" s="136"/>
      <c r="U16" s="169"/>
      <c r="V16" s="175">
        <f t="shared" si="4"/>
        <v>2</v>
      </c>
      <c r="W16" s="179" t="s">
        <v>29</v>
      </c>
      <c r="X16" s="69" t="s">
        <v>28</v>
      </c>
      <c r="Y16" s="5" t="str">
        <f t="shared" si="0"/>
        <v/>
      </c>
      <c r="Z16" s="6" t="str">
        <f t="shared" si="1"/>
        <v/>
      </c>
      <c r="AA16" s="32" t="str">
        <f t="shared" si="5"/>
        <v>Sébastien</v>
      </c>
      <c r="AB16" s="32" t="str">
        <f t="shared" si="6"/>
        <v>Maxime</v>
      </c>
      <c r="AC16" s="32" t="str">
        <f t="shared" si="7"/>
        <v>Abdellah</v>
      </c>
      <c r="AD16" s="32" t="str">
        <f t="shared" si="8"/>
        <v>Georgie</v>
      </c>
      <c r="AE16" s="32" t="str">
        <f t="shared" si="9"/>
        <v/>
      </c>
      <c r="AF16" s="32" t="str">
        <f t="shared" si="10"/>
        <v>Allan</v>
      </c>
      <c r="AG16" s="32" t="str">
        <f t="shared" si="11"/>
        <v>Mohamed K</v>
      </c>
      <c r="AH16" s="32" t="str">
        <f t="shared" si="12"/>
        <v>Lionel</v>
      </c>
      <c r="AI16" s="84" t="str">
        <f t="shared" si="13"/>
        <v/>
      </c>
      <c r="AJ16" s="32" t="str">
        <f t="shared" si="14"/>
        <v/>
      </c>
      <c r="AK16" s="32" t="str">
        <f t="shared" si="15"/>
        <v/>
      </c>
      <c r="AL16" s="32" t="str">
        <f t="shared" si="16"/>
        <v/>
      </c>
      <c r="AM16" s="32" t="str">
        <f t="shared" si="17"/>
        <v/>
      </c>
      <c r="AN16" s="32" t="str">
        <f t="shared" si="18"/>
        <v/>
      </c>
      <c r="AO16" s="32" t="str">
        <f t="shared" si="19"/>
        <v/>
      </c>
      <c r="AP16" s="32" t="str">
        <f t="shared" si="20"/>
        <v/>
      </c>
      <c r="AQ16" s="7" t="str">
        <f t="shared" si="2"/>
        <v/>
      </c>
      <c r="AR16" s="8">
        <f t="shared" si="3"/>
        <v>7</v>
      </c>
    </row>
    <row r="17" spans="1:44" x14ac:dyDescent="0.25">
      <c r="A17" s="9" t="s">
        <v>1</v>
      </c>
      <c r="B17" s="47">
        <f t="shared" si="21"/>
        <v>43809</v>
      </c>
      <c r="C17" s="162"/>
      <c r="D17" s="34"/>
      <c r="E17" s="63">
        <v>1</v>
      </c>
      <c r="F17" s="53">
        <v>1</v>
      </c>
      <c r="G17" s="53">
        <v>1</v>
      </c>
      <c r="H17" s="56">
        <v>1</v>
      </c>
      <c r="I17" s="59">
        <v>1</v>
      </c>
      <c r="J17" s="60" t="s">
        <v>14</v>
      </c>
      <c r="K17" s="64">
        <v>1</v>
      </c>
      <c r="L17" s="64">
        <v>1</v>
      </c>
      <c r="M17" s="64">
        <v>1</v>
      </c>
      <c r="N17" s="64"/>
      <c r="O17" s="64"/>
      <c r="P17" s="64"/>
      <c r="Q17" s="64">
        <v>1</v>
      </c>
      <c r="R17" s="64"/>
      <c r="S17" s="64"/>
      <c r="T17" s="136"/>
      <c r="U17" s="169"/>
      <c r="V17" s="175">
        <f t="shared" si="4"/>
        <v>2</v>
      </c>
      <c r="W17" s="179" t="s">
        <v>29</v>
      </c>
      <c r="X17" s="69" t="s">
        <v>28</v>
      </c>
      <c r="Y17" s="5" t="str">
        <f t="shared" si="0"/>
        <v/>
      </c>
      <c r="Z17" s="6" t="str">
        <f t="shared" si="1"/>
        <v/>
      </c>
      <c r="AA17" s="32" t="str">
        <f t="shared" si="5"/>
        <v>Sébastien</v>
      </c>
      <c r="AB17" s="32" t="str">
        <f t="shared" si="6"/>
        <v>Maxime</v>
      </c>
      <c r="AC17" s="32" t="str">
        <f t="shared" si="7"/>
        <v>Abdellah</v>
      </c>
      <c r="AD17" s="32" t="str">
        <f t="shared" si="8"/>
        <v>Georgie</v>
      </c>
      <c r="AE17" s="32" t="str">
        <f t="shared" si="9"/>
        <v>Mohamed T</v>
      </c>
      <c r="AF17" s="32" t="str">
        <f t="shared" si="10"/>
        <v/>
      </c>
      <c r="AG17" s="32" t="str">
        <f t="shared" si="11"/>
        <v>Mohamed K</v>
      </c>
      <c r="AH17" s="32" t="str">
        <f t="shared" si="12"/>
        <v>Lionel</v>
      </c>
      <c r="AI17" s="84" t="str">
        <f t="shared" si="13"/>
        <v>Karine</v>
      </c>
      <c r="AJ17" s="32" t="str">
        <f t="shared" si="14"/>
        <v/>
      </c>
      <c r="AK17" s="32" t="str">
        <f t="shared" si="15"/>
        <v/>
      </c>
      <c r="AL17" s="32" t="str">
        <f t="shared" si="16"/>
        <v/>
      </c>
      <c r="AM17" s="32" t="str">
        <f t="shared" si="17"/>
        <v>Julie</v>
      </c>
      <c r="AN17" s="32" t="str">
        <f t="shared" si="18"/>
        <v/>
      </c>
      <c r="AO17" s="32" t="str">
        <f t="shared" si="19"/>
        <v/>
      </c>
      <c r="AP17" s="32" t="str">
        <f t="shared" si="20"/>
        <v/>
      </c>
      <c r="AQ17" s="7" t="str">
        <f t="shared" si="2"/>
        <v/>
      </c>
      <c r="AR17" s="8">
        <f t="shared" si="3"/>
        <v>9</v>
      </c>
    </row>
    <row r="18" spans="1:44" x14ac:dyDescent="0.25">
      <c r="A18" s="9" t="s">
        <v>2</v>
      </c>
      <c r="B18" s="47">
        <f t="shared" si="21"/>
        <v>43810</v>
      </c>
      <c r="C18" s="162"/>
      <c r="D18" s="34"/>
      <c r="E18" s="63" t="s">
        <v>14</v>
      </c>
      <c r="F18" s="53">
        <v>1</v>
      </c>
      <c r="G18" s="148" t="s">
        <v>26</v>
      </c>
      <c r="H18" s="56">
        <v>1</v>
      </c>
      <c r="I18" s="59">
        <v>1</v>
      </c>
      <c r="J18" s="85">
        <v>1</v>
      </c>
      <c r="K18" s="64" t="s">
        <v>14</v>
      </c>
      <c r="L18" s="64">
        <v>1</v>
      </c>
      <c r="M18" s="64">
        <v>1</v>
      </c>
      <c r="N18" s="64"/>
      <c r="O18" s="64"/>
      <c r="P18" s="64"/>
      <c r="Q18" s="64">
        <v>1</v>
      </c>
      <c r="R18" s="64"/>
      <c r="S18" s="64"/>
      <c r="T18" s="136"/>
      <c r="U18" s="169"/>
      <c r="V18" s="175">
        <f t="shared" si="4"/>
        <v>2</v>
      </c>
      <c r="W18" s="179" t="s">
        <v>29</v>
      </c>
      <c r="X18" s="69" t="s">
        <v>28</v>
      </c>
      <c r="Y18" s="5" t="str">
        <f t="shared" si="0"/>
        <v/>
      </c>
      <c r="Z18" s="6" t="str">
        <f t="shared" si="1"/>
        <v/>
      </c>
      <c r="AA18" s="32" t="str">
        <f t="shared" si="5"/>
        <v/>
      </c>
      <c r="AB18" s="32" t="str">
        <f t="shared" si="6"/>
        <v>Maxime</v>
      </c>
      <c r="AC18" s="32" t="str">
        <f t="shared" si="7"/>
        <v/>
      </c>
      <c r="AD18" s="32" t="str">
        <f t="shared" si="8"/>
        <v>Georgie</v>
      </c>
      <c r="AE18" s="32" t="str">
        <f t="shared" si="9"/>
        <v>Mohamed T</v>
      </c>
      <c r="AF18" s="32" t="str">
        <f t="shared" si="10"/>
        <v>Allan</v>
      </c>
      <c r="AG18" s="32" t="str">
        <f t="shared" si="11"/>
        <v/>
      </c>
      <c r="AH18" s="32" t="str">
        <f t="shared" si="12"/>
        <v>Lionel</v>
      </c>
      <c r="AI18" s="84" t="str">
        <f t="shared" si="13"/>
        <v>Karine</v>
      </c>
      <c r="AJ18" s="32" t="str">
        <f t="shared" si="14"/>
        <v/>
      </c>
      <c r="AK18" s="32" t="str">
        <f t="shared" si="15"/>
        <v/>
      </c>
      <c r="AL18" s="32" t="str">
        <f t="shared" si="16"/>
        <v/>
      </c>
      <c r="AM18" s="32" t="str">
        <f t="shared" si="17"/>
        <v>Julie</v>
      </c>
      <c r="AN18" s="32" t="str">
        <f t="shared" si="18"/>
        <v/>
      </c>
      <c r="AO18" s="32" t="str">
        <f t="shared" si="19"/>
        <v/>
      </c>
      <c r="AP18" s="32" t="str">
        <f t="shared" si="20"/>
        <v/>
      </c>
      <c r="AQ18" s="7" t="str">
        <f t="shared" si="2"/>
        <v/>
      </c>
      <c r="AR18" s="8">
        <f t="shared" si="3"/>
        <v>7</v>
      </c>
    </row>
    <row r="19" spans="1:44" x14ac:dyDescent="0.25">
      <c r="A19" s="9" t="s">
        <v>3</v>
      </c>
      <c r="B19" s="47">
        <f t="shared" si="21"/>
        <v>43811</v>
      </c>
      <c r="C19" s="162"/>
      <c r="D19" s="34"/>
      <c r="E19" s="63">
        <v>1</v>
      </c>
      <c r="F19" s="53" t="s">
        <v>14</v>
      </c>
      <c r="G19" s="148" t="s">
        <v>26</v>
      </c>
      <c r="H19" s="56">
        <v>1</v>
      </c>
      <c r="I19" s="59">
        <v>1</v>
      </c>
      <c r="J19" s="60">
        <v>1</v>
      </c>
      <c r="K19" s="64" t="s">
        <v>14</v>
      </c>
      <c r="L19" s="64">
        <v>1</v>
      </c>
      <c r="M19" s="111">
        <v>1</v>
      </c>
      <c r="N19" s="64"/>
      <c r="O19" s="64"/>
      <c r="P19" s="64"/>
      <c r="Q19" s="64">
        <v>1</v>
      </c>
      <c r="R19" s="64"/>
      <c r="S19" s="64"/>
      <c r="T19" s="136"/>
      <c r="U19" s="169"/>
      <c r="V19" s="175">
        <f t="shared" si="4"/>
        <v>2</v>
      </c>
      <c r="W19" s="179" t="s">
        <v>29</v>
      </c>
      <c r="X19" s="69" t="s">
        <v>28</v>
      </c>
      <c r="Y19" s="5" t="str">
        <f t="shared" si="0"/>
        <v/>
      </c>
      <c r="Z19" s="6" t="str">
        <f t="shared" si="1"/>
        <v/>
      </c>
      <c r="AA19" s="32" t="str">
        <f t="shared" si="5"/>
        <v>Sébastien</v>
      </c>
      <c r="AB19" s="32" t="str">
        <f t="shared" si="6"/>
        <v/>
      </c>
      <c r="AC19" s="32" t="str">
        <f t="shared" si="7"/>
        <v/>
      </c>
      <c r="AD19" s="32" t="str">
        <f t="shared" si="8"/>
        <v>Georgie</v>
      </c>
      <c r="AE19" s="32" t="str">
        <f t="shared" si="9"/>
        <v>Mohamed T</v>
      </c>
      <c r="AF19" s="32" t="str">
        <f t="shared" si="10"/>
        <v>Allan</v>
      </c>
      <c r="AG19" s="32" t="str">
        <f t="shared" si="11"/>
        <v/>
      </c>
      <c r="AH19" s="32" t="str">
        <f t="shared" si="12"/>
        <v>Lionel</v>
      </c>
      <c r="AI19" s="84" t="str">
        <f t="shared" si="13"/>
        <v>Karine</v>
      </c>
      <c r="AJ19" s="32" t="str">
        <f t="shared" si="14"/>
        <v/>
      </c>
      <c r="AK19" s="32" t="str">
        <f t="shared" si="15"/>
        <v/>
      </c>
      <c r="AL19" s="32" t="str">
        <f t="shared" si="16"/>
        <v/>
      </c>
      <c r="AM19" s="32" t="str">
        <f t="shared" si="17"/>
        <v>Julie</v>
      </c>
      <c r="AN19" s="32" t="str">
        <f t="shared" si="18"/>
        <v/>
      </c>
      <c r="AO19" s="32" t="str">
        <f t="shared" si="19"/>
        <v/>
      </c>
      <c r="AP19" s="32" t="str">
        <f t="shared" si="20"/>
        <v/>
      </c>
      <c r="AQ19" s="7" t="str">
        <f t="shared" si="2"/>
        <v/>
      </c>
      <c r="AR19" s="8">
        <f t="shared" si="3"/>
        <v>7</v>
      </c>
    </row>
    <row r="20" spans="1:44" x14ac:dyDescent="0.25">
      <c r="A20" s="9" t="s">
        <v>4</v>
      </c>
      <c r="B20" s="47">
        <f t="shared" si="21"/>
        <v>43812</v>
      </c>
      <c r="C20" s="162"/>
      <c r="D20" s="34"/>
      <c r="E20" s="63">
        <v>1</v>
      </c>
      <c r="F20" s="53" t="s">
        <v>14</v>
      </c>
      <c r="G20" s="148" t="s">
        <v>26</v>
      </c>
      <c r="H20" s="56">
        <v>1</v>
      </c>
      <c r="I20" s="59">
        <v>1</v>
      </c>
      <c r="J20" s="60" t="s">
        <v>14</v>
      </c>
      <c r="K20" s="64">
        <v>1</v>
      </c>
      <c r="L20" s="64" t="s">
        <v>14</v>
      </c>
      <c r="M20" s="64" t="s">
        <v>14</v>
      </c>
      <c r="N20" s="64"/>
      <c r="O20" s="64"/>
      <c r="P20" s="64"/>
      <c r="Q20" s="64" t="s">
        <v>14</v>
      </c>
      <c r="R20" s="64"/>
      <c r="S20" s="64"/>
      <c r="T20" s="136"/>
      <c r="U20" s="169"/>
      <c r="V20" s="175">
        <f t="shared" si="4"/>
        <v>2</v>
      </c>
      <c r="W20" s="179" t="s">
        <v>29</v>
      </c>
      <c r="X20" s="69" t="s">
        <v>28</v>
      </c>
      <c r="Y20" s="5" t="str">
        <f t="shared" si="0"/>
        <v/>
      </c>
      <c r="Z20" s="6" t="str">
        <f t="shared" si="1"/>
        <v/>
      </c>
      <c r="AA20" s="32" t="str">
        <f t="shared" si="5"/>
        <v>Sébastien</v>
      </c>
      <c r="AB20" s="32" t="str">
        <f t="shared" si="6"/>
        <v/>
      </c>
      <c r="AC20" s="32" t="str">
        <f t="shared" si="7"/>
        <v/>
      </c>
      <c r="AD20" s="32" t="str">
        <f t="shared" si="8"/>
        <v>Georgie</v>
      </c>
      <c r="AE20" s="32" t="str">
        <f t="shared" si="9"/>
        <v>Mohamed T</v>
      </c>
      <c r="AF20" s="32" t="str">
        <f t="shared" si="10"/>
        <v/>
      </c>
      <c r="AG20" s="32" t="str">
        <f t="shared" si="11"/>
        <v>Mohamed K</v>
      </c>
      <c r="AH20" s="32" t="str">
        <f t="shared" si="12"/>
        <v/>
      </c>
      <c r="AI20" s="84" t="str">
        <f t="shared" si="13"/>
        <v/>
      </c>
      <c r="AJ20" s="32" t="str">
        <f t="shared" si="14"/>
        <v/>
      </c>
      <c r="AK20" s="32" t="str">
        <f t="shared" si="15"/>
        <v/>
      </c>
      <c r="AL20" s="32" t="str">
        <f t="shared" si="16"/>
        <v/>
      </c>
      <c r="AM20" s="32" t="str">
        <f t="shared" si="17"/>
        <v/>
      </c>
      <c r="AN20" s="32" t="str">
        <f t="shared" si="18"/>
        <v/>
      </c>
      <c r="AO20" s="32" t="str">
        <f t="shared" si="19"/>
        <v/>
      </c>
      <c r="AP20" s="32" t="str">
        <f t="shared" si="20"/>
        <v/>
      </c>
      <c r="AQ20" s="7" t="str">
        <f t="shared" si="2"/>
        <v/>
      </c>
      <c r="AR20" s="8">
        <f t="shared" si="3"/>
        <v>4</v>
      </c>
    </row>
    <row r="21" spans="1:44" x14ac:dyDescent="0.25">
      <c r="A21" s="12" t="s">
        <v>5</v>
      </c>
      <c r="B21" s="47">
        <f t="shared" si="21"/>
        <v>43813</v>
      </c>
      <c r="C21" s="162"/>
      <c r="D21" s="35"/>
      <c r="E21" s="65">
        <v>1</v>
      </c>
      <c r="F21" s="54">
        <v>1</v>
      </c>
      <c r="G21" s="54" t="s">
        <v>14</v>
      </c>
      <c r="H21" s="57" t="s">
        <v>14</v>
      </c>
      <c r="I21" s="61">
        <v>1</v>
      </c>
      <c r="J21" s="66">
        <v>1</v>
      </c>
      <c r="K21" s="68">
        <v>1</v>
      </c>
      <c r="L21" s="68">
        <v>1</v>
      </c>
      <c r="M21" s="68" t="s">
        <v>14</v>
      </c>
      <c r="N21" s="68"/>
      <c r="O21" s="68"/>
      <c r="P21" s="68"/>
      <c r="Q21" s="68">
        <v>1</v>
      </c>
      <c r="R21" s="68"/>
      <c r="S21" s="68"/>
      <c r="T21" s="137"/>
      <c r="U21" s="169"/>
      <c r="V21" s="175">
        <f t="shared" si="4"/>
        <v>2</v>
      </c>
      <c r="W21" s="179" t="s">
        <v>29</v>
      </c>
      <c r="X21" s="69" t="s">
        <v>28</v>
      </c>
      <c r="Y21" s="5" t="str">
        <f t="shared" si="0"/>
        <v/>
      </c>
      <c r="Z21" s="6" t="str">
        <f t="shared" si="1"/>
        <v/>
      </c>
      <c r="AA21" s="32" t="str">
        <f t="shared" si="5"/>
        <v>Sébastien</v>
      </c>
      <c r="AB21" s="32" t="str">
        <f t="shared" si="6"/>
        <v>Maxime</v>
      </c>
      <c r="AC21" s="32" t="str">
        <f t="shared" si="7"/>
        <v/>
      </c>
      <c r="AD21" s="32" t="str">
        <f t="shared" si="8"/>
        <v/>
      </c>
      <c r="AE21" s="32" t="str">
        <f t="shared" si="9"/>
        <v>Mohamed T</v>
      </c>
      <c r="AF21" s="32" t="str">
        <f t="shared" si="10"/>
        <v>Allan</v>
      </c>
      <c r="AG21" s="32" t="str">
        <f t="shared" si="11"/>
        <v>Mohamed K</v>
      </c>
      <c r="AH21" s="32" t="str">
        <f t="shared" si="12"/>
        <v>Lionel</v>
      </c>
      <c r="AI21" s="84" t="str">
        <f t="shared" si="13"/>
        <v/>
      </c>
      <c r="AJ21" s="32" t="str">
        <f t="shared" si="14"/>
        <v/>
      </c>
      <c r="AK21" s="32" t="str">
        <f t="shared" si="15"/>
        <v/>
      </c>
      <c r="AL21" s="32" t="str">
        <f t="shared" si="16"/>
        <v/>
      </c>
      <c r="AM21" s="32" t="str">
        <f t="shared" si="17"/>
        <v>Julie</v>
      </c>
      <c r="AN21" s="32" t="str">
        <f t="shared" si="18"/>
        <v/>
      </c>
      <c r="AO21" s="32" t="str">
        <f t="shared" si="19"/>
        <v/>
      </c>
      <c r="AP21" s="32" t="str">
        <f t="shared" si="20"/>
        <v/>
      </c>
      <c r="AQ21" s="7" t="str">
        <f t="shared" si="2"/>
        <v/>
      </c>
      <c r="AR21" s="8">
        <f t="shared" si="3"/>
        <v>7</v>
      </c>
    </row>
    <row r="22" spans="1:44" x14ac:dyDescent="0.25">
      <c r="A22" s="13" t="s">
        <v>6</v>
      </c>
      <c r="B22" s="47">
        <f t="shared" si="21"/>
        <v>43814</v>
      </c>
      <c r="C22" s="162"/>
      <c r="D22" s="36"/>
      <c r="E22" s="119" t="s">
        <v>14</v>
      </c>
      <c r="F22" s="55">
        <v>1</v>
      </c>
      <c r="G22" s="55" t="s">
        <v>14</v>
      </c>
      <c r="H22" s="58" t="s">
        <v>14</v>
      </c>
      <c r="I22" s="62" t="s">
        <v>14</v>
      </c>
      <c r="J22" s="127">
        <v>1</v>
      </c>
      <c r="K22" s="82">
        <v>1</v>
      </c>
      <c r="L22" s="82" t="s">
        <v>14</v>
      </c>
      <c r="M22" s="82">
        <v>1</v>
      </c>
      <c r="N22" s="82"/>
      <c r="O22" s="82"/>
      <c r="P22" s="82"/>
      <c r="Q22" s="55">
        <v>1</v>
      </c>
      <c r="R22" s="82"/>
      <c r="S22" s="82"/>
      <c r="T22" s="138"/>
      <c r="U22" s="169"/>
      <c r="V22" s="175">
        <f t="shared" si="4"/>
        <v>2</v>
      </c>
      <c r="W22" s="179" t="s">
        <v>29</v>
      </c>
      <c r="X22" s="69" t="s">
        <v>28</v>
      </c>
      <c r="Y22" s="5" t="str">
        <f t="shared" si="0"/>
        <v/>
      </c>
      <c r="Z22" s="6" t="str">
        <f t="shared" si="1"/>
        <v/>
      </c>
      <c r="AA22" s="32" t="str">
        <f t="shared" si="5"/>
        <v/>
      </c>
      <c r="AB22" s="32" t="str">
        <f t="shared" si="6"/>
        <v>Maxime</v>
      </c>
      <c r="AC22" s="32" t="str">
        <f t="shared" si="7"/>
        <v/>
      </c>
      <c r="AD22" s="32" t="str">
        <f t="shared" si="8"/>
        <v/>
      </c>
      <c r="AE22" s="32" t="str">
        <f t="shared" si="9"/>
        <v/>
      </c>
      <c r="AF22" s="32" t="str">
        <f t="shared" si="10"/>
        <v>Allan</v>
      </c>
      <c r="AG22" s="32" t="str">
        <f t="shared" si="11"/>
        <v>Mohamed K</v>
      </c>
      <c r="AH22" s="32" t="str">
        <f t="shared" si="12"/>
        <v/>
      </c>
      <c r="AI22" s="84" t="str">
        <f t="shared" si="13"/>
        <v>Karine</v>
      </c>
      <c r="AJ22" s="32" t="str">
        <f t="shared" si="14"/>
        <v/>
      </c>
      <c r="AK22" s="32" t="str">
        <f t="shared" si="15"/>
        <v/>
      </c>
      <c r="AL22" s="32" t="str">
        <f t="shared" si="16"/>
        <v/>
      </c>
      <c r="AM22" s="32" t="str">
        <f t="shared" si="17"/>
        <v>Julie</v>
      </c>
      <c r="AN22" s="32" t="str">
        <f t="shared" si="18"/>
        <v/>
      </c>
      <c r="AO22" s="32" t="str">
        <f t="shared" si="19"/>
        <v/>
      </c>
      <c r="AP22" s="32" t="str">
        <f t="shared" si="20"/>
        <v/>
      </c>
      <c r="AQ22" s="7" t="str">
        <f t="shared" si="2"/>
        <v/>
      </c>
      <c r="AR22" s="8">
        <f t="shared" si="3"/>
        <v>5</v>
      </c>
    </row>
    <row r="23" spans="1:44" x14ac:dyDescent="0.25">
      <c r="A23" s="14" t="s">
        <v>0</v>
      </c>
      <c r="B23" s="47">
        <f t="shared" si="21"/>
        <v>43815</v>
      </c>
      <c r="C23" s="162"/>
      <c r="D23" s="34"/>
      <c r="E23" s="63">
        <v>1</v>
      </c>
      <c r="F23" s="53" t="s">
        <v>14</v>
      </c>
      <c r="G23" s="114">
        <v>1</v>
      </c>
      <c r="H23" s="56" t="s">
        <v>14</v>
      </c>
      <c r="I23" s="59" t="s">
        <v>14</v>
      </c>
      <c r="J23" s="60" t="s">
        <v>14</v>
      </c>
      <c r="K23" s="64">
        <v>1</v>
      </c>
      <c r="L23" s="64">
        <v>1</v>
      </c>
      <c r="M23" s="64" t="s">
        <v>14</v>
      </c>
      <c r="N23" s="64"/>
      <c r="O23" s="64"/>
      <c r="P23" s="64"/>
      <c r="Q23" s="64" t="s">
        <v>14</v>
      </c>
      <c r="R23" s="64"/>
      <c r="S23" s="64"/>
      <c r="T23" s="136"/>
      <c r="U23" s="169"/>
      <c r="V23" s="175">
        <f t="shared" si="4"/>
        <v>2</v>
      </c>
      <c r="W23" s="179" t="s">
        <v>29</v>
      </c>
      <c r="X23" s="69" t="s">
        <v>28</v>
      </c>
      <c r="Y23" s="5" t="str">
        <f t="shared" si="0"/>
        <v/>
      </c>
      <c r="Z23" s="6" t="str">
        <f t="shared" si="1"/>
        <v/>
      </c>
      <c r="AA23" s="32" t="str">
        <f t="shared" si="5"/>
        <v>Sébastien</v>
      </c>
      <c r="AB23" s="32" t="str">
        <f t="shared" si="6"/>
        <v/>
      </c>
      <c r="AC23" s="32" t="str">
        <f t="shared" si="7"/>
        <v>Abdellah</v>
      </c>
      <c r="AD23" s="32" t="str">
        <f t="shared" si="8"/>
        <v/>
      </c>
      <c r="AE23" s="32" t="str">
        <f t="shared" si="9"/>
        <v/>
      </c>
      <c r="AF23" s="32" t="str">
        <f t="shared" si="10"/>
        <v/>
      </c>
      <c r="AG23" s="32" t="str">
        <f t="shared" si="11"/>
        <v>Mohamed K</v>
      </c>
      <c r="AH23" s="32" t="str">
        <f t="shared" si="12"/>
        <v>Lionel</v>
      </c>
      <c r="AI23" s="84" t="str">
        <f t="shared" si="13"/>
        <v/>
      </c>
      <c r="AJ23" s="32" t="str">
        <f t="shared" si="14"/>
        <v/>
      </c>
      <c r="AK23" s="32" t="str">
        <f t="shared" si="15"/>
        <v/>
      </c>
      <c r="AL23" s="32" t="str">
        <f t="shared" si="16"/>
        <v/>
      </c>
      <c r="AM23" s="32" t="str">
        <f t="shared" si="17"/>
        <v/>
      </c>
      <c r="AN23" s="32" t="str">
        <f t="shared" si="18"/>
        <v/>
      </c>
      <c r="AO23" s="32" t="str">
        <f t="shared" si="19"/>
        <v/>
      </c>
      <c r="AP23" s="32" t="str">
        <f t="shared" si="20"/>
        <v/>
      </c>
      <c r="AQ23" s="7" t="str">
        <f t="shared" si="2"/>
        <v/>
      </c>
      <c r="AR23" s="8">
        <f t="shared" si="3"/>
        <v>4</v>
      </c>
    </row>
    <row r="24" spans="1:44" x14ac:dyDescent="0.25">
      <c r="A24" s="9" t="s">
        <v>1</v>
      </c>
      <c r="B24" s="47">
        <f t="shared" si="21"/>
        <v>43816</v>
      </c>
      <c r="C24" s="162"/>
      <c r="D24" s="34"/>
      <c r="E24" s="63">
        <v>1</v>
      </c>
      <c r="F24" s="53">
        <v>1</v>
      </c>
      <c r="G24" s="53">
        <v>1</v>
      </c>
      <c r="H24" s="56">
        <v>1</v>
      </c>
      <c r="I24" s="59">
        <v>1</v>
      </c>
      <c r="J24" s="155" t="s">
        <v>15</v>
      </c>
      <c r="K24" s="64">
        <v>1</v>
      </c>
      <c r="L24" s="64">
        <v>1</v>
      </c>
      <c r="M24" s="156">
        <v>1</v>
      </c>
      <c r="N24" s="64"/>
      <c r="O24" s="64"/>
      <c r="P24" s="64"/>
      <c r="Q24" s="156">
        <v>1</v>
      </c>
      <c r="R24" s="64"/>
      <c r="S24" s="64"/>
      <c r="T24" s="136"/>
      <c r="U24" s="169"/>
      <c r="V24" s="175">
        <f t="shared" si="4"/>
        <v>2</v>
      </c>
      <c r="W24" s="179" t="s">
        <v>29</v>
      </c>
      <c r="X24" s="69" t="s">
        <v>28</v>
      </c>
      <c r="Y24" s="5" t="str">
        <f t="shared" si="0"/>
        <v/>
      </c>
      <c r="Z24" s="6" t="str">
        <f t="shared" si="1"/>
        <v/>
      </c>
      <c r="AA24" s="32" t="str">
        <f t="shared" si="5"/>
        <v>Sébastien</v>
      </c>
      <c r="AB24" s="32" t="str">
        <f t="shared" si="6"/>
        <v>Maxime</v>
      </c>
      <c r="AC24" s="32" t="str">
        <f t="shared" si="7"/>
        <v>Abdellah</v>
      </c>
      <c r="AD24" s="32" t="str">
        <f t="shared" si="8"/>
        <v>Georgie</v>
      </c>
      <c r="AE24" s="32" t="str">
        <f t="shared" si="9"/>
        <v>Mohamed T</v>
      </c>
      <c r="AF24" s="32" t="str">
        <f t="shared" si="10"/>
        <v/>
      </c>
      <c r="AG24" s="32" t="str">
        <f t="shared" si="11"/>
        <v>Mohamed K</v>
      </c>
      <c r="AH24" s="32" t="str">
        <f t="shared" si="12"/>
        <v>Lionel</v>
      </c>
      <c r="AI24" s="84" t="str">
        <f t="shared" si="13"/>
        <v>Karine</v>
      </c>
      <c r="AJ24" s="32" t="str">
        <f t="shared" si="14"/>
        <v/>
      </c>
      <c r="AK24" s="32" t="str">
        <f t="shared" si="15"/>
        <v/>
      </c>
      <c r="AL24" s="32" t="str">
        <f t="shared" si="16"/>
        <v/>
      </c>
      <c r="AM24" s="32" t="str">
        <f t="shared" si="17"/>
        <v>Julie</v>
      </c>
      <c r="AN24" s="32" t="str">
        <f t="shared" si="18"/>
        <v/>
      </c>
      <c r="AO24" s="32" t="str">
        <f t="shared" si="19"/>
        <v/>
      </c>
      <c r="AP24" s="32" t="str">
        <f t="shared" si="20"/>
        <v/>
      </c>
      <c r="AQ24" s="7" t="str">
        <f t="shared" si="2"/>
        <v/>
      </c>
      <c r="AR24" s="8">
        <f t="shared" si="3"/>
        <v>9</v>
      </c>
    </row>
    <row r="25" spans="1:44" x14ac:dyDescent="0.25">
      <c r="A25" s="9" t="s">
        <v>2</v>
      </c>
      <c r="B25" s="47">
        <f t="shared" si="21"/>
        <v>43817</v>
      </c>
      <c r="C25" s="162"/>
      <c r="D25" s="34"/>
      <c r="E25" s="63" t="s">
        <v>14</v>
      </c>
      <c r="F25" s="53">
        <v>1</v>
      </c>
      <c r="G25" s="53">
        <v>1</v>
      </c>
      <c r="H25" s="56">
        <v>1</v>
      </c>
      <c r="I25" s="59">
        <v>1</v>
      </c>
      <c r="J25" s="155" t="s">
        <v>15</v>
      </c>
      <c r="K25" s="64" t="s">
        <v>14</v>
      </c>
      <c r="L25" s="64">
        <v>1</v>
      </c>
      <c r="M25" s="64">
        <v>1</v>
      </c>
      <c r="N25" s="64"/>
      <c r="O25" s="64"/>
      <c r="P25" s="64"/>
      <c r="Q25" s="64">
        <v>1</v>
      </c>
      <c r="R25" s="64"/>
      <c r="S25" s="64"/>
      <c r="T25" s="136"/>
      <c r="U25" s="169"/>
      <c r="V25" s="175">
        <f t="shared" si="4"/>
        <v>2</v>
      </c>
      <c r="W25" s="179" t="s">
        <v>29</v>
      </c>
      <c r="X25" s="69" t="s">
        <v>28</v>
      </c>
      <c r="Y25" s="5" t="str">
        <f t="shared" si="0"/>
        <v/>
      </c>
      <c r="Z25" s="6" t="str">
        <f t="shared" si="1"/>
        <v/>
      </c>
      <c r="AA25" s="32" t="str">
        <f t="shared" si="5"/>
        <v/>
      </c>
      <c r="AB25" s="32" t="str">
        <f t="shared" si="6"/>
        <v>Maxime</v>
      </c>
      <c r="AC25" s="32" t="str">
        <f t="shared" si="7"/>
        <v>Abdellah</v>
      </c>
      <c r="AD25" s="32" t="str">
        <f t="shared" si="8"/>
        <v>Georgie</v>
      </c>
      <c r="AE25" s="32" t="str">
        <f t="shared" si="9"/>
        <v>Mohamed T</v>
      </c>
      <c r="AF25" s="32" t="str">
        <f t="shared" si="10"/>
        <v/>
      </c>
      <c r="AG25" s="32" t="str">
        <f t="shared" si="11"/>
        <v/>
      </c>
      <c r="AH25" s="32" t="str">
        <f t="shared" si="12"/>
        <v>Lionel</v>
      </c>
      <c r="AI25" s="84" t="str">
        <f t="shared" si="13"/>
        <v>Karine</v>
      </c>
      <c r="AJ25" s="32" t="str">
        <f t="shared" si="14"/>
        <v/>
      </c>
      <c r="AK25" s="32" t="str">
        <f t="shared" si="15"/>
        <v/>
      </c>
      <c r="AL25" s="32" t="str">
        <f t="shared" si="16"/>
        <v/>
      </c>
      <c r="AM25" s="32" t="str">
        <f t="shared" si="17"/>
        <v>Julie</v>
      </c>
      <c r="AN25" s="32" t="str">
        <f t="shared" si="18"/>
        <v/>
      </c>
      <c r="AO25" s="32" t="str">
        <f t="shared" si="19"/>
        <v/>
      </c>
      <c r="AP25" s="32" t="str">
        <f t="shared" si="20"/>
        <v/>
      </c>
      <c r="AQ25" s="7" t="str">
        <f t="shared" si="2"/>
        <v/>
      </c>
      <c r="AR25" s="8">
        <f t="shared" si="3"/>
        <v>7</v>
      </c>
    </row>
    <row r="26" spans="1:44" x14ac:dyDescent="0.25">
      <c r="A26" s="9" t="s">
        <v>3</v>
      </c>
      <c r="B26" s="47">
        <f t="shared" si="21"/>
        <v>43818</v>
      </c>
      <c r="C26" s="162"/>
      <c r="D26" s="34"/>
      <c r="E26" s="159">
        <v>1</v>
      </c>
      <c r="F26" s="53" t="s">
        <v>14</v>
      </c>
      <c r="G26" s="53">
        <v>1</v>
      </c>
      <c r="H26" s="147" t="s">
        <v>26</v>
      </c>
      <c r="I26" s="59">
        <v>1</v>
      </c>
      <c r="J26" s="155" t="s">
        <v>15</v>
      </c>
      <c r="K26" s="64" t="s">
        <v>14</v>
      </c>
      <c r="L26" s="64">
        <v>1</v>
      </c>
      <c r="M26" s="64">
        <v>1</v>
      </c>
      <c r="N26" s="64"/>
      <c r="O26" s="64"/>
      <c r="P26" s="64"/>
      <c r="Q26" s="64">
        <v>1</v>
      </c>
      <c r="R26" s="64"/>
      <c r="S26" s="64"/>
      <c r="T26" s="136"/>
      <c r="U26" s="169"/>
      <c r="V26" s="175">
        <f t="shared" si="4"/>
        <v>2</v>
      </c>
      <c r="W26" s="179" t="s">
        <v>29</v>
      </c>
      <c r="X26" s="69" t="s">
        <v>28</v>
      </c>
      <c r="Y26" s="5" t="str">
        <f t="shared" si="0"/>
        <v/>
      </c>
      <c r="Z26" s="6" t="str">
        <f t="shared" si="1"/>
        <v/>
      </c>
      <c r="AA26" s="32" t="str">
        <f t="shared" si="5"/>
        <v>Sébastien</v>
      </c>
      <c r="AB26" s="32" t="str">
        <f t="shared" si="6"/>
        <v/>
      </c>
      <c r="AC26" s="32" t="str">
        <f t="shared" si="7"/>
        <v>Abdellah</v>
      </c>
      <c r="AD26" s="32" t="str">
        <f t="shared" si="8"/>
        <v/>
      </c>
      <c r="AE26" s="32" t="str">
        <f t="shared" si="9"/>
        <v>Mohamed T</v>
      </c>
      <c r="AF26" s="32" t="str">
        <f t="shared" si="10"/>
        <v/>
      </c>
      <c r="AG26" s="32" t="str">
        <f t="shared" si="11"/>
        <v/>
      </c>
      <c r="AH26" s="32" t="str">
        <f t="shared" si="12"/>
        <v>Lionel</v>
      </c>
      <c r="AI26" s="84" t="str">
        <f t="shared" si="13"/>
        <v>Karine</v>
      </c>
      <c r="AJ26" s="32" t="str">
        <f t="shared" si="14"/>
        <v/>
      </c>
      <c r="AK26" s="32" t="str">
        <f t="shared" si="15"/>
        <v/>
      </c>
      <c r="AL26" s="32" t="str">
        <f t="shared" si="16"/>
        <v/>
      </c>
      <c r="AM26" s="32" t="str">
        <f t="shared" si="17"/>
        <v>Julie</v>
      </c>
      <c r="AN26" s="32" t="str">
        <f t="shared" si="18"/>
        <v/>
      </c>
      <c r="AO26" s="32" t="str">
        <f t="shared" si="19"/>
        <v/>
      </c>
      <c r="AP26" s="32" t="str">
        <f t="shared" si="20"/>
        <v/>
      </c>
      <c r="AQ26" s="7" t="str">
        <f t="shared" si="2"/>
        <v/>
      </c>
      <c r="AR26" s="8">
        <f t="shared" si="3"/>
        <v>6</v>
      </c>
    </row>
    <row r="27" spans="1:44" x14ac:dyDescent="0.25">
      <c r="A27" s="9" t="s">
        <v>4</v>
      </c>
      <c r="B27" s="67">
        <f t="shared" si="21"/>
        <v>43819</v>
      </c>
      <c r="C27" s="162"/>
      <c r="D27" s="34"/>
      <c r="E27" s="63" t="s">
        <v>14</v>
      </c>
      <c r="F27" s="53">
        <v>1</v>
      </c>
      <c r="G27" s="53">
        <v>1</v>
      </c>
      <c r="H27" s="56">
        <v>1</v>
      </c>
      <c r="I27" s="59">
        <v>1</v>
      </c>
      <c r="J27" s="60">
        <v>1</v>
      </c>
      <c r="K27" s="64">
        <v>1</v>
      </c>
      <c r="L27" s="64">
        <v>1</v>
      </c>
      <c r="M27" s="64">
        <v>1</v>
      </c>
      <c r="N27" s="64"/>
      <c r="O27" s="64"/>
      <c r="P27" s="64"/>
      <c r="Q27" s="64">
        <v>1</v>
      </c>
      <c r="R27" s="64"/>
      <c r="S27" s="64"/>
      <c r="T27" s="136"/>
      <c r="U27" s="77"/>
      <c r="V27" s="175">
        <f t="shared" si="4"/>
        <v>2</v>
      </c>
      <c r="W27" s="179" t="s">
        <v>29</v>
      </c>
      <c r="X27" s="69" t="s">
        <v>28</v>
      </c>
      <c r="Y27" s="5" t="str">
        <f t="shared" si="0"/>
        <v/>
      </c>
      <c r="Z27" s="6" t="str">
        <f t="shared" si="1"/>
        <v/>
      </c>
      <c r="AA27" s="32" t="str">
        <f t="shared" si="5"/>
        <v/>
      </c>
      <c r="AB27" s="32" t="str">
        <f t="shared" si="6"/>
        <v>Maxime</v>
      </c>
      <c r="AC27" s="32" t="str">
        <f t="shared" si="7"/>
        <v>Abdellah</v>
      </c>
      <c r="AD27" s="32" t="str">
        <f t="shared" si="8"/>
        <v>Georgie</v>
      </c>
      <c r="AE27" s="32" t="str">
        <f t="shared" si="9"/>
        <v>Mohamed T</v>
      </c>
      <c r="AF27" s="32" t="str">
        <f t="shared" si="10"/>
        <v>Allan</v>
      </c>
      <c r="AG27" s="32" t="str">
        <f t="shared" si="11"/>
        <v>Mohamed K</v>
      </c>
      <c r="AH27" s="32" t="str">
        <f t="shared" si="12"/>
        <v>Lionel</v>
      </c>
      <c r="AI27" s="84" t="str">
        <f t="shared" si="13"/>
        <v>Karine</v>
      </c>
      <c r="AJ27" s="32" t="str">
        <f t="shared" si="14"/>
        <v/>
      </c>
      <c r="AK27" s="32" t="str">
        <f t="shared" si="15"/>
        <v/>
      </c>
      <c r="AL27" s="32" t="str">
        <f t="shared" si="16"/>
        <v/>
      </c>
      <c r="AM27" s="32" t="str">
        <f t="shared" si="17"/>
        <v>Julie</v>
      </c>
      <c r="AN27" s="32" t="str">
        <f t="shared" si="18"/>
        <v/>
      </c>
      <c r="AO27" s="32" t="str">
        <f t="shared" si="19"/>
        <v/>
      </c>
      <c r="AP27" s="32" t="str">
        <f t="shared" si="20"/>
        <v/>
      </c>
      <c r="AQ27" s="7" t="str">
        <f t="shared" si="2"/>
        <v/>
      </c>
      <c r="AR27" s="8">
        <f t="shared" si="3"/>
        <v>9</v>
      </c>
    </row>
    <row r="28" spans="1:44" x14ac:dyDescent="0.25">
      <c r="A28" s="12" t="s">
        <v>5</v>
      </c>
      <c r="B28" s="47">
        <f t="shared" si="21"/>
        <v>43820</v>
      </c>
      <c r="C28" s="162"/>
      <c r="D28" s="35"/>
      <c r="E28" s="65">
        <v>1</v>
      </c>
      <c r="F28" s="54">
        <v>1</v>
      </c>
      <c r="G28" s="54" t="s">
        <v>14</v>
      </c>
      <c r="H28" s="57" t="s">
        <v>14</v>
      </c>
      <c r="I28" s="158">
        <v>1</v>
      </c>
      <c r="J28" s="66">
        <v>1</v>
      </c>
      <c r="K28" s="68">
        <v>1</v>
      </c>
      <c r="L28" s="68" t="s">
        <v>14</v>
      </c>
      <c r="M28" s="68">
        <v>1</v>
      </c>
      <c r="N28" s="68"/>
      <c r="O28" s="68"/>
      <c r="P28" s="68"/>
      <c r="Q28" s="68">
        <v>1</v>
      </c>
      <c r="R28" s="68"/>
      <c r="S28" s="68"/>
      <c r="T28" s="137"/>
      <c r="U28" s="78"/>
      <c r="V28" s="175">
        <f t="shared" si="4"/>
        <v>2</v>
      </c>
      <c r="W28" s="179" t="s">
        <v>29</v>
      </c>
      <c r="X28" s="69" t="s">
        <v>28</v>
      </c>
      <c r="Y28" s="5" t="str">
        <f t="shared" si="0"/>
        <v/>
      </c>
      <c r="Z28" s="6" t="str">
        <f t="shared" si="1"/>
        <v/>
      </c>
      <c r="AA28" s="32" t="str">
        <f t="shared" si="5"/>
        <v>Sébastien</v>
      </c>
      <c r="AB28" s="32" t="str">
        <f t="shared" si="6"/>
        <v>Maxime</v>
      </c>
      <c r="AC28" s="32" t="str">
        <f t="shared" si="7"/>
        <v/>
      </c>
      <c r="AD28" s="32" t="str">
        <f t="shared" si="8"/>
        <v/>
      </c>
      <c r="AE28" s="32" t="str">
        <f t="shared" si="9"/>
        <v>Mohamed T</v>
      </c>
      <c r="AF28" s="32" t="str">
        <f t="shared" si="10"/>
        <v>Allan</v>
      </c>
      <c r="AG28" s="32" t="str">
        <f t="shared" si="11"/>
        <v>Mohamed K</v>
      </c>
      <c r="AH28" s="32" t="str">
        <f t="shared" si="12"/>
        <v/>
      </c>
      <c r="AI28" s="84" t="str">
        <f t="shared" si="13"/>
        <v>Karine</v>
      </c>
      <c r="AJ28" s="32" t="str">
        <f t="shared" si="14"/>
        <v/>
      </c>
      <c r="AK28" s="32" t="str">
        <f t="shared" si="15"/>
        <v/>
      </c>
      <c r="AL28" s="32" t="str">
        <f t="shared" si="16"/>
        <v/>
      </c>
      <c r="AM28" s="32" t="str">
        <f t="shared" si="17"/>
        <v>Julie</v>
      </c>
      <c r="AN28" s="32" t="str">
        <f t="shared" si="18"/>
        <v/>
      </c>
      <c r="AO28" s="32" t="str">
        <f t="shared" si="19"/>
        <v/>
      </c>
      <c r="AP28" s="32" t="str">
        <f t="shared" si="20"/>
        <v/>
      </c>
      <c r="AQ28" s="7" t="str">
        <f t="shared" si="2"/>
        <v/>
      </c>
      <c r="AR28" s="8">
        <f t="shared" si="3"/>
        <v>7</v>
      </c>
    </row>
    <row r="29" spans="1:44" x14ac:dyDescent="0.25">
      <c r="A29" s="16" t="s">
        <v>6</v>
      </c>
      <c r="B29" s="47">
        <f t="shared" si="21"/>
        <v>43821</v>
      </c>
      <c r="C29" s="180"/>
      <c r="D29" s="37"/>
      <c r="E29" s="120">
        <v>1</v>
      </c>
      <c r="F29" s="55">
        <v>1</v>
      </c>
      <c r="G29" s="55" t="s">
        <v>14</v>
      </c>
      <c r="H29" s="58" t="s">
        <v>14</v>
      </c>
      <c r="I29" s="125" t="s">
        <v>14</v>
      </c>
      <c r="J29" s="128">
        <v>1</v>
      </c>
      <c r="K29" s="132">
        <v>1</v>
      </c>
      <c r="L29" s="132" t="s">
        <v>14</v>
      </c>
      <c r="M29" s="132" t="s">
        <v>14</v>
      </c>
      <c r="N29" s="132"/>
      <c r="O29" s="132"/>
      <c r="P29" s="132"/>
      <c r="Q29" s="82" t="s">
        <v>14</v>
      </c>
      <c r="R29" s="132"/>
      <c r="S29" s="132"/>
      <c r="T29" s="139"/>
      <c r="U29" s="143"/>
      <c r="V29" s="175">
        <f t="shared" si="4"/>
        <v>2</v>
      </c>
      <c r="W29" s="179" t="s">
        <v>29</v>
      </c>
      <c r="X29" s="69" t="s">
        <v>28</v>
      </c>
      <c r="Y29" s="17" t="str">
        <f t="shared" si="0"/>
        <v/>
      </c>
      <c r="Z29" s="18" t="str">
        <f t="shared" si="1"/>
        <v/>
      </c>
      <c r="AA29" s="32" t="str">
        <f t="shared" si="5"/>
        <v>Sébastien</v>
      </c>
      <c r="AB29" s="32" t="str">
        <f t="shared" si="6"/>
        <v>Maxime</v>
      </c>
      <c r="AC29" s="32" t="str">
        <f t="shared" si="7"/>
        <v/>
      </c>
      <c r="AD29" s="32" t="str">
        <f t="shared" si="8"/>
        <v/>
      </c>
      <c r="AE29" s="32" t="str">
        <f t="shared" si="9"/>
        <v/>
      </c>
      <c r="AF29" s="32" t="str">
        <f t="shared" si="10"/>
        <v>Allan</v>
      </c>
      <c r="AG29" s="32" t="str">
        <f t="shared" si="11"/>
        <v>Mohamed K</v>
      </c>
      <c r="AH29" s="32" t="str">
        <f t="shared" si="12"/>
        <v/>
      </c>
      <c r="AI29" s="84" t="str">
        <f t="shared" si="13"/>
        <v/>
      </c>
      <c r="AJ29" s="32" t="str">
        <f t="shared" si="14"/>
        <v/>
      </c>
      <c r="AK29" s="32" t="str">
        <f t="shared" si="15"/>
        <v/>
      </c>
      <c r="AL29" s="32" t="str">
        <f t="shared" si="16"/>
        <v/>
      </c>
      <c r="AM29" s="32" t="str">
        <f t="shared" si="17"/>
        <v/>
      </c>
      <c r="AN29" s="32" t="str">
        <f t="shared" si="18"/>
        <v/>
      </c>
      <c r="AO29" s="32" t="str">
        <f t="shared" si="19"/>
        <v/>
      </c>
      <c r="AP29" s="32" t="str">
        <f t="shared" si="20"/>
        <v/>
      </c>
      <c r="AQ29" s="19" t="str">
        <f t="shared" si="2"/>
        <v/>
      </c>
      <c r="AR29" s="8">
        <f t="shared" si="3"/>
        <v>4</v>
      </c>
    </row>
    <row r="30" spans="1:44" x14ac:dyDescent="0.25">
      <c r="A30" s="10" t="s">
        <v>0</v>
      </c>
      <c r="B30" s="47">
        <f t="shared" si="21"/>
        <v>43822</v>
      </c>
      <c r="C30" s="74"/>
      <c r="D30" s="34"/>
      <c r="E30" s="63">
        <v>1</v>
      </c>
      <c r="F30" s="154" t="s">
        <v>15</v>
      </c>
      <c r="G30" s="154" t="s">
        <v>15</v>
      </c>
      <c r="H30" s="56">
        <v>1</v>
      </c>
      <c r="I30" s="59" t="s">
        <v>14</v>
      </c>
      <c r="J30" s="60">
        <v>1</v>
      </c>
      <c r="K30" s="64">
        <v>1</v>
      </c>
      <c r="L30" s="79" t="s">
        <v>15</v>
      </c>
      <c r="M30" s="64" t="s">
        <v>14</v>
      </c>
      <c r="N30" s="64"/>
      <c r="O30" s="64"/>
      <c r="P30" s="64"/>
      <c r="Q30" s="64" t="s">
        <v>14</v>
      </c>
      <c r="R30" s="64"/>
      <c r="S30" s="64"/>
      <c r="T30" s="136"/>
      <c r="U30" s="77"/>
      <c r="V30" s="175">
        <f t="shared" si="4"/>
        <v>2</v>
      </c>
      <c r="W30" s="179" t="s">
        <v>29</v>
      </c>
      <c r="X30" s="69" t="s">
        <v>28</v>
      </c>
      <c r="Y30" s="5"/>
      <c r="Z30" s="6"/>
      <c r="AA30" s="32" t="str">
        <f t="shared" si="5"/>
        <v>Sébastien</v>
      </c>
      <c r="AB30" s="32" t="str">
        <f t="shared" si="6"/>
        <v/>
      </c>
      <c r="AC30" s="32" t="str">
        <f t="shared" si="7"/>
        <v/>
      </c>
      <c r="AD30" s="32" t="str">
        <f t="shared" si="8"/>
        <v>Georgie</v>
      </c>
      <c r="AE30" s="32" t="str">
        <f t="shared" si="9"/>
        <v/>
      </c>
      <c r="AF30" s="32" t="str">
        <f t="shared" si="10"/>
        <v>Allan</v>
      </c>
      <c r="AG30" s="32" t="str">
        <f t="shared" si="11"/>
        <v>Mohamed K</v>
      </c>
      <c r="AH30" s="32" t="str">
        <f t="shared" si="12"/>
        <v/>
      </c>
      <c r="AI30" s="84" t="str">
        <f t="shared" si="13"/>
        <v/>
      </c>
      <c r="AJ30" s="32" t="str">
        <f t="shared" si="14"/>
        <v/>
      </c>
      <c r="AK30" s="32" t="str">
        <f t="shared" si="15"/>
        <v/>
      </c>
      <c r="AL30" s="32" t="str">
        <f t="shared" si="16"/>
        <v/>
      </c>
      <c r="AM30" s="32" t="str">
        <f t="shared" si="17"/>
        <v/>
      </c>
      <c r="AN30" s="32" t="str">
        <f t="shared" si="18"/>
        <v/>
      </c>
      <c r="AO30" s="32" t="str">
        <f t="shared" si="19"/>
        <v/>
      </c>
      <c r="AP30" s="32" t="str">
        <f t="shared" si="20"/>
        <v/>
      </c>
      <c r="AQ30" s="7"/>
      <c r="AR30" s="8">
        <f t="shared" si="3"/>
        <v>4</v>
      </c>
    </row>
    <row r="31" spans="1:44" x14ac:dyDescent="0.25">
      <c r="A31" s="10" t="s">
        <v>1</v>
      </c>
      <c r="B31" s="47">
        <f t="shared" si="21"/>
        <v>43823</v>
      </c>
      <c r="C31" s="74"/>
      <c r="D31" s="34"/>
      <c r="E31" s="63">
        <v>1</v>
      </c>
      <c r="F31" s="154" t="s">
        <v>15</v>
      </c>
      <c r="G31" s="154" t="s">
        <v>15</v>
      </c>
      <c r="H31" s="56">
        <v>1</v>
      </c>
      <c r="I31" s="59">
        <v>1</v>
      </c>
      <c r="J31" s="60">
        <v>1</v>
      </c>
      <c r="K31" s="64" t="s">
        <v>14</v>
      </c>
      <c r="L31" s="79" t="s">
        <v>15</v>
      </c>
      <c r="M31" s="81" t="s">
        <v>36</v>
      </c>
      <c r="N31" s="64"/>
      <c r="O31" s="64"/>
      <c r="P31" s="64"/>
      <c r="Q31" s="64" t="s">
        <v>14</v>
      </c>
      <c r="R31" s="64"/>
      <c r="S31" s="64"/>
      <c r="T31" s="136"/>
      <c r="U31" s="77"/>
      <c r="V31" s="175">
        <f t="shared" si="4"/>
        <v>2</v>
      </c>
      <c r="W31" s="179" t="s">
        <v>29</v>
      </c>
      <c r="X31" s="69" t="s">
        <v>28</v>
      </c>
      <c r="Y31" s="5"/>
      <c r="Z31" s="6"/>
      <c r="AA31" s="32" t="str">
        <f t="shared" si="5"/>
        <v>Sébastien</v>
      </c>
      <c r="AB31" s="32" t="str">
        <f t="shared" si="6"/>
        <v/>
      </c>
      <c r="AC31" s="32" t="str">
        <f t="shared" si="7"/>
        <v/>
      </c>
      <c r="AD31" s="32" t="str">
        <f t="shared" si="8"/>
        <v>Georgie</v>
      </c>
      <c r="AE31" s="32" t="str">
        <f t="shared" si="9"/>
        <v>Mohamed T</v>
      </c>
      <c r="AF31" s="32" t="str">
        <f t="shared" si="10"/>
        <v>Allan</v>
      </c>
      <c r="AG31" s="32" t="str">
        <f t="shared" si="11"/>
        <v/>
      </c>
      <c r="AH31" s="32" t="str">
        <f t="shared" si="12"/>
        <v/>
      </c>
      <c r="AI31" s="84" t="str">
        <f t="shared" si="13"/>
        <v/>
      </c>
      <c r="AJ31" s="32" t="str">
        <f t="shared" si="14"/>
        <v/>
      </c>
      <c r="AK31" s="32" t="str">
        <f t="shared" si="15"/>
        <v/>
      </c>
      <c r="AL31" s="32" t="str">
        <f t="shared" si="16"/>
        <v/>
      </c>
      <c r="AM31" s="32" t="str">
        <f t="shared" si="17"/>
        <v/>
      </c>
      <c r="AN31" s="32" t="str">
        <f t="shared" si="18"/>
        <v/>
      </c>
      <c r="AO31" s="32" t="str">
        <f t="shared" si="19"/>
        <v/>
      </c>
      <c r="AP31" s="32" t="str">
        <f t="shared" si="20"/>
        <v/>
      </c>
      <c r="AQ31" s="7"/>
      <c r="AR31" s="8">
        <f t="shared" si="3"/>
        <v>4</v>
      </c>
    </row>
    <row r="32" spans="1:44" x14ac:dyDescent="0.25">
      <c r="A32" s="10" t="s">
        <v>2</v>
      </c>
      <c r="B32" s="47">
        <f t="shared" si="21"/>
        <v>43824</v>
      </c>
      <c r="C32" s="162"/>
      <c r="D32" s="163"/>
      <c r="E32" s="164"/>
      <c r="F32" s="165"/>
      <c r="G32" s="165"/>
      <c r="H32" s="170"/>
      <c r="I32" s="171"/>
      <c r="J32" s="166"/>
      <c r="K32" s="167"/>
      <c r="L32" s="167"/>
      <c r="M32" s="167"/>
      <c r="N32" s="167"/>
      <c r="O32" s="167"/>
      <c r="P32" s="167"/>
      <c r="Q32" s="167"/>
      <c r="R32" s="167"/>
      <c r="S32" s="167"/>
      <c r="T32" s="168"/>
      <c r="U32" s="169"/>
      <c r="V32" s="182">
        <f t="shared" si="4"/>
        <v>0</v>
      </c>
      <c r="W32" s="181"/>
      <c r="X32" s="20"/>
      <c r="Y32" s="5"/>
      <c r="Z32" s="6"/>
      <c r="AA32" s="52" t="str">
        <f t="shared" si="5"/>
        <v/>
      </c>
      <c r="AB32" s="52" t="str">
        <f t="shared" si="6"/>
        <v/>
      </c>
      <c r="AC32" s="52" t="str">
        <f t="shared" si="7"/>
        <v/>
      </c>
      <c r="AD32" s="52" t="str">
        <f t="shared" si="8"/>
        <v/>
      </c>
      <c r="AE32" s="52" t="str">
        <f t="shared" si="9"/>
        <v/>
      </c>
      <c r="AF32" s="52" t="str">
        <f t="shared" si="10"/>
        <v/>
      </c>
      <c r="AG32" s="52" t="str">
        <f t="shared" si="11"/>
        <v/>
      </c>
      <c r="AH32" s="52" t="str">
        <f t="shared" si="12"/>
        <v/>
      </c>
      <c r="AI32" s="172" t="str">
        <f t="shared" si="13"/>
        <v/>
      </c>
      <c r="AJ32" s="172" t="str">
        <f t="shared" si="14"/>
        <v/>
      </c>
      <c r="AK32" s="52" t="str">
        <f t="shared" si="15"/>
        <v/>
      </c>
      <c r="AL32" s="52" t="str">
        <f t="shared" si="16"/>
        <v/>
      </c>
      <c r="AM32" s="52" t="str">
        <f t="shared" si="17"/>
        <v/>
      </c>
      <c r="AN32" s="52" t="str">
        <f t="shared" si="18"/>
        <v/>
      </c>
      <c r="AO32" s="52" t="str">
        <f t="shared" si="19"/>
        <v/>
      </c>
      <c r="AP32" s="52" t="str">
        <f t="shared" si="20"/>
        <v/>
      </c>
      <c r="AQ32" s="7"/>
      <c r="AR32" s="8">
        <f t="shared" si="3"/>
        <v>0</v>
      </c>
    </row>
    <row r="33" spans="1:47" x14ac:dyDescent="0.25">
      <c r="A33" s="10" t="s">
        <v>3</v>
      </c>
      <c r="B33" s="47">
        <f t="shared" si="21"/>
        <v>43825</v>
      </c>
      <c r="C33" s="74"/>
      <c r="D33" s="34"/>
      <c r="E33" s="63" t="s">
        <v>14</v>
      </c>
      <c r="F33" s="154" t="s">
        <v>15</v>
      </c>
      <c r="G33" s="154" t="s">
        <v>15</v>
      </c>
      <c r="H33" s="56">
        <v>1</v>
      </c>
      <c r="I33" s="59" t="s">
        <v>14</v>
      </c>
      <c r="J33" s="60">
        <v>1</v>
      </c>
      <c r="K33" s="64" t="s">
        <v>14</v>
      </c>
      <c r="L33" s="64">
        <v>1</v>
      </c>
      <c r="M33" s="64">
        <v>1</v>
      </c>
      <c r="N33" s="64"/>
      <c r="O33" s="64"/>
      <c r="P33" s="64"/>
      <c r="Q33" s="64" t="s">
        <v>14</v>
      </c>
      <c r="R33" s="64"/>
      <c r="S33" s="64"/>
      <c r="T33" s="136"/>
      <c r="U33" s="77"/>
      <c r="V33" s="175">
        <f t="shared" si="4"/>
        <v>2</v>
      </c>
      <c r="W33" s="179" t="s">
        <v>27</v>
      </c>
      <c r="X33" s="69" t="s">
        <v>16</v>
      </c>
      <c r="Y33" s="5"/>
      <c r="Z33" s="6"/>
      <c r="AA33" s="32" t="str">
        <f>IF($E33=1,$E$1,"")</f>
        <v/>
      </c>
      <c r="AB33" s="32" t="str">
        <f t="shared" si="6"/>
        <v/>
      </c>
      <c r="AC33" s="32" t="str">
        <f t="shared" si="7"/>
        <v/>
      </c>
      <c r="AD33" s="32" t="str">
        <f t="shared" si="8"/>
        <v>Georgie</v>
      </c>
      <c r="AE33" s="32" t="str">
        <f t="shared" si="9"/>
        <v/>
      </c>
      <c r="AF33" s="32" t="str">
        <f t="shared" si="10"/>
        <v>Allan</v>
      </c>
      <c r="AG33" s="32" t="str">
        <f t="shared" si="11"/>
        <v/>
      </c>
      <c r="AH33" s="32" t="str">
        <f t="shared" si="12"/>
        <v>Lionel</v>
      </c>
      <c r="AI33" s="84" t="str">
        <f t="shared" si="13"/>
        <v>Karine</v>
      </c>
      <c r="AJ33" s="32" t="str">
        <f t="shared" si="14"/>
        <v/>
      </c>
      <c r="AK33" s="32" t="str">
        <f t="shared" si="15"/>
        <v/>
      </c>
      <c r="AL33" s="32" t="str">
        <f t="shared" si="16"/>
        <v/>
      </c>
      <c r="AM33" s="32" t="str">
        <f t="shared" si="17"/>
        <v/>
      </c>
      <c r="AN33" s="32" t="str">
        <f t="shared" si="18"/>
        <v/>
      </c>
      <c r="AO33" s="32" t="str">
        <f t="shared" si="19"/>
        <v/>
      </c>
      <c r="AP33" s="32" t="str">
        <f t="shared" si="20"/>
        <v/>
      </c>
      <c r="AQ33" s="7"/>
      <c r="AR33" s="8">
        <f t="shared" si="3"/>
        <v>4</v>
      </c>
    </row>
    <row r="34" spans="1:47" x14ac:dyDescent="0.25">
      <c r="A34" s="10" t="s">
        <v>4</v>
      </c>
      <c r="B34" s="47">
        <f t="shared" si="21"/>
        <v>43826</v>
      </c>
      <c r="C34" s="74"/>
      <c r="D34" s="34"/>
      <c r="E34" s="63">
        <v>1</v>
      </c>
      <c r="F34" s="154" t="s">
        <v>15</v>
      </c>
      <c r="G34" s="154" t="s">
        <v>15</v>
      </c>
      <c r="H34" s="56">
        <v>1</v>
      </c>
      <c r="I34" s="59">
        <v>1</v>
      </c>
      <c r="J34" s="60" t="s">
        <v>14</v>
      </c>
      <c r="K34" s="64">
        <v>1</v>
      </c>
      <c r="L34" s="79" t="s">
        <v>15</v>
      </c>
      <c r="M34" s="64">
        <v>1</v>
      </c>
      <c r="N34" s="64"/>
      <c r="O34" s="64"/>
      <c r="P34" s="64"/>
      <c r="Q34" s="64" t="s">
        <v>14</v>
      </c>
      <c r="R34" s="64"/>
      <c r="S34" s="64"/>
      <c r="T34" s="136"/>
      <c r="U34" s="77"/>
      <c r="V34" s="175">
        <f t="shared" si="4"/>
        <v>2</v>
      </c>
      <c r="W34" s="179" t="s">
        <v>27</v>
      </c>
      <c r="X34" s="69" t="s">
        <v>16</v>
      </c>
      <c r="Y34" s="5"/>
      <c r="Z34" s="6"/>
      <c r="AA34" s="32" t="str">
        <f t="shared" si="5"/>
        <v>Sébastien</v>
      </c>
      <c r="AB34" s="32" t="str">
        <f t="shared" si="6"/>
        <v/>
      </c>
      <c r="AC34" s="32" t="str">
        <f t="shared" si="7"/>
        <v/>
      </c>
      <c r="AD34" s="32" t="str">
        <f t="shared" si="8"/>
        <v>Georgie</v>
      </c>
      <c r="AE34" s="32" t="str">
        <f t="shared" si="9"/>
        <v>Mohamed T</v>
      </c>
      <c r="AF34" s="32" t="str">
        <f t="shared" si="10"/>
        <v/>
      </c>
      <c r="AG34" s="32" t="str">
        <f t="shared" si="11"/>
        <v>Mohamed K</v>
      </c>
      <c r="AH34" s="32" t="str">
        <f t="shared" si="12"/>
        <v/>
      </c>
      <c r="AI34" s="84" t="str">
        <f t="shared" si="13"/>
        <v>Karine</v>
      </c>
      <c r="AJ34" s="32" t="str">
        <f t="shared" si="14"/>
        <v/>
      </c>
      <c r="AK34" s="32" t="str">
        <f t="shared" si="15"/>
        <v/>
      </c>
      <c r="AL34" s="32" t="str">
        <f t="shared" si="16"/>
        <v/>
      </c>
      <c r="AM34" s="32" t="str">
        <f t="shared" si="17"/>
        <v/>
      </c>
      <c r="AN34" s="32" t="str">
        <f t="shared" si="18"/>
        <v/>
      </c>
      <c r="AO34" s="32" t="str">
        <f t="shared" si="19"/>
        <v/>
      </c>
      <c r="AP34" s="32" t="str">
        <f t="shared" si="20"/>
        <v/>
      </c>
      <c r="AQ34" s="7"/>
      <c r="AR34" s="8">
        <f t="shared" si="3"/>
        <v>5</v>
      </c>
    </row>
    <row r="35" spans="1:47" x14ac:dyDescent="0.25">
      <c r="A35" s="12" t="s">
        <v>5</v>
      </c>
      <c r="B35" s="47">
        <f t="shared" si="21"/>
        <v>43827</v>
      </c>
      <c r="C35" s="76"/>
      <c r="D35" s="35"/>
      <c r="E35" s="65">
        <v>1</v>
      </c>
      <c r="F35" s="154" t="s">
        <v>15</v>
      </c>
      <c r="G35" s="154" t="s">
        <v>15</v>
      </c>
      <c r="H35" s="57" t="s">
        <v>14</v>
      </c>
      <c r="I35" s="61">
        <v>1</v>
      </c>
      <c r="J35" s="66">
        <v>1</v>
      </c>
      <c r="K35" s="68">
        <v>1</v>
      </c>
      <c r="L35" s="79" t="s">
        <v>15</v>
      </c>
      <c r="M35" s="68" t="s">
        <v>14</v>
      </c>
      <c r="N35" s="68"/>
      <c r="O35" s="68"/>
      <c r="P35" s="68"/>
      <c r="Q35" s="68" t="s">
        <v>14</v>
      </c>
      <c r="R35" s="68"/>
      <c r="S35" s="68"/>
      <c r="T35" s="137"/>
      <c r="U35" s="78"/>
      <c r="V35" s="175">
        <f t="shared" si="4"/>
        <v>2</v>
      </c>
      <c r="W35" s="179" t="s">
        <v>27</v>
      </c>
      <c r="X35" s="69" t="s">
        <v>16</v>
      </c>
      <c r="Y35" s="5"/>
      <c r="Z35" s="6"/>
      <c r="AA35" s="32" t="str">
        <f t="shared" si="5"/>
        <v>Sébastien</v>
      </c>
      <c r="AB35" s="32" t="str">
        <f t="shared" si="6"/>
        <v/>
      </c>
      <c r="AC35" s="32" t="str">
        <f t="shared" si="7"/>
        <v/>
      </c>
      <c r="AD35" s="32" t="str">
        <f t="shared" si="8"/>
        <v/>
      </c>
      <c r="AE35" s="32" t="str">
        <f t="shared" si="9"/>
        <v>Mohamed T</v>
      </c>
      <c r="AF35" s="32" t="str">
        <f t="shared" si="10"/>
        <v>Allan</v>
      </c>
      <c r="AG35" s="32" t="str">
        <f t="shared" si="11"/>
        <v>Mohamed K</v>
      </c>
      <c r="AH35" s="32" t="str">
        <f t="shared" si="12"/>
        <v/>
      </c>
      <c r="AI35" s="84" t="str">
        <f t="shared" si="13"/>
        <v/>
      </c>
      <c r="AJ35" s="32" t="str">
        <f t="shared" si="14"/>
        <v/>
      </c>
      <c r="AK35" s="32" t="str">
        <f t="shared" si="15"/>
        <v/>
      </c>
      <c r="AL35" s="32" t="str">
        <f t="shared" si="16"/>
        <v/>
      </c>
      <c r="AM35" s="32" t="str">
        <f t="shared" si="17"/>
        <v/>
      </c>
      <c r="AN35" s="32" t="str">
        <f t="shared" si="18"/>
        <v/>
      </c>
      <c r="AO35" s="32" t="str">
        <f t="shared" si="19"/>
        <v/>
      </c>
      <c r="AP35" s="32" t="str">
        <f t="shared" si="20"/>
        <v/>
      </c>
      <c r="AQ35" s="7"/>
      <c r="AR35" s="8">
        <f t="shared" si="3"/>
        <v>4</v>
      </c>
    </row>
    <row r="36" spans="1:47" x14ac:dyDescent="0.25">
      <c r="A36" s="16" t="s">
        <v>6</v>
      </c>
      <c r="B36" s="47">
        <f t="shared" si="21"/>
        <v>43828</v>
      </c>
      <c r="C36" s="115"/>
      <c r="D36" s="37"/>
      <c r="E36" s="120" t="s">
        <v>14</v>
      </c>
      <c r="F36" s="154" t="s">
        <v>15</v>
      </c>
      <c r="G36" s="154" t="s">
        <v>15</v>
      </c>
      <c r="H36" s="58" t="s">
        <v>14</v>
      </c>
      <c r="I36" s="125">
        <v>1</v>
      </c>
      <c r="J36" s="128" t="s">
        <v>14</v>
      </c>
      <c r="K36" s="132">
        <v>1</v>
      </c>
      <c r="L36" s="150" t="s">
        <v>15</v>
      </c>
      <c r="M36" s="132">
        <v>1</v>
      </c>
      <c r="N36" s="132"/>
      <c r="O36" s="132"/>
      <c r="P36" s="132"/>
      <c r="Q36" s="82" t="s">
        <v>14</v>
      </c>
      <c r="R36" s="132"/>
      <c r="S36" s="132"/>
      <c r="T36" s="139"/>
      <c r="U36" s="143"/>
      <c r="V36" s="175">
        <f t="shared" si="4"/>
        <v>2</v>
      </c>
      <c r="W36" s="179" t="s">
        <v>27</v>
      </c>
      <c r="X36" s="69" t="s">
        <v>16</v>
      </c>
      <c r="Y36" s="17"/>
      <c r="Z36" s="18"/>
      <c r="AA36" s="32" t="str">
        <f t="shared" si="5"/>
        <v/>
      </c>
      <c r="AB36" s="32" t="str">
        <f t="shared" si="6"/>
        <v/>
      </c>
      <c r="AC36" s="32" t="str">
        <f t="shared" si="7"/>
        <v/>
      </c>
      <c r="AD36" s="32" t="str">
        <f t="shared" si="8"/>
        <v/>
      </c>
      <c r="AE36" s="32" t="str">
        <f t="shared" si="9"/>
        <v>Mohamed T</v>
      </c>
      <c r="AF36" s="32" t="str">
        <f t="shared" si="10"/>
        <v/>
      </c>
      <c r="AG36" s="32" t="str">
        <f t="shared" si="11"/>
        <v>Mohamed K</v>
      </c>
      <c r="AH36" s="32" t="str">
        <f t="shared" si="12"/>
        <v/>
      </c>
      <c r="AI36" s="84" t="str">
        <f t="shared" si="13"/>
        <v>Karine</v>
      </c>
      <c r="AJ36" s="32" t="str">
        <f t="shared" si="14"/>
        <v/>
      </c>
      <c r="AK36" s="32" t="str">
        <f t="shared" si="15"/>
        <v/>
      </c>
      <c r="AL36" s="32" t="str">
        <f t="shared" si="16"/>
        <v/>
      </c>
      <c r="AM36" s="32" t="str">
        <f t="shared" si="17"/>
        <v/>
      </c>
      <c r="AN36" s="32" t="str">
        <f t="shared" si="18"/>
        <v/>
      </c>
      <c r="AO36" s="32" t="str">
        <f t="shared" si="19"/>
        <v/>
      </c>
      <c r="AP36" s="32" t="str">
        <f t="shared" si="20"/>
        <v/>
      </c>
      <c r="AQ36" s="19"/>
      <c r="AR36" s="8">
        <f t="shared" si="3"/>
        <v>3</v>
      </c>
    </row>
    <row r="37" spans="1:47" x14ac:dyDescent="0.25">
      <c r="A37" s="21" t="s">
        <v>0</v>
      </c>
      <c r="B37" s="47">
        <f t="shared" si="21"/>
        <v>43829</v>
      </c>
      <c r="C37" s="74"/>
      <c r="D37" s="34"/>
      <c r="E37" s="152" t="s">
        <v>15</v>
      </c>
      <c r="F37" s="154" t="s">
        <v>15</v>
      </c>
      <c r="G37" s="53" t="s">
        <v>14</v>
      </c>
      <c r="H37" s="53">
        <v>1</v>
      </c>
      <c r="I37" s="74" t="s">
        <v>14</v>
      </c>
      <c r="J37" s="60">
        <v>1</v>
      </c>
      <c r="K37" s="64">
        <v>1</v>
      </c>
      <c r="L37" s="64" t="s">
        <v>15</v>
      </c>
      <c r="M37" s="64" t="s">
        <v>14</v>
      </c>
      <c r="N37" s="64"/>
      <c r="O37" s="64"/>
      <c r="P37" s="64"/>
      <c r="Q37" s="64">
        <v>1</v>
      </c>
      <c r="R37" s="64"/>
      <c r="S37" s="64"/>
      <c r="T37" s="136"/>
      <c r="U37" s="77"/>
      <c r="V37" s="175">
        <f t="shared" si="4"/>
        <v>2</v>
      </c>
      <c r="W37" s="179" t="s">
        <v>27</v>
      </c>
      <c r="X37" s="69" t="s">
        <v>16</v>
      </c>
      <c r="Y37" s="5"/>
      <c r="Z37" s="6"/>
      <c r="AA37" s="32" t="str">
        <f t="shared" si="5"/>
        <v/>
      </c>
      <c r="AB37" s="32" t="str">
        <f t="shared" si="6"/>
        <v/>
      </c>
      <c r="AC37" s="32" t="str">
        <f t="shared" si="7"/>
        <v/>
      </c>
      <c r="AD37" s="32" t="str">
        <f t="shared" si="8"/>
        <v>Georgie</v>
      </c>
      <c r="AE37" s="32" t="str">
        <f t="shared" si="9"/>
        <v/>
      </c>
      <c r="AF37" s="32" t="str">
        <f t="shared" si="10"/>
        <v>Allan</v>
      </c>
      <c r="AG37" s="32" t="str">
        <f t="shared" si="11"/>
        <v>Mohamed K</v>
      </c>
      <c r="AH37" s="32" t="str">
        <f t="shared" si="12"/>
        <v/>
      </c>
      <c r="AI37" s="84" t="str">
        <f t="shared" si="13"/>
        <v/>
      </c>
      <c r="AJ37" s="32" t="str">
        <f t="shared" si="14"/>
        <v/>
      </c>
      <c r="AK37" s="32" t="str">
        <f t="shared" si="15"/>
        <v/>
      </c>
      <c r="AL37" s="32" t="str">
        <f t="shared" si="16"/>
        <v/>
      </c>
      <c r="AM37" s="32" t="str">
        <f t="shared" si="17"/>
        <v>Julie</v>
      </c>
      <c r="AN37" s="32" t="str">
        <f t="shared" si="18"/>
        <v/>
      </c>
      <c r="AO37" s="32" t="str">
        <f t="shared" si="19"/>
        <v/>
      </c>
      <c r="AP37" s="32" t="str">
        <f t="shared" si="20"/>
        <v/>
      </c>
      <c r="AQ37" s="7"/>
      <c r="AR37" s="8">
        <f t="shared" si="3"/>
        <v>4</v>
      </c>
      <c r="AT37" s="192" t="s">
        <v>34</v>
      </c>
    </row>
    <row r="38" spans="1:47" x14ac:dyDescent="0.25">
      <c r="A38" s="21" t="s">
        <v>1</v>
      </c>
      <c r="B38" s="47">
        <f t="shared" si="21"/>
        <v>43830</v>
      </c>
      <c r="C38" s="74"/>
      <c r="D38" s="34"/>
      <c r="E38" s="152" t="s">
        <v>15</v>
      </c>
      <c r="F38" s="154" t="s">
        <v>15</v>
      </c>
      <c r="G38" s="53">
        <v>1</v>
      </c>
      <c r="H38" s="53">
        <v>1</v>
      </c>
      <c r="I38" s="74">
        <v>1</v>
      </c>
      <c r="J38" s="60">
        <v>1</v>
      </c>
      <c r="K38" s="64">
        <v>1</v>
      </c>
      <c r="L38" s="79" t="s">
        <v>15</v>
      </c>
      <c r="M38" s="64">
        <v>1</v>
      </c>
      <c r="N38" s="64"/>
      <c r="O38" s="64"/>
      <c r="P38" s="64"/>
      <c r="Q38" s="64">
        <v>1</v>
      </c>
      <c r="R38" s="64"/>
      <c r="S38" s="64"/>
      <c r="T38" s="136"/>
      <c r="U38" s="77"/>
      <c r="V38" s="175">
        <f t="shared" si="4"/>
        <v>2</v>
      </c>
      <c r="W38" s="179" t="s">
        <v>27</v>
      </c>
      <c r="X38" s="69" t="s">
        <v>16</v>
      </c>
      <c r="Y38" s="5"/>
      <c r="Z38" s="6"/>
      <c r="AA38" s="32" t="str">
        <f t="shared" si="5"/>
        <v/>
      </c>
      <c r="AB38" s="32" t="str">
        <f t="shared" si="6"/>
        <v/>
      </c>
      <c r="AC38" s="32" t="str">
        <f t="shared" si="7"/>
        <v>Abdellah</v>
      </c>
      <c r="AD38" s="32" t="str">
        <f t="shared" si="8"/>
        <v>Georgie</v>
      </c>
      <c r="AE38" s="32" t="str">
        <f t="shared" si="9"/>
        <v>Mohamed T</v>
      </c>
      <c r="AF38" s="32" t="str">
        <f t="shared" si="10"/>
        <v>Allan</v>
      </c>
      <c r="AG38" s="32" t="str">
        <f t="shared" si="11"/>
        <v>Mohamed K</v>
      </c>
      <c r="AH38" s="32" t="str">
        <f t="shared" si="12"/>
        <v/>
      </c>
      <c r="AI38" s="84" t="str">
        <f t="shared" si="13"/>
        <v>Karine</v>
      </c>
      <c r="AJ38" s="32" t="str">
        <f t="shared" si="14"/>
        <v/>
      </c>
      <c r="AK38" s="32" t="str">
        <f t="shared" si="15"/>
        <v/>
      </c>
      <c r="AL38" s="32" t="str">
        <f t="shared" si="16"/>
        <v/>
      </c>
      <c r="AM38" s="32" t="str">
        <f t="shared" si="17"/>
        <v>Julie</v>
      </c>
      <c r="AN38" s="32" t="str">
        <f t="shared" si="18"/>
        <v/>
      </c>
      <c r="AO38" s="32" t="str">
        <f t="shared" si="19"/>
        <v/>
      </c>
      <c r="AP38" s="32" t="str">
        <f t="shared" si="20"/>
        <v/>
      </c>
      <c r="AQ38" s="7"/>
      <c r="AR38" s="8">
        <f t="shared" si="3"/>
        <v>7</v>
      </c>
      <c r="AT38" s="192"/>
    </row>
    <row r="39" spans="1:47" x14ac:dyDescent="0.25">
      <c r="A39" s="21" t="s">
        <v>2</v>
      </c>
      <c r="B39" s="47">
        <f t="shared" si="21"/>
        <v>43831</v>
      </c>
      <c r="C39" s="162"/>
      <c r="D39" s="163"/>
      <c r="E39" s="164"/>
      <c r="F39" s="165"/>
      <c r="G39" s="165"/>
      <c r="H39" s="165"/>
      <c r="I39" s="162"/>
      <c r="J39" s="166"/>
      <c r="K39" s="167"/>
      <c r="L39" s="167"/>
      <c r="M39" s="167"/>
      <c r="N39" s="167"/>
      <c r="O39" s="167"/>
      <c r="P39" s="167"/>
      <c r="Q39" s="167"/>
      <c r="R39" s="167"/>
      <c r="S39" s="167"/>
      <c r="T39" s="168"/>
      <c r="U39" s="169"/>
      <c r="V39" s="182">
        <f t="shared" si="4"/>
        <v>0</v>
      </c>
      <c r="W39" s="181"/>
      <c r="X39" s="20"/>
      <c r="Y39" s="5"/>
      <c r="Z39" s="6"/>
      <c r="AA39" s="52" t="str">
        <f t="shared" si="5"/>
        <v/>
      </c>
      <c r="AB39" s="52" t="str">
        <f t="shared" si="6"/>
        <v/>
      </c>
      <c r="AC39" s="52" t="str">
        <f t="shared" si="7"/>
        <v/>
      </c>
      <c r="AD39" s="52" t="str">
        <f t="shared" si="8"/>
        <v/>
      </c>
      <c r="AE39" s="52" t="str">
        <f t="shared" si="9"/>
        <v/>
      </c>
      <c r="AF39" s="52" t="str">
        <f t="shared" si="10"/>
        <v/>
      </c>
      <c r="AG39" s="52" t="str">
        <f t="shared" si="11"/>
        <v/>
      </c>
      <c r="AH39" s="52" t="str">
        <f t="shared" si="12"/>
        <v/>
      </c>
      <c r="AI39" s="172" t="str">
        <f t="shared" si="13"/>
        <v/>
      </c>
      <c r="AJ39" s="172" t="str">
        <f t="shared" si="14"/>
        <v/>
      </c>
      <c r="AK39" s="52" t="str">
        <f t="shared" si="15"/>
        <v/>
      </c>
      <c r="AL39" s="52" t="str">
        <f t="shared" si="16"/>
        <v/>
      </c>
      <c r="AM39" s="52" t="str">
        <f t="shared" si="17"/>
        <v/>
      </c>
      <c r="AN39" s="52" t="str">
        <f t="shared" si="18"/>
        <v/>
      </c>
      <c r="AO39" s="52" t="str">
        <f t="shared" si="19"/>
        <v/>
      </c>
      <c r="AP39" s="52" t="str">
        <f t="shared" si="20"/>
        <v/>
      </c>
      <c r="AQ39" s="22"/>
      <c r="AR39" s="23">
        <f t="shared" si="3"/>
        <v>0</v>
      </c>
      <c r="AT39" s="192"/>
    </row>
    <row r="40" spans="1:47" x14ac:dyDescent="0.25">
      <c r="A40" s="21" t="s">
        <v>3</v>
      </c>
      <c r="B40" s="47">
        <f t="shared" si="21"/>
        <v>43832</v>
      </c>
      <c r="C40" s="74"/>
      <c r="D40" s="34"/>
      <c r="E40" s="152" t="s">
        <v>15</v>
      </c>
      <c r="F40" s="53" t="s">
        <v>14</v>
      </c>
      <c r="G40" s="53">
        <v>1</v>
      </c>
      <c r="H40" s="53">
        <v>1</v>
      </c>
      <c r="I40" s="74">
        <v>1</v>
      </c>
      <c r="J40" s="60" t="s">
        <v>14</v>
      </c>
      <c r="K40" s="64" t="s">
        <v>14</v>
      </c>
      <c r="L40" s="79" t="s">
        <v>15</v>
      </c>
      <c r="M40" s="64">
        <v>1</v>
      </c>
      <c r="N40" s="64"/>
      <c r="O40" s="64"/>
      <c r="P40" s="64"/>
      <c r="Q40" s="64" t="s">
        <v>14</v>
      </c>
      <c r="R40" s="64"/>
      <c r="S40" s="64"/>
      <c r="T40" s="136"/>
      <c r="U40" s="77"/>
      <c r="V40" s="175">
        <f t="shared" si="4"/>
        <v>2</v>
      </c>
      <c r="W40" s="179" t="s">
        <v>9</v>
      </c>
      <c r="X40" s="11" t="s">
        <v>22</v>
      </c>
      <c r="Y40" s="5"/>
      <c r="Z40" s="6"/>
      <c r="AA40" s="32" t="str">
        <f t="shared" si="5"/>
        <v/>
      </c>
      <c r="AB40" s="32" t="str">
        <f t="shared" si="6"/>
        <v/>
      </c>
      <c r="AC40" s="32" t="str">
        <f t="shared" si="7"/>
        <v>Abdellah</v>
      </c>
      <c r="AD40" s="32" t="str">
        <f t="shared" si="8"/>
        <v>Georgie</v>
      </c>
      <c r="AE40" s="32" t="str">
        <f t="shared" si="9"/>
        <v>Mohamed T</v>
      </c>
      <c r="AF40" s="32" t="str">
        <f t="shared" si="10"/>
        <v/>
      </c>
      <c r="AG40" s="32" t="str">
        <f t="shared" si="11"/>
        <v/>
      </c>
      <c r="AH40" s="32" t="str">
        <f t="shared" si="12"/>
        <v/>
      </c>
      <c r="AI40" s="84" t="str">
        <f t="shared" si="13"/>
        <v>Karine</v>
      </c>
      <c r="AJ40" s="32" t="str">
        <f t="shared" si="14"/>
        <v/>
      </c>
      <c r="AK40" s="32" t="str">
        <f t="shared" si="15"/>
        <v/>
      </c>
      <c r="AL40" s="32" t="str">
        <f t="shared" si="16"/>
        <v/>
      </c>
      <c r="AM40" s="32" t="str">
        <f t="shared" si="17"/>
        <v/>
      </c>
      <c r="AN40" s="32" t="str">
        <f t="shared" si="18"/>
        <v/>
      </c>
      <c r="AO40" s="32" t="str">
        <f t="shared" si="19"/>
        <v/>
      </c>
      <c r="AP40" s="32" t="str">
        <f t="shared" si="20"/>
        <v/>
      </c>
      <c r="AQ40" s="7"/>
      <c r="AR40" s="8">
        <f t="shared" si="3"/>
        <v>4</v>
      </c>
      <c r="AT40" s="192"/>
    </row>
    <row r="41" spans="1:47" x14ac:dyDescent="0.25">
      <c r="A41" s="15" t="s">
        <v>4</v>
      </c>
      <c r="B41" s="47">
        <f t="shared" si="21"/>
        <v>43833</v>
      </c>
      <c r="C41" s="75"/>
      <c r="D41" s="38"/>
      <c r="E41" s="153" t="s">
        <v>15</v>
      </c>
      <c r="F41" s="53">
        <v>1</v>
      </c>
      <c r="G41" s="53" t="s">
        <v>14</v>
      </c>
      <c r="H41" s="53">
        <v>1</v>
      </c>
      <c r="I41" s="75">
        <v>1</v>
      </c>
      <c r="J41" s="129" t="s">
        <v>14</v>
      </c>
      <c r="K41" s="133" t="s">
        <v>14</v>
      </c>
      <c r="L41" s="150" t="s">
        <v>15</v>
      </c>
      <c r="M41" s="133">
        <v>1</v>
      </c>
      <c r="N41" s="133"/>
      <c r="O41" s="133"/>
      <c r="P41" s="133"/>
      <c r="Q41" s="133" t="s">
        <v>14</v>
      </c>
      <c r="R41" s="133"/>
      <c r="S41" s="133"/>
      <c r="T41" s="140"/>
      <c r="U41" s="144"/>
      <c r="V41" s="175">
        <f t="shared" si="4"/>
        <v>2</v>
      </c>
      <c r="W41" s="179" t="s">
        <v>9</v>
      </c>
      <c r="X41" s="11" t="s">
        <v>22</v>
      </c>
      <c r="Y41" s="5"/>
      <c r="Z41" s="6"/>
      <c r="AA41" s="32" t="str">
        <f t="shared" si="5"/>
        <v/>
      </c>
      <c r="AB41" s="32" t="str">
        <f t="shared" si="6"/>
        <v>Maxime</v>
      </c>
      <c r="AC41" s="32" t="str">
        <f t="shared" si="7"/>
        <v/>
      </c>
      <c r="AD41" s="32" t="str">
        <f t="shared" si="8"/>
        <v>Georgie</v>
      </c>
      <c r="AE41" s="32" t="str">
        <f t="shared" si="9"/>
        <v>Mohamed T</v>
      </c>
      <c r="AF41" s="32" t="str">
        <f t="shared" si="10"/>
        <v/>
      </c>
      <c r="AG41" s="32" t="str">
        <f t="shared" si="11"/>
        <v/>
      </c>
      <c r="AH41" s="32" t="str">
        <f t="shared" si="12"/>
        <v/>
      </c>
      <c r="AI41" s="84" t="str">
        <f t="shared" si="13"/>
        <v>Karine</v>
      </c>
      <c r="AJ41" s="32" t="str">
        <f t="shared" si="14"/>
        <v/>
      </c>
      <c r="AK41" s="32" t="str">
        <f t="shared" si="15"/>
        <v/>
      </c>
      <c r="AL41" s="32" t="str">
        <f t="shared" si="16"/>
        <v/>
      </c>
      <c r="AM41" s="32" t="str">
        <f t="shared" si="17"/>
        <v/>
      </c>
      <c r="AN41" s="32" t="str">
        <f t="shared" si="18"/>
        <v/>
      </c>
      <c r="AO41" s="32" t="str">
        <f t="shared" si="19"/>
        <v/>
      </c>
      <c r="AP41" s="32" t="str">
        <f t="shared" si="20"/>
        <v/>
      </c>
      <c r="AQ41" s="7"/>
      <c r="AR41" s="8">
        <f t="shared" si="3"/>
        <v>4</v>
      </c>
      <c r="AT41" s="192"/>
    </row>
    <row r="42" spans="1:47" x14ac:dyDescent="0.25">
      <c r="A42" s="24" t="s">
        <v>5</v>
      </c>
      <c r="B42" s="47">
        <f t="shared" si="21"/>
        <v>43834</v>
      </c>
      <c r="C42" s="76"/>
      <c r="D42" s="35"/>
      <c r="E42" s="152" t="s">
        <v>15</v>
      </c>
      <c r="F42" s="54" t="s">
        <v>14</v>
      </c>
      <c r="G42" s="54">
        <v>1</v>
      </c>
      <c r="H42" s="54" t="s">
        <v>14</v>
      </c>
      <c r="I42" s="76">
        <v>1</v>
      </c>
      <c r="J42" s="66">
        <v>1</v>
      </c>
      <c r="K42" s="68">
        <v>1</v>
      </c>
      <c r="L42" s="79" t="s">
        <v>15</v>
      </c>
      <c r="M42" s="68">
        <v>1</v>
      </c>
      <c r="N42" s="68"/>
      <c r="O42" s="68"/>
      <c r="P42" s="68"/>
      <c r="Q42" s="68">
        <v>1</v>
      </c>
      <c r="R42" s="68"/>
      <c r="S42" s="68"/>
      <c r="T42" s="137"/>
      <c r="U42" s="78"/>
      <c r="V42" s="175">
        <f t="shared" si="4"/>
        <v>2</v>
      </c>
      <c r="W42" s="179" t="s">
        <v>9</v>
      </c>
      <c r="X42" s="11" t="s">
        <v>22</v>
      </c>
      <c r="Y42" s="5"/>
      <c r="Z42" s="6"/>
      <c r="AA42" s="32" t="str">
        <f t="shared" si="5"/>
        <v/>
      </c>
      <c r="AB42" s="32" t="str">
        <f t="shared" si="6"/>
        <v/>
      </c>
      <c r="AC42" s="32" t="str">
        <f t="shared" si="7"/>
        <v>Abdellah</v>
      </c>
      <c r="AD42" s="32" t="str">
        <f t="shared" si="8"/>
        <v/>
      </c>
      <c r="AE42" s="32" t="str">
        <f t="shared" si="9"/>
        <v>Mohamed T</v>
      </c>
      <c r="AF42" s="32" t="str">
        <f t="shared" si="10"/>
        <v>Allan</v>
      </c>
      <c r="AG42" s="32" t="str">
        <f t="shared" si="11"/>
        <v>Mohamed K</v>
      </c>
      <c r="AH42" s="32" t="str">
        <f t="shared" si="12"/>
        <v/>
      </c>
      <c r="AI42" s="84" t="str">
        <f t="shared" si="13"/>
        <v>Karine</v>
      </c>
      <c r="AJ42" s="32" t="str">
        <f t="shared" si="14"/>
        <v/>
      </c>
      <c r="AK42" s="32" t="str">
        <f t="shared" si="15"/>
        <v/>
      </c>
      <c r="AL42" s="32" t="str">
        <f t="shared" si="16"/>
        <v/>
      </c>
      <c r="AM42" s="32" t="str">
        <f t="shared" si="17"/>
        <v>Julie</v>
      </c>
      <c r="AN42" s="32" t="str">
        <f t="shared" si="18"/>
        <v/>
      </c>
      <c r="AO42" s="32" t="str">
        <f t="shared" si="19"/>
        <v/>
      </c>
      <c r="AP42" s="32" t="str">
        <f t="shared" si="20"/>
        <v/>
      </c>
      <c r="AQ42" s="7"/>
      <c r="AR42" s="8">
        <f t="shared" si="3"/>
        <v>6</v>
      </c>
      <c r="AT42" s="192"/>
    </row>
    <row r="43" spans="1:47" ht="15.75" thickBot="1" x14ac:dyDescent="0.3">
      <c r="A43" s="25" t="s">
        <v>6</v>
      </c>
      <c r="B43" s="48">
        <f t="shared" si="21"/>
        <v>43835</v>
      </c>
      <c r="C43" s="116"/>
      <c r="D43" s="39"/>
      <c r="E43" s="151" t="s">
        <v>15</v>
      </c>
      <c r="F43" s="122">
        <v>1</v>
      </c>
      <c r="G43" s="122">
        <v>1</v>
      </c>
      <c r="H43" s="122" t="s">
        <v>14</v>
      </c>
      <c r="I43" s="116" t="s">
        <v>14</v>
      </c>
      <c r="J43" s="130">
        <v>1</v>
      </c>
      <c r="K43" s="146">
        <v>1</v>
      </c>
      <c r="L43" s="149" t="s">
        <v>15</v>
      </c>
      <c r="M43" s="134" t="s">
        <v>14</v>
      </c>
      <c r="N43" s="134"/>
      <c r="O43" s="134"/>
      <c r="P43" s="134"/>
      <c r="Q43" s="113">
        <v>1</v>
      </c>
      <c r="R43" s="134"/>
      <c r="S43" s="134"/>
      <c r="T43" s="141"/>
      <c r="U43" s="145"/>
      <c r="V43" s="176">
        <f t="shared" si="4"/>
        <v>2</v>
      </c>
      <c r="W43" s="179" t="s">
        <v>9</v>
      </c>
      <c r="X43" s="11" t="s">
        <v>22</v>
      </c>
      <c r="Y43" s="5"/>
      <c r="Z43" s="6"/>
      <c r="AA43" s="32" t="str">
        <f t="shared" si="5"/>
        <v/>
      </c>
      <c r="AB43" s="32" t="str">
        <f t="shared" si="6"/>
        <v>Maxime</v>
      </c>
      <c r="AC43" s="32" t="str">
        <f t="shared" si="7"/>
        <v>Abdellah</v>
      </c>
      <c r="AD43" s="32" t="str">
        <f t="shared" si="8"/>
        <v/>
      </c>
      <c r="AE43" s="32" t="str">
        <f t="shared" si="9"/>
        <v/>
      </c>
      <c r="AF43" s="32" t="str">
        <f t="shared" si="10"/>
        <v>Allan</v>
      </c>
      <c r="AG43" s="32" t="str">
        <f t="shared" si="11"/>
        <v>Mohamed K</v>
      </c>
      <c r="AH43" s="32" t="str">
        <f t="shared" si="12"/>
        <v/>
      </c>
      <c r="AI43" s="84" t="str">
        <f t="shared" si="13"/>
        <v/>
      </c>
      <c r="AJ43" s="32" t="str">
        <f t="shared" si="14"/>
        <v/>
      </c>
      <c r="AK43" s="32" t="str">
        <f t="shared" si="15"/>
        <v/>
      </c>
      <c r="AL43" s="32" t="str">
        <f t="shared" si="16"/>
        <v/>
      </c>
      <c r="AM43" s="32" t="str">
        <f t="shared" si="17"/>
        <v>Julie</v>
      </c>
      <c r="AN43" s="32" t="str">
        <f t="shared" si="18"/>
        <v/>
      </c>
      <c r="AO43" s="32" t="str">
        <f t="shared" si="19"/>
        <v/>
      </c>
      <c r="AP43" s="32" t="str">
        <f t="shared" si="20"/>
        <v/>
      </c>
      <c r="AQ43" s="7"/>
      <c r="AR43" s="8">
        <f t="shared" si="3"/>
        <v>5</v>
      </c>
      <c r="AT43" s="192"/>
    </row>
    <row r="44" spans="1:47" ht="15.75" thickBot="1" x14ac:dyDescent="0.3"/>
    <row r="45" spans="1:47" ht="15.75" thickBot="1" x14ac:dyDescent="0.3">
      <c r="A45" s="98" t="s">
        <v>10</v>
      </c>
      <c r="B45" s="100"/>
      <c r="C45" s="99">
        <f>SUM(C$2:C$43)</f>
        <v>0</v>
      </c>
      <c r="D45" s="99">
        <f t="shared" ref="D45:U45" si="22">SUM(D$2:D$43)</f>
        <v>0</v>
      </c>
      <c r="E45" s="99">
        <f t="shared" si="22"/>
        <v>24</v>
      </c>
      <c r="F45" s="99">
        <f t="shared" si="22"/>
        <v>22</v>
      </c>
      <c r="G45" s="99">
        <f t="shared" si="22"/>
        <v>21</v>
      </c>
      <c r="H45" s="99">
        <f t="shared" si="22"/>
        <v>25</v>
      </c>
      <c r="I45" s="99">
        <f t="shared" si="22"/>
        <v>28</v>
      </c>
      <c r="J45" s="99">
        <f t="shared" si="22"/>
        <v>26</v>
      </c>
      <c r="K45" s="99">
        <f t="shared" si="22"/>
        <v>26</v>
      </c>
      <c r="L45" s="99">
        <f t="shared" si="22"/>
        <v>19</v>
      </c>
      <c r="M45" s="99">
        <f t="shared" si="22"/>
        <v>22</v>
      </c>
      <c r="N45" s="99">
        <f t="shared" si="22"/>
        <v>0</v>
      </c>
      <c r="O45" s="99">
        <f t="shared" si="22"/>
        <v>5</v>
      </c>
      <c r="P45" s="99">
        <f t="shared" si="22"/>
        <v>0</v>
      </c>
      <c r="Q45" s="99">
        <f t="shared" si="22"/>
        <v>22</v>
      </c>
      <c r="R45" s="99">
        <f t="shared" si="22"/>
        <v>0</v>
      </c>
      <c r="S45" s="99">
        <f t="shared" si="22"/>
        <v>0</v>
      </c>
      <c r="T45" s="99">
        <f t="shared" si="22"/>
        <v>5</v>
      </c>
      <c r="U45" s="99">
        <f t="shared" si="22"/>
        <v>0</v>
      </c>
      <c r="V45" s="110">
        <f>SUM(C45:T45)</f>
        <v>245</v>
      </c>
    </row>
    <row r="46" spans="1:47" ht="15.75" thickBot="1" x14ac:dyDescent="0.3">
      <c r="A46" s="92" t="s">
        <v>11</v>
      </c>
      <c r="B46" s="93"/>
      <c r="C46" s="104">
        <f t="shared" ref="C46:D46" si="23">(C45*$V$46)/$V$45</f>
        <v>0</v>
      </c>
      <c r="D46" s="104">
        <f t="shared" si="23"/>
        <v>0</v>
      </c>
      <c r="E46" s="104">
        <f t="shared" ref="E46:M46" si="24">(E45*$V$46)/$V$45</f>
        <v>8.2285714285714278</v>
      </c>
      <c r="F46" s="104">
        <f t="shared" si="24"/>
        <v>7.5428571428571427</v>
      </c>
      <c r="G46" s="104">
        <f t="shared" si="24"/>
        <v>7.2</v>
      </c>
      <c r="H46" s="104">
        <f t="shared" si="24"/>
        <v>8.5714285714285712</v>
      </c>
      <c r="I46" s="104">
        <f t="shared" si="24"/>
        <v>9.6</v>
      </c>
      <c r="J46" s="104">
        <f t="shared" si="24"/>
        <v>8.9142857142857146</v>
      </c>
      <c r="K46" s="104">
        <f t="shared" si="24"/>
        <v>8.9142857142857146</v>
      </c>
      <c r="L46" s="104">
        <f t="shared" si="24"/>
        <v>6.5142857142857142</v>
      </c>
      <c r="M46" s="104">
        <f t="shared" si="24"/>
        <v>7.5428571428571427</v>
      </c>
      <c r="N46" s="104">
        <f t="shared" ref="N46:U46" si="25">(N45*$V$46)/$V$45</f>
        <v>0</v>
      </c>
      <c r="O46" s="104">
        <f>(O45*$V$46)/$V$45</f>
        <v>1.7142857142857142</v>
      </c>
      <c r="P46" s="104">
        <f t="shared" si="25"/>
        <v>0</v>
      </c>
      <c r="Q46" s="104">
        <f>(Q45*$V$46)/$V$45</f>
        <v>7.5428571428571427</v>
      </c>
      <c r="R46" s="104">
        <f t="shared" si="25"/>
        <v>0</v>
      </c>
      <c r="S46" s="104">
        <f t="shared" si="25"/>
        <v>0</v>
      </c>
      <c r="T46" s="104">
        <f>(T45*$V$46)/$V$45</f>
        <v>1.7142857142857142</v>
      </c>
      <c r="U46" s="105">
        <f t="shared" si="25"/>
        <v>0</v>
      </c>
      <c r="V46" s="97">
        <v>84</v>
      </c>
    </row>
    <row r="47" spans="1:47" ht="15.75" thickBot="1" x14ac:dyDescent="0.3">
      <c r="A47" s="26"/>
      <c r="B47" s="96">
        <f>SUM(C46:U46)</f>
        <v>84</v>
      </c>
      <c r="C47" s="94">
        <f>C$50-C$46</f>
        <v>0</v>
      </c>
      <c r="D47" s="95">
        <f t="shared" ref="D47:U47" si="26">D$50-D$46</f>
        <v>0</v>
      </c>
      <c r="E47" s="95">
        <f t="shared" si="26"/>
        <v>-4.2285714285714278</v>
      </c>
      <c r="F47" s="95">
        <f t="shared" si="26"/>
        <v>-1.5428571428571427</v>
      </c>
      <c r="G47" s="95">
        <f t="shared" si="26"/>
        <v>-7.2</v>
      </c>
      <c r="H47" s="95">
        <f t="shared" si="26"/>
        <v>20.428571428571431</v>
      </c>
      <c r="I47" s="95">
        <f t="shared" si="26"/>
        <v>-9.6</v>
      </c>
      <c r="J47" s="95">
        <f t="shared" si="26"/>
        <v>20.085714285714285</v>
      </c>
      <c r="K47" s="95">
        <f t="shared" si="26"/>
        <v>-8.9142857142857146</v>
      </c>
      <c r="L47" s="95">
        <f t="shared" si="26"/>
        <v>-0.51428571428571423</v>
      </c>
      <c r="M47" s="95">
        <f t="shared" si="26"/>
        <v>-7.5428571428571427</v>
      </c>
      <c r="N47" s="95">
        <f t="shared" si="26"/>
        <v>0</v>
      </c>
      <c r="O47" s="95">
        <f t="shared" si="26"/>
        <v>-1.7142857142857142</v>
      </c>
      <c r="P47" s="95">
        <f t="shared" si="26"/>
        <v>0</v>
      </c>
      <c r="Q47" s="95">
        <f t="shared" si="26"/>
        <v>-3.5428571428571427</v>
      </c>
      <c r="R47" s="95">
        <f t="shared" si="26"/>
        <v>0</v>
      </c>
      <c r="S47" s="95">
        <f t="shared" si="26"/>
        <v>0</v>
      </c>
      <c r="T47" s="95">
        <f t="shared" si="26"/>
        <v>-1.7142857142857142</v>
      </c>
      <c r="U47" s="108">
        <f t="shared" si="26"/>
        <v>0</v>
      </c>
      <c r="V47" s="109">
        <f>SUM(C47:U47)</f>
        <v>-6</v>
      </c>
      <c r="W47" s="26"/>
      <c r="X47" s="183" t="s">
        <v>31</v>
      </c>
      <c r="Y47" s="184"/>
      <c r="Z47" s="184"/>
      <c r="AA47" s="184"/>
      <c r="AB47" s="184"/>
      <c r="AC47" s="184"/>
      <c r="AD47" s="184"/>
      <c r="AE47" s="184"/>
      <c r="AF47" s="184"/>
      <c r="AG47" s="184"/>
      <c r="AH47" s="184"/>
      <c r="AI47" s="185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</row>
    <row r="48" spans="1:47" x14ac:dyDescent="0.25">
      <c r="A48" s="86" t="s">
        <v>12</v>
      </c>
      <c r="B48" s="90"/>
      <c r="C48" s="106">
        <f>COUNTIF($W$2:$W$29,C1)</f>
        <v>0</v>
      </c>
      <c r="D48" s="106">
        <f>COUNTIF($W$2:$W$29,D1)</f>
        <v>0</v>
      </c>
      <c r="E48" s="106">
        <f>COUNTIF($W$2:$W$43,E$1)</f>
        <v>4</v>
      </c>
      <c r="F48" s="106">
        <f t="shared" ref="F48:T48" si="27">COUNTIF($W$2:$W$43,F$1)</f>
        <v>6</v>
      </c>
      <c r="G48" s="106">
        <f t="shared" si="27"/>
        <v>0</v>
      </c>
      <c r="H48" s="106">
        <f t="shared" si="27"/>
        <v>29</v>
      </c>
      <c r="I48" s="106">
        <f t="shared" si="27"/>
        <v>0</v>
      </c>
      <c r="J48" s="106">
        <f t="shared" si="27"/>
        <v>0</v>
      </c>
      <c r="K48" s="106">
        <f t="shared" si="27"/>
        <v>0</v>
      </c>
      <c r="L48" s="106">
        <f t="shared" si="27"/>
        <v>0</v>
      </c>
      <c r="M48" s="106">
        <f t="shared" si="27"/>
        <v>0</v>
      </c>
      <c r="N48" s="106">
        <f t="shared" si="27"/>
        <v>0</v>
      </c>
      <c r="O48" s="106">
        <f t="shared" si="27"/>
        <v>0</v>
      </c>
      <c r="P48" s="106">
        <f t="shared" si="27"/>
        <v>0</v>
      </c>
      <c r="Q48" s="106">
        <f t="shared" si="27"/>
        <v>0</v>
      </c>
      <c r="R48" s="106">
        <f t="shared" si="27"/>
        <v>0</v>
      </c>
      <c r="S48" s="106">
        <f t="shared" si="27"/>
        <v>0</v>
      </c>
      <c r="T48" s="106">
        <f t="shared" si="27"/>
        <v>0</v>
      </c>
      <c r="U48" s="107"/>
      <c r="V48" s="193">
        <f>SUM(C48:U49)</f>
        <v>78</v>
      </c>
      <c r="X48" s="186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8"/>
    </row>
    <row r="49" spans="1:35" ht="15.75" thickBot="1" x14ac:dyDescent="0.3">
      <c r="A49" s="87" t="s">
        <v>13</v>
      </c>
      <c r="B49" s="91"/>
      <c r="C49" s="88">
        <f>COUNTIF($X$2:$X$29,C1)</f>
        <v>0</v>
      </c>
      <c r="D49" s="88">
        <f>COUNTIF($X$2:$X$29,D1)</f>
        <v>0</v>
      </c>
      <c r="E49" s="88">
        <f>COUNTIF($X$2:$X$43,E$1)</f>
        <v>0</v>
      </c>
      <c r="F49" s="88">
        <f t="shared" ref="F49:T49" si="28">COUNTIF($X$2:$X$43,F$1)</f>
        <v>0</v>
      </c>
      <c r="G49" s="88">
        <f t="shared" si="28"/>
        <v>0</v>
      </c>
      <c r="H49" s="88">
        <f t="shared" si="28"/>
        <v>0</v>
      </c>
      <c r="I49" s="88">
        <f t="shared" si="28"/>
        <v>0</v>
      </c>
      <c r="J49" s="88">
        <f t="shared" si="28"/>
        <v>29</v>
      </c>
      <c r="K49" s="88">
        <f t="shared" si="28"/>
        <v>0</v>
      </c>
      <c r="L49" s="88">
        <f t="shared" si="28"/>
        <v>6</v>
      </c>
      <c r="M49" s="88">
        <f t="shared" si="28"/>
        <v>0</v>
      </c>
      <c r="N49" s="88">
        <f t="shared" si="28"/>
        <v>0</v>
      </c>
      <c r="O49" s="88">
        <f t="shared" si="28"/>
        <v>0</v>
      </c>
      <c r="P49" s="88">
        <f t="shared" si="28"/>
        <v>0</v>
      </c>
      <c r="Q49" s="88">
        <f t="shared" si="28"/>
        <v>4</v>
      </c>
      <c r="R49" s="88">
        <f t="shared" si="28"/>
        <v>0</v>
      </c>
      <c r="S49" s="88">
        <f t="shared" si="28"/>
        <v>0</v>
      </c>
      <c r="T49" s="88">
        <f t="shared" si="28"/>
        <v>0</v>
      </c>
      <c r="U49" s="89">
        <f>COUNTIF($X$2:$X$29,U1)</f>
        <v>0</v>
      </c>
      <c r="V49" s="194"/>
      <c r="X49" s="186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8"/>
    </row>
    <row r="50" spans="1:35" ht="15.75" thickBot="1" x14ac:dyDescent="0.3">
      <c r="C50" s="101">
        <f>SUM(C48:C49)</f>
        <v>0</v>
      </c>
      <c r="D50" s="102">
        <f t="shared" ref="D50:T50" si="29">SUM(D48:D49)</f>
        <v>0</v>
      </c>
      <c r="E50" s="102">
        <f>SUM(E48:E49)</f>
        <v>4</v>
      </c>
      <c r="F50" s="102">
        <f t="shared" si="29"/>
        <v>6</v>
      </c>
      <c r="G50" s="102">
        <f>SUM(G48:G49)</f>
        <v>0</v>
      </c>
      <c r="H50" s="102">
        <f>SUM(H48:H49)</f>
        <v>29</v>
      </c>
      <c r="I50" s="102">
        <f t="shared" si="29"/>
        <v>0</v>
      </c>
      <c r="J50" s="102">
        <f t="shared" si="29"/>
        <v>29</v>
      </c>
      <c r="K50" s="102">
        <f>SUM(K48:K49)</f>
        <v>0</v>
      </c>
      <c r="L50" s="102">
        <f t="shared" si="29"/>
        <v>6</v>
      </c>
      <c r="M50" s="102">
        <f t="shared" si="29"/>
        <v>0</v>
      </c>
      <c r="N50" s="102">
        <f t="shared" si="29"/>
        <v>0</v>
      </c>
      <c r="O50" s="102">
        <f t="shared" si="29"/>
        <v>0</v>
      </c>
      <c r="P50" s="102">
        <f t="shared" si="29"/>
        <v>0</v>
      </c>
      <c r="Q50" s="102">
        <f t="shared" si="29"/>
        <v>4</v>
      </c>
      <c r="R50" s="102">
        <f t="shared" si="29"/>
        <v>0</v>
      </c>
      <c r="S50" s="102">
        <f t="shared" si="29"/>
        <v>0</v>
      </c>
      <c r="T50" s="102">
        <f t="shared" si="29"/>
        <v>0</v>
      </c>
      <c r="U50" s="103"/>
      <c r="V50" s="97">
        <f>SUM(V2:V43)</f>
        <v>80</v>
      </c>
      <c r="X50" s="189"/>
      <c r="Y50" s="190"/>
      <c r="Z50" s="190"/>
      <c r="AA50" s="190"/>
      <c r="AB50" s="190"/>
      <c r="AC50" s="190"/>
      <c r="AD50" s="190"/>
      <c r="AE50" s="190"/>
      <c r="AF50" s="190"/>
      <c r="AG50" s="190"/>
      <c r="AH50" s="190"/>
      <c r="AI50" s="191"/>
    </row>
    <row r="100" spans="3:21" x14ac:dyDescent="0.25">
      <c r="C100" s="161"/>
      <c r="D100" s="161"/>
      <c r="E100" s="161"/>
      <c r="F100" s="161"/>
      <c r="G100" s="161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</row>
    <row r="101" spans="3:21" x14ac:dyDescent="0.25"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</row>
    <row r="102" spans="3:21" x14ac:dyDescent="0.25"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</row>
    <row r="103" spans="3:21" x14ac:dyDescent="0.25"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</row>
    <row r="104" spans="3:21" x14ac:dyDescent="0.25"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</row>
    <row r="105" spans="3:21" x14ac:dyDescent="0.25"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</row>
    <row r="106" spans="3:21" x14ac:dyDescent="0.25"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</row>
    <row r="107" spans="3:21" x14ac:dyDescent="0.25"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</row>
    <row r="108" spans="3:21" x14ac:dyDescent="0.25"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</row>
    <row r="109" spans="3:21" x14ac:dyDescent="0.25"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</row>
    <row r="110" spans="3:21" x14ac:dyDescent="0.25"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</row>
    <row r="111" spans="3:21" x14ac:dyDescent="0.25"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</row>
    <row r="112" spans="3:21" x14ac:dyDescent="0.25"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</row>
    <row r="113" spans="3:21" x14ac:dyDescent="0.25"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</row>
    <row r="114" spans="3:21" x14ac:dyDescent="0.25"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</row>
    <row r="115" spans="3:21" x14ac:dyDescent="0.25"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</row>
    <row r="116" spans="3:21" x14ac:dyDescent="0.25"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</row>
    <row r="117" spans="3:21" x14ac:dyDescent="0.25"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</row>
    <row r="118" spans="3:21" x14ac:dyDescent="0.25"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</row>
    <row r="119" spans="3:21" x14ac:dyDescent="0.25"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</row>
    <row r="120" spans="3:21" x14ac:dyDescent="0.25"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</row>
    <row r="121" spans="3:21" x14ac:dyDescent="0.25"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</row>
    <row r="122" spans="3:21" x14ac:dyDescent="0.25"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</row>
    <row r="123" spans="3:21" x14ac:dyDescent="0.25"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</row>
    <row r="124" spans="3:21" x14ac:dyDescent="0.25"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</row>
    <row r="125" spans="3:21" x14ac:dyDescent="0.25"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</row>
    <row r="126" spans="3:21" x14ac:dyDescent="0.25"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</row>
    <row r="127" spans="3:21" x14ac:dyDescent="0.25"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</row>
    <row r="128" spans="3:21" x14ac:dyDescent="0.25"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</row>
    <row r="129" spans="3:21" x14ac:dyDescent="0.25"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</row>
    <row r="130" spans="3:21" x14ac:dyDescent="0.25"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</row>
    <row r="131" spans="3:21" x14ac:dyDescent="0.25"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</row>
    <row r="132" spans="3:21" x14ac:dyDescent="0.25"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</row>
    <row r="133" spans="3:21" x14ac:dyDescent="0.25"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</row>
    <row r="134" spans="3:21" x14ac:dyDescent="0.25"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</row>
    <row r="135" spans="3:21" x14ac:dyDescent="0.25"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</row>
    <row r="136" spans="3:21" x14ac:dyDescent="0.25"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</row>
    <row r="137" spans="3:21" x14ac:dyDescent="0.25"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</row>
    <row r="138" spans="3:21" x14ac:dyDescent="0.25"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</row>
    <row r="139" spans="3:21" x14ac:dyDescent="0.25"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</row>
    <row r="140" spans="3:21" x14ac:dyDescent="0.25"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</row>
    <row r="141" spans="3:21" x14ac:dyDescent="0.25"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</row>
    <row r="142" spans="3:21" x14ac:dyDescent="0.25"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</row>
    <row r="143" spans="3:21" x14ac:dyDescent="0.25"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</row>
    <row r="144" spans="3:21" x14ac:dyDescent="0.25"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</row>
  </sheetData>
  <sortState columnSort="1" ref="C100:U144">
    <sortCondition ref="C100"/>
  </sortState>
  <customSheetViews>
    <customSheetView guid="{289B5D05-0D90-4486-A575-B33CD5D415FF}" scale="85" fitToPage="1" hiddenColumns="1">
      <selection activeCell="BB22" sqref="BB22"/>
      <pageMargins left="0.23622047244094491" right="0.23622047244094491" top="0.74803149606299213" bottom="0.74803149606299213" header="0.31496062992125984" footer="0.31496062992125984"/>
      <pageSetup scale="74" orientation="landscape" r:id="rId1"/>
      <headerFooter>
        <oddHeader>&amp;L&amp;A - &amp;D &amp;T</oddHeader>
      </headerFooter>
    </customSheetView>
    <customSheetView guid="{65B1D13D-14B1-446C-8E4A-28DDDB8850E7}" scale="85" fitToPage="1" hiddenColumns="1">
      <selection activeCell="BB22" sqref="BB22"/>
      <pageMargins left="0.23622047244094491" right="0.23622047244094491" top="0.74803149606299213" bottom="0.74803149606299213" header="0.31496062992125984" footer="0.31496062992125984"/>
      <pageSetup scale="74" orientation="landscape" r:id="rId2"/>
      <headerFooter>
        <oddHeader>&amp;L&amp;A - &amp;D &amp;T</oddHeader>
      </headerFooter>
    </customSheetView>
    <customSheetView guid="{1A39A292-B810-417D-8E99-5E45AE8BA0F2}" scale="85" fitToPage="1" hiddenColumns="1">
      <selection activeCell="K17" sqref="K17"/>
      <pageMargins left="0.23622047244094491" right="0.23622047244094491" top="0.74803149606299213" bottom="0.74803149606299213" header="0.31496062992125984" footer="0.31496062992125984"/>
      <pageSetup scale="74" orientation="landscape" r:id="rId3"/>
      <headerFooter>
        <oddHeader>&amp;L&amp;A - &amp;D &amp;T</oddHeader>
      </headerFooter>
    </customSheetView>
    <customSheetView guid="{BB6C65CF-B4A6-43AC-967A-C20A1195D4B0}" scale="85" fitToPage="1" hiddenColumns="1">
      <selection activeCell="K17" sqref="K17"/>
      <pageMargins left="0.23622047244094491" right="0.23622047244094491" top="0.74803149606299213" bottom="0.74803149606299213" header="0.31496062992125984" footer="0.31496062992125984"/>
      <pageSetup scale="74" orientation="landscape" r:id="rId4"/>
      <headerFooter>
        <oddHeader>&amp;L&amp;A - &amp;D &amp;T</oddHeader>
      </headerFooter>
    </customSheetView>
    <customSheetView guid="{9051B632-2441-4506-8391-9ABCF2B6F0E3}" scale="85" fitToPage="1" hiddenColumns="1">
      <selection activeCell="K17" sqref="K17"/>
      <pageMargins left="0.23622047244094491" right="0.23622047244094491" top="0.74803149606299213" bottom="0.74803149606299213" header="0.31496062992125984" footer="0.31496062992125984"/>
      <pageSetup scale="74" orientation="landscape" r:id="rId5"/>
      <headerFooter>
        <oddHeader>&amp;L&amp;A - &amp;D &amp;T</oddHeader>
      </headerFooter>
    </customSheetView>
    <customSheetView guid="{D2D5765D-ECA5-497B-8807-CA260236452A}" scale="85" fitToPage="1" hiddenColumns="1">
      <selection activeCell="K17" sqref="K17"/>
      <pageMargins left="0.23622047244094491" right="0.23622047244094491" top="0.74803149606299213" bottom="0.74803149606299213" header="0.31496062992125984" footer="0.31496062992125984"/>
      <pageSetup scale="74" orientation="landscape" r:id="rId6"/>
      <headerFooter>
        <oddHeader>&amp;L&amp;A - &amp;D &amp;T</oddHeader>
      </headerFooter>
    </customSheetView>
    <customSheetView guid="{7787D6AA-C880-4FCC-8BD1-E6FA799F5BE9}" scale="85" fitToPage="1" hiddenColumns="1">
      <selection activeCell="AZ7" sqref="AZ7"/>
      <pageMargins left="0.23622047244094491" right="0.23622047244094491" top="0.74803149606299213" bottom="0.74803149606299213" header="0.31496062992125984" footer="0.31496062992125984"/>
      <pageSetup scale="74" orientation="landscape" r:id="rId7"/>
      <headerFooter>
        <oddHeader>&amp;L&amp;A - &amp;D &amp;T</oddHeader>
      </headerFooter>
    </customSheetView>
    <customSheetView guid="{BBE66EA2-D103-4BD4-A1A3-FD8557EAD160}" scale="85" fitToPage="1" hiddenColumns="1">
      <selection activeCell="AZ7" sqref="AZ7"/>
      <pageMargins left="0.23622047244094491" right="0.23622047244094491" top="0.74803149606299213" bottom="0.74803149606299213" header="0.31496062992125984" footer="0.31496062992125984"/>
      <pageSetup scale="74" orientation="landscape" r:id="rId8"/>
      <headerFooter>
        <oddHeader>&amp;L&amp;A - &amp;D &amp;T</oddHeader>
      </headerFooter>
    </customSheetView>
    <customSheetView guid="{76B85524-372F-4658-AF42-4E48F1B93BD7}" scale="85" fitToPage="1" hiddenColumns="1">
      <selection activeCell="BB22" sqref="BB22"/>
      <pageMargins left="0.23622047244094491" right="0.23622047244094491" top="0.74803149606299213" bottom="0.74803149606299213" header="0.31496062992125984" footer="0.31496062992125984"/>
      <pageSetup scale="74" orientation="landscape" r:id="rId9"/>
      <headerFooter>
        <oddHeader>&amp;L&amp;A - &amp;D &amp;T</oddHeader>
      </headerFooter>
    </customSheetView>
    <customSheetView guid="{0CD603A0-3F47-42E9-B084-2AB3740C8FC8}" scale="85" fitToPage="1" hiddenColumns="1">
      <selection activeCell="K17" sqref="K17"/>
      <pageMargins left="0.23622047244094491" right="0.23622047244094491" top="0.74803149606299213" bottom="0.74803149606299213" header="0.31496062992125984" footer="0.31496062992125984"/>
      <pageSetup scale="74" orientation="landscape" r:id="rId10"/>
      <headerFooter>
        <oddHeader>&amp;L&amp;A - &amp;D &amp;T</oddHeader>
      </headerFooter>
    </customSheetView>
    <customSheetView guid="{B2709005-B500-4384-B016-7BF533FD9520}" scale="85" fitToPage="1" hiddenColumns="1">
      <selection activeCell="K17" sqref="K17"/>
      <pageMargins left="0.23622047244094491" right="0.23622047244094491" top="0.74803149606299213" bottom="0.74803149606299213" header="0.31496062992125984" footer="0.31496062992125984"/>
      <pageSetup scale="74" orientation="landscape" r:id="rId11"/>
      <headerFooter>
        <oddHeader>&amp;L&amp;A - &amp;D &amp;T</oddHeader>
      </headerFooter>
    </customSheetView>
  </customSheetViews>
  <mergeCells count="3">
    <mergeCell ref="X47:AI50"/>
    <mergeCell ref="AT37:AT43"/>
    <mergeCell ref="V48:V49"/>
  </mergeCells>
  <conditionalFormatting sqref="AR2:AR43">
    <cfRule type="cellIs" dxfId="2" priority="1" operator="equal">
      <formula>0</formula>
    </cfRule>
    <cfRule type="cellIs" dxfId="1" priority="2" operator="between">
      <formula>4</formula>
      <formula>5</formula>
    </cfRule>
    <cfRule type="cellIs" dxfId="0" priority="3" operator="lessThanOrEqual">
      <formula>3</formula>
    </cfRule>
  </conditionalFormatting>
  <pageMargins left="0.23622047244094491" right="0.23622047244094491" top="0.74803149606299213" bottom="0.74803149606299213" header="0.31496062992125984" footer="0.31496062992125984"/>
  <pageSetup scale="74" orientation="landscape" r:id="rId12"/>
  <headerFooter>
    <oddHeader>&amp;L&amp;A - &amp;D &amp;T</oddHeader>
  </headerFooter>
  <ignoredErrors>
    <ignoredError sqref="AR3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12-19</vt:lpstr>
    </vt:vector>
  </TitlesOfParts>
  <Company>Kingfisher PLC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Bidalon, Beatrice</dc:creator>
  <cp:lastModifiedBy>Utilisateur</cp:lastModifiedBy>
  <cp:lastPrinted>2019-10-19T17:09:09Z</cp:lastPrinted>
  <dcterms:created xsi:type="dcterms:W3CDTF">2019-02-04T14:25:45Z</dcterms:created>
  <dcterms:modified xsi:type="dcterms:W3CDTF">2020-01-25T17:37:06Z</dcterms:modified>
</cp:coreProperties>
</file>