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856"/>
  </bookViews>
  <sheets>
    <sheet name="filtre des noms" sheetId="65" r:id="rId1"/>
    <sheet name="Nom" sheetId="66" r:id="rId2"/>
    <sheet name="P1" sheetId="64" r:id="rId3"/>
    <sheet name="T1" sheetId="6" r:id="rId4"/>
    <sheet name="P2" sheetId="71" r:id="rId5"/>
    <sheet name="T2" sheetId="68" r:id="rId6"/>
    <sheet name="P3" sheetId="72" r:id="rId7"/>
    <sheet name="T3" sheetId="70" r:id="rId8"/>
  </sheets>
  <definedNames>
    <definedName name="_xlnm._FilterDatabase" localSheetId="2" hidden="1">'P1'!$B$1:$X$94</definedName>
    <definedName name="_xlnm._FilterDatabase" localSheetId="4" hidden="1">'P2'!$B$1:$X$94</definedName>
    <definedName name="_xlnm._FilterDatabase" localSheetId="6" hidden="1">'P3'!$B$1:$X$94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7" i="72" l="1"/>
  <c r="G86" i="72"/>
  <c r="G85" i="72"/>
  <c r="G84" i="72"/>
  <c r="G83" i="72"/>
  <c r="G82" i="72"/>
  <c r="G77" i="72"/>
  <c r="G90" i="72" s="1"/>
  <c r="G70" i="72"/>
  <c r="G69" i="72"/>
  <c r="G68" i="72"/>
  <c r="G67" i="72"/>
  <c r="G75" i="72" s="1"/>
  <c r="G66" i="72"/>
  <c r="G76" i="72" s="1"/>
  <c r="G65" i="72"/>
  <c r="G61" i="72"/>
  <c r="G58" i="72"/>
  <c r="G71" i="72" s="1"/>
  <c r="G51" i="72"/>
  <c r="G50" i="72"/>
  <c r="G49" i="72"/>
  <c r="G48" i="72"/>
  <c r="G47" i="72"/>
  <c r="G46" i="72"/>
  <c r="G45" i="72"/>
  <c r="G44" i="72"/>
  <c r="G42" i="72"/>
  <c r="G35" i="72"/>
  <c r="G34" i="72"/>
  <c r="G33" i="72"/>
  <c r="G32" i="72"/>
  <c r="G39" i="72" s="1"/>
  <c r="G31" i="72"/>
  <c r="G30" i="72"/>
  <c r="G29" i="72"/>
  <c r="G28" i="72"/>
  <c r="G26" i="72"/>
  <c r="G19" i="72"/>
  <c r="G18" i="72"/>
  <c r="G17" i="72"/>
  <c r="G16" i="72"/>
  <c r="G15" i="72"/>
  <c r="G14" i="72"/>
  <c r="G13" i="72"/>
  <c r="G10" i="72"/>
  <c r="G8" i="72"/>
  <c r="G5" i="72"/>
  <c r="G4" i="72"/>
  <c r="G87" i="71"/>
  <c r="G86" i="71"/>
  <c r="G85" i="71"/>
  <c r="G84" i="71"/>
  <c r="G83" i="71"/>
  <c r="G82" i="71"/>
  <c r="G77" i="71"/>
  <c r="G90" i="71" s="1"/>
  <c r="G70" i="71"/>
  <c r="G69" i="71"/>
  <c r="G68" i="71"/>
  <c r="G67" i="71"/>
  <c r="G66" i="71"/>
  <c r="G65" i="71"/>
  <c r="G61" i="71"/>
  <c r="G58" i="71"/>
  <c r="G71" i="71" s="1"/>
  <c r="G51" i="71"/>
  <c r="G50" i="71"/>
  <c r="G49" i="71"/>
  <c r="G48" i="71"/>
  <c r="G47" i="71"/>
  <c r="G46" i="71"/>
  <c r="G45" i="71"/>
  <c r="G44" i="71"/>
  <c r="G42" i="71"/>
  <c r="G35" i="71"/>
  <c r="G34" i="71"/>
  <c r="G40" i="71" s="1"/>
  <c r="G33" i="71"/>
  <c r="G32" i="71"/>
  <c r="G31" i="71"/>
  <c r="G30" i="71"/>
  <c r="G38" i="71" s="1"/>
  <c r="G29" i="71"/>
  <c r="G28" i="71"/>
  <c r="G26" i="71"/>
  <c r="G19" i="71"/>
  <c r="G18" i="71"/>
  <c r="G17" i="71"/>
  <c r="G16" i="71"/>
  <c r="G15" i="71"/>
  <c r="G14" i="71"/>
  <c r="G13" i="71"/>
  <c r="G10" i="71"/>
  <c r="G8" i="71"/>
  <c r="G5" i="71"/>
  <c r="G4" i="71"/>
  <c r="G74" i="72" l="1"/>
  <c r="G91" i="71"/>
  <c r="G24" i="72"/>
  <c r="G41" i="72"/>
  <c r="G55" i="72"/>
  <c r="G73" i="71"/>
  <c r="G23" i="71"/>
  <c r="G37" i="71"/>
  <c r="G36" i="71"/>
  <c r="G93" i="71"/>
  <c r="G25" i="72"/>
  <c r="G72" i="71"/>
  <c r="G23" i="72"/>
  <c r="G40" i="72"/>
  <c r="G72" i="72"/>
  <c r="G22" i="72"/>
  <c r="G20" i="72"/>
  <c r="G21" i="72"/>
  <c r="G38" i="72"/>
  <c r="G37" i="72"/>
  <c r="G36" i="72"/>
  <c r="G57" i="72"/>
  <c r="G54" i="72"/>
  <c r="G53" i="72"/>
  <c r="G56" i="72"/>
  <c r="G52" i="72"/>
  <c r="G93" i="72"/>
  <c r="G91" i="72"/>
  <c r="G92" i="72"/>
  <c r="G73" i="72"/>
  <c r="G89" i="72"/>
  <c r="G88" i="72"/>
  <c r="G22" i="71"/>
  <c r="G20" i="71"/>
  <c r="G21" i="71"/>
  <c r="G41" i="71"/>
  <c r="G74" i="71"/>
  <c r="G75" i="71"/>
  <c r="G54" i="71"/>
  <c r="G53" i="71"/>
  <c r="G52" i="71"/>
  <c r="G76" i="71"/>
  <c r="G24" i="71"/>
  <c r="G25" i="71"/>
  <c r="G39" i="71"/>
  <c r="G56" i="71"/>
  <c r="G57" i="71"/>
  <c r="G55" i="71"/>
  <c r="G89" i="71"/>
  <c r="G88" i="71"/>
  <c r="G92" i="71"/>
  <c r="AK5" i="70"/>
  <c r="AL66" i="70"/>
  <c r="AO70" i="68"/>
  <c r="AO78" i="68"/>
  <c r="AL62" i="70"/>
  <c r="AO48" i="68"/>
  <c r="AK48" i="68"/>
  <c r="AO4" i="70"/>
  <c r="AL70" i="70"/>
  <c r="AL30" i="68"/>
  <c r="AK44" i="68"/>
  <c r="AK60" i="70"/>
  <c r="AN72" i="70"/>
  <c r="AL88" i="68"/>
  <c r="AO10" i="70"/>
  <c r="AO17" i="68"/>
  <c r="AO35" i="70"/>
  <c r="AL41" i="70"/>
  <c r="AN77" i="70"/>
  <c r="AO19" i="70"/>
  <c r="AO82" i="70"/>
  <c r="AN32" i="70"/>
  <c r="AO91" i="70"/>
  <c r="AO16" i="68"/>
  <c r="AL11" i="68"/>
  <c r="AK24" i="68"/>
  <c r="AK57" i="68"/>
  <c r="AK43" i="68"/>
  <c r="AO50" i="70"/>
  <c r="AO98" i="70"/>
  <c r="AN94" i="70"/>
  <c r="AK64" i="68"/>
  <c r="AK51" i="70"/>
  <c r="AK47" i="70"/>
  <c r="AN11" i="70"/>
  <c r="AO15" i="70"/>
  <c r="AK33" i="68"/>
  <c r="AL14" i="70"/>
  <c r="AL50" i="70"/>
  <c r="AK3" i="68"/>
  <c r="AO69" i="70"/>
  <c r="AN49" i="68"/>
  <c r="AN85" i="70"/>
  <c r="AK14" i="70"/>
  <c r="AN71" i="70"/>
  <c r="AO15" i="68"/>
  <c r="AK78" i="68"/>
  <c r="AN67" i="68"/>
  <c r="AN28" i="70"/>
  <c r="AL93" i="68"/>
  <c r="AN26" i="70"/>
  <c r="AO80" i="68"/>
  <c r="AK32" i="68"/>
  <c r="AO64" i="70"/>
  <c r="AL31" i="70"/>
  <c r="AN56" i="68"/>
  <c r="AL5" i="70"/>
  <c r="AO96" i="70"/>
  <c r="AO39" i="68"/>
  <c r="AL72" i="68"/>
  <c r="AO88" i="70"/>
  <c r="AO48" i="70"/>
  <c r="AO5" i="68"/>
  <c r="AK93" i="68"/>
  <c r="AL54" i="68"/>
  <c r="AK16" i="70"/>
  <c r="AK77" i="68"/>
  <c r="AL69" i="70"/>
  <c r="AN62" i="68"/>
  <c r="AK85" i="70"/>
  <c r="AO18" i="70"/>
  <c r="AL51" i="68"/>
  <c r="AK17" i="68"/>
  <c r="AO8" i="70"/>
  <c r="AL13" i="68"/>
  <c r="AK94" i="70"/>
  <c r="AN84" i="70"/>
  <c r="AO26" i="68"/>
  <c r="AL26" i="68"/>
  <c r="AL79" i="68"/>
  <c r="AK89" i="68"/>
  <c r="AL78" i="70"/>
  <c r="AN85" i="68"/>
  <c r="AO89" i="70"/>
  <c r="AN80" i="70"/>
  <c r="AO40" i="68"/>
  <c r="AO96" i="68"/>
  <c r="AO82" i="68"/>
  <c r="AK56" i="68"/>
  <c r="AK42" i="70"/>
  <c r="AN48" i="70"/>
  <c r="AK50" i="68"/>
  <c r="AL21" i="70"/>
  <c r="AN47" i="68"/>
  <c r="AK63" i="68"/>
  <c r="AL29" i="70"/>
  <c r="AK54" i="70"/>
  <c r="AK8" i="68"/>
  <c r="AL81" i="68"/>
  <c r="AO3" i="70"/>
  <c r="AO9" i="70"/>
  <c r="AO97" i="68"/>
  <c r="AL37" i="68"/>
  <c r="AK72" i="68"/>
  <c r="AL18" i="68"/>
  <c r="AK64" i="70"/>
  <c r="AO35" i="68"/>
  <c r="AK85" i="68"/>
  <c r="AL44" i="68"/>
  <c r="AL16" i="70"/>
  <c r="AK68" i="70"/>
  <c r="AL52" i="70"/>
  <c r="AO91" i="68"/>
  <c r="AO74" i="70"/>
  <c r="AN76" i="70"/>
  <c r="AN41" i="68"/>
  <c r="AL36" i="70"/>
  <c r="AL38" i="68"/>
  <c r="AL88" i="70"/>
  <c r="AL24" i="68"/>
  <c r="AL46" i="70"/>
  <c r="AN43" i="68"/>
  <c r="AO64" i="68"/>
  <c r="AK37" i="70"/>
  <c r="AK37" i="68"/>
  <c r="AL70" i="68"/>
  <c r="AN19" i="68"/>
  <c r="AL89" i="70"/>
  <c r="AL4" i="70"/>
  <c r="AL83" i="68"/>
  <c r="AO44" i="70"/>
  <c r="AN83" i="70"/>
  <c r="AO83" i="68"/>
  <c r="AN46" i="68"/>
  <c r="AO90" i="68"/>
  <c r="AK66" i="68"/>
  <c r="AL51" i="70"/>
  <c r="AO66" i="68"/>
  <c r="AO12" i="70"/>
  <c r="AL49" i="68"/>
  <c r="AN22" i="68"/>
  <c r="AN54" i="68"/>
  <c r="AO77" i="70"/>
  <c r="AK26" i="68"/>
  <c r="AO36" i="68"/>
  <c r="AK38" i="68"/>
  <c r="AO10" i="68"/>
  <c r="AL81" i="70"/>
  <c r="AK43" i="70"/>
  <c r="AK65" i="70"/>
  <c r="AK20" i="68"/>
  <c r="AO32" i="68"/>
  <c r="AK3" i="70"/>
  <c r="AL90" i="68"/>
  <c r="AO40" i="70"/>
  <c r="AN59" i="70"/>
  <c r="AL77" i="68"/>
  <c r="AO53" i="70"/>
  <c r="AL64" i="70"/>
  <c r="AN89" i="70"/>
  <c r="AO56" i="68"/>
  <c r="AN5" i="70"/>
  <c r="AL67" i="68"/>
  <c r="AN56" i="70"/>
  <c r="AK61" i="70"/>
  <c r="AL56" i="70"/>
  <c r="AN17" i="70"/>
  <c r="AO13" i="70"/>
  <c r="AK82" i="70"/>
  <c r="AL94" i="68"/>
  <c r="AK95" i="70"/>
  <c r="AN40" i="70"/>
  <c r="AN11" i="68"/>
  <c r="AO67" i="68"/>
  <c r="AK15" i="70"/>
  <c r="AL22" i="68"/>
  <c r="AN45" i="68"/>
  <c r="AK21" i="70"/>
  <c r="AK55" i="70"/>
  <c r="AL8" i="70"/>
  <c r="AN93" i="70"/>
  <c r="AK34" i="70"/>
  <c r="AK75" i="68"/>
  <c r="AL46" i="68"/>
  <c r="AN14" i="68"/>
  <c r="AO61" i="70"/>
  <c r="AN51" i="70"/>
  <c r="AO30" i="70"/>
  <c r="AK49" i="70"/>
  <c r="AL91" i="68"/>
  <c r="AK46" i="68"/>
  <c r="AO22" i="68"/>
  <c r="AN44" i="68"/>
  <c r="AO68" i="68"/>
  <c r="AN90" i="68"/>
  <c r="AK87" i="68"/>
  <c r="AN70" i="68"/>
  <c r="AO14" i="68"/>
  <c r="AK65" i="68"/>
  <c r="AL68" i="70"/>
  <c r="AK88" i="68"/>
  <c r="AN4" i="68"/>
  <c r="AO80" i="70"/>
  <c r="AK19" i="68"/>
  <c r="AL87" i="70"/>
  <c r="AK18" i="70"/>
  <c r="AL77" i="70"/>
  <c r="AL92" i="70"/>
  <c r="AK21" i="68"/>
  <c r="AO58" i="68"/>
  <c r="AK27" i="70"/>
  <c r="AN16" i="70"/>
  <c r="AK95" i="68"/>
  <c r="AL19" i="70"/>
  <c r="AL83" i="70"/>
  <c r="AL73" i="68"/>
  <c r="AN66" i="68"/>
  <c r="AN6" i="68"/>
  <c r="AO46" i="68"/>
  <c r="AN46" i="70"/>
  <c r="AK77" i="70"/>
  <c r="AO55" i="70"/>
  <c r="AL24" i="70"/>
  <c r="AN12" i="68"/>
  <c r="AO42" i="68"/>
  <c r="AO54" i="70"/>
  <c r="AK98" i="68"/>
  <c r="AN30" i="68"/>
  <c r="AL33" i="70"/>
  <c r="AK74" i="70"/>
  <c r="AO54" i="68"/>
  <c r="AO95" i="68"/>
  <c r="AN25" i="70"/>
  <c r="AN73" i="70"/>
  <c r="AO23" i="68"/>
  <c r="AO89" i="68"/>
  <c r="AO73" i="68"/>
  <c r="AK91" i="68"/>
  <c r="AN12" i="70"/>
  <c r="AL43" i="68"/>
  <c r="AK32" i="70"/>
  <c r="AO26" i="70"/>
  <c r="AN43" i="70"/>
  <c r="AN54" i="70"/>
  <c r="AL68" i="68"/>
  <c r="AN70" i="70"/>
  <c r="AO5" i="70"/>
  <c r="AN38" i="68"/>
  <c r="AO90" i="70"/>
  <c r="AO51" i="70"/>
  <c r="AO76" i="68"/>
  <c r="AN7" i="68"/>
  <c r="AO83" i="70"/>
  <c r="AO86" i="70"/>
  <c r="AL21" i="68"/>
  <c r="AO92" i="70"/>
  <c r="AL55" i="70"/>
  <c r="AO43" i="70"/>
  <c r="AO79" i="70"/>
  <c r="AN87" i="70"/>
  <c r="AK40" i="68"/>
  <c r="AO16" i="70"/>
  <c r="AO71" i="70"/>
  <c r="AK57" i="70"/>
  <c r="AK69" i="70"/>
  <c r="AO68" i="70"/>
  <c r="AO25" i="68"/>
  <c r="AK97" i="68"/>
  <c r="AN7" i="70"/>
  <c r="AN10" i="68"/>
  <c r="AL53" i="70"/>
  <c r="AN87" i="68"/>
  <c r="AK56" i="70"/>
  <c r="AL38" i="70"/>
  <c r="AL98" i="68"/>
  <c r="AO41" i="68"/>
  <c r="AL79" i="70"/>
  <c r="AL13" i="70"/>
  <c r="AL86" i="68"/>
  <c r="AO45" i="68"/>
  <c r="AO37" i="70"/>
  <c r="AO60" i="68"/>
  <c r="AK51" i="68"/>
  <c r="AN39" i="68"/>
  <c r="AK10" i="70"/>
  <c r="AL76" i="68"/>
  <c r="AK83" i="68"/>
  <c r="AL42" i="68"/>
  <c r="AN91" i="68"/>
  <c r="AO95" i="70"/>
  <c r="AK40" i="70"/>
  <c r="AN71" i="68"/>
  <c r="AN82" i="70"/>
  <c r="AO57" i="68"/>
  <c r="AL80" i="70"/>
  <c r="AK25" i="70"/>
  <c r="AK90" i="70"/>
  <c r="AN52" i="68"/>
  <c r="AN27" i="68"/>
  <c r="AN35" i="68"/>
  <c r="AN68" i="70"/>
  <c r="AL71" i="70"/>
  <c r="AO49" i="70"/>
  <c r="AK39" i="70"/>
  <c r="AL71" i="68"/>
  <c r="AK94" i="68"/>
  <c r="AK33" i="70"/>
  <c r="AL60" i="70"/>
  <c r="AN50" i="70"/>
  <c r="AL90" i="70"/>
  <c r="AL63" i="70"/>
  <c r="AN57" i="68"/>
  <c r="AK69" i="68"/>
  <c r="AN28" i="68"/>
  <c r="AL25" i="68"/>
  <c r="AL15" i="70"/>
  <c r="AN38" i="70"/>
  <c r="AK83" i="70"/>
  <c r="AL36" i="68"/>
  <c r="AK7" i="68"/>
  <c r="AO58" i="70"/>
  <c r="AN15" i="68"/>
  <c r="AO7" i="70"/>
  <c r="AO57" i="70"/>
  <c r="AN37" i="68"/>
  <c r="AO59" i="70"/>
  <c r="AL23" i="68"/>
  <c r="AN32" i="68"/>
  <c r="AN18" i="70"/>
  <c r="AL41" i="68"/>
  <c r="AN23" i="68"/>
  <c r="AL12" i="68"/>
  <c r="AK11" i="68"/>
  <c r="AO21" i="68"/>
  <c r="AN95" i="68"/>
  <c r="AL87" i="68"/>
  <c r="AL9" i="70"/>
  <c r="AN58" i="68"/>
  <c r="AL89" i="68"/>
  <c r="AK80" i="70"/>
  <c r="AK70" i="70"/>
  <c r="AK34" i="68"/>
  <c r="AO62" i="70"/>
  <c r="AK35" i="68"/>
  <c r="AL4" i="68"/>
  <c r="AL26" i="70"/>
  <c r="AN76" i="68"/>
  <c r="AL35" i="68"/>
  <c r="AL6" i="68"/>
  <c r="AK60" i="68"/>
  <c r="AK38" i="70"/>
  <c r="AL40" i="70"/>
  <c r="AL63" i="68"/>
  <c r="AN50" i="68"/>
  <c r="AK19" i="70"/>
  <c r="AK39" i="68"/>
  <c r="AO56" i="70"/>
  <c r="AN29" i="70"/>
  <c r="AL82" i="70"/>
  <c r="AO31" i="68"/>
  <c r="AN91" i="70"/>
  <c r="AK48" i="70"/>
  <c r="AK4" i="70"/>
  <c r="AN63" i="68"/>
  <c r="AK73" i="70"/>
  <c r="AO63" i="70"/>
  <c r="AO11" i="68"/>
  <c r="AL14" i="68"/>
  <c r="AK28" i="70"/>
  <c r="AO97" i="70"/>
  <c r="AK54" i="68"/>
  <c r="AN89" i="68"/>
  <c r="AK42" i="68"/>
  <c r="AL45" i="70"/>
  <c r="AK4" i="68"/>
  <c r="AK16" i="68"/>
  <c r="AL27" i="70"/>
  <c r="AO67" i="70"/>
  <c r="AO84" i="70"/>
  <c r="AL9" i="68"/>
  <c r="AN10" i="70"/>
  <c r="AO75" i="68"/>
  <c r="AO86" i="68"/>
  <c r="AO33" i="68"/>
  <c r="AK23" i="70"/>
  <c r="AL11" i="70"/>
  <c r="AO17" i="70"/>
  <c r="AO62" i="68"/>
  <c r="AO34" i="68"/>
  <c r="AL30" i="70"/>
  <c r="AN97" i="68"/>
  <c r="AL7" i="68"/>
  <c r="AN58" i="70"/>
  <c r="AK73" i="68"/>
  <c r="AL17" i="68"/>
  <c r="AO37" i="68"/>
  <c r="AK13" i="70"/>
  <c r="AK55" i="68"/>
  <c r="AN3" i="68"/>
  <c r="AO25" i="70"/>
  <c r="AO66" i="70"/>
  <c r="AK63" i="70"/>
  <c r="AO71" i="68"/>
  <c r="AO3" i="68"/>
  <c r="AL34" i="68"/>
  <c r="AN36" i="68"/>
  <c r="AK67" i="70"/>
  <c r="AO24" i="68"/>
  <c r="AN52" i="70"/>
  <c r="AN62" i="70"/>
  <c r="AN65" i="70"/>
  <c r="AK46" i="70"/>
  <c r="AL53" i="68"/>
  <c r="AO69" i="68"/>
  <c r="AL84" i="70"/>
  <c r="AL84" i="68"/>
  <c r="AN9" i="70"/>
  <c r="AO12" i="68"/>
  <c r="AK18" i="68"/>
  <c r="AN26" i="68"/>
  <c r="AO65" i="68"/>
  <c r="AL61" i="70"/>
  <c r="AL65" i="68"/>
  <c r="AL47" i="70"/>
  <c r="AK76" i="68"/>
  <c r="AK10" i="68"/>
  <c r="AK50" i="70"/>
  <c r="AK9" i="68"/>
  <c r="AN63" i="70"/>
  <c r="AO52" i="68"/>
  <c r="AL94" i="70"/>
  <c r="AO7" i="68"/>
  <c r="AN53" i="68"/>
  <c r="AN88" i="70"/>
  <c r="AL37" i="70"/>
  <c r="AN19" i="70"/>
  <c r="AN96" i="68"/>
  <c r="AK14" i="68"/>
  <c r="AO52" i="70"/>
  <c r="AN82" i="68"/>
  <c r="AK35" i="70"/>
  <c r="AN39" i="70"/>
  <c r="AK47" i="68"/>
  <c r="AN98" i="68"/>
  <c r="AK76" i="70"/>
  <c r="AK52" i="70"/>
  <c r="AN24" i="68"/>
  <c r="AN92" i="70"/>
  <c r="AN27" i="70"/>
  <c r="AK86" i="68"/>
  <c r="AK17" i="70"/>
  <c r="AL59" i="70"/>
  <c r="AN61" i="68"/>
  <c r="AN84" i="68"/>
  <c r="AO77" i="68"/>
  <c r="AN34" i="68"/>
  <c r="AO30" i="68"/>
  <c r="AO88" i="68"/>
  <c r="AO38" i="68"/>
  <c r="AK58" i="70"/>
  <c r="AN47" i="70"/>
  <c r="AL55" i="68"/>
  <c r="AN8" i="68"/>
  <c r="AL82" i="68"/>
  <c r="AN74" i="68"/>
  <c r="AL25" i="70"/>
  <c r="AL93" i="70"/>
  <c r="AO46" i="70"/>
  <c r="AO23" i="70"/>
  <c r="AN13" i="70"/>
  <c r="AN61" i="70"/>
  <c r="AN93" i="68"/>
  <c r="AN9" i="68"/>
  <c r="AL62" i="68"/>
  <c r="AK24" i="70"/>
  <c r="AK71" i="68"/>
  <c r="AO27" i="70"/>
  <c r="AO76" i="70"/>
  <c r="AN69" i="70"/>
  <c r="AL43" i="70"/>
  <c r="AN60" i="70"/>
  <c r="AK6" i="70"/>
  <c r="AO63" i="68"/>
  <c r="AL49" i="70"/>
  <c r="AK45" i="68"/>
  <c r="AL45" i="68"/>
  <c r="AN22" i="70"/>
  <c r="AL48" i="68"/>
  <c r="AK84" i="68"/>
  <c r="AO51" i="68"/>
  <c r="AN40" i="68"/>
  <c r="AK66" i="70"/>
  <c r="AN53" i="70"/>
  <c r="AN41" i="70"/>
  <c r="AL15" i="68"/>
  <c r="AL48" i="70"/>
  <c r="AK96" i="70"/>
  <c r="AO87" i="68"/>
  <c r="AN67" i="70"/>
  <c r="AN74" i="70"/>
  <c r="AL52" i="68"/>
  <c r="AK5" i="68"/>
  <c r="AK31" i="68"/>
  <c r="AK7" i="70"/>
  <c r="AN5" i="68"/>
  <c r="AL32" i="68"/>
  <c r="AN92" i="68"/>
  <c r="AL66" i="68"/>
  <c r="AO18" i="68"/>
  <c r="AO59" i="68"/>
  <c r="AN45" i="70"/>
  <c r="AO72" i="68"/>
  <c r="AK20" i="70"/>
  <c r="AN80" i="68"/>
  <c r="AL75" i="70"/>
  <c r="AL31" i="68"/>
  <c r="AK91" i="70"/>
  <c r="AN35" i="70"/>
  <c r="AN79" i="68"/>
  <c r="AO13" i="68"/>
  <c r="AN25" i="68"/>
  <c r="AK62" i="68"/>
  <c r="AN21" i="70"/>
  <c r="AL23" i="70"/>
  <c r="AK36" i="68"/>
  <c r="AN68" i="68"/>
  <c r="AO44" i="68"/>
  <c r="AN37" i="70"/>
  <c r="AN13" i="68"/>
  <c r="AN49" i="70"/>
  <c r="AL64" i="68"/>
  <c r="AN97" i="70"/>
  <c r="AN31" i="68"/>
  <c r="AN44" i="70"/>
  <c r="AK29" i="68"/>
  <c r="AO41" i="70"/>
  <c r="AL19" i="68"/>
  <c r="AL96" i="70"/>
  <c r="AK74" i="68"/>
  <c r="AK79" i="70"/>
  <c r="AO93" i="68"/>
  <c r="AK53" i="70"/>
  <c r="AK96" i="68"/>
  <c r="AL18" i="70"/>
  <c r="AK52" i="68"/>
  <c r="AL95" i="68"/>
  <c r="AN23" i="70"/>
  <c r="AN83" i="68"/>
  <c r="AN33" i="68"/>
  <c r="AK49" i="68"/>
  <c r="AL32" i="70"/>
  <c r="AO72" i="70"/>
  <c r="AK58" i="68"/>
  <c r="AO31" i="70"/>
  <c r="AN90" i="70"/>
  <c r="AK72" i="70"/>
  <c r="AN75" i="70"/>
  <c r="AO4" i="68"/>
  <c r="AK45" i="70"/>
  <c r="AL57" i="70"/>
  <c r="AO87" i="70"/>
  <c r="AO73" i="70"/>
  <c r="AN81" i="68"/>
  <c r="AL85" i="68"/>
  <c r="AK23" i="68"/>
  <c r="AK81" i="68"/>
  <c r="AL58" i="68"/>
  <c r="AL65" i="70"/>
  <c r="AO60" i="70"/>
  <c r="AK9" i="70"/>
  <c r="AN86" i="68"/>
  <c r="AK41" i="70"/>
  <c r="AN36" i="70"/>
  <c r="AO78" i="70"/>
  <c r="AK98" i="70"/>
  <c r="AN42" i="70"/>
  <c r="AL58" i="70"/>
  <c r="AL96" i="68"/>
  <c r="AN16" i="68"/>
  <c r="AL27" i="68"/>
  <c r="AL17" i="70"/>
  <c r="AK89" i="70"/>
  <c r="AL5" i="68"/>
  <c r="AK86" i="70"/>
  <c r="AO94" i="70"/>
  <c r="AK41" i="68"/>
  <c r="AO28" i="70"/>
  <c r="AL95" i="70"/>
  <c r="AK25" i="68"/>
  <c r="AK22" i="70"/>
  <c r="AO21" i="70"/>
  <c r="AL16" i="68"/>
  <c r="AK11" i="70"/>
  <c r="AL28" i="68"/>
  <c r="AK97" i="70"/>
  <c r="AL20" i="68"/>
  <c r="AO55" i="68"/>
  <c r="AL75" i="68"/>
  <c r="AO47" i="68"/>
  <c r="AN33" i="70"/>
  <c r="AO81" i="68"/>
  <c r="AL69" i="68"/>
  <c r="AO27" i="68"/>
  <c r="AK13" i="68"/>
  <c r="AL35" i="70"/>
  <c r="AK67" i="68"/>
  <c r="AO42" i="70"/>
  <c r="AN95" i="70"/>
  <c r="AL72" i="70"/>
  <c r="AL33" i="68"/>
  <c r="AN79" i="70"/>
  <c r="AK27" i="68"/>
  <c r="AK92" i="70"/>
  <c r="AO43" i="68"/>
  <c r="AL92" i="68"/>
  <c r="AN31" i="70"/>
  <c r="AO85" i="70"/>
  <c r="AL34" i="70"/>
  <c r="AO9" i="68"/>
  <c r="AL29" i="68"/>
  <c r="AL97" i="70"/>
  <c r="AO36" i="70"/>
  <c r="AN3" i="70"/>
  <c r="AO32" i="70"/>
  <c r="AK90" i="68"/>
  <c r="AN14" i="70"/>
  <c r="AN30" i="70"/>
  <c r="AN98" i="70"/>
  <c r="AO74" i="68"/>
  <c r="AL59" i="68"/>
  <c r="AN86" i="70"/>
  <c r="AO29" i="68"/>
  <c r="AL39" i="70"/>
  <c r="AN20" i="70"/>
  <c r="AK80" i="68"/>
  <c r="AK31" i="70"/>
  <c r="AN18" i="68"/>
  <c r="AK29" i="70"/>
  <c r="AK62" i="70"/>
  <c r="AO50" i="68"/>
  <c r="AL10" i="68"/>
  <c r="AN77" i="68"/>
  <c r="AK15" i="68"/>
  <c r="AN75" i="68"/>
  <c r="AO8" i="68"/>
  <c r="AL50" i="68"/>
  <c r="AL74" i="70"/>
  <c r="AN4" i="70"/>
  <c r="AO6" i="68"/>
  <c r="AN34" i="70"/>
  <c r="AK26" i="70"/>
  <c r="AL6" i="70"/>
  <c r="AL85" i="70"/>
  <c r="AL98" i="70"/>
  <c r="AL12" i="70"/>
  <c r="AN64" i="68"/>
  <c r="AN55" i="68"/>
  <c r="AN55" i="70"/>
  <c r="AK59" i="70"/>
  <c r="AO93" i="70"/>
  <c r="AO29" i="70"/>
  <c r="AK93" i="70"/>
  <c r="AK12" i="68"/>
  <c r="AO39" i="70"/>
  <c r="AK92" i="68"/>
  <c r="AK6" i="68"/>
  <c r="AO81" i="70"/>
  <c r="AK81" i="70"/>
  <c r="AK79" i="68"/>
  <c r="AK36" i="70"/>
  <c r="AL91" i="70"/>
  <c r="AN29" i="68"/>
  <c r="AO20" i="70"/>
  <c r="AL20" i="70"/>
  <c r="AN8" i="70"/>
  <c r="AK30" i="70"/>
  <c r="AO11" i="70"/>
  <c r="AO47" i="70"/>
  <c r="AL3" i="70"/>
  <c r="AK71" i="70"/>
  <c r="AN15" i="70"/>
  <c r="AO75" i="70"/>
  <c r="AL44" i="70"/>
  <c r="AO94" i="68"/>
  <c r="AO28" i="68"/>
  <c r="AK22" i="68"/>
  <c r="AN73" i="68"/>
  <c r="AO53" i="68"/>
  <c r="AL86" i="70"/>
  <c r="AN21" i="68"/>
  <c r="AN72" i="68"/>
  <c r="AN78" i="70"/>
  <c r="AL22" i="70"/>
  <c r="AL47" i="68"/>
  <c r="AN42" i="68"/>
  <c r="AO33" i="70"/>
  <c r="AO79" i="68"/>
  <c r="AO19" i="68"/>
  <c r="AL67" i="70"/>
  <c r="AK70" i="68"/>
  <c r="AO70" i="70"/>
  <c r="AK12" i="70"/>
  <c r="AK82" i="68"/>
  <c r="AK44" i="70"/>
  <c r="AN48" i="68"/>
  <c r="AO84" i="68"/>
  <c r="AL56" i="68"/>
  <c r="AO24" i="70"/>
  <c r="AN17" i="68"/>
  <c r="AO38" i="70"/>
  <c r="AN66" i="70"/>
  <c r="AK28" i="68"/>
  <c r="AK78" i="70"/>
  <c r="AN57" i="70"/>
  <c r="AL61" i="68"/>
  <c r="AN96" i="70"/>
  <c r="AN65" i="68"/>
  <c r="AL74" i="68"/>
  <c r="AK68" i="68"/>
  <c r="AN51" i="68"/>
  <c r="AN69" i="68"/>
  <c r="AO98" i="68"/>
  <c r="AO65" i="70"/>
  <c r="AN24" i="70"/>
  <c r="AO34" i="70"/>
  <c r="AK87" i="70"/>
  <c r="AN78" i="68"/>
  <c r="AK59" i="68"/>
  <c r="AL60" i="68"/>
  <c r="AL40" i="68"/>
  <c r="AO49" i="68"/>
  <c r="AL39" i="68"/>
  <c r="AL80" i="68"/>
  <c r="AO20" i="68"/>
  <c r="AK75" i="70"/>
  <c r="AL8" i="68"/>
  <c r="AL54" i="70"/>
  <c r="AN6" i="70"/>
  <c r="AL3" i="68"/>
  <c r="AL57" i="68"/>
  <c r="AN64" i="70"/>
  <c r="AO45" i="70"/>
  <c r="AO22" i="70"/>
  <c r="AN81" i="70"/>
  <c r="AL42" i="70"/>
  <c r="AN94" i="68"/>
  <c r="AK61" i="68"/>
  <c r="AL10" i="70"/>
  <c r="AK84" i="70"/>
  <c r="AK88" i="70"/>
  <c r="AL78" i="68"/>
  <c r="AO92" i="68"/>
  <c r="AO6" i="70"/>
  <c r="AK53" i="68"/>
  <c r="AN88" i="68"/>
  <c r="AK8" i="70"/>
  <c r="AL97" i="68"/>
  <c r="AN60" i="68"/>
  <c r="AL76" i="70"/>
  <c r="AL73" i="70"/>
  <c r="AK30" i="68"/>
  <c r="AO61" i="68"/>
  <c r="AO85" i="68"/>
  <c r="AL7" i="70"/>
  <c r="AO14" i="70"/>
  <c r="AL28" i="70"/>
  <c r="AN20" i="68"/>
  <c r="AN59" i="68"/>
  <c r="AM88" i="70" l="1"/>
  <c r="AP12" i="68"/>
  <c r="AM93" i="70"/>
  <c r="AM10" i="70"/>
  <c r="AQ10" i="70"/>
  <c r="AP74" i="70"/>
  <c r="AP4" i="70"/>
  <c r="AP69" i="70"/>
  <c r="AP45" i="68"/>
  <c r="AM95" i="70"/>
  <c r="AM58" i="70"/>
  <c r="AP37" i="70"/>
  <c r="AM22" i="68"/>
  <c r="AM77" i="68"/>
  <c r="AQ11" i="70"/>
  <c r="AM11" i="70"/>
  <c r="AM53" i="68"/>
  <c r="AP4" i="68"/>
  <c r="AP74" i="68"/>
  <c r="AM56" i="70"/>
  <c r="AP89" i="68"/>
  <c r="AM5" i="68"/>
  <c r="AQ5" i="68"/>
  <c r="AM19" i="68"/>
  <c r="AM48" i="68"/>
  <c r="AP33" i="68"/>
  <c r="AM57" i="70"/>
  <c r="AP13" i="68"/>
  <c r="AQ12" i="68"/>
  <c r="AM12" i="68"/>
  <c r="AM88" i="68"/>
  <c r="AP24" i="68"/>
  <c r="AP59" i="70"/>
  <c r="AP80" i="70"/>
  <c r="AM62" i="68"/>
  <c r="AP51" i="68"/>
  <c r="AM32" i="70"/>
  <c r="AP50" i="70"/>
  <c r="AM73" i="68"/>
  <c r="AP75" i="70"/>
  <c r="AQ4" i="70"/>
  <c r="AM4" i="70"/>
  <c r="AP44" i="68"/>
  <c r="AP41" i="68"/>
  <c r="AM30" i="68"/>
  <c r="AM78" i="68"/>
  <c r="AQ12" i="70"/>
  <c r="AM12" i="70"/>
  <c r="AP60" i="68"/>
  <c r="AM45" i="68"/>
  <c r="AM71" i="70"/>
  <c r="AP58" i="70"/>
  <c r="AP18" i="68"/>
  <c r="AM68" i="70"/>
  <c r="AP30" i="70"/>
  <c r="AP43" i="68"/>
  <c r="AP28" i="68"/>
  <c r="AP84" i="68"/>
  <c r="AM83" i="68"/>
  <c r="AP25" i="68"/>
  <c r="AM36" i="68"/>
  <c r="AP98" i="68"/>
  <c r="AM79" i="68"/>
  <c r="AM89" i="68"/>
  <c r="AP59" i="68"/>
  <c r="AM20" i="70"/>
  <c r="AP68" i="70"/>
  <c r="AP77" i="68"/>
  <c r="AP14" i="70"/>
  <c r="AM48" i="70"/>
  <c r="AQ7" i="70"/>
  <c r="AM7" i="70"/>
  <c r="AP97" i="68"/>
  <c r="AM18" i="68"/>
  <c r="AP26" i="68"/>
  <c r="AP25" i="70"/>
  <c r="AP38" i="70"/>
  <c r="AM80" i="68"/>
  <c r="AM37" i="68"/>
  <c r="AM28" i="68"/>
  <c r="AP47" i="68"/>
  <c r="AP43" i="70"/>
  <c r="AP85" i="70"/>
  <c r="AM32" i="68"/>
  <c r="AM50" i="70"/>
  <c r="AP9" i="68"/>
  <c r="AP35" i="68"/>
  <c r="AQ16" i="68"/>
  <c r="AM16" i="68"/>
  <c r="AM85" i="68"/>
  <c r="AP82" i="68"/>
  <c r="AM69" i="70"/>
  <c r="AP93" i="68"/>
  <c r="AM39" i="68"/>
  <c r="AM71" i="68"/>
  <c r="AM21" i="68"/>
  <c r="AP38" i="68"/>
  <c r="AP19" i="70"/>
  <c r="AP10" i="70"/>
  <c r="AP10" i="68"/>
  <c r="AM72" i="68"/>
  <c r="AM36" i="70"/>
  <c r="AM94" i="70"/>
  <c r="AM20" i="68"/>
  <c r="AP14" i="68"/>
  <c r="AP78" i="68"/>
  <c r="AP35" i="70"/>
  <c r="AP42" i="68"/>
  <c r="AM75" i="68"/>
  <c r="AP17" i="70"/>
  <c r="AQ5" i="70"/>
  <c r="AM5" i="70"/>
  <c r="AP18" i="70"/>
  <c r="AM81" i="70"/>
  <c r="AM64" i="70"/>
  <c r="AP33" i="70"/>
  <c r="AQ13" i="70"/>
  <c r="AM13" i="70"/>
  <c r="AM60" i="68"/>
  <c r="AM41" i="70"/>
  <c r="AP11" i="70"/>
  <c r="AP24" i="70"/>
  <c r="AM92" i="68"/>
  <c r="AP79" i="68"/>
  <c r="AP56" i="70"/>
  <c r="AM28" i="70"/>
  <c r="AP20" i="68"/>
  <c r="AM52" i="68"/>
  <c r="AM9" i="70"/>
  <c r="AQ9" i="70"/>
  <c r="AM52" i="70"/>
  <c r="AM38" i="68"/>
  <c r="AM49" i="70"/>
  <c r="AM55" i="68"/>
  <c r="AM86" i="70"/>
  <c r="AM29" i="68"/>
  <c r="AP51" i="70"/>
  <c r="AP8" i="68"/>
  <c r="AM66" i="68"/>
  <c r="AP21" i="70"/>
  <c r="AM31" i="70"/>
  <c r="AM63" i="68"/>
  <c r="AP23" i="70"/>
  <c r="AM38" i="70"/>
  <c r="AP45" i="70"/>
  <c r="AP17" i="68"/>
  <c r="AP71" i="68"/>
  <c r="AP30" i="68"/>
  <c r="AQ8" i="70"/>
  <c r="AM8" i="70"/>
  <c r="AP28" i="70"/>
  <c r="AP64" i="68"/>
  <c r="AM18" i="70"/>
  <c r="AP71" i="70"/>
  <c r="AM42" i="70"/>
  <c r="AP39" i="70"/>
  <c r="AP88" i="70"/>
  <c r="AQ17" i="70"/>
  <c r="AM17" i="70"/>
  <c r="AQ17" i="68"/>
  <c r="AM17" i="68"/>
  <c r="AP6" i="68"/>
  <c r="AP39" i="68"/>
  <c r="AM42" i="68"/>
  <c r="AP34" i="68"/>
  <c r="AP53" i="70"/>
  <c r="AM46" i="68"/>
  <c r="AM39" i="70"/>
  <c r="AM11" i="68"/>
  <c r="AQ11" i="68"/>
  <c r="AM84" i="68"/>
  <c r="AQ6" i="70"/>
  <c r="AM6" i="70"/>
  <c r="AM19" i="70"/>
  <c r="AP55" i="70"/>
  <c r="AM74" i="68"/>
  <c r="AP23" i="68"/>
  <c r="AP86" i="68"/>
  <c r="AM73" i="70"/>
  <c r="AM33" i="70"/>
  <c r="AM50" i="68"/>
  <c r="AP95" i="68"/>
  <c r="AM70" i="68"/>
  <c r="AM78" i="70"/>
  <c r="AP19" i="68"/>
  <c r="AM98" i="68"/>
  <c r="AQ15" i="68"/>
  <c r="AM15" i="68"/>
  <c r="AP70" i="68"/>
  <c r="AM97" i="70"/>
  <c r="AM54" i="70"/>
  <c r="AM15" i="70"/>
  <c r="AQ15" i="70"/>
  <c r="AM58" i="68"/>
  <c r="AP66" i="68"/>
  <c r="AM31" i="68"/>
  <c r="AP62" i="68"/>
  <c r="AP41" i="70"/>
  <c r="AP65" i="70"/>
  <c r="AQ14" i="70"/>
  <c r="AM14" i="70"/>
  <c r="AP22" i="68"/>
  <c r="AM68" i="68"/>
  <c r="AM54" i="68"/>
  <c r="AM43" i="68"/>
  <c r="AM62" i="70"/>
  <c r="AP27" i="68"/>
  <c r="AM80" i="70"/>
  <c r="AM45" i="70"/>
  <c r="AP76" i="68"/>
  <c r="AM30" i="70"/>
  <c r="AM10" i="68"/>
  <c r="AQ10" i="68"/>
  <c r="AP15" i="68"/>
  <c r="AP22" i="70"/>
  <c r="AP62" i="70"/>
  <c r="AP78" i="70"/>
  <c r="AP36" i="68"/>
  <c r="AM21" i="70"/>
  <c r="AP56" i="68"/>
  <c r="AM46" i="70"/>
  <c r="AP92" i="68"/>
  <c r="AM25" i="68"/>
  <c r="AM59" i="70"/>
  <c r="AQ4" i="68"/>
  <c r="AM4" i="68"/>
  <c r="AP63" i="70"/>
  <c r="AM95" i="68"/>
  <c r="AM40" i="68"/>
  <c r="AP31" i="68"/>
  <c r="AM85" i="70"/>
  <c r="AM67" i="68"/>
  <c r="AP55" i="68"/>
  <c r="AM8" i="68"/>
  <c r="AQ8" i="68"/>
  <c r="AP20" i="70"/>
  <c r="AP48" i="70"/>
  <c r="AM84" i="70"/>
  <c r="AP29" i="68"/>
  <c r="AQ13" i="68"/>
  <c r="AM13" i="68"/>
  <c r="AP83" i="68"/>
  <c r="AP72" i="70"/>
  <c r="AQ6" i="68"/>
  <c r="AM6" i="68"/>
  <c r="AP37" i="68"/>
  <c r="AP12" i="70"/>
  <c r="AM37" i="70"/>
  <c r="AP87" i="68"/>
  <c r="AQ14" i="68"/>
  <c r="AM14" i="68"/>
  <c r="AP49" i="68"/>
  <c r="AM47" i="70"/>
  <c r="AM34" i="70"/>
  <c r="AP52" i="70"/>
  <c r="AP34" i="70"/>
  <c r="AM57" i="68"/>
  <c r="AP90" i="68"/>
  <c r="AM34" i="68"/>
  <c r="AP85" i="68"/>
  <c r="AM83" i="70"/>
  <c r="AM77" i="70"/>
  <c r="AM49" i="68"/>
  <c r="AM43" i="70"/>
  <c r="AP15" i="70"/>
  <c r="AM24" i="68"/>
  <c r="AM70" i="70"/>
  <c r="AP49" i="70"/>
  <c r="AP80" i="68"/>
  <c r="AM98" i="70"/>
  <c r="AP87" i="70"/>
  <c r="AP73" i="70"/>
  <c r="AM90" i="68"/>
  <c r="AP60" i="70"/>
  <c r="AP66" i="70"/>
  <c r="AP86" i="70"/>
  <c r="AM56" i="68"/>
  <c r="AQ7" i="68"/>
  <c r="AM7" i="68"/>
  <c r="AP5" i="68"/>
  <c r="AP11" i="68"/>
  <c r="AP73" i="68"/>
  <c r="AM91" i="68"/>
  <c r="AM87" i="68"/>
  <c r="AP7" i="68"/>
  <c r="AP69" i="68"/>
  <c r="AM35" i="68"/>
  <c r="AP58" i="68"/>
  <c r="AM27" i="68"/>
  <c r="AP21" i="68"/>
  <c r="AP46" i="68"/>
  <c r="AP91" i="68"/>
  <c r="AM3" i="70"/>
  <c r="AQ3" i="70"/>
  <c r="AP40" i="70"/>
  <c r="AQ16" i="70"/>
  <c r="AM16" i="70"/>
  <c r="AP32" i="68"/>
  <c r="AP27" i="70"/>
  <c r="AM53" i="70"/>
  <c r="AM94" i="68"/>
  <c r="AP57" i="68"/>
  <c r="AM79" i="70"/>
  <c r="AP16" i="68"/>
  <c r="AP61" i="68"/>
  <c r="AM33" i="68"/>
  <c r="AM86" i="68"/>
  <c r="AP53" i="68"/>
  <c r="AM63" i="70"/>
  <c r="AM61" i="68"/>
  <c r="AM44" i="68"/>
  <c r="AM69" i="68"/>
  <c r="AQ3" i="68"/>
  <c r="AM3" i="68"/>
  <c r="AM23" i="68"/>
  <c r="AM96" i="68"/>
  <c r="AM96" i="70"/>
  <c r="AM74" i="70"/>
  <c r="AP8" i="70"/>
  <c r="AP92" i="70"/>
  <c r="AP90" i="70"/>
  <c r="AM93" i="68"/>
  <c r="AM44" i="70"/>
  <c r="AM51" i="68"/>
  <c r="AM65" i="68"/>
  <c r="AP31" i="70"/>
  <c r="AM87" i="70"/>
  <c r="AP95" i="70"/>
  <c r="AM76" i="68"/>
  <c r="AP75" i="68"/>
  <c r="AM67" i="70"/>
  <c r="AP32" i="70"/>
  <c r="AP91" i="70"/>
  <c r="AM90" i="70"/>
  <c r="AP67" i="70"/>
  <c r="AM26" i="68"/>
  <c r="AM75" i="70"/>
  <c r="AP54" i="68"/>
  <c r="AP67" i="68"/>
  <c r="AM61" i="70"/>
  <c r="AM41" i="68"/>
  <c r="AM81" i="68"/>
  <c r="AM97" i="68"/>
  <c r="AP50" i="68"/>
  <c r="AP63" i="68"/>
  <c r="AP47" i="70"/>
  <c r="AP7" i="70"/>
  <c r="AP3" i="70"/>
  <c r="AM9" i="68"/>
  <c r="AQ9" i="68"/>
  <c r="AP81" i="68"/>
  <c r="AP16" i="70"/>
  <c r="AP79" i="70"/>
  <c r="AP36" i="70"/>
  <c r="AP97" i="70"/>
  <c r="AP89" i="70"/>
  <c r="AM65" i="70"/>
  <c r="AM59" i="68"/>
  <c r="AP3" i="68"/>
  <c r="AP65" i="68"/>
  <c r="AM51" i="70"/>
  <c r="AM24" i="70"/>
  <c r="AM23" i="70"/>
  <c r="AP44" i="70"/>
  <c r="AP81" i="70"/>
  <c r="AP29" i="70"/>
  <c r="AM29" i="70"/>
  <c r="AP64" i="70"/>
  <c r="AP48" i="68"/>
  <c r="AP13" i="70"/>
  <c r="AM92" i="70"/>
  <c r="AM66" i="70"/>
  <c r="AP61" i="70"/>
  <c r="AP96" i="68"/>
  <c r="AP76" i="70"/>
  <c r="AP93" i="70"/>
  <c r="AM89" i="70"/>
  <c r="AP6" i="70"/>
  <c r="AP42" i="70"/>
  <c r="AM35" i="70"/>
  <c r="AP9" i="70"/>
  <c r="AP70" i="70"/>
  <c r="AM55" i="70"/>
  <c r="AM47" i="68"/>
  <c r="AM64" i="68"/>
  <c r="AP94" i="68"/>
  <c r="AM91" i="70"/>
  <c r="AM72" i="70"/>
  <c r="AP84" i="70"/>
  <c r="AM82" i="70"/>
  <c r="AP77" i="70"/>
  <c r="AP94" i="70"/>
  <c r="AM82" i="68"/>
  <c r="AP40" i="68"/>
  <c r="AM40" i="70"/>
  <c r="AM60" i="70"/>
  <c r="AP68" i="68"/>
  <c r="AM22" i="70"/>
  <c r="AP82" i="70"/>
  <c r="AP88" i="68"/>
  <c r="AM76" i="70"/>
  <c r="AP96" i="70"/>
  <c r="AP52" i="68"/>
  <c r="AM27" i="70"/>
  <c r="AP5" i="70"/>
  <c r="AP26" i="70"/>
  <c r="AP57" i="70"/>
  <c r="AP98" i="70"/>
  <c r="AP72" i="68"/>
  <c r="AM26" i="70"/>
  <c r="AM25" i="70"/>
  <c r="AP46" i="70"/>
  <c r="AP83" i="70"/>
  <c r="AP54" i="70"/>
  <c r="G90" i="64"/>
  <c r="G77" i="64"/>
  <c r="G89" i="64" s="1"/>
  <c r="G73" i="64"/>
  <c r="G72" i="64"/>
  <c r="G58" i="64"/>
  <c r="G71" i="64" s="1"/>
  <c r="G26" i="64"/>
  <c r="G37" i="64" s="1"/>
  <c r="C9" i="6"/>
  <c r="G87" i="64"/>
  <c r="G86" i="64"/>
  <c r="G85" i="64"/>
  <c r="G84" i="64"/>
  <c r="G83" i="64"/>
  <c r="G93" i="64" s="1"/>
  <c r="G82" i="64"/>
  <c r="G70" i="64"/>
  <c r="G69" i="64"/>
  <c r="G68" i="64"/>
  <c r="G67" i="64"/>
  <c r="G66" i="64"/>
  <c r="G75" i="64" s="1"/>
  <c r="G65" i="64"/>
  <c r="G61" i="64"/>
  <c r="G51" i="64"/>
  <c r="G50" i="64"/>
  <c r="G56" i="64" s="1"/>
  <c r="G49" i="64"/>
  <c r="G48" i="64"/>
  <c r="G47" i="64"/>
  <c r="G55" i="64" s="1"/>
  <c r="G46" i="64"/>
  <c r="G52" i="64" s="1"/>
  <c r="G45" i="64"/>
  <c r="G44" i="64"/>
  <c r="G42" i="64"/>
  <c r="G54" i="64" s="1"/>
  <c r="G35" i="64"/>
  <c r="G34" i="64"/>
  <c r="G33" i="64"/>
  <c r="G32" i="64"/>
  <c r="G31" i="64"/>
  <c r="G41" i="64" s="1"/>
  <c r="G30" i="64"/>
  <c r="G29" i="64"/>
  <c r="G38" i="64" s="1"/>
  <c r="G28" i="64"/>
  <c r="G19" i="64"/>
  <c r="G18" i="64"/>
  <c r="G17" i="64"/>
  <c r="G25" i="64" s="1"/>
  <c r="G16" i="64"/>
  <c r="G15" i="64"/>
  <c r="G24" i="64" s="1"/>
  <c r="G14" i="64"/>
  <c r="G13" i="64"/>
  <c r="G10" i="64"/>
  <c r="G8" i="64"/>
  <c r="G5" i="64"/>
  <c r="G4" i="64"/>
  <c r="G20" i="64" s="1"/>
  <c r="D4" i="70" l="1"/>
  <c r="D4" i="68"/>
  <c r="D4" i="6"/>
  <c r="E7" i="68"/>
  <c r="E7" i="70"/>
  <c r="E7" i="6"/>
  <c r="E3" i="68"/>
  <c r="E3" i="70"/>
  <c r="E3" i="6"/>
  <c r="C4" i="68"/>
  <c r="C4" i="70"/>
  <c r="C4" i="6"/>
  <c r="C5" i="70"/>
  <c r="C5" i="68"/>
  <c r="C5" i="6"/>
  <c r="C7" i="70"/>
  <c r="C7" i="68"/>
  <c r="C7" i="6"/>
  <c r="E8" i="68"/>
  <c r="E8" i="70"/>
  <c r="E8" i="6"/>
  <c r="D5" i="70"/>
  <c r="D5" i="68"/>
  <c r="D5" i="6"/>
  <c r="D11" i="68"/>
  <c r="D11" i="70"/>
  <c r="D11" i="6"/>
  <c r="E9" i="70"/>
  <c r="E9" i="68"/>
  <c r="E9" i="6"/>
  <c r="D10" i="70"/>
  <c r="D10" i="68"/>
  <c r="D10" i="6"/>
  <c r="C12" i="70"/>
  <c r="C12" i="68"/>
  <c r="C12" i="6"/>
  <c r="C6" i="70"/>
  <c r="C6" i="68"/>
  <c r="C6" i="6"/>
  <c r="D8" i="70"/>
  <c r="D8" i="68"/>
  <c r="D8" i="6"/>
  <c r="G21" i="64"/>
  <c r="G76" i="64"/>
  <c r="G22" i="64"/>
  <c r="G39" i="64"/>
  <c r="G53" i="64"/>
  <c r="G57" i="64"/>
  <c r="C9" i="70"/>
  <c r="C9" i="68"/>
  <c r="F9" i="68" s="1"/>
  <c r="G91" i="64"/>
  <c r="D9" i="68"/>
  <c r="D9" i="70"/>
  <c r="C11" i="68"/>
  <c r="C11" i="70"/>
  <c r="D9" i="6"/>
  <c r="G23" i="64"/>
  <c r="G36" i="64"/>
  <c r="G40" i="64"/>
  <c r="G74" i="64"/>
  <c r="G88" i="64"/>
  <c r="G92" i="64"/>
  <c r="C11" i="6"/>
  <c r="E10" i="68" l="1"/>
  <c r="E10" i="70"/>
  <c r="E10" i="6"/>
  <c r="E6" i="70"/>
  <c r="E6" i="68"/>
  <c r="E6" i="6"/>
  <c r="D3" i="70"/>
  <c r="D3" i="68"/>
  <c r="D3" i="6"/>
  <c r="D6" i="70"/>
  <c r="F6" i="70" s="1"/>
  <c r="D6" i="68"/>
  <c r="D6" i="6"/>
  <c r="F9" i="70"/>
  <c r="C3" i="70"/>
  <c r="C3" i="68"/>
  <c r="C3" i="6"/>
  <c r="F6" i="68"/>
  <c r="D12" i="68"/>
  <c r="D12" i="70"/>
  <c r="F12" i="70" s="1"/>
  <c r="D12" i="6"/>
  <c r="E5" i="70"/>
  <c r="E13" i="70" s="1"/>
  <c r="E5" i="68"/>
  <c r="E5" i="6"/>
  <c r="C8" i="70"/>
  <c r="F8" i="70" s="1"/>
  <c r="C8" i="68"/>
  <c r="F8" i="68" s="1"/>
  <c r="C8" i="6"/>
  <c r="F5" i="68"/>
  <c r="D14" i="68"/>
  <c r="E11" i="70"/>
  <c r="E11" i="68"/>
  <c r="F11" i="68" s="1"/>
  <c r="E11" i="6"/>
  <c r="E4" i="70"/>
  <c r="E14" i="70" s="1"/>
  <c r="E4" i="68"/>
  <c r="E4" i="6"/>
  <c r="F11" i="70"/>
  <c r="E12" i="68"/>
  <c r="E12" i="70"/>
  <c r="E12" i="6"/>
  <c r="D7" i="68"/>
  <c r="F7" i="68" s="1"/>
  <c r="D7" i="70"/>
  <c r="F7" i="70" s="1"/>
  <c r="D7" i="6"/>
  <c r="C10" i="70"/>
  <c r="F10" i="70" s="1"/>
  <c r="C10" i="68"/>
  <c r="F10" i="68" s="1"/>
  <c r="C10" i="6"/>
  <c r="F5" i="70"/>
  <c r="D14" i="70"/>
  <c r="E13" i="68" l="1"/>
  <c r="E14" i="68"/>
  <c r="F4" i="68"/>
  <c r="F12" i="68"/>
  <c r="F4" i="70"/>
  <c r="D13" i="68"/>
  <c r="C14" i="68"/>
  <c r="C14" i="70"/>
  <c r="F3" i="68"/>
  <c r="C13" i="68"/>
  <c r="D13" i="70"/>
  <c r="F3" i="70"/>
  <c r="C13" i="70"/>
  <c r="F4" i="6" l="1"/>
  <c r="E14" i="6" l="1"/>
  <c r="F11" i="6"/>
  <c r="F12" i="6"/>
  <c r="F8" i="6"/>
  <c r="F7" i="6"/>
  <c r="F9" i="6"/>
  <c r="C14" i="6"/>
  <c r="D14" i="6"/>
  <c r="F10" i="6"/>
  <c r="E13" i="6" l="1"/>
  <c r="C13" i="6"/>
  <c r="D13" i="6"/>
  <c r="F6" i="6"/>
  <c r="F5" i="6"/>
  <c r="F3" i="6"/>
  <c r="AL62" i="6" l="1"/>
  <c r="AK88" i="6"/>
  <c r="AN62" i="6"/>
  <c r="AO40" i="6"/>
  <c r="AK75" i="6"/>
  <c r="AK18" i="6"/>
  <c r="AN24" i="6"/>
  <c r="AN98" i="6"/>
  <c r="AK16" i="6"/>
  <c r="AO98" i="6"/>
  <c r="AO79" i="6"/>
  <c r="AK65" i="6"/>
  <c r="AO73" i="6"/>
  <c r="AO48" i="6"/>
  <c r="AL79" i="6"/>
  <c r="AN97" i="6"/>
  <c r="AK45" i="6"/>
  <c r="AL94" i="6"/>
  <c r="AN14" i="6"/>
  <c r="AK95" i="6"/>
  <c r="AK15" i="6"/>
  <c r="AN36" i="6"/>
  <c r="AL76" i="6"/>
  <c r="AN76" i="6"/>
  <c r="AO12" i="6"/>
  <c r="AK66" i="6"/>
  <c r="AO27" i="6"/>
  <c r="AO68" i="6"/>
  <c r="AK84" i="6"/>
  <c r="AO19" i="6"/>
  <c r="AK10" i="6"/>
  <c r="AL17" i="6"/>
  <c r="AL38" i="6"/>
  <c r="AL27" i="6"/>
  <c r="AN15" i="6"/>
  <c r="AL67" i="6"/>
  <c r="AN12" i="6"/>
  <c r="AO34" i="6"/>
  <c r="AO13" i="6"/>
  <c r="AK71" i="6"/>
  <c r="AO82" i="6"/>
  <c r="AN66" i="6"/>
  <c r="AK6" i="6"/>
  <c r="AK19" i="6"/>
  <c r="AK20" i="6"/>
  <c r="AL56" i="6"/>
  <c r="AO63" i="6"/>
  <c r="AN63" i="6"/>
  <c r="AL64" i="6"/>
  <c r="AK56" i="6"/>
  <c r="AO30" i="6"/>
  <c r="AL9" i="6"/>
  <c r="AL13" i="6"/>
  <c r="AN91" i="6"/>
  <c r="AL7" i="6"/>
  <c r="AK53" i="6"/>
  <c r="AK11" i="6"/>
  <c r="AK8" i="6"/>
  <c r="AO46" i="6"/>
  <c r="AK80" i="6"/>
  <c r="AK94" i="6"/>
  <c r="AL21" i="6"/>
  <c r="AK93" i="6"/>
  <c r="AK41" i="6"/>
  <c r="AO28" i="6"/>
  <c r="AK14" i="6"/>
  <c r="AK35" i="6"/>
  <c r="AK30" i="6"/>
  <c r="AL5" i="6"/>
  <c r="AN54" i="6"/>
  <c r="AK25" i="6"/>
  <c r="AN48" i="6"/>
  <c r="AK87" i="6"/>
  <c r="AL35" i="6"/>
  <c r="AL16" i="6"/>
  <c r="AL4" i="6"/>
  <c r="AL41" i="6"/>
  <c r="AL81" i="6"/>
  <c r="AN4" i="6"/>
  <c r="AO95" i="6"/>
  <c r="AK96" i="6"/>
  <c r="AK85" i="6"/>
  <c r="AO44" i="6"/>
  <c r="AL22" i="6"/>
  <c r="AK82" i="6"/>
  <c r="AL83" i="6"/>
  <c r="AO94" i="6"/>
  <c r="AN18" i="6"/>
  <c r="AL26" i="6"/>
  <c r="AK44" i="6"/>
  <c r="AL54" i="6"/>
  <c r="AN88" i="6"/>
  <c r="AN21" i="6"/>
  <c r="AK74" i="6"/>
  <c r="AL12" i="6"/>
  <c r="AL75" i="6"/>
  <c r="AL90" i="6"/>
  <c r="AL68" i="6"/>
  <c r="AO57" i="6"/>
  <c r="AO24" i="6"/>
  <c r="AO66" i="6"/>
  <c r="AL6" i="6"/>
  <c r="AN80" i="6"/>
  <c r="AN6" i="6"/>
  <c r="AO70" i="6"/>
  <c r="AO90" i="6"/>
  <c r="AO61" i="6"/>
  <c r="AN49" i="6"/>
  <c r="AN83" i="6"/>
  <c r="AK54" i="6"/>
  <c r="AO3" i="6"/>
  <c r="AO22" i="6"/>
  <c r="AN86" i="6"/>
  <c r="AK73" i="6"/>
  <c r="AK33" i="6"/>
  <c r="AN17" i="6"/>
  <c r="AK21" i="6"/>
  <c r="AK42" i="6"/>
  <c r="AL30" i="6"/>
  <c r="AN85" i="6"/>
  <c r="AN89" i="6"/>
  <c r="AO60" i="6"/>
  <c r="AK23" i="6"/>
  <c r="AO56" i="6"/>
  <c r="AO91" i="6"/>
  <c r="AO37" i="6"/>
  <c r="AN77" i="6"/>
  <c r="AO52" i="6"/>
  <c r="AO6" i="6"/>
  <c r="AN29" i="6"/>
  <c r="AL47" i="6"/>
  <c r="AN32" i="6"/>
  <c r="AL55" i="6"/>
  <c r="AL11" i="6"/>
  <c r="AK50" i="6"/>
  <c r="AL14" i="6"/>
  <c r="AK83" i="6"/>
  <c r="AN87" i="6"/>
  <c r="AN81" i="6"/>
  <c r="AK72" i="6"/>
  <c r="AK81" i="6"/>
  <c r="AO75" i="6"/>
  <c r="AL96" i="6"/>
  <c r="AN11" i="6"/>
  <c r="AN67" i="6"/>
  <c r="AN34" i="6"/>
  <c r="AL52" i="6"/>
  <c r="AL59" i="6"/>
  <c r="AN70" i="6"/>
  <c r="AK38" i="6"/>
  <c r="AN27" i="6"/>
  <c r="AO43" i="6"/>
  <c r="AL42" i="6"/>
  <c r="AL86" i="6"/>
  <c r="AN22" i="6"/>
  <c r="AO33" i="6"/>
  <c r="AO39" i="6"/>
  <c r="AN16" i="6"/>
  <c r="AL33" i="6"/>
  <c r="AN69" i="6"/>
  <c r="AO88" i="6"/>
  <c r="AL85" i="6"/>
  <c r="AN71" i="6"/>
  <c r="AL3" i="6"/>
  <c r="AN38" i="6"/>
  <c r="AK27" i="6"/>
  <c r="AO87" i="6"/>
  <c r="AK61" i="6"/>
  <c r="AL82" i="6"/>
  <c r="AN90" i="6"/>
  <c r="AK43" i="6"/>
  <c r="AO86" i="6"/>
  <c r="AO50" i="6"/>
  <c r="AL20" i="6"/>
  <c r="AO97" i="6"/>
  <c r="AO55" i="6"/>
  <c r="AL46" i="6"/>
  <c r="AK29" i="6"/>
  <c r="AL45" i="6"/>
  <c r="AL61" i="6"/>
  <c r="AO17" i="6"/>
  <c r="AL77" i="6"/>
  <c r="AO54" i="6"/>
  <c r="AK91" i="6"/>
  <c r="AN78" i="6"/>
  <c r="AO96" i="6"/>
  <c r="AO4" i="6"/>
  <c r="AN19" i="6"/>
  <c r="AO31" i="6"/>
  <c r="AL80" i="6"/>
  <c r="AL97" i="6"/>
  <c r="AL48" i="6"/>
  <c r="AO14" i="6"/>
  <c r="AK86" i="6"/>
  <c r="AO38" i="6"/>
  <c r="AN51" i="6"/>
  <c r="AO76" i="6"/>
  <c r="AN72" i="6"/>
  <c r="AL84" i="6"/>
  <c r="AN94" i="6"/>
  <c r="AN8" i="6"/>
  <c r="AN25" i="6"/>
  <c r="AO25" i="6"/>
  <c r="AO18" i="6"/>
  <c r="AO64" i="6"/>
  <c r="AK26" i="6"/>
  <c r="AL29" i="6"/>
  <c r="AN64" i="6"/>
  <c r="AL66" i="6"/>
  <c r="AK46" i="6"/>
  <c r="AN9" i="6"/>
  <c r="AO15" i="6"/>
  <c r="AL58" i="6"/>
  <c r="AO8" i="6"/>
  <c r="AL25" i="6"/>
  <c r="AO84" i="6"/>
  <c r="AL72" i="6"/>
  <c r="AK48" i="6"/>
  <c r="AL78" i="6"/>
  <c r="AN84" i="6"/>
  <c r="AO16" i="6"/>
  <c r="AO59" i="6"/>
  <c r="AL15" i="6"/>
  <c r="AN93" i="6"/>
  <c r="AL63" i="6"/>
  <c r="AN31" i="6"/>
  <c r="AK51" i="6"/>
  <c r="AO85" i="6"/>
  <c r="AK78" i="6"/>
  <c r="AK52" i="6"/>
  <c r="AL24" i="6"/>
  <c r="AK76" i="6"/>
  <c r="AO23" i="6"/>
  <c r="AO49" i="6"/>
  <c r="AK3" i="6"/>
  <c r="AO67" i="6"/>
  <c r="AN82" i="6"/>
  <c r="AK32" i="6"/>
  <c r="AN53" i="6"/>
  <c r="AK57" i="6"/>
  <c r="AK17" i="6"/>
  <c r="AK12" i="6"/>
  <c r="AK79" i="6"/>
  <c r="AK36" i="6"/>
  <c r="AN65" i="6"/>
  <c r="AN57" i="6"/>
  <c r="AK64" i="6"/>
  <c r="AK7" i="6"/>
  <c r="AL53" i="6"/>
  <c r="AK4" i="6"/>
  <c r="AK40" i="6"/>
  <c r="AK55" i="6"/>
  <c r="AK98" i="6"/>
  <c r="AO80" i="6"/>
  <c r="AO74" i="6"/>
  <c r="AN23" i="6"/>
  <c r="AN59" i="6"/>
  <c r="AL37" i="6"/>
  <c r="AK77" i="6"/>
  <c r="AN75" i="6"/>
  <c r="AO26" i="6"/>
  <c r="AN44" i="6"/>
  <c r="AO21" i="6"/>
  <c r="AN55" i="6"/>
  <c r="AL98" i="6"/>
  <c r="AO71" i="6"/>
  <c r="AL19" i="6"/>
  <c r="AL57" i="6"/>
  <c r="AK62" i="6"/>
  <c r="AN95" i="6"/>
  <c r="AK68" i="6"/>
  <c r="AO41" i="6"/>
  <c r="AN43" i="6"/>
  <c r="AN41" i="6"/>
  <c r="AK31" i="6"/>
  <c r="AN42" i="6"/>
  <c r="AN35" i="6"/>
  <c r="AO5" i="6"/>
  <c r="AL93" i="6"/>
  <c r="AK24" i="6"/>
  <c r="AK60" i="6"/>
  <c r="AK67" i="6"/>
  <c r="AN96" i="6"/>
  <c r="AN74" i="6"/>
  <c r="AK47" i="6"/>
  <c r="AL40" i="6"/>
  <c r="AO93" i="6"/>
  <c r="AO9" i="6"/>
  <c r="AL10" i="6"/>
  <c r="AN13" i="6"/>
  <c r="AN26" i="6"/>
  <c r="AL89" i="6"/>
  <c r="AO53" i="6"/>
  <c r="AL74" i="6"/>
  <c r="AN10" i="6"/>
  <c r="AO47" i="6"/>
  <c r="AO42" i="6"/>
  <c r="AL36" i="6"/>
  <c r="AN52" i="6"/>
  <c r="AK28" i="6"/>
  <c r="AK58" i="6"/>
  <c r="AO62" i="6"/>
  <c r="AN68" i="6"/>
  <c r="AL60" i="6"/>
  <c r="AK13" i="6"/>
  <c r="AO36" i="6"/>
  <c r="AL71" i="6"/>
  <c r="AN50" i="6"/>
  <c r="AO72" i="6"/>
  <c r="AN7" i="6"/>
  <c r="AL44" i="6"/>
  <c r="AO45" i="6"/>
  <c r="AO29" i="6"/>
  <c r="AK5" i="6"/>
  <c r="AK37" i="6"/>
  <c r="AO32" i="6"/>
  <c r="AN58" i="6"/>
  <c r="AO89" i="6"/>
  <c r="AL8" i="6"/>
  <c r="AO78" i="6"/>
  <c r="AK9" i="6"/>
  <c r="AL95" i="6"/>
  <c r="AL18" i="6"/>
  <c r="AN56" i="6"/>
  <c r="AO77" i="6"/>
  <c r="AK97" i="6"/>
  <c r="AN30" i="6"/>
  <c r="AO58" i="6"/>
  <c r="AO69" i="6"/>
  <c r="AK63" i="6"/>
  <c r="AO92" i="6"/>
  <c r="AN45" i="6"/>
  <c r="AN92" i="6"/>
  <c r="AK70" i="6"/>
  <c r="AL65" i="6"/>
  <c r="AL92" i="6"/>
  <c r="AN3" i="6"/>
  <c r="AL31" i="6"/>
  <c r="AL87" i="6"/>
  <c r="AO10" i="6"/>
  <c r="AO51" i="6"/>
  <c r="AL70" i="6"/>
  <c r="AK92" i="6"/>
  <c r="AO65" i="6"/>
  <c r="AL91" i="6"/>
  <c r="AL69" i="6"/>
  <c r="AL34" i="6"/>
  <c r="AK22" i="6"/>
  <c r="AL49" i="6"/>
  <c r="AN61" i="6"/>
  <c r="AL28" i="6"/>
  <c r="AN20" i="6"/>
  <c r="AL39" i="6"/>
  <c r="AO83" i="6"/>
  <c r="AN33" i="6"/>
  <c r="AO35" i="6"/>
  <c r="AN60" i="6"/>
  <c r="AO20" i="6"/>
  <c r="AK89" i="6"/>
  <c r="AN37" i="6"/>
  <c r="AO7" i="6"/>
  <c r="AO11" i="6"/>
  <c r="AL88" i="6"/>
  <c r="AL51" i="6"/>
  <c r="AN47" i="6"/>
  <c r="AN28" i="6"/>
  <c r="AK49" i="6"/>
  <c r="AL23" i="6"/>
  <c r="AK34" i="6"/>
  <c r="AN46" i="6"/>
  <c r="AN40" i="6"/>
  <c r="AL43" i="6"/>
  <c r="AL50" i="6"/>
  <c r="AO81" i="6"/>
  <c r="AK59" i="6"/>
  <c r="AL32" i="6"/>
  <c r="AN39" i="6"/>
  <c r="AN73" i="6"/>
  <c r="AK69" i="6"/>
  <c r="AN79" i="6"/>
  <c r="AL73" i="6"/>
  <c r="AK39" i="6"/>
  <c r="AK90" i="6"/>
  <c r="AN5" i="6"/>
  <c r="AP5" i="6" l="1"/>
  <c r="AM90" i="6"/>
  <c r="AM39" i="6"/>
  <c r="AP79" i="6"/>
  <c r="AM69" i="6"/>
  <c r="AP73" i="6"/>
  <c r="AP39" i="6"/>
  <c r="AM59" i="6"/>
  <c r="AP40" i="6"/>
  <c r="AP46" i="6"/>
  <c r="AM34" i="6"/>
  <c r="AM49" i="6"/>
  <c r="AP28" i="6"/>
  <c r="AP47" i="6"/>
  <c r="AP37" i="6"/>
  <c r="AM89" i="6"/>
  <c r="AP60" i="6"/>
  <c r="AP33" i="6"/>
  <c r="AP20" i="6"/>
  <c r="AP61" i="6"/>
  <c r="AM22" i="6"/>
  <c r="AM92" i="6"/>
  <c r="AP3" i="6"/>
  <c r="AM70" i="6"/>
  <c r="AP92" i="6"/>
  <c r="AP45" i="6"/>
  <c r="AM63" i="6"/>
  <c r="AP30" i="6"/>
  <c r="AM97" i="6"/>
  <c r="AP56" i="6"/>
  <c r="AQ9" i="6"/>
  <c r="AM9" i="6"/>
  <c r="AP58" i="6"/>
  <c r="AM37" i="6"/>
  <c r="AQ5" i="6"/>
  <c r="AM5" i="6"/>
  <c r="AP7" i="6"/>
  <c r="AP50" i="6"/>
  <c r="AQ13" i="6"/>
  <c r="AM13" i="6"/>
  <c r="AP68" i="6"/>
  <c r="AM58" i="6"/>
  <c r="AM28" i="6"/>
  <c r="AP52" i="6"/>
  <c r="AP10" i="6"/>
  <c r="AP26" i="6"/>
  <c r="AP13" i="6"/>
  <c r="AM47" i="6"/>
  <c r="AP74" i="6"/>
  <c r="AP96" i="6"/>
  <c r="AM67" i="6"/>
  <c r="AM60" i="6"/>
  <c r="AM24" i="6"/>
  <c r="AP35" i="6"/>
  <c r="AP42" i="6"/>
  <c r="AM31" i="6"/>
  <c r="AP41" i="6"/>
  <c r="AP43" i="6"/>
  <c r="AM68" i="6"/>
  <c r="AP95" i="6"/>
  <c r="AM62" i="6"/>
  <c r="AP55" i="6"/>
  <c r="AP44" i="6"/>
  <c r="AP75" i="6"/>
  <c r="AM77" i="6"/>
  <c r="AP59" i="6"/>
  <c r="AP23" i="6"/>
  <c r="AM98" i="6"/>
  <c r="AM55" i="6"/>
  <c r="AM40" i="6"/>
  <c r="AM4" i="6"/>
  <c r="AQ4" i="6"/>
  <c r="AQ7" i="6"/>
  <c r="AM7" i="6"/>
  <c r="AM64" i="6"/>
  <c r="AP57" i="6"/>
  <c r="AP65" i="6"/>
  <c r="AM36" i="6"/>
  <c r="AM79" i="6"/>
  <c r="AM12" i="6"/>
  <c r="AQ12" i="6"/>
  <c r="AQ17" i="6"/>
  <c r="AM17" i="6"/>
  <c r="AM57" i="6"/>
  <c r="AP53" i="6"/>
  <c r="AM32" i="6"/>
  <c r="AP82" i="6"/>
  <c r="AM3" i="6"/>
  <c r="AQ3" i="6"/>
  <c r="AM76" i="6"/>
  <c r="AM52" i="6"/>
  <c r="AM78" i="6"/>
  <c r="AM51" i="6"/>
  <c r="AP31" i="6"/>
  <c r="AP93" i="6"/>
  <c r="AP84" i="6"/>
  <c r="AM48" i="6"/>
  <c r="AP9" i="6"/>
  <c r="AM46" i="6"/>
  <c r="AP64" i="6"/>
  <c r="AM26" i="6"/>
  <c r="AP25" i="6"/>
  <c r="AP8" i="6"/>
  <c r="AP94" i="6"/>
  <c r="AP72" i="6"/>
  <c r="AP51" i="6"/>
  <c r="AM86" i="6"/>
  <c r="AP19" i="6"/>
  <c r="AP78" i="6"/>
  <c r="AM91" i="6"/>
  <c r="AM29" i="6"/>
  <c r="AM43" i="6"/>
  <c r="AP90" i="6"/>
  <c r="AM61" i="6"/>
  <c r="AM27" i="6"/>
  <c r="AP38" i="6"/>
  <c r="AP71" i="6"/>
  <c r="AP69" i="6"/>
  <c r="AP16" i="6"/>
  <c r="AP22" i="6"/>
  <c r="AP27" i="6"/>
  <c r="AM38" i="6"/>
  <c r="AP70" i="6"/>
  <c r="AP34" i="6"/>
  <c r="AP67" i="6"/>
  <c r="AP11" i="6"/>
  <c r="AM81" i="6"/>
  <c r="AM72" i="6"/>
  <c r="AP81" i="6"/>
  <c r="AP87" i="6"/>
  <c r="AM83" i="6"/>
  <c r="AM50" i="6"/>
  <c r="AP32" i="6"/>
  <c r="AP29" i="6"/>
  <c r="AP77" i="6"/>
  <c r="AM23" i="6"/>
  <c r="AP89" i="6"/>
  <c r="AP85" i="6"/>
  <c r="AM42" i="6"/>
  <c r="AM21" i="6"/>
  <c r="AP17" i="6"/>
  <c r="AM33" i="6"/>
  <c r="AM73" i="6"/>
  <c r="AP86" i="6"/>
  <c r="AM54" i="6"/>
  <c r="AP83" i="6"/>
  <c r="AP49" i="6"/>
  <c r="AP6" i="6"/>
  <c r="AP80" i="6"/>
  <c r="AM74" i="6"/>
  <c r="AP21" i="6"/>
  <c r="AP88" i="6"/>
  <c r="AM44" i="6"/>
  <c r="AP18" i="6"/>
  <c r="AM82" i="6"/>
  <c r="AM85" i="6"/>
  <c r="AM96" i="6"/>
  <c r="AP4" i="6"/>
  <c r="AM87" i="6"/>
  <c r="AP48" i="6"/>
  <c r="AM25" i="6"/>
  <c r="AP54" i="6"/>
  <c r="AM30" i="6"/>
  <c r="AM35" i="6"/>
  <c r="AM14" i="6"/>
  <c r="AQ14" i="6"/>
  <c r="AM41" i="6"/>
  <c r="AM93" i="6"/>
  <c r="AM94" i="6"/>
  <c r="AM80" i="6"/>
  <c r="AQ8" i="6"/>
  <c r="AM8" i="6"/>
  <c r="AQ11" i="6"/>
  <c r="AM11" i="6"/>
  <c r="AM53" i="6"/>
  <c r="AP91" i="6"/>
  <c r="AM56" i="6"/>
  <c r="AP63" i="6"/>
  <c r="AM20" i="6"/>
  <c r="AM19" i="6"/>
  <c r="AM6" i="6"/>
  <c r="AQ6" i="6"/>
  <c r="AP66" i="6"/>
  <c r="AM71" i="6"/>
  <c r="AP12" i="6"/>
  <c r="AP15" i="6"/>
  <c r="AQ10" i="6"/>
  <c r="AM10" i="6"/>
  <c r="AM84" i="6"/>
  <c r="AM66" i="6"/>
  <c r="AP76" i="6"/>
  <c r="AP36" i="6"/>
  <c r="AM15" i="6"/>
  <c r="AQ15" i="6"/>
  <c r="AM95" i="6"/>
  <c r="AP14" i="6"/>
  <c r="AM45" i="6"/>
  <c r="AP97" i="6"/>
  <c r="AM65" i="6"/>
  <c r="AQ16" i="6"/>
  <c r="AM16" i="6"/>
  <c r="AP98" i="6"/>
  <c r="AP24" i="6"/>
  <c r="AM18" i="6"/>
  <c r="AM75" i="6"/>
  <c r="AP62" i="6"/>
  <c r="AM88" i="6"/>
</calcChain>
</file>

<file path=xl/sharedStrings.xml><?xml version="1.0" encoding="utf-8"?>
<sst xmlns="http://schemas.openxmlformats.org/spreadsheetml/2006/main" count="535" uniqueCount="82">
  <si>
    <t>Caractérisation des risques recensés</t>
  </si>
  <si>
    <t>SEUIL 3</t>
  </si>
  <si>
    <t>SEUIL 2</t>
  </si>
  <si>
    <t>SEUIL 1</t>
  </si>
  <si>
    <t>Seuil 1</t>
  </si>
  <si>
    <t>Seuil 2</t>
  </si>
  <si>
    <t>Seuil 3</t>
  </si>
  <si>
    <t>TOTAUX</t>
  </si>
  <si>
    <t>Vert</t>
  </si>
  <si>
    <t>Rouge</t>
  </si>
  <si>
    <t>Trimestre 1</t>
  </si>
  <si>
    <t>Trimestre 2</t>
  </si>
  <si>
    <t>Trimestre 3</t>
  </si>
  <si>
    <t>Trimestre 4</t>
  </si>
  <si>
    <t>Année 2018</t>
  </si>
  <si>
    <t>T1</t>
  </si>
  <si>
    <t>T2</t>
  </si>
  <si>
    <t>T3</t>
  </si>
  <si>
    <t>T4</t>
  </si>
  <si>
    <t>Niveau de maitrise</t>
  </si>
  <si>
    <t>SOURCE</t>
  </si>
  <si>
    <t>Thématique</t>
  </si>
  <si>
    <t>P</t>
  </si>
  <si>
    <t>SOMMAIRE</t>
  </si>
  <si>
    <t>Pour modifier voter cartographie veuillez choisir le processus concerné ci-dessous</t>
  </si>
  <si>
    <t>Nom</t>
  </si>
  <si>
    <t>Trouver</t>
  </si>
  <si>
    <t>Risques</t>
  </si>
  <si>
    <t>Actions</t>
  </si>
  <si>
    <t>Noms</t>
  </si>
  <si>
    <t>Année 2019</t>
  </si>
  <si>
    <t>Mr X</t>
  </si>
  <si>
    <t>Mme Y</t>
  </si>
  <si>
    <t>Mr Z</t>
  </si>
  <si>
    <t>Mme A</t>
  </si>
  <si>
    <t>Mr B</t>
  </si>
  <si>
    <t>Mme C</t>
  </si>
  <si>
    <t>Mr D</t>
  </si>
  <si>
    <t xml:space="preserve">P1 </t>
  </si>
  <si>
    <t>PAQ</t>
  </si>
  <si>
    <t>X</t>
  </si>
  <si>
    <t>Car         Dia</t>
  </si>
  <si>
    <t>R1</t>
  </si>
  <si>
    <t>R2</t>
  </si>
  <si>
    <t>R3</t>
  </si>
  <si>
    <t>R4</t>
  </si>
  <si>
    <t>R1x</t>
  </si>
  <si>
    <t>R1y</t>
  </si>
  <si>
    <t>R1z</t>
  </si>
  <si>
    <t>R1j</t>
  </si>
  <si>
    <t>DM</t>
  </si>
  <si>
    <t>C</t>
  </si>
  <si>
    <t>A</t>
  </si>
  <si>
    <t>R</t>
  </si>
  <si>
    <t>A1</t>
  </si>
  <si>
    <t>A2</t>
  </si>
  <si>
    <t>A3</t>
  </si>
  <si>
    <t>A4</t>
  </si>
  <si>
    <t>A5</t>
  </si>
  <si>
    <t>A6</t>
  </si>
  <si>
    <t>A7</t>
  </si>
  <si>
    <t>A8</t>
  </si>
  <si>
    <t>Y</t>
  </si>
  <si>
    <t>Z</t>
  </si>
  <si>
    <t>SR</t>
  </si>
  <si>
    <t>MGT</t>
  </si>
  <si>
    <t>P2</t>
  </si>
  <si>
    <t>Mr B
Mr X</t>
  </si>
  <si>
    <t>Mr D
Mme A</t>
  </si>
  <si>
    <t>Mr Z
Mr D</t>
  </si>
  <si>
    <t>P3  -  11</t>
  </si>
  <si>
    <t>P1  -  7</t>
  </si>
  <si>
    <t>P1  -  11</t>
  </si>
  <si>
    <t>P1  -  43</t>
  </si>
  <si>
    <t>P1  -  79</t>
  </si>
  <si>
    <t>P2  -  7</t>
  </si>
  <si>
    <t>P2  -  11</t>
  </si>
  <si>
    <t>P2  -  43</t>
  </si>
  <si>
    <t>P2  -  79</t>
  </si>
  <si>
    <t>P3  -  7</t>
  </si>
  <si>
    <t>P3  -  43</t>
  </si>
  <si>
    <t>P3  -  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</si>
</sst>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8"/>
      <color theme="0"/>
      <name val="Calibri"/>
      <family val="2"/>
      <scheme val="minor"/>
    </font>
    <font>
      <sz val="11"/>
      <color rgb="FFD2EFFF"/>
      <name val="Calibri"/>
      <family val="2"/>
      <scheme val="minor"/>
    </font>
    <font>
      <sz val="11"/>
      <color rgb="FF00B45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lightUp"/>
    </fill>
    <fill>
      <patternFill patternType="lightUp">
        <bgColor rgb="FFFFC000"/>
      </patternFill>
    </fill>
    <fill>
      <patternFill patternType="lightUp">
        <bgColor rgb="FF92D050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3F3F"/>
        <bgColor indexed="64"/>
      </patternFill>
    </fill>
    <fill>
      <patternFill patternType="lightUp">
        <bgColor rgb="FFFF4B4B"/>
      </patternFill>
    </fill>
    <fill>
      <patternFill patternType="gray0625">
        <bgColor rgb="FFFF4B4B"/>
      </patternFill>
    </fill>
    <fill>
      <patternFill patternType="gray0625"/>
    </fill>
    <fill>
      <patternFill patternType="gray0625">
        <bgColor rgb="FFFFC000"/>
      </patternFill>
    </fill>
    <fill>
      <patternFill patternType="gray0625">
        <bgColor rgb="FF92D05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4B4B"/>
        <bgColor indexed="64"/>
      </patternFill>
    </fill>
    <fill>
      <patternFill patternType="lightUp"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450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517">
    <xf numFmtId="0" fontId="0" fillId="0" borderId="0" xfId="0"/>
    <xf numFmtId="0" fontId="0" fillId="0" borderId="0" xfId="0" applyFill="1" applyBorder="1"/>
    <xf numFmtId="0" fontId="0" fillId="0" borderId="11" xfId="0" applyBorder="1"/>
    <xf numFmtId="0" fontId="0" fillId="0" borderId="10" xfId="0" applyBorder="1"/>
    <xf numFmtId="0" fontId="0" fillId="2" borderId="15" xfId="0" applyFill="1" applyBorder="1"/>
    <xf numFmtId="0" fontId="0" fillId="2" borderId="17" xfId="0" applyFill="1" applyBorder="1"/>
    <xf numFmtId="0" fontId="0" fillId="2" borderId="3" xfId="0" applyFill="1" applyBorder="1"/>
    <xf numFmtId="0" fontId="0" fillId="2" borderId="4" xfId="0" applyFill="1" applyBorder="1"/>
    <xf numFmtId="0" fontId="1" fillId="0" borderId="5" xfId="0" applyFont="1" applyBorder="1" applyAlignment="1">
      <alignment horizontal="center" vertical="center"/>
    </xf>
    <xf numFmtId="0" fontId="0" fillId="0" borderId="13" xfId="0" applyBorder="1"/>
    <xf numFmtId="0" fontId="0" fillId="5" borderId="13" xfId="0" applyFill="1" applyBorder="1"/>
    <xf numFmtId="0" fontId="0" fillId="5" borderId="18" xfId="0" applyFill="1" applyBorder="1"/>
    <xf numFmtId="0" fontId="0" fillId="0" borderId="12" xfId="0" applyFill="1" applyBorder="1"/>
    <xf numFmtId="0" fontId="0" fillId="5" borderId="20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5" borderId="33" xfId="0" applyFill="1" applyBorder="1"/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0" fillId="0" borderId="32" xfId="0" applyFill="1" applyBorder="1"/>
    <xf numFmtId="0" fontId="0" fillId="0" borderId="23" xfId="0" applyFill="1" applyBorder="1"/>
    <xf numFmtId="0" fontId="0" fillId="0" borderId="11" xfId="0" applyFill="1" applyBorder="1"/>
    <xf numFmtId="0" fontId="0" fillId="0" borderId="24" xfId="0" applyFill="1" applyBorder="1"/>
    <xf numFmtId="0" fontId="0" fillId="2" borderId="39" xfId="0" applyFill="1" applyBorder="1"/>
    <xf numFmtId="0" fontId="0" fillId="2" borderId="2" xfId="0" applyFill="1" applyBorder="1"/>
    <xf numFmtId="0" fontId="0" fillId="2" borderId="44" xfId="0" applyFill="1" applyBorder="1"/>
    <xf numFmtId="0" fontId="1" fillId="0" borderId="5" xfId="0" applyFont="1" applyBorder="1" applyAlignment="1">
      <alignment horizontal="center" vertical="center" textRotation="90"/>
    </xf>
    <xf numFmtId="0" fontId="3" fillId="0" borderId="5" xfId="0" applyFont="1" applyBorder="1" applyAlignment="1">
      <alignment horizontal="center" vertical="center" textRotation="90"/>
    </xf>
    <xf numFmtId="0" fontId="0" fillId="2" borderId="19" xfId="0" applyFill="1" applyBorder="1"/>
    <xf numFmtId="0" fontId="0" fillId="2" borderId="22" xfId="0" applyFill="1" applyBorder="1"/>
    <xf numFmtId="0" fontId="0" fillId="2" borderId="45" xfId="0" applyFill="1" applyBorder="1"/>
    <xf numFmtId="0" fontId="0" fillId="2" borderId="46" xfId="0" applyFill="1" applyBorder="1"/>
    <xf numFmtId="0" fontId="0" fillId="3" borderId="16" xfId="0" applyFill="1" applyBorder="1"/>
    <xf numFmtId="0" fontId="0" fillId="4" borderId="16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4" xfId="0" applyFill="1" applyBorder="1"/>
    <xf numFmtId="0" fontId="0" fillId="4" borderId="9" xfId="0" applyFill="1" applyBorder="1"/>
    <xf numFmtId="0" fontId="0" fillId="4" borderId="5" xfId="0" applyFill="1" applyBorder="1"/>
    <xf numFmtId="0" fontId="0" fillId="0" borderId="21" xfId="0" applyFill="1" applyBorder="1"/>
    <xf numFmtId="0" fontId="0" fillId="0" borderId="31" xfId="0" applyFill="1" applyBorder="1"/>
    <xf numFmtId="0" fontId="0" fillId="3" borderId="47" xfId="0" applyFill="1" applyBorder="1"/>
    <xf numFmtId="0" fontId="0" fillId="4" borderId="47" xfId="0" applyFill="1" applyBorder="1"/>
    <xf numFmtId="0" fontId="0" fillId="0" borderId="30" xfId="0" applyFill="1" applyBorder="1"/>
    <xf numFmtId="0" fontId="0" fillId="0" borderId="18" xfId="0" applyFill="1" applyBorder="1"/>
    <xf numFmtId="0" fontId="4" fillId="0" borderId="16" xfId="0" applyFont="1" applyBorder="1" applyAlignment="1">
      <alignment horizontal="center" vertical="center"/>
    </xf>
    <xf numFmtId="0" fontId="0" fillId="0" borderId="1" xfId="0" applyBorder="1"/>
    <xf numFmtId="0" fontId="1" fillId="0" borderId="16" xfId="0" applyFont="1" applyBorder="1" applyAlignment="1">
      <alignment horizontal="center" vertical="center"/>
    </xf>
    <xf numFmtId="0" fontId="0" fillId="10" borderId="8" xfId="0" applyFill="1" applyBorder="1"/>
    <xf numFmtId="0" fontId="0" fillId="10" borderId="6" xfId="0" applyFill="1" applyBorder="1"/>
    <xf numFmtId="0" fontId="0" fillId="10" borderId="0" xfId="0" applyFill="1" applyBorder="1"/>
    <xf numFmtId="0" fontId="0" fillId="0" borderId="1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10" borderId="6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6" borderId="12" xfId="0" applyFont="1" applyFill="1" applyBorder="1" applyAlignment="1" applyProtection="1">
      <alignment horizontal="center" vertical="center"/>
      <protection locked="0"/>
    </xf>
    <xf numFmtId="0" fontId="1" fillId="7" borderId="12" xfId="0" applyFont="1" applyFill="1" applyBorder="1" applyAlignment="1" applyProtection="1">
      <alignment horizontal="center" vertical="center"/>
      <protection locked="0"/>
    </xf>
    <xf numFmtId="0" fontId="1" fillId="9" borderId="12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7" borderId="14" xfId="0" applyFont="1" applyFill="1" applyBorder="1" applyAlignment="1" applyProtection="1">
      <alignment horizontal="center" vertical="center"/>
      <protection locked="0"/>
    </xf>
    <xf numFmtId="0" fontId="1" fillId="9" borderId="14" xfId="0" applyFont="1" applyFill="1" applyBorder="1" applyAlignment="1" applyProtection="1">
      <alignment horizontal="center" vertical="center"/>
      <protection locked="0"/>
    </xf>
    <xf numFmtId="0" fontId="0" fillId="5" borderId="53" xfId="0" applyFill="1" applyBorder="1"/>
    <xf numFmtId="0" fontId="0" fillId="5" borderId="42" xfId="0" applyFill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5" borderId="48" xfId="0" applyFill="1" applyBorder="1" applyAlignment="1">
      <alignment vertical="center" wrapText="1"/>
    </xf>
    <xf numFmtId="0" fontId="0" fillId="0" borderId="30" xfId="0" applyBorder="1"/>
    <xf numFmtId="0" fontId="0" fillId="0" borderId="21" xfId="0" applyBorder="1"/>
    <xf numFmtId="0" fontId="0" fillId="0" borderId="31" xfId="0" applyBorder="1"/>
    <xf numFmtId="0" fontId="0" fillId="0" borderId="18" xfId="0" applyBorder="1"/>
    <xf numFmtId="0" fontId="0" fillId="0" borderId="53" xfId="0" applyFill="1" applyBorder="1"/>
    <xf numFmtId="0" fontId="0" fillId="0" borderId="53" xfId="0" applyFill="1" applyBorder="1" applyProtection="1">
      <protection locked="0"/>
    </xf>
    <xf numFmtId="0" fontId="0" fillId="0" borderId="60" xfId="0" applyFill="1" applyBorder="1" applyAlignment="1">
      <alignment vertical="center" wrapText="1"/>
    </xf>
    <xf numFmtId="0" fontId="0" fillId="12" borderId="39" xfId="0" applyFill="1" applyBorder="1"/>
    <xf numFmtId="0" fontId="0" fillId="12" borderId="15" xfId="0" applyFill="1" applyBorder="1"/>
    <xf numFmtId="0" fontId="0" fillId="12" borderId="17" xfId="0" applyFill="1" applyBorder="1"/>
    <xf numFmtId="0" fontId="0" fillId="13" borderId="16" xfId="0" applyFill="1" applyBorder="1"/>
    <xf numFmtId="0" fontId="0" fillId="13" borderId="1" xfId="0" applyFill="1" applyBorder="1"/>
    <xf numFmtId="0" fontId="0" fillId="13" borderId="1" xfId="0" applyFill="1" applyBorder="1" applyProtection="1">
      <protection locked="0"/>
    </xf>
    <xf numFmtId="0" fontId="0" fillId="12" borderId="41" xfId="0" applyFill="1" applyBorder="1"/>
    <xf numFmtId="0" fontId="0" fillId="12" borderId="2" xfId="0" applyFill="1" applyBorder="1"/>
    <xf numFmtId="0" fontId="0" fillId="12" borderId="3" xfId="0" applyFill="1" applyBorder="1"/>
    <xf numFmtId="0" fontId="0" fillId="12" borderId="4" xfId="0" applyFill="1" applyBorder="1"/>
    <xf numFmtId="0" fontId="0" fillId="14" borderId="9" xfId="0" applyFill="1" applyBorder="1"/>
    <xf numFmtId="0" fontId="0" fillId="14" borderId="5" xfId="0" applyFill="1" applyBorder="1"/>
    <xf numFmtId="0" fontId="0" fillId="14" borderId="5" xfId="0" applyFill="1" applyBorder="1" applyProtection="1">
      <protection locked="0"/>
    </xf>
    <xf numFmtId="0" fontId="0" fillId="0" borderId="42" xfId="0" applyFill="1" applyBorder="1"/>
    <xf numFmtId="0" fontId="0" fillId="0" borderId="55" xfId="0" applyFill="1" applyBorder="1"/>
    <xf numFmtId="0" fontId="0" fillId="0" borderId="56" xfId="0" applyFill="1" applyBorder="1"/>
    <xf numFmtId="0" fontId="0" fillId="0" borderId="57" xfId="0" applyFill="1" applyBorder="1"/>
    <xf numFmtId="0" fontId="0" fillId="13" borderId="47" xfId="0" applyFill="1" applyBorder="1"/>
    <xf numFmtId="0" fontId="0" fillId="12" borderId="44" xfId="0" applyFill="1" applyBorder="1"/>
    <xf numFmtId="0" fontId="0" fillId="14" borderId="16" xfId="0" applyFill="1" applyBorder="1"/>
    <xf numFmtId="0" fontId="0" fillId="14" borderId="1" xfId="0" applyFill="1" applyBorder="1"/>
    <xf numFmtId="0" fontId="0" fillId="14" borderId="1" xfId="0" applyFill="1" applyBorder="1" applyProtection="1">
      <protection locked="0"/>
    </xf>
    <xf numFmtId="0" fontId="0" fillId="14" borderId="47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19" xfId="0" applyBorder="1"/>
    <xf numFmtId="0" fontId="0" fillId="0" borderId="22" xfId="0" applyBorder="1"/>
    <xf numFmtId="0" fontId="0" fillId="0" borderId="45" xfId="0" applyBorder="1"/>
    <xf numFmtId="0" fontId="0" fillId="0" borderId="10" xfId="0" applyFill="1" applyBorder="1"/>
    <xf numFmtId="0" fontId="0" fillId="0" borderId="0" xfId="0" applyFill="1" applyBorder="1" applyAlignment="1">
      <alignment vertical="center" wrapText="1"/>
    </xf>
    <xf numFmtId="0" fontId="0" fillId="11" borderId="3" xfId="0" applyFill="1" applyBorder="1"/>
    <xf numFmtId="0" fontId="0" fillId="11" borderId="3" xfId="0" applyFill="1" applyBorder="1" applyProtection="1">
      <protection locked="0"/>
    </xf>
    <xf numFmtId="0" fontId="0" fillId="0" borderId="8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45" xfId="0" applyFill="1" applyBorder="1"/>
    <xf numFmtId="0" fontId="0" fillId="0" borderId="58" xfId="0" applyFill="1" applyBorder="1"/>
    <xf numFmtId="0" fontId="0" fillId="11" borderId="41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0" fontId="0" fillId="4" borderId="54" xfId="0" applyFill="1" applyBorder="1"/>
    <xf numFmtId="0" fontId="0" fillId="2" borderId="43" xfId="0" applyFill="1" applyBorder="1"/>
    <xf numFmtId="0" fontId="0" fillId="0" borderId="26" xfId="0" applyFill="1" applyBorder="1"/>
    <xf numFmtId="0" fontId="0" fillId="14" borderId="54" xfId="0" applyFill="1" applyBorder="1"/>
    <xf numFmtId="0" fontId="0" fillId="12" borderId="43" xfId="0" applyFill="1" applyBorder="1"/>
    <xf numFmtId="0" fontId="0" fillId="0" borderId="37" xfId="0" applyBorder="1"/>
    <xf numFmtId="0" fontId="1" fillId="6" borderId="5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7" borderId="7" xfId="0" applyFont="1" applyFill="1" applyBorder="1" applyAlignment="1" applyProtection="1">
      <alignment horizontal="center" vertical="center"/>
      <protection locked="0"/>
    </xf>
    <xf numFmtId="0" fontId="1" fillId="9" borderId="7" xfId="0" applyFont="1" applyFill="1" applyBorder="1" applyAlignment="1" applyProtection="1">
      <alignment horizontal="center" vertical="center"/>
      <protection locked="0"/>
    </xf>
    <xf numFmtId="0" fontId="4" fillId="6" borderId="16" xfId="0" applyFont="1" applyFill="1" applyBorder="1" applyAlignment="1">
      <alignment horizontal="center" vertical="center"/>
    </xf>
    <xf numFmtId="0" fontId="4" fillId="7" borderId="16" xfId="0" applyFont="1" applyFill="1" applyBorder="1" applyAlignment="1">
      <alignment horizontal="center" vertical="center"/>
    </xf>
    <xf numFmtId="0" fontId="4" fillId="9" borderId="16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center"/>
    </xf>
    <xf numFmtId="0" fontId="1" fillId="16" borderId="12" xfId="0" applyFont="1" applyFill="1" applyBorder="1" applyAlignment="1" applyProtection="1">
      <alignment horizontal="center" vertical="center"/>
      <protection locked="0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 textRotation="90" wrapText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0" fontId="0" fillId="2" borderId="52" xfId="0" applyFill="1" applyBorder="1" applyProtection="1">
      <protection locked="0"/>
    </xf>
    <xf numFmtId="0" fontId="1" fillId="17" borderId="1" xfId="0" applyFont="1" applyFill="1" applyBorder="1" applyAlignment="1" applyProtection="1">
      <alignment horizontal="center" vertical="center"/>
      <protection locked="0"/>
    </xf>
    <xf numFmtId="0" fontId="1" fillId="18" borderId="5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>
      <alignment vertical="center" wrapText="1"/>
    </xf>
    <xf numFmtId="0" fontId="0" fillId="5" borderId="13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9" fontId="0" fillId="0" borderId="0" xfId="2" applyFont="1"/>
    <xf numFmtId="0" fontId="0" fillId="5" borderId="51" xfId="0" applyFill="1" applyBorder="1"/>
    <xf numFmtId="0" fontId="0" fillId="0" borderId="14" xfId="0" applyFill="1" applyBorder="1"/>
    <xf numFmtId="0" fontId="0" fillId="0" borderId="61" xfId="0" applyFill="1" applyBorder="1"/>
    <xf numFmtId="0" fontId="0" fillId="5" borderId="14" xfId="0" applyFill="1" applyBorder="1" applyAlignment="1">
      <alignment vertical="center"/>
    </xf>
    <xf numFmtId="0" fontId="0" fillId="5" borderId="13" xfId="0" applyFill="1" applyBorder="1" applyAlignment="1">
      <alignment vertical="center" wrapText="1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9" fontId="0" fillId="0" borderId="40" xfId="2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9" fontId="0" fillId="0" borderId="59" xfId="2" applyFont="1" applyFill="1" applyBorder="1" applyAlignment="1">
      <alignment horizontal="center" vertical="center"/>
    </xf>
    <xf numFmtId="9" fontId="0" fillId="0" borderId="35" xfId="2" applyFont="1" applyFill="1" applyBorder="1" applyAlignment="1">
      <alignment horizontal="center" vertical="center"/>
    </xf>
    <xf numFmtId="9" fontId="0" fillId="0" borderId="64" xfId="2" applyFont="1" applyFill="1" applyBorder="1" applyAlignment="1">
      <alignment horizontal="center" vertical="center"/>
    </xf>
    <xf numFmtId="9" fontId="0" fillId="0" borderId="34" xfId="2" applyFont="1" applyFill="1" applyBorder="1" applyAlignment="1">
      <alignment horizontal="center" vertical="center"/>
    </xf>
    <xf numFmtId="0" fontId="0" fillId="0" borderId="10" xfId="2" applyNumberFormat="1" applyFont="1" applyBorder="1" applyAlignment="1">
      <alignment horizontal="center" vertical="center"/>
    </xf>
    <xf numFmtId="0" fontId="0" fillId="0" borderId="23" xfId="2" applyNumberFormat="1" applyFont="1" applyBorder="1" applyAlignment="1">
      <alignment horizontal="center" vertical="center"/>
    </xf>
    <xf numFmtId="0" fontId="0" fillId="0" borderId="25" xfId="2" applyNumberFormat="1" applyFont="1" applyBorder="1" applyAlignment="1">
      <alignment horizontal="center" vertical="center"/>
    </xf>
    <xf numFmtId="0" fontId="0" fillId="0" borderId="27" xfId="2" applyNumberFormat="1" applyFont="1" applyBorder="1" applyAlignment="1">
      <alignment horizontal="center" vertical="center"/>
    </xf>
    <xf numFmtId="9" fontId="0" fillId="0" borderId="39" xfId="2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1" xfId="2" applyNumberFormat="1" applyFont="1" applyBorder="1" applyAlignment="1">
      <alignment horizontal="center" vertical="center"/>
    </xf>
    <xf numFmtId="9" fontId="0" fillId="0" borderId="24" xfId="2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26" xfId="2" applyFont="1" applyBorder="1" applyAlignment="1">
      <alignment horizontal="center" vertical="center"/>
    </xf>
    <xf numFmtId="9" fontId="0" fillId="0" borderId="6" xfId="2" applyFont="1" applyBorder="1" applyAlignment="1">
      <alignment horizontal="center" vertical="center"/>
    </xf>
    <xf numFmtId="0" fontId="0" fillId="0" borderId="28" xfId="2" applyNumberFormat="1" applyFont="1" applyBorder="1" applyAlignment="1">
      <alignment horizontal="center" vertical="center"/>
    </xf>
    <xf numFmtId="9" fontId="0" fillId="0" borderId="29" xfId="2" applyFont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20" borderId="8" xfId="0" applyFill="1" applyBorder="1" applyAlignment="1">
      <alignment horizontal="center" vertical="center"/>
    </xf>
    <xf numFmtId="0" fontId="0" fillId="20" borderId="37" xfId="0" applyFill="1" applyBorder="1" applyAlignment="1">
      <alignment horizontal="center" vertical="center"/>
    </xf>
    <xf numFmtId="0" fontId="0" fillId="20" borderId="5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0" fontId="0" fillId="20" borderId="62" xfId="0" applyFill="1" applyBorder="1" applyAlignment="1">
      <alignment horizontal="center" vertical="center"/>
    </xf>
    <xf numFmtId="0" fontId="0" fillId="20" borderId="38" xfId="0" applyFill="1" applyBorder="1" applyAlignment="1">
      <alignment horizontal="center" vertical="center"/>
    </xf>
    <xf numFmtId="0" fontId="0" fillId="20" borderId="63" xfId="0" applyFill="1" applyBorder="1" applyAlignment="1">
      <alignment horizontal="center" vertical="center"/>
    </xf>
    <xf numFmtId="9" fontId="0" fillId="0" borderId="12" xfId="2" applyFont="1" applyBorder="1" applyAlignment="1">
      <alignment horizontal="center" vertical="center"/>
    </xf>
    <xf numFmtId="9" fontId="0" fillId="0" borderId="13" xfId="2" applyFont="1" applyBorder="1" applyAlignment="1">
      <alignment horizontal="center" vertical="center"/>
    </xf>
    <xf numFmtId="9" fontId="0" fillId="0" borderId="14" xfId="2" applyFont="1" applyBorder="1" applyAlignment="1">
      <alignment horizontal="center" vertical="center"/>
    </xf>
    <xf numFmtId="0" fontId="0" fillId="20" borderId="9" xfId="0" applyFill="1" applyBorder="1" applyAlignment="1">
      <alignment horizontal="center" vertical="center"/>
    </xf>
    <xf numFmtId="0" fontId="0" fillId="20" borderId="54" xfId="0" applyFill="1" applyBorder="1" applyAlignment="1">
      <alignment horizontal="center" vertical="center"/>
    </xf>
    <xf numFmtId="0" fontId="0" fillId="20" borderId="36" xfId="0" applyFill="1" applyBorder="1" applyAlignment="1">
      <alignment horizontal="center" vertical="center"/>
    </xf>
    <xf numFmtId="9" fontId="0" fillId="20" borderId="8" xfId="2" applyFont="1" applyFill="1" applyBorder="1" applyAlignment="1">
      <alignment horizontal="center" vertical="center"/>
    </xf>
    <xf numFmtId="9" fontId="0" fillId="20" borderId="0" xfId="2" applyFont="1" applyFill="1" applyBorder="1" applyAlignment="1">
      <alignment horizontal="center" vertical="center"/>
    </xf>
    <xf numFmtId="9" fontId="0" fillId="20" borderId="37" xfId="2" applyFont="1" applyFill="1" applyBorder="1" applyAlignment="1">
      <alignment horizontal="center" vertical="center"/>
    </xf>
    <xf numFmtId="9" fontId="0" fillId="20" borderId="5" xfId="2" applyFont="1" applyFill="1" applyBorder="1" applyAlignment="1">
      <alignment horizontal="center" vertical="center"/>
    </xf>
    <xf numFmtId="9" fontId="0" fillId="20" borderId="6" xfId="2" applyFont="1" applyFill="1" applyBorder="1" applyAlignment="1">
      <alignment horizontal="center" vertical="center"/>
    </xf>
    <xf numFmtId="9" fontId="0" fillId="20" borderId="62" xfId="2" applyFont="1" applyFill="1" applyBorder="1" applyAlignment="1">
      <alignment horizontal="center" vertical="center"/>
    </xf>
    <xf numFmtId="9" fontId="0" fillId="20" borderId="38" xfId="2" applyFont="1" applyFill="1" applyBorder="1" applyAlignment="1">
      <alignment horizontal="center" vertical="center"/>
    </xf>
    <xf numFmtId="9" fontId="0" fillId="20" borderId="63" xfId="2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 textRotation="90"/>
    </xf>
    <xf numFmtId="0" fontId="0" fillId="0" borderId="13" xfId="0" applyFill="1" applyBorder="1" applyAlignment="1">
      <alignment horizontal="center" vertical="center"/>
    </xf>
    <xf numFmtId="0" fontId="0" fillId="11" borderId="47" xfId="0" applyFill="1" applyBorder="1"/>
    <xf numFmtId="0" fontId="0" fillId="0" borderId="12" xfId="0" applyFill="1" applyBorder="1" applyAlignment="1">
      <alignment vertical="center" wrapText="1"/>
    </xf>
    <xf numFmtId="0" fontId="0" fillId="0" borderId="53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11" borderId="44" xfId="0" applyFill="1" applyBorder="1"/>
    <xf numFmtId="0" fontId="4" fillId="11" borderId="1" xfId="0" applyFont="1" applyFill="1" applyBorder="1"/>
    <xf numFmtId="0" fontId="4" fillId="13" borderId="1" xfId="0" applyFont="1" applyFill="1" applyBorder="1"/>
    <xf numFmtId="0" fontId="4" fillId="14" borderId="6" xfId="0" applyFont="1" applyFill="1" applyBorder="1"/>
    <xf numFmtId="0" fontId="4" fillId="3" borderId="1" xfId="0" applyFont="1" applyFill="1" applyBorder="1"/>
    <xf numFmtId="0" fontId="4" fillId="4" borderId="7" xfId="0" applyFont="1" applyFill="1" applyBorder="1"/>
    <xf numFmtId="0" fontId="0" fillId="5" borderId="66" xfId="0" applyFill="1" applyBorder="1"/>
    <xf numFmtId="0" fontId="0" fillId="0" borderId="6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11" borderId="67" xfId="0" applyFill="1" applyBorder="1"/>
    <xf numFmtId="0" fontId="0" fillId="0" borderId="14" xfId="0" applyBorder="1"/>
    <xf numFmtId="0" fontId="0" fillId="5" borderId="60" xfId="0" applyFill="1" applyBorder="1"/>
    <xf numFmtId="0" fontId="0" fillId="5" borderId="48" xfId="0" applyFill="1" applyBorder="1"/>
    <xf numFmtId="0" fontId="0" fillId="5" borderId="61" xfId="0" applyFill="1" applyBorder="1"/>
    <xf numFmtId="0" fontId="0" fillId="0" borderId="65" xfId="0" applyFill="1" applyBorder="1"/>
    <xf numFmtId="0" fontId="0" fillId="0" borderId="60" xfId="0" applyFill="1" applyBorder="1"/>
    <xf numFmtId="0" fontId="0" fillId="11" borderId="68" xfId="0" applyFill="1" applyBorder="1"/>
    <xf numFmtId="0" fontId="0" fillId="0" borderId="37" xfId="0" applyFill="1" applyBorder="1"/>
    <xf numFmtId="0" fontId="0" fillId="0" borderId="51" xfId="0" applyFill="1" applyBorder="1"/>
    <xf numFmtId="0" fontId="0" fillId="5" borderId="58" xfId="0" applyFill="1" applyBorder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5" xfId="0" applyFill="1" applyBorder="1"/>
    <xf numFmtId="0" fontId="0" fillId="5" borderId="12" xfId="0" applyFill="1" applyBorder="1" applyAlignment="1">
      <alignment vertical="center" wrapText="1"/>
    </xf>
    <xf numFmtId="0" fontId="4" fillId="14" borderId="7" xfId="0" applyFont="1" applyFill="1" applyBorder="1"/>
    <xf numFmtId="0" fontId="4" fillId="10" borderId="7" xfId="0" applyFont="1" applyFill="1" applyBorder="1"/>
    <xf numFmtId="0" fontId="0" fillId="11" borderId="1" xfId="0" applyFill="1" applyBorder="1"/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vertical="center" wrapText="1"/>
    </xf>
    <xf numFmtId="0" fontId="0" fillId="0" borderId="53" xfId="0" applyBorder="1"/>
    <xf numFmtId="0" fontId="0" fillId="5" borderId="60" xfId="0" applyFill="1" applyBorder="1" applyAlignment="1">
      <alignment horizontal="left" vertical="center" wrapText="1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4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3" fillId="0" borderId="53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50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/>
    </xf>
    <xf numFmtId="0" fontId="13" fillId="0" borderId="20" xfId="0" applyFont="1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32" xfId="0" applyFill="1" applyBorder="1" applyAlignment="1">
      <alignment vertical="center" wrapText="1"/>
    </xf>
    <xf numFmtId="0" fontId="0" fillId="5" borderId="18" xfId="0" applyFill="1" applyBorder="1" applyAlignment="1">
      <alignment vertical="center"/>
    </xf>
    <xf numFmtId="0" fontId="0" fillId="5" borderId="58" xfId="0" applyFill="1" applyBorder="1"/>
    <xf numFmtId="0" fontId="13" fillId="0" borderId="58" xfId="0" applyFont="1" applyFill="1" applyBorder="1" applyAlignment="1">
      <alignment horizontal="center" vertical="center" wrapText="1"/>
    </xf>
    <xf numFmtId="0" fontId="0" fillId="5" borderId="16" xfId="0" applyFill="1" applyBorder="1" applyAlignment="1" applyProtection="1">
      <alignment horizontal="center" vertical="center"/>
      <protection locked="0"/>
    </xf>
    <xf numFmtId="0" fontId="0" fillId="0" borderId="69" xfId="0" applyBorder="1"/>
    <xf numFmtId="0" fontId="12" fillId="0" borderId="5" xfId="0" applyFont="1" applyFill="1" applyBorder="1" applyAlignment="1">
      <alignment horizontal="center" vertical="center"/>
    </xf>
    <xf numFmtId="0" fontId="0" fillId="0" borderId="39" xfId="0" applyFill="1" applyBorder="1"/>
    <xf numFmtId="0" fontId="0" fillId="0" borderId="15" xfId="0" applyFill="1" applyBorder="1"/>
    <xf numFmtId="0" fontId="11" fillId="0" borderId="15" xfId="0" applyFont="1" applyFill="1" applyBorder="1"/>
    <xf numFmtId="0" fontId="0" fillId="0" borderId="15" xfId="0" applyBorder="1"/>
    <xf numFmtId="0" fontId="0" fillId="0" borderId="17" xfId="0" applyBorder="1"/>
    <xf numFmtId="0" fontId="0" fillId="0" borderId="70" xfId="0" applyBorder="1"/>
    <xf numFmtId="0" fontId="0" fillId="0" borderId="68" xfId="0" applyBorder="1"/>
    <xf numFmtId="0" fontId="0" fillId="0" borderId="71" xfId="0" applyBorder="1"/>
    <xf numFmtId="0" fontId="0" fillId="5" borderId="32" xfId="0" applyFill="1" applyBorder="1" applyAlignment="1">
      <alignment vertical="center"/>
    </xf>
    <xf numFmtId="0" fontId="0" fillId="5" borderId="20" xfId="0" applyFill="1" applyBorder="1" applyAlignment="1">
      <alignment vertical="center" wrapText="1"/>
    </xf>
    <xf numFmtId="0" fontId="0" fillId="0" borderId="72" xfId="0" applyBorder="1"/>
    <xf numFmtId="0" fontId="0" fillId="0" borderId="73" xfId="0" applyBorder="1"/>
    <xf numFmtId="0" fontId="12" fillId="0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0" fillId="0" borderId="39" xfId="0" applyBorder="1"/>
    <xf numFmtId="0" fontId="0" fillId="0" borderId="39" xfId="2" applyNumberFormat="1" applyFont="1" applyBorder="1" applyAlignment="1">
      <alignment horizontal="center" vertical="center"/>
    </xf>
    <xf numFmtId="0" fontId="0" fillId="0" borderId="15" xfId="2" applyNumberFormat="1" applyFont="1" applyBorder="1" applyAlignment="1">
      <alignment horizontal="center" vertical="center"/>
    </xf>
    <xf numFmtId="9" fontId="0" fillId="0" borderId="17" xfId="2" applyFont="1" applyBorder="1" applyAlignment="1">
      <alignment horizontal="center" vertical="center"/>
    </xf>
    <xf numFmtId="0" fontId="0" fillId="0" borderId="55" xfId="2" applyNumberFormat="1" applyFont="1" applyBorder="1" applyAlignment="1">
      <alignment horizontal="center" vertical="center"/>
    </xf>
    <xf numFmtId="0" fontId="0" fillId="0" borderId="56" xfId="2" applyNumberFormat="1" applyFont="1" applyBorder="1" applyAlignment="1">
      <alignment horizontal="center" vertical="center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4" xfId="0" applyFill="1" applyBorder="1" applyAlignment="1">
      <alignment vertical="center"/>
    </xf>
    <xf numFmtId="0" fontId="12" fillId="0" borderId="18" xfId="0" applyFont="1" applyFill="1" applyBorder="1" applyAlignment="1">
      <alignment horizontal="center" vertical="center"/>
    </xf>
    <xf numFmtId="0" fontId="0" fillId="0" borderId="75" xfId="0" applyBorder="1"/>
    <xf numFmtId="0" fontId="0" fillId="5" borderId="65" xfId="0" applyFill="1" applyBorder="1" applyAlignment="1">
      <alignment vertical="center" wrapText="1"/>
    </xf>
    <xf numFmtId="0" fontId="0" fillId="0" borderId="34" xfId="0" applyBorder="1"/>
    <xf numFmtId="0" fontId="0" fillId="0" borderId="64" xfId="0" applyBorder="1"/>
    <xf numFmtId="0" fontId="0" fillId="5" borderId="62" xfId="0" applyFill="1" applyBorder="1" applyAlignment="1">
      <alignment vertical="center"/>
    </xf>
    <xf numFmtId="0" fontId="13" fillId="0" borderId="7" xfId="0" applyFont="1" applyFill="1" applyBorder="1" applyAlignment="1">
      <alignment horizontal="center" vertical="center"/>
    </xf>
    <xf numFmtId="9" fontId="0" fillId="0" borderId="53" xfId="2" applyFont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Fill="1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0" xfId="0" applyAlignment="1">
      <alignment vertical="center"/>
    </xf>
    <xf numFmtId="0" fontId="0" fillId="0" borderId="6" xfId="0" applyBorder="1"/>
    <xf numFmtId="0" fontId="0" fillId="5" borderId="37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6" xfId="0" applyFill="1" applyBorder="1"/>
    <xf numFmtId="0" fontId="0" fillId="5" borderId="37" xfId="0" applyFill="1" applyBorder="1"/>
    <xf numFmtId="0" fontId="13" fillId="0" borderId="37" xfId="0" applyFont="1" applyFill="1" applyBorder="1" applyAlignment="1">
      <alignment horizontal="center" vertical="center" wrapText="1"/>
    </xf>
    <xf numFmtId="0" fontId="13" fillId="0" borderId="51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6" xfId="0" applyFill="1" applyBorder="1" applyAlignment="1">
      <alignment horizontal="left"/>
    </xf>
    <xf numFmtId="0" fontId="0" fillId="5" borderId="6" xfId="0" applyFill="1" applyBorder="1" applyProtection="1">
      <protection locked="0"/>
    </xf>
    <xf numFmtId="0" fontId="13" fillId="0" borderId="32" xfId="0" applyFont="1" applyFill="1" applyBorder="1" applyAlignment="1">
      <alignment horizontal="center" vertical="center" wrapText="1"/>
    </xf>
    <xf numFmtId="0" fontId="0" fillId="0" borderId="53" xfId="0" applyBorder="1" applyAlignment="1">
      <alignment horizontal="center" vertical="center" wrapText="1"/>
    </xf>
    <xf numFmtId="0" fontId="0" fillId="5" borderId="60" xfId="0" applyFill="1" applyBorder="1" applyAlignment="1">
      <alignment horizontal="center" vertical="center" wrapText="1"/>
    </xf>
    <xf numFmtId="0" fontId="0" fillId="5" borderId="60" xfId="0" applyFill="1" applyBorder="1" applyAlignment="1" applyProtection="1">
      <alignment horizontal="center" vertical="center"/>
      <protection locked="0"/>
    </xf>
    <xf numFmtId="0" fontId="0" fillId="5" borderId="60" xfId="0" applyFill="1" applyBorder="1" applyAlignment="1">
      <alignment horizontal="center" vertical="center"/>
    </xf>
    <xf numFmtId="0" fontId="0" fillId="5" borderId="60" xfId="0" applyFill="1" applyBorder="1" applyAlignment="1">
      <alignment vertical="center" wrapText="1"/>
    </xf>
    <xf numFmtId="0" fontId="0" fillId="0" borderId="77" xfId="0" applyBorder="1"/>
    <xf numFmtId="0" fontId="0" fillId="0" borderId="59" xfId="0" applyBorder="1"/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9" fontId="0" fillId="0" borderId="76" xfId="2" applyFont="1" applyFill="1" applyBorder="1" applyAlignment="1">
      <alignment horizontal="center" vertical="center"/>
    </xf>
    <xf numFmtId="0" fontId="0" fillId="0" borderId="19" xfId="2" applyNumberFormat="1" applyFont="1" applyBorder="1" applyAlignment="1">
      <alignment horizontal="center" vertical="center"/>
    </xf>
    <xf numFmtId="0" fontId="0" fillId="0" borderId="22" xfId="2" applyNumberFormat="1" applyFont="1" applyBorder="1" applyAlignment="1">
      <alignment horizontal="center" vertical="center"/>
    </xf>
    <xf numFmtId="9" fontId="0" fillId="0" borderId="45" xfId="2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2" applyNumberFormat="1" applyFont="1" applyBorder="1" applyAlignment="1">
      <alignment horizontal="center" vertical="center"/>
    </xf>
    <xf numFmtId="9" fontId="0" fillId="0" borderId="31" xfId="2" applyFont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67" xfId="0" applyBorder="1"/>
    <xf numFmtId="0" fontId="0" fillId="0" borderId="68" xfId="0" applyFill="1" applyBorder="1"/>
    <xf numFmtId="0" fontId="0" fillId="0" borderId="78" xfId="0" applyBorder="1"/>
    <xf numFmtId="0" fontId="0" fillId="0" borderId="70" xfId="0" applyFill="1" applyBorder="1"/>
    <xf numFmtId="0" fontId="0" fillId="2" borderId="0" xfId="0" applyFill="1" applyBorder="1"/>
    <xf numFmtId="0" fontId="0" fillId="0" borderId="52" xfId="0" applyBorder="1" applyAlignment="1">
      <alignment vertical="center" wrapText="1"/>
    </xf>
    <xf numFmtId="0" fontId="0" fillId="0" borderId="40" xfId="0" applyFill="1" applyBorder="1" applyAlignment="1">
      <alignment horizontal="center" vertical="center"/>
    </xf>
    <xf numFmtId="9" fontId="0" fillId="0" borderId="34" xfId="2" applyFont="1" applyBorder="1" applyAlignment="1">
      <alignment horizontal="center" vertical="center"/>
    </xf>
    <xf numFmtId="9" fontId="0" fillId="0" borderId="35" xfId="2" applyFont="1" applyBorder="1" applyAlignment="1">
      <alignment horizontal="center" vertical="center"/>
    </xf>
    <xf numFmtId="9" fontId="0" fillId="0" borderId="64" xfId="2" applyFont="1" applyBorder="1" applyAlignment="1">
      <alignment horizontal="center" vertical="center"/>
    </xf>
    <xf numFmtId="9" fontId="0" fillId="0" borderId="0" xfId="0" applyNumberFormat="1"/>
    <xf numFmtId="9" fontId="0" fillId="0" borderId="59" xfId="2" applyFont="1" applyBorder="1" applyAlignment="1">
      <alignment horizontal="center" vertical="center"/>
    </xf>
    <xf numFmtId="9" fontId="0" fillId="0" borderId="76" xfId="2" applyFont="1" applyBorder="1" applyAlignment="1">
      <alignment horizontal="center" vertical="center"/>
    </xf>
    <xf numFmtId="0" fontId="0" fillId="0" borderId="0" xfId="0" applyBorder="1"/>
    <xf numFmtId="9" fontId="0" fillId="0" borderId="40" xfId="2" applyFont="1" applyBorder="1" applyAlignment="1">
      <alignment horizontal="center" vertical="center"/>
    </xf>
    <xf numFmtId="0" fontId="0" fillId="12" borderId="0" xfId="0" applyFill="1" applyBorder="1"/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15" borderId="0" xfId="0" applyFill="1"/>
    <xf numFmtId="9" fontId="0" fillId="0" borderId="11" xfId="2" applyFont="1" applyFill="1" applyBorder="1" applyAlignment="1">
      <alignment horizontal="center" vertical="center"/>
    </xf>
    <xf numFmtId="9" fontId="0" fillId="0" borderId="11" xfId="2" applyFont="1" applyBorder="1" applyAlignment="1">
      <alignment horizontal="center" vertical="center"/>
    </xf>
    <xf numFmtId="9" fontId="0" fillId="0" borderId="10" xfId="2" applyFont="1" applyFill="1" applyBorder="1" applyAlignment="1">
      <alignment horizontal="center" vertical="center"/>
    </xf>
    <xf numFmtId="9" fontId="0" fillId="0" borderId="10" xfId="2" applyFont="1" applyBorder="1" applyAlignment="1">
      <alignment horizontal="center" vertical="center"/>
    </xf>
    <xf numFmtId="9" fontId="0" fillId="0" borderId="21" xfId="2" applyFont="1" applyFill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9" fontId="0" fillId="0" borderId="28" xfId="2" applyFont="1" applyFill="1" applyBorder="1" applyAlignment="1">
      <alignment horizontal="center" vertical="center"/>
    </xf>
    <xf numFmtId="9" fontId="0" fillId="0" borderId="28" xfId="2" applyFont="1" applyBorder="1" applyAlignment="1">
      <alignment horizontal="center" vertical="center"/>
    </xf>
    <xf numFmtId="0" fontId="0" fillId="15" borderId="0" xfId="0" applyFill="1" applyBorder="1"/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5" borderId="5" xfId="0" applyFill="1" applyBorder="1" applyAlignment="1">
      <alignment horizontal="center" vertical="center"/>
    </xf>
    <xf numFmtId="0" fontId="0" fillId="15" borderId="0" xfId="0" applyFill="1" applyAlignment="1">
      <alignment vertical="center" wrapText="1"/>
    </xf>
    <xf numFmtId="0" fontId="0" fillId="15" borderId="10" xfId="0" applyFill="1" applyBorder="1" applyAlignment="1">
      <alignment vertical="center" wrapText="1"/>
    </xf>
    <xf numFmtId="0" fontId="0" fillId="24" borderId="21" xfId="0" applyFill="1" applyBorder="1" applyAlignment="1">
      <alignment vertical="center" wrapText="1"/>
    </xf>
    <xf numFmtId="0" fontId="0" fillId="15" borderId="0" xfId="0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5" xfId="0" applyFill="1" applyBorder="1" applyAlignment="1">
      <alignment horizontal="left" vertical="center" wrapText="1"/>
    </xf>
    <xf numFmtId="0" fontId="0" fillId="5" borderId="18" xfId="0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53" xfId="0" applyFill="1" applyBorder="1" applyAlignment="1" applyProtection="1">
      <alignment horizontal="center"/>
      <protection locked="0"/>
    </xf>
    <xf numFmtId="0" fontId="0" fillId="5" borderId="7" xfId="0" applyFill="1" applyBorder="1" applyAlignment="1">
      <alignment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65" xfId="0" applyFill="1" applyBorder="1" applyAlignment="1">
      <alignment horizontal="center" vertical="center"/>
    </xf>
    <xf numFmtId="0" fontId="0" fillId="5" borderId="66" xfId="0" applyFill="1" applyBorder="1" applyAlignment="1">
      <alignment horizontal="center" vertical="center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 textRotation="90"/>
    </xf>
    <xf numFmtId="0" fontId="0" fillId="5" borderId="18" xfId="0" applyFill="1" applyBorder="1" applyAlignment="1">
      <alignment vertical="center"/>
    </xf>
    <xf numFmtId="0" fontId="0" fillId="5" borderId="74" xfId="0" applyFill="1" applyBorder="1" applyAlignment="1">
      <alignment vertical="center" wrapText="1"/>
    </xf>
    <xf numFmtId="0" fontId="0" fillId="25" borderId="10" xfId="0" applyFill="1" applyBorder="1" applyAlignment="1">
      <alignment vertical="center" wrapText="1"/>
    </xf>
    <xf numFmtId="0" fontId="0" fillId="19" borderId="10" xfId="0" applyFill="1" applyBorder="1" applyAlignment="1">
      <alignment vertical="center" wrapText="1"/>
    </xf>
    <xf numFmtId="0" fontId="15" fillId="23" borderId="0" xfId="0" applyFont="1" applyFill="1" applyAlignment="1">
      <alignment horizontal="center" vertical="center" wrapText="1"/>
    </xf>
    <xf numFmtId="0" fontId="14" fillId="15" borderId="0" xfId="0" applyFont="1" applyFill="1" applyAlignment="1">
      <alignment horizontal="center" vertical="center" wrapText="1"/>
    </xf>
    <xf numFmtId="0" fontId="1" fillId="0" borderId="9" xfId="0" applyFont="1" applyBorder="1" applyAlignment="1">
      <alignment horizontal="center" textRotation="90" wrapText="1"/>
    </xf>
    <xf numFmtId="0" fontId="1" fillId="0" borderId="8" xfId="0" applyFont="1" applyBorder="1" applyAlignment="1">
      <alignment horizontal="center" textRotation="90" wrapText="1"/>
    </xf>
    <xf numFmtId="0" fontId="1" fillId="0" borderId="62" xfId="0" applyFont="1" applyBorder="1" applyAlignment="1">
      <alignment horizontal="center" textRotation="90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65" xfId="0" applyFill="1" applyBorder="1" applyAlignment="1" applyProtection="1">
      <alignment horizontal="center" vertical="center"/>
      <protection locked="0"/>
    </xf>
    <xf numFmtId="0" fontId="0" fillId="5" borderId="66" xfId="0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 wrapText="1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5" borderId="53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6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5" borderId="53" xfId="0" applyFill="1" applyBorder="1" applyAlignment="1" applyProtection="1">
      <alignment horizontal="center" vertical="center"/>
      <protection locked="0"/>
    </xf>
    <xf numFmtId="0" fontId="2" fillId="22" borderId="16" xfId="0" applyFont="1" applyFill="1" applyBorder="1" applyAlignment="1">
      <alignment horizontal="center" vertical="center"/>
    </xf>
    <xf numFmtId="0" fontId="2" fillId="22" borderId="47" xfId="0" applyFont="1" applyFill="1" applyBorder="1" applyAlignment="1">
      <alignment horizontal="center" vertical="center"/>
    </xf>
    <xf numFmtId="0" fontId="2" fillId="22" borderId="52" xfId="0" applyFont="1" applyFill="1" applyBorder="1" applyAlignment="1">
      <alignment horizontal="center" vertical="center"/>
    </xf>
    <xf numFmtId="0" fontId="2" fillId="21" borderId="16" xfId="0" applyFont="1" applyFill="1" applyBorder="1" applyAlignment="1">
      <alignment horizontal="center" vertical="center"/>
    </xf>
    <xf numFmtId="0" fontId="2" fillId="21" borderId="47" xfId="0" applyFont="1" applyFill="1" applyBorder="1" applyAlignment="1">
      <alignment horizontal="center" vertical="center"/>
    </xf>
    <xf numFmtId="0" fontId="2" fillId="21" borderId="52" xfId="0" applyFont="1" applyFill="1" applyBorder="1" applyAlignment="1">
      <alignment horizontal="center" vertical="center"/>
    </xf>
    <xf numFmtId="0" fontId="7" fillId="21" borderId="16" xfId="0" applyFont="1" applyFill="1" applyBorder="1" applyAlignment="1">
      <alignment horizontal="center" vertical="center"/>
    </xf>
    <xf numFmtId="0" fontId="7" fillId="21" borderId="47" xfId="0" applyFont="1" applyFill="1" applyBorder="1" applyAlignment="1">
      <alignment horizontal="center" vertical="center"/>
    </xf>
    <xf numFmtId="0" fontId="7" fillId="21" borderId="52" xfId="0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0" borderId="52" xfId="0" applyFont="1" applyBorder="1" applyAlignment="1">
      <alignment horizontal="center" vertical="center"/>
    </xf>
    <xf numFmtId="43" fontId="0" fillId="0" borderId="27" xfId="1" applyFont="1" applyBorder="1" applyAlignment="1" applyProtection="1">
      <alignment horizontal="left" vertical="top" wrapText="1"/>
      <protection locked="0"/>
    </xf>
    <xf numFmtId="43" fontId="0" fillId="0" borderId="28" xfId="1" applyFont="1" applyBorder="1" applyAlignment="1" applyProtection="1">
      <alignment horizontal="left" vertical="top" wrapText="1"/>
      <protection locked="0"/>
    </xf>
    <xf numFmtId="43" fontId="0" fillId="0" borderId="29" xfId="1" applyFont="1" applyBorder="1" applyAlignment="1" applyProtection="1">
      <alignment horizontal="left" vertical="top" wrapText="1"/>
      <protection locked="0"/>
    </xf>
    <xf numFmtId="43" fontId="5" fillId="0" borderId="25" xfId="1" applyFont="1" applyBorder="1" applyAlignment="1" applyProtection="1">
      <alignment horizontal="left" vertical="center" wrapText="1"/>
      <protection locked="0"/>
    </xf>
    <xf numFmtId="43" fontId="5" fillId="0" borderId="10" xfId="1" applyFont="1" applyBorder="1" applyAlignment="1" applyProtection="1">
      <alignment horizontal="left" vertical="center" wrapText="1"/>
      <protection locked="0"/>
    </xf>
    <xf numFmtId="43" fontId="5" fillId="0" borderId="26" xfId="1" applyFont="1" applyBorder="1" applyAlignment="1" applyProtection="1">
      <alignment horizontal="left" vertical="center" wrapText="1"/>
      <protection locked="0"/>
    </xf>
    <xf numFmtId="43" fontId="9" fillId="0" borderId="23" xfId="1" applyFont="1" applyBorder="1" applyAlignment="1" applyProtection="1">
      <alignment horizontal="left" vertical="center" wrapText="1"/>
      <protection locked="0"/>
    </xf>
    <xf numFmtId="43" fontId="9" fillId="0" borderId="11" xfId="1" applyFont="1" applyBorder="1" applyAlignment="1" applyProtection="1">
      <alignment horizontal="left" vertical="center" wrapText="1"/>
      <protection locked="0"/>
    </xf>
    <xf numFmtId="43" fontId="9" fillId="0" borderId="24" xfId="1" applyFont="1" applyBorder="1" applyAlignment="1" applyProtection="1">
      <alignment horizontal="left" vertical="center" wrapText="1"/>
      <protection locked="0"/>
    </xf>
    <xf numFmtId="0" fontId="1" fillId="0" borderId="37" xfId="0" applyFont="1" applyBorder="1" applyAlignment="1">
      <alignment horizontal="center" vertical="center" textRotation="90"/>
    </xf>
    <xf numFmtId="0" fontId="0" fillId="0" borderId="10" xfId="0" applyFill="1" applyBorder="1" applyAlignment="1">
      <alignment vertical="center" wrapText="1"/>
    </xf>
    <xf numFmtId="0" fontId="16" fillId="0" borderId="15" xfId="0" applyFont="1" applyFill="1" applyBorder="1"/>
    <xf numFmtId="0" fontId="17" fillId="26" borderId="15" xfId="0" applyFont="1" applyFill="1" applyBorder="1"/>
    <xf numFmtId="0" fontId="0" fillId="0" borderId="0" xfId="0" applyFill="1"/>
    <xf numFmtId="0" fontId="0" fillId="0" borderId="17" xfId="0" applyFill="1" applyBorder="1"/>
    <xf numFmtId="0" fontId="16" fillId="0" borderId="39" xfId="0" applyFont="1" applyFill="1" applyBorder="1"/>
    <xf numFmtId="0" fontId="17" fillId="26" borderId="28" xfId="0" applyFont="1" applyFill="1" applyBorder="1"/>
    <xf numFmtId="0" fontId="17" fillId="26" borderId="10" xfId="0" applyFont="1" applyFill="1" applyBorder="1"/>
    <xf numFmtId="0" fontId="11" fillId="19" borderId="10" xfId="0" applyFont="1" applyFill="1" applyBorder="1"/>
    <xf numFmtId="0" fontId="17" fillId="26" borderId="11" xfId="0" applyFont="1" applyFill="1" applyBorder="1"/>
    <xf numFmtId="0" fontId="11" fillId="19" borderId="11" xfId="0" applyFont="1" applyFill="1" applyBorder="1"/>
    <xf numFmtId="0" fontId="11" fillId="19" borderId="21" xfId="0" applyFont="1" applyFill="1" applyBorder="1"/>
    <xf numFmtId="0" fontId="17" fillId="26" borderId="68" xfId="0" applyFont="1" applyFill="1" applyBorder="1"/>
    <xf numFmtId="0" fontId="11" fillId="19" borderId="68" xfId="0" applyFont="1" applyFill="1" applyBorder="1"/>
    <xf numFmtId="0" fontId="11" fillId="19" borderId="56" xfId="0" applyFont="1" applyFill="1" applyBorder="1"/>
    <xf numFmtId="0" fontId="11" fillId="19" borderId="11" xfId="0" applyFont="1" applyFill="1" applyBorder="1" applyAlignment="1">
      <alignment vertical="center"/>
    </xf>
    <xf numFmtId="0" fontId="11" fillId="19" borderId="28" xfId="0" applyFont="1" applyFill="1" applyBorder="1"/>
    <xf numFmtId="0" fontId="17" fillId="26" borderId="23" xfId="0" applyFont="1" applyFill="1" applyBorder="1"/>
    <xf numFmtId="0" fontId="17" fillId="26" borderId="25" xfId="0" applyFont="1" applyFill="1" applyBorder="1"/>
    <xf numFmtId="0" fontId="11" fillId="19" borderId="22" xfId="0" applyFont="1" applyFill="1" applyBorder="1"/>
    <xf numFmtId="0" fontId="11" fillId="19" borderId="26" xfId="0" applyFont="1" applyFill="1" applyBorder="1"/>
    <xf numFmtId="0" fontId="11" fillId="19" borderId="25" xfId="0" applyFont="1" applyFill="1" applyBorder="1"/>
    <xf numFmtId="0" fontId="11" fillId="19" borderId="29" xfId="0" applyFont="1" applyFill="1" applyBorder="1"/>
    <xf numFmtId="0" fontId="11" fillId="19" borderId="27" xfId="0" applyFont="1" applyFill="1" applyBorder="1"/>
    <xf numFmtId="0" fontId="0" fillId="26" borderId="10" xfId="0" applyFill="1" applyBorder="1" applyAlignment="1">
      <alignment vertical="center" wrapText="1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66"/>
      <color rgb="FFFFFFCC"/>
      <color rgb="FFFFCCFF"/>
      <color rgb="FF993366"/>
      <color rgb="FFFF3F3F"/>
      <color rgb="FFFF4B4B"/>
      <color rgb="FFFF66CC"/>
      <color rgb="FF00FFFF"/>
      <color rgb="FFFF8B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'sommaire (2)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392906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3" name="Flèche gauche 2">
          <a:hlinkClick xmlns:r="http://schemas.openxmlformats.org/officeDocument/2006/relationships" r:id="rId1"/>
        </xdr:cNvPr>
        <xdr:cNvSpPr/>
      </xdr:nvSpPr>
      <xdr:spPr>
        <a:xfrm rot="738031">
          <a:off x="8223250" y="0"/>
          <a:ext cx="2091031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3</xdr:col>
      <xdr:colOff>650374</xdr:colOff>
      <xdr:row>0</xdr:row>
      <xdr:rowOff>704746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390525" y="0"/>
          <a:ext cx="2088649" cy="704746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0</xdr:rowOff>
    </xdr:from>
    <xdr:to>
      <xdr:col>10</xdr:col>
      <xdr:colOff>567031</xdr:colOff>
      <xdr:row>1</xdr:row>
      <xdr:rowOff>270829</xdr:rowOff>
    </xdr:to>
    <xdr:sp macro="" textlink="">
      <xdr:nvSpPr>
        <xdr:cNvPr id="2" name="Flèche gauche 1">
          <a:hlinkClick xmlns:r="http://schemas.openxmlformats.org/officeDocument/2006/relationships" r:id="rId1"/>
        </xdr:cNvPr>
        <xdr:cNvSpPr/>
      </xdr:nvSpPr>
      <xdr:spPr>
        <a:xfrm rot="738031">
          <a:off x="8229600" y="0"/>
          <a:ext cx="2091031" cy="708979"/>
        </a:xfrm>
        <a:prstGeom prst="leftArrow">
          <a:avLst>
            <a:gd name="adj1" fmla="val 50000"/>
            <a:gd name="adj2" fmla="val 109091"/>
          </a:avLst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>
                  <a:lumMod val="95000"/>
                  <a:lumOff val="5000"/>
                </a:schemeClr>
              </a:solidFill>
            </a:rPr>
            <a:t>Retour au</a:t>
          </a:r>
          <a:r>
            <a:rPr lang="fr-FR" sz="1400" b="1" baseline="0">
              <a:solidFill>
                <a:schemeClr val="tx1">
                  <a:lumMod val="95000"/>
                  <a:lumOff val="5000"/>
                </a:schemeClr>
              </a:solidFill>
            </a:rPr>
            <a:t> sommaire</a:t>
          </a:r>
          <a:endParaRPr lang="fr-FR" sz="1400" b="1">
            <a:solidFill>
              <a:schemeClr val="tx1">
                <a:lumMod val="95000"/>
                <a:lumOff val="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Z80"/>
  <sheetViews>
    <sheetView tabSelected="1" topLeftCell="C1" zoomScale="130" zoomScaleNormal="130" workbookViewId="0">
      <selection activeCell="D6" sqref="D6"/>
    </sheetView>
  </sheetViews>
  <sheetFormatPr baseColWidth="10" defaultRowHeight="15" x14ac:dyDescent="0.25"/>
  <cols>
    <col min="1" max="1" width="3" style="364" customWidth="1"/>
    <col min="2" max="4" width="11.42578125" style="364"/>
    <col min="5" max="5" width="40.85546875" style="364" customWidth="1"/>
    <col min="6" max="6" width="41.42578125" style="364" customWidth="1"/>
    <col min="7" max="18" width="5.7109375" style="364" customWidth="1"/>
  </cols>
  <sheetData>
    <row r="1" spans="1:26" x14ac:dyDescent="0.25">
      <c r="A1" s="431" t="s">
        <v>23</v>
      </c>
      <c r="B1" s="431"/>
      <c r="C1" s="431"/>
      <c r="D1" s="431"/>
      <c r="E1" s="431"/>
      <c r="F1" s="431"/>
      <c r="G1" s="431"/>
      <c r="H1" s="431"/>
      <c r="I1" s="431"/>
      <c r="J1" s="431"/>
      <c r="K1" s="431"/>
      <c r="L1" s="431"/>
      <c r="M1" s="431"/>
      <c r="N1" s="431"/>
      <c r="O1" s="431"/>
      <c r="P1" s="431"/>
      <c r="Q1" s="431"/>
      <c r="R1" s="431"/>
    </row>
    <row r="2" spans="1:26" x14ac:dyDescent="0.25">
      <c r="A2" s="431"/>
      <c r="B2" s="431"/>
      <c r="C2" s="431"/>
      <c r="D2" s="431"/>
      <c r="E2" s="431"/>
      <c r="F2" s="431"/>
      <c r="G2" s="431"/>
      <c r="H2" s="431"/>
      <c r="I2" s="431"/>
      <c r="J2" s="431"/>
      <c r="K2" s="431"/>
      <c r="L2" s="431"/>
      <c r="M2" s="431"/>
      <c r="N2" s="431"/>
      <c r="O2" s="431"/>
      <c r="P2" s="431"/>
      <c r="Q2" s="431"/>
      <c r="R2" s="431"/>
    </row>
    <row r="3" spans="1:26" x14ac:dyDescent="0.25">
      <c r="A3" s="399"/>
      <c r="B3" s="432" t="s">
        <v>24</v>
      </c>
      <c r="C3" s="432"/>
      <c r="D3" s="432"/>
      <c r="E3" s="432"/>
      <c r="F3" s="432"/>
      <c r="G3" s="432"/>
      <c r="H3" s="432"/>
      <c r="I3" s="432"/>
      <c r="J3" s="399"/>
      <c r="K3" s="399"/>
      <c r="L3" s="399"/>
      <c r="M3" s="399"/>
      <c r="N3" s="399"/>
      <c r="O3" s="399"/>
      <c r="P3" s="399"/>
      <c r="Q3" s="399"/>
      <c r="R3" s="399"/>
      <c r="S3" s="386"/>
      <c r="T3" s="386"/>
      <c r="U3" s="386"/>
      <c r="V3" s="386"/>
      <c r="W3" s="386"/>
      <c r="X3" s="386"/>
      <c r="Y3" s="386"/>
      <c r="Z3" s="386"/>
    </row>
    <row r="4" spans="1:26" x14ac:dyDescent="0.25">
      <c r="A4" s="399"/>
      <c r="B4" s="399"/>
      <c r="C4" s="399"/>
      <c r="D4" s="399"/>
      <c r="E4" s="399"/>
      <c r="F4" s="399"/>
      <c r="G4" s="399"/>
      <c r="H4" s="399"/>
      <c r="I4" s="399"/>
      <c r="J4" s="399"/>
      <c r="K4" s="399"/>
      <c r="L4" s="399"/>
      <c r="M4" s="399"/>
      <c r="N4" s="399"/>
      <c r="O4" s="399"/>
      <c r="P4" s="399"/>
      <c r="Q4" s="399"/>
      <c r="R4" s="399"/>
      <c r="S4" s="386"/>
      <c r="T4" s="386"/>
      <c r="U4" s="386"/>
      <c r="V4" s="386"/>
      <c r="W4" s="386"/>
      <c r="X4" s="386"/>
      <c r="Y4" s="386"/>
      <c r="Z4" s="386"/>
    </row>
    <row r="5" spans="1:26" x14ac:dyDescent="0.25">
      <c r="A5" s="399"/>
      <c r="B5" s="399"/>
      <c r="C5" s="399"/>
      <c r="D5" s="399"/>
      <c r="E5" s="399"/>
      <c r="F5" s="399"/>
      <c r="G5" s="399"/>
      <c r="H5" s="399"/>
      <c r="I5" s="399"/>
      <c r="J5" s="399"/>
      <c r="K5" s="399"/>
      <c r="L5" s="399"/>
      <c r="M5" s="399"/>
      <c r="N5" s="399"/>
      <c r="O5" s="399"/>
      <c r="P5" s="399"/>
      <c r="Q5" s="399"/>
      <c r="R5" s="399"/>
      <c r="S5" s="386"/>
      <c r="T5" s="386"/>
      <c r="U5" s="386"/>
      <c r="V5" s="386"/>
      <c r="W5" s="386"/>
      <c r="X5" s="386"/>
      <c r="Y5" s="386"/>
      <c r="Z5" s="386"/>
    </row>
    <row r="6" spans="1:26" x14ac:dyDescent="0.25">
      <c r="A6" s="399"/>
      <c r="B6" s="399"/>
      <c r="C6" s="400" t="s">
        <v>25</v>
      </c>
      <c r="D6" s="400" t="s">
        <v>33</v>
      </c>
      <c r="E6" s="399"/>
      <c r="F6" s="399"/>
      <c r="G6" s="399"/>
      <c r="H6" s="399"/>
      <c r="I6" s="399"/>
      <c r="J6" s="399"/>
      <c r="K6" s="399"/>
      <c r="L6" s="399"/>
      <c r="M6" s="399"/>
      <c r="N6" s="399"/>
      <c r="O6" s="399"/>
      <c r="P6" s="399"/>
      <c r="Q6" s="399"/>
      <c r="R6" s="399"/>
      <c r="S6" s="386"/>
      <c r="T6" s="386"/>
      <c r="U6" s="386"/>
      <c r="V6" s="386"/>
      <c r="W6" s="386"/>
      <c r="X6" s="386"/>
      <c r="Y6" s="386"/>
      <c r="Z6" s="386"/>
    </row>
    <row r="7" spans="1:26" x14ac:dyDescent="0.25">
      <c r="A7" s="399"/>
      <c r="B7" s="399"/>
      <c r="C7" s="399"/>
      <c r="D7" s="399"/>
      <c r="E7" s="399"/>
      <c r="F7" s="399"/>
      <c r="G7" s="399"/>
      <c r="H7" s="399"/>
      <c r="I7" s="399"/>
      <c r="J7" s="399"/>
      <c r="K7" s="399"/>
      <c r="L7" s="399"/>
      <c r="M7" s="399"/>
      <c r="N7" s="399"/>
      <c r="O7" s="399"/>
      <c r="P7" s="399"/>
      <c r="Q7" s="399"/>
      <c r="R7" s="399"/>
      <c r="S7" s="386"/>
      <c r="T7" s="386"/>
      <c r="U7" s="386"/>
      <c r="V7" s="386"/>
      <c r="W7" s="386"/>
      <c r="X7" s="386"/>
      <c r="Y7" s="386"/>
      <c r="Z7" s="386"/>
    </row>
    <row r="8" spans="1:26" ht="5.0999999999999996" customHeight="1" x14ac:dyDescent="0.25">
      <c r="A8" s="399"/>
      <c r="B8" s="399"/>
      <c r="C8" s="399"/>
      <c r="D8" s="399"/>
      <c r="E8" s="399"/>
      <c r="F8" s="399"/>
      <c r="G8" s="399"/>
      <c r="H8" s="399"/>
      <c r="I8" s="399"/>
      <c r="J8" s="399"/>
      <c r="K8" s="399"/>
      <c r="L8" s="399"/>
      <c r="M8" s="399"/>
      <c r="N8" s="399"/>
      <c r="O8" s="399"/>
      <c r="P8" s="399"/>
      <c r="Q8" s="399"/>
      <c r="R8" s="399"/>
      <c r="S8" s="386"/>
      <c r="T8" s="386"/>
      <c r="U8" s="386"/>
      <c r="V8" s="386"/>
      <c r="W8" s="386"/>
      <c r="X8" s="386"/>
      <c r="Y8" s="386"/>
      <c r="Z8" s="386"/>
    </row>
    <row r="9" spans="1:26" ht="5.0999999999999996" customHeight="1" x14ac:dyDescent="0.25">
      <c r="A9" s="399"/>
      <c r="B9" s="399"/>
      <c r="C9" s="399"/>
      <c r="D9" s="399"/>
      <c r="E9" s="399"/>
      <c r="F9" s="399"/>
      <c r="G9" s="399"/>
      <c r="H9" s="399"/>
      <c r="I9" s="399"/>
      <c r="J9" s="399"/>
      <c r="K9" s="399"/>
      <c r="L9" s="399"/>
      <c r="M9" s="399"/>
      <c r="N9" s="399"/>
      <c r="O9" s="399"/>
      <c r="P9" s="399"/>
      <c r="Q9" s="399"/>
      <c r="R9" s="399"/>
      <c r="S9" s="386"/>
      <c r="T9" s="386"/>
      <c r="U9" s="386"/>
      <c r="V9" s="386"/>
      <c r="W9" s="386"/>
      <c r="X9" s="386"/>
      <c r="Y9" s="386"/>
      <c r="Z9" s="386"/>
    </row>
    <row r="10" spans="1:26" ht="5.0999999999999996" customHeight="1" x14ac:dyDescent="0.25">
      <c r="A10" s="399"/>
      <c r="B10" s="399"/>
      <c r="C10" s="399"/>
      <c r="D10" s="399"/>
      <c r="E10" s="399"/>
      <c r="F10" s="399"/>
      <c r="G10" s="399"/>
      <c r="H10" s="399"/>
      <c r="I10" s="399"/>
      <c r="J10" s="399"/>
      <c r="K10" s="399"/>
      <c r="L10" s="399"/>
      <c r="M10" s="399"/>
      <c r="N10" s="399"/>
      <c r="O10" s="399"/>
      <c r="P10" s="399"/>
      <c r="Q10" s="399"/>
      <c r="R10" s="399"/>
      <c r="S10" s="386"/>
      <c r="T10" s="386"/>
      <c r="U10" s="386"/>
      <c r="V10" s="386"/>
      <c r="W10" s="386"/>
      <c r="X10" s="386"/>
      <c r="Y10" s="386"/>
      <c r="Z10" s="386"/>
    </row>
    <row r="11" spans="1:26" ht="5.0999999999999996" customHeight="1" x14ac:dyDescent="0.25">
      <c r="A11" s="399"/>
      <c r="B11" s="399"/>
      <c r="C11" s="399"/>
      <c r="D11" s="399"/>
      <c r="E11" s="399"/>
      <c r="F11" s="399"/>
      <c r="G11" s="399"/>
      <c r="H11" s="399"/>
      <c r="I11" s="399"/>
      <c r="J11" s="399"/>
      <c r="K11" s="399"/>
      <c r="L11" s="399"/>
      <c r="M11" s="399"/>
      <c r="N11" s="399"/>
      <c r="O11" s="399"/>
      <c r="P11" s="399"/>
      <c r="Q11" s="399"/>
      <c r="R11" s="399"/>
      <c r="S11" s="386"/>
      <c r="T11" s="386"/>
      <c r="U11" s="386"/>
      <c r="V11" s="386"/>
      <c r="W11" s="386"/>
      <c r="X11" s="386"/>
      <c r="Y11" s="386"/>
      <c r="Z11" s="386"/>
    </row>
    <row r="12" spans="1:26" ht="5.0999999999999996" customHeight="1" x14ac:dyDescent="0.25">
      <c r="A12" s="399"/>
      <c r="B12" s="399"/>
      <c r="C12" s="399"/>
      <c r="D12" s="399"/>
      <c r="E12" s="399"/>
      <c r="F12" s="399"/>
      <c r="G12" s="399"/>
      <c r="H12" s="399"/>
      <c r="I12" s="399"/>
      <c r="J12" s="399"/>
      <c r="K12" s="399"/>
      <c r="L12" s="399"/>
      <c r="M12" s="399"/>
      <c r="N12" s="399"/>
      <c r="O12" s="399"/>
      <c r="P12" s="399"/>
      <c r="Q12" s="399"/>
      <c r="R12" s="399"/>
      <c r="S12" s="386"/>
      <c r="T12" s="386"/>
      <c r="U12" s="386"/>
      <c r="V12" s="386"/>
      <c r="W12" s="386"/>
      <c r="X12" s="386"/>
      <c r="Y12" s="386"/>
      <c r="Z12" s="386"/>
    </row>
    <row r="13" spans="1:26" ht="5.0999999999999996" customHeight="1" x14ac:dyDescent="0.25">
      <c r="A13" s="399"/>
      <c r="B13" s="399"/>
      <c r="C13" s="399"/>
      <c r="D13" s="399"/>
      <c r="E13" s="399"/>
      <c r="F13" s="399"/>
      <c r="G13" s="399"/>
      <c r="H13" s="399"/>
      <c r="I13" s="399"/>
      <c r="J13" s="399"/>
      <c r="K13" s="399"/>
      <c r="L13" s="399"/>
      <c r="M13" s="399"/>
      <c r="N13" s="399"/>
      <c r="O13" s="399"/>
      <c r="P13" s="399"/>
      <c r="Q13" s="399"/>
      <c r="R13" s="399"/>
      <c r="S13" s="386"/>
      <c r="T13" s="386"/>
      <c r="U13" s="386"/>
      <c r="V13" s="386"/>
      <c r="W13" s="386"/>
      <c r="X13" s="386"/>
      <c r="Y13" s="386"/>
      <c r="Z13" s="386"/>
    </row>
    <row r="14" spans="1:26" ht="5.0999999999999996" customHeight="1" x14ac:dyDescent="0.25">
      <c r="A14" s="399"/>
      <c r="B14" s="399"/>
      <c r="C14" s="399"/>
      <c r="D14" s="399"/>
      <c r="E14" s="399"/>
      <c r="F14" s="399"/>
      <c r="G14" s="399"/>
      <c r="H14" s="399"/>
      <c r="I14" s="399"/>
      <c r="J14" s="399"/>
      <c r="K14" s="399"/>
      <c r="L14" s="399"/>
      <c r="M14" s="399"/>
      <c r="N14" s="399"/>
      <c r="O14" s="399"/>
      <c r="P14" s="399"/>
      <c r="Q14" s="399"/>
      <c r="R14" s="399"/>
      <c r="S14" s="386"/>
      <c r="T14" s="386"/>
      <c r="U14" s="386"/>
      <c r="V14" s="386"/>
      <c r="W14" s="386"/>
      <c r="X14" s="386"/>
      <c r="Y14" s="386"/>
      <c r="Z14" s="386"/>
    </row>
    <row r="15" spans="1:26" ht="5.0999999999999996" customHeight="1" x14ac:dyDescent="0.25">
      <c r="A15" s="399"/>
      <c r="B15" s="399"/>
      <c r="C15" s="399"/>
      <c r="D15" s="399"/>
      <c r="E15" s="399"/>
      <c r="F15" s="399"/>
      <c r="G15" s="399"/>
      <c r="H15" s="399"/>
      <c r="I15" s="399"/>
      <c r="J15" s="399"/>
      <c r="K15" s="399"/>
      <c r="L15" s="399"/>
      <c r="M15" s="399"/>
      <c r="N15" s="399"/>
      <c r="O15" s="399"/>
      <c r="P15" s="399"/>
      <c r="Q15" s="399"/>
      <c r="R15" s="399"/>
      <c r="S15" s="386"/>
      <c r="T15" s="386"/>
      <c r="U15" s="386"/>
      <c r="V15" s="386"/>
      <c r="W15" s="386"/>
      <c r="X15" s="386"/>
      <c r="Y15" s="386"/>
      <c r="Z15" s="386"/>
    </row>
    <row r="16" spans="1:26" ht="5.0999999999999996" customHeight="1" x14ac:dyDescent="0.25">
      <c r="A16" s="399"/>
      <c r="B16" s="399"/>
      <c r="C16" s="399"/>
      <c r="D16" s="399"/>
      <c r="E16" s="399"/>
      <c r="F16" s="399"/>
      <c r="G16" s="399"/>
      <c r="H16" s="399"/>
      <c r="I16" s="399"/>
      <c r="J16" s="399"/>
      <c r="K16" s="399"/>
      <c r="L16" s="399"/>
      <c r="M16" s="399"/>
      <c r="N16" s="399"/>
      <c r="O16" s="399"/>
      <c r="P16" s="399"/>
      <c r="Q16" s="399"/>
      <c r="R16" s="399"/>
      <c r="S16" s="386"/>
      <c r="T16" s="386"/>
      <c r="U16" s="386"/>
      <c r="V16" s="386"/>
      <c r="W16" s="386"/>
      <c r="X16" s="386"/>
      <c r="Y16" s="386"/>
      <c r="Z16" s="386"/>
    </row>
    <row r="17" spans="1:26" ht="5.0999999999999996" customHeight="1" x14ac:dyDescent="0.25">
      <c r="A17" s="399"/>
      <c r="B17" s="399"/>
      <c r="C17" s="399"/>
      <c r="D17" s="399"/>
      <c r="E17" s="399"/>
      <c r="F17" s="399"/>
      <c r="G17" s="399"/>
      <c r="H17" s="399"/>
      <c r="I17" s="399"/>
      <c r="J17" s="399"/>
      <c r="K17" s="399"/>
      <c r="L17" s="399"/>
      <c r="M17" s="399"/>
      <c r="N17" s="399"/>
      <c r="O17" s="399"/>
      <c r="P17" s="399"/>
      <c r="Q17" s="399"/>
      <c r="R17" s="399"/>
      <c r="S17" s="386"/>
      <c r="T17" s="386"/>
      <c r="U17" s="386"/>
      <c r="V17" s="386"/>
      <c r="W17" s="386"/>
      <c r="X17" s="386"/>
      <c r="Y17" s="386"/>
      <c r="Z17" s="386"/>
    </row>
    <row r="18" spans="1:26" ht="5.0999999999999996" customHeight="1" x14ac:dyDescent="0.25">
      <c r="A18" s="399"/>
      <c r="B18" s="399"/>
      <c r="C18" s="399"/>
      <c r="D18" s="399"/>
      <c r="E18" s="399"/>
      <c r="F18" s="399"/>
      <c r="G18" s="399"/>
      <c r="H18" s="399"/>
      <c r="I18" s="399"/>
      <c r="J18" s="399"/>
      <c r="K18" s="399"/>
      <c r="L18" s="399"/>
      <c r="M18" s="399"/>
      <c r="N18" s="399"/>
      <c r="O18" s="399"/>
      <c r="P18" s="399"/>
      <c r="Q18" s="399"/>
      <c r="R18" s="399"/>
      <c r="S18" s="386"/>
      <c r="T18" s="386"/>
      <c r="U18" s="386"/>
      <c r="V18" s="386"/>
      <c r="W18" s="386"/>
      <c r="X18" s="386"/>
      <c r="Y18" s="386"/>
      <c r="Z18" s="386"/>
    </row>
    <row r="19" spans="1:26" ht="5.0999999999999996" customHeight="1" x14ac:dyDescent="0.25">
      <c r="A19" s="399"/>
      <c r="B19" s="399"/>
      <c r="C19" s="399"/>
      <c r="D19" s="399"/>
      <c r="E19" s="399"/>
      <c r="F19" s="399"/>
      <c r="G19" s="399"/>
      <c r="H19" s="399"/>
      <c r="I19" s="399"/>
      <c r="J19" s="399"/>
      <c r="K19" s="399"/>
      <c r="L19" s="399"/>
      <c r="M19" s="399"/>
      <c r="N19" s="399"/>
      <c r="O19" s="399"/>
      <c r="P19" s="399"/>
      <c r="Q19" s="399"/>
      <c r="R19" s="399"/>
      <c r="S19" s="386"/>
      <c r="T19" s="386"/>
      <c r="U19" s="386"/>
      <c r="V19" s="386"/>
      <c r="W19" s="386"/>
      <c r="X19" s="386"/>
      <c r="Y19" s="386"/>
      <c r="Z19" s="386"/>
    </row>
    <row r="20" spans="1:26" ht="5.0999999999999996" customHeight="1" x14ac:dyDescent="0.25">
      <c r="A20" s="399"/>
      <c r="B20" s="399"/>
      <c r="C20" s="399"/>
      <c r="D20" s="399"/>
      <c r="E20" s="399"/>
      <c r="F20" s="399"/>
      <c r="G20" s="399"/>
      <c r="H20" s="399"/>
      <c r="I20" s="399"/>
      <c r="J20" s="399"/>
      <c r="K20" s="399"/>
      <c r="L20" s="399"/>
      <c r="M20" s="399"/>
      <c r="N20" s="399"/>
      <c r="O20" s="399"/>
      <c r="P20" s="399"/>
      <c r="Q20" s="399"/>
      <c r="R20" s="399"/>
      <c r="S20" s="386"/>
      <c r="T20" s="386"/>
      <c r="U20" s="386"/>
      <c r="V20" s="386"/>
      <c r="W20" s="386"/>
      <c r="X20" s="386"/>
      <c r="Y20" s="386"/>
      <c r="Z20" s="386"/>
    </row>
    <row r="21" spans="1:26" ht="5.0999999999999996" customHeight="1" x14ac:dyDescent="0.25">
      <c r="A21" s="399"/>
      <c r="B21" s="399"/>
      <c r="C21" s="399"/>
      <c r="D21" s="399"/>
      <c r="E21" s="399"/>
      <c r="F21" s="399"/>
      <c r="G21" s="399"/>
      <c r="H21" s="399"/>
      <c r="I21" s="399"/>
      <c r="J21" s="399"/>
      <c r="K21" s="399"/>
      <c r="L21" s="399"/>
      <c r="M21" s="399"/>
      <c r="N21" s="399"/>
      <c r="O21" s="399"/>
      <c r="P21" s="399"/>
      <c r="Q21" s="399"/>
      <c r="R21" s="399"/>
      <c r="S21" s="386"/>
      <c r="T21" s="386"/>
      <c r="U21" s="386"/>
      <c r="V21" s="386"/>
      <c r="W21" s="386"/>
      <c r="X21" s="386"/>
      <c r="Y21" s="386"/>
      <c r="Z21" s="386"/>
    </row>
    <row r="22" spans="1:26" ht="5.0999999999999996" customHeight="1" x14ac:dyDescent="0.25">
      <c r="A22" s="399"/>
      <c r="B22" s="399"/>
      <c r="C22" s="399"/>
      <c r="D22" s="399"/>
      <c r="E22" s="399"/>
      <c r="F22" s="399"/>
      <c r="G22" s="399"/>
      <c r="H22" s="399"/>
      <c r="I22" s="399"/>
      <c r="J22" s="399"/>
      <c r="K22" s="399"/>
      <c r="L22" s="399"/>
      <c r="M22" s="399"/>
      <c r="N22" s="399"/>
      <c r="O22" s="399"/>
      <c r="P22" s="399"/>
      <c r="Q22" s="399"/>
      <c r="R22" s="399"/>
      <c r="S22" s="386"/>
      <c r="T22" s="386"/>
      <c r="U22" s="386"/>
      <c r="V22" s="386"/>
      <c r="W22" s="386"/>
      <c r="X22" s="386"/>
      <c r="Y22" s="386"/>
      <c r="Z22" s="386"/>
    </row>
    <row r="23" spans="1:26" x14ac:dyDescent="0.25">
      <c r="A23" s="399"/>
      <c r="B23" s="399"/>
      <c r="C23" s="399"/>
      <c r="D23" s="399"/>
      <c r="E23" s="399"/>
      <c r="F23" s="399"/>
      <c r="G23" s="399"/>
      <c r="H23" s="399"/>
      <c r="I23" s="399"/>
      <c r="J23" s="399"/>
      <c r="K23" s="399"/>
      <c r="L23" s="399"/>
      <c r="M23" s="399"/>
      <c r="N23" s="399"/>
      <c r="O23" s="399"/>
      <c r="P23" s="399"/>
      <c r="Q23" s="399"/>
      <c r="R23" s="399"/>
      <c r="S23" s="386"/>
      <c r="T23" s="386"/>
      <c r="U23" s="386"/>
      <c r="V23" s="386"/>
      <c r="W23" s="386"/>
      <c r="X23" s="386"/>
      <c r="Y23" s="386"/>
      <c r="Z23" s="386"/>
    </row>
    <row r="24" spans="1:26" x14ac:dyDescent="0.25">
      <c r="A24" s="399"/>
      <c r="B24" s="399"/>
      <c r="C24" s="401" t="s">
        <v>26</v>
      </c>
      <c r="D24" s="401"/>
      <c r="E24" s="401" t="s">
        <v>27</v>
      </c>
      <c r="F24" s="401" t="s">
        <v>28</v>
      </c>
      <c r="G24" s="401">
        <v>1</v>
      </c>
      <c r="H24" s="401">
        <v>2</v>
      </c>
      <c r="I24" s="401">
        <v>3</v>
      </c>
      <c r="J24" s="401">
        <v>4</v>
      </c>
      <c r="K24" s="401">
        <v>5</v>
      </c>
      <c r="L24" s="401">
        <v>6</v>
      </c>
      <c r="M24" s="401">
        <v>7</v>
      </c>
      <c r="N24" s="401">
        <v>8</v>
      </c>
      <c r="O24" s="401">
        <v>9</v>
      </c>
      <c r="P24" s="401">
        <v>10</v>
      </c>
      <c r="Q24" s="401">
        <v>11</v>
      </c>
      <c r="R24" s="401">
        <v>12</v>
      </c>
      <c r="S24" s="386"/>
      <c r="T24" s="386"/>
      <c r="U24" s="386"/>
      <c r="V24" s="386"/>
      <c r="W24" s="386"/>
      <c r="X24" s="386"/>
      <c r="Y24" s="386"/>
      <c r="Z24" s="386"/>
    </row>
    <row r="25" spans="1:26" x14ac:dyDescent="0.25">
      <c r="A25" s="400"/>
      <c r="B25" s="400"/>
      <c r="C25" s="400" t="s">
        <v>71</v>
      </c>
      <c r="D25" s="400" t="s">
        <v>33</v>
      </c>
      <c r="E25" s="400" t="s">
        <v>43</v>
      </c>
      <c r="F25" s="400" t="s">
        <v>57</v>
      </c>
      <c r="G25" s="429"/>
      <c r="H25" s="429"/>
      <c r="I25" s="429"/>
      <c r="J25" s="429"/>
      <c r="K25" s="429"/>
      <c r="L25" s="429"/>
      <c r="M25" s="429"/>
      <c r="N25" s="429"/>
      <c r="O25" s="429"/>
      <c r="P25" s="429"/>
      <c r="Q25" s="430"/>
      <c r="R25" s="429"/>
      <c r="S25" s="395"/>
      <c r="T25" s="386"/>
      <c r="U25" s="386"/>
      <c r="V25" s="386"/>
      <c r="W25" s="386"/>
      <c r="X25" s="386"/>
      <c r="Y25" s="386"/>
      <c r="Z25" s="386"/>
    </row>
    <row r="26" spans="1:26" x14ac:dyDescent="0.25">
      <c r="A26" s="400"/>
      <c r="B26" s="400"/>
      <c r="C26" s="400" t="s">
        <v>72</v>
      </c>
      <c r="D26" s="400" t="s">
        <v>33</v>
      </c>
      <c r="E26" s="400" t="s">
        <v>45</v>
      </c>
      <c r="F26" s="400" t="s">
        <v>61</v>
      </c>
      <c r="G26" s="429"/>
      <c r="H26" s="429"/>
      <c r="I26" s="429"/>
      <c r="J26" s="429"/>
      <c r="K26" s="429"/>
      <c r="L26" s="430"/>
      <c r="M26" s="429"/>
      <c r="N26" s="429"/>
      <c r="O26" s="429"/>
      <c r="P26" s="429"/>
      <c r="Q26" s="429"/>
      <c r="R26" s="429"/>
      <c r="S26" s="395"/>
      <c r="T26" s="386"/>
      <c r="U26" s="386"/>
      <c r="V26" s="386"/>
      <c r="W26" s="386"/>
      <c r="X26" s="386"/>
      <c r="Y26" s="386"/>
      <c r="Z26" s="386"/>
    </row>
    <row r="27" spans="1:26" x14ac:dyDescent="0.25">
      <c r="A27" s="400"/>
      <c r="B27" s="400"/>
      <c r="C27" s="400" t="s">
        <v>73</v>
      </c>
      <c r="D27" s="400" t="s">
        <v>33</v>
      </c>
      <c r="E27" s="400" t="s">
        <v>47</v>
      </c>
      <c r="F27" s="400" t="s">
        <v>55</v>
      </c>
      <c r="G27" s="429"/>
      <c r="H27" s="429"/>
      <c r="I27" s="429"/>
      <c r="J27" s="429"/>
      <c r="K27" s="429"/>
      <c r="L27" s="429"/>
      <c r="M27" s="429"/>
      <c r="N27" s="429"/>
      <c r="O27" s="429"/>
      <c r="P27" s="429"/>
      <c r="Q27" s="430"/>
      <c r="R27" s="429"/>
      <c r="S27" s="395"/>
      <c r="T27" s="386"/>
      <c r="U27" s="386"/>
      <c r="V27" s="386"/>
      <c r="W27" s="386"/>
      <c r="X27" s="386"/>
      <c r="Y27" s="386"/>
      <c r="Z27" s="386"/>
    </row>
    <row r="28" spans="1:26" x14ac:dyDescent="0.25">
      <c r="A28" s="400"/>
      <c r="B28" s="400"/>
      <c r="C28" s="400" t="s">
        <v>74</v>
      </c>
      <c r="D28" s="400" t="s">
        <v>33</v>
      </c>
      <c r="E28" s="400" t="s">
        <v>49</v>
      </c>
      <c r="F28" s="400" t="s">
        <v>56</v>
      </c>
      <c r="G28" s="429"/>
      <c r="H28" s="516"/>
      <c r="I28" s="516"/>
      <c r="J28" s="516"/>
      <c r="K28" s="430"/>
      <c r="L28" s="430"/>
      <c r="M28" s="430"/>
      <c r="N28" s="430"/>
      <c r="O28" s="430"/>
      <c r="P28" s="430"/>
      <c r="Q28" s="430"/>
      <c r="R28" s="430"/>
      <c r="S28" s="395"/>
      <c r="T28" s="386"/>
      <c r="U28" s="386"/>
      <c r="V28" s="386"/>
      <c r="W28" s="386"/>
      <c r="X28" s="386"/>
      <c r="Y28" s="386"/>
      <c r="Z28" s="386"/>
    </row>
    <row r="29" spans="1:26" x14ac:dyDescent="0.25">
      <c r="A29" s="400"/>
      <c r="B29" s="400"/>
      <c r="C29" s="400" t="s">
        <v>75</v>
      </c>
      <c r="D29" s="400" t="s">
        <v>33</v>
      </c>
      <c r="E29" s="400" t="s">
        <v>43</v>
      </c>
      <c r="F29" s="400" t="s">
        <v>57</v>
      </c>
      <c r="G29" s="429"/>
      <c r="H29" s="429"/>
      <c r="I29" s="429"/>
      <c r="J29" s="429"/>
      <c r="K29" s="429"/>
      <c r="L29" s="429"/>
      <c r="M29" s="429"/>
      <c r="N29" s="429"/>
      <c r="O29" s="429"/>
      <c r="P29" s="429"/>
      <c r="Q29" s="430"/>
      <c r="R29" s="429"/>
      <c r="S29" s="395"/>
      <c r="T29" s="386"/>
      <c r="U29" s="386"/>
      <c r="V29" s="386"/>
      <c r="W29" s="386"/>
      <c r="X29" s="386"/>
      <c r="Y29" s="386"/>
      <c r="Z29" s="386"/>
    </row>
    <row r="30" spans="1:26" x14ac:dyDescent="0.25">
      <c r="A30" s="400"/>
      <c r="B30" s="400"/>
      <c r="C30" s="400" t="s">
        <v>76</v>
      </c>
      <c r="D30" s="400" t="s">
        <v>33</v>
      </c>
      <c r="E30" s="400" t="s">
        <v>45</v>
      </c>
      <c r="F30" s="400" t="s">
        <v>61</v>
      </c>
      <c r="G30" s="429"/>
      <c r="H30" s="429"/>
      <c r="I30" s="429"/>
      <c r="J30" s="429"/>
      <c r="K30" s="429"/>
      <c r="L30" s="430"/>
      <c r="M30" s="429"/>
      <c r="N30" s="429"/>
      <c r="O30" s="429"/>
      <c r="P30" s="429"/>
      <c r="Q30" s="429"/>
      <c r="R30" s="429"/>
      <c r="S30" s="395"/>
      <c r="T30" s="386"/>
      <c r="U30" s="386"/>
      <c r="V30" s="386"/>
      <c r="W30" s="386"/>
      <c r="X30" s="386"/>
      <c r="Y30" s="386"/>
      <c r="Z30" s="386"/>
    </row>
    <row r="31" spans="1:26" x14ac:dyDescent="0.25">
      <c r="A31" s="400"/>
      <c r="B31" s="400"/>
      <c r="C31" s="400" t="s">
        <v>77</v>
      </c>
      <c r="D31" s="400" t="s">
        <v>33</v>
      </c>
      <c r="E31" s="400" t="s">
        <v>47</v>
      </c>
      <c r="F31" s="400" t="s">
        <v>55</v>
      </c>
      <c r="G31" s="429"/>
      <c r="H31" s="429"/>
      <c r="I31" s="429"/>
      <c r="J31" s="429"/>
      <c r="K31" s="429"/>
      <c r="L31" s="429"/>
      <c r="M31" s="429"/>
      <c r="N31" s="429"/>
      <c r="O31" s="429"/>
      <c r="P31" s="429"/>
      <c r="Q31" s="430"/>
      <c r="R31" s="429"/>
      <c r="S31" s="395"/>
      <c r="T31" s="386"/>
      <c r="U31" s="386"/>
      <c r="V31" s="386"/>
      <c r="W31" s="386"/>
      <c r="X31" s="386"/>
      <c r="Y31" s="386"/>
      <c r="Z31" s="386"/>
    </row>
    <row r="32" spans="1:26" x14ac:dyDescent="0.25">
      <c r="A32" s="400"/>
      <c r="B32" s="400"/>
      <c r="C32" s="400" t="s">
        <v>78</v>
      </c>
      <c r="D32" s="400" t="s">
        <v>33</v>
      </c>
      <c r="E32" s="400" t="s">
        <v>49</v>
      </c>
      <c r="F32" s="400" t="s">
        <v>56</v>
      </c>
      <c r="G32" s="429"/>
      <c r="H32" s="516"/>
      <c r="I32" s="516"/>
      <c r="J32" s="516"/>
      <c r="K32" s="430"/>
      <c r="L32" s="430"/>
      <c r="M32" s="430"/>
      <c r="N32" s="430"/>
      <c r="O32" s="430"/>
      <c r="P32" s="430"/>
      <c r="Q32" s="430"/>
      <c r="R32" s="430"/>
      <c r="S32" s="395"/>
      <c r="T32" s="386"/>
      <c r="U32" s="386"/>
      <c r="V32" s="386"/>
      <c r="W32" s="386"/>
      <c r="X32" s="386"/>
      <c r="Y32" s="386"/>
      <c r="Z32" s="386"/>
    </row>
    <row r="33" spans="1:26" x14ac:dyDescent="0.25">
      <c r="A33" s="400"/>
      <c r="B33" s="400"/>
      <c r="C33" s="400" t="s">
        <v>79</v>
      </c>
      <c r="D33" s="400" t="s">
        <v>33</v>
      </c>
      <c r="E33" s="400" t="s">
        <v>43</v>
      </c>
      <c r="F33" s="400" t="s">
        <v>57</v>
      </c>
      <c r="G33" s="429"/>
      <c r="H33" s="429"/>
      <c r="I33" s="429"/>
      <c r="J33" s="429"/>
      <c r="K33" s="429"/>
      <c r="L33" s="429"/>
      <c r="M33" s="429"/>
      <c r="N33" s="429"/>
      <c r="O33" s="429"/>
      <c r="P33" s="429"/>
      <c r="Q33" s="430"/>
      <c r="R33" s="429"/>
      <c r="S33" s="395"/>
      <c r="T33" s="386"/>
      <c r="U33" s="386"/>
      <c r="V33" s="386"/>
      <c r="W33" s="386"/>
      <c r="X33" s="386"/>
      <c r="Y33" s="386"/>
      <c r="Z33" s="386"/>
    </row>
    <row r="34" spans="1:26" x14ac:dyDescent="0.25">
      <c r="A34" s="400"/>
      <c r="B34" s="400"/>
      <c r="C34" s="400" t="s">
        <v>70</v>
      </c>
      <c r="D34" s="400" t="s">
        <v>33</v>
      </c>
      <c r="E34" s="400" t="s">
        <v>45</v>
      </c>
      <c r="F34" s="400" t="s">
        <v>61</v>
      </c>
      <c r="G34" s="429"/>
      <c r="H34" s="429"/>
      <c r="I34" s="429"/>
      <c r="J34" s="429"/>
      <c r="K34" s="429"/>
      <c r="L34" s="430"/>
      <c r="M34" s="429"/>
      <c r="N34" s="429"/>
      <c r="O34" s="429"/>
      <c r="P34" s="429"/>
      <c r="Q34" s="429"/>
      <c r="R34" s="429"/>
      <c r="S34" s="395"/>
      <c r="T34" s="386"/>
      <c r="U34" s="386"/>
      <c r="V34" s="386"/>
      <c r="W34" s="386"/>
      <c r="X34" s="386"/>
      <c r="Y34" s="386"/>
      <c r="Z34" s="386"/>
    </row>
    <row r="35" spans="1:26" x14ac:dyDescent="0.25">
      <c r="A35" s="400"/>
      <c r="B35" s="400"/>
      <c r="C35" s="400"/>
      <c r="D35" s="400" t="s">
        <v>37</v>
      </c>
      <c r="E35" s="400"/>
      <c r="F35" s="400"/>
      <c r="G35" s="492"/>
      <c r="H35" s="492"/>
      <c r="I35" s="492"/>
      <c r="J35" s="492"/>
      <c r="K35" s="492"/>
      <c r="L35" s="492"/>
      <c r="M35" s="492"/>
      <c r="N35" s="492"/>
      <c r="O35" s="492"/>
      <c r="P35" s="492"/>
      <c r="Q35" s="492"/>
      <c r="R35" s="492"/>
      <c r="S35" s="395"/>
      <c r="T35" s="386"/>
      <c r="U35" s="386"/>
      <c r="V35" s="386"/>
      <c r="W35" s="386"/>
    </row>
    <row r="36" spans="1:26" x14ac:dyDescent="0.25">
      <c r="A36" s="400"/>
      <c r="B36" s="400"/>
      <c r="C36" s="400" t="s">
        <v>80</v>
      </c>
      <c r="D36" s="400" t="s">
        <v>33</v>
      </c>
      <c r="E36" s="400" t="s">
        <v>47</v>
      </c>
      <c r="F36" s="400" t="s">
        <v>55</v>
      </c>
      <c r="G36" s="429"/>
      <c r="H36" s="429"/>
      <c r="I36" s="429"/>
      <c r="J36" s="429"/>
      <c r="K36" s="429"/>
      <c r="L36" s="429"/>
      <c r="M36" s="429"/>
      <c r="N36" s="429"/>
      <c r="O36" s="429"/>
      <c r="P36" s="429"/>
      <c r="Q36" s="430"/>
      <c r="R36" s="429"/>
      <c r="S36" s="395"/>
      <c r="T36" s="386"/>
      <c r="U36" s="386"/>
      <c r="V36" s="386"/>
      <c r="W36" s="386"/>
    </row>
    <row r="37" spans="1:26" x14ac:dyDescent="0.25">
      <c r="A37" s="400"/>
      <c r="B37" s="400"/>
      <c r="C37" s="400" t="s">
        <v>81</v>
      </c>
      <c r="D37" s="400" t="s">
        <v>33</v>
      </c>
      <c r="E37" s="400" t="s">
        <v>49</v>
      </c>
      <c r="F37" s="400" t="s">
        <v>56</v>
      </c>
      <c r="G37" s="429"/>
      <c r="H37" s="516"/>
      <c r="I37" s="516"/>
      <c r="J37" s="516"/>
      <c r="K37" s="430"/>
      <c r="L37" s="430"/>
      <c r="M37" s="430"/>
      <c r="N37" s="430"/>
      <c r="O37" s="430"/>
      <c r="P37" s="430"/>
      <c r="Q37" s="430"/>
      <c r="R37" s="430"/>
      <c r="S37" s="395"/>
      <c r="T37" s="386"/>
      <c r="U37" s="386"/>
      <c r="V37" s="386"/>
      <c r="W37" s="386"/>
    </row>
    <row r="38" spans="1:26" x14ac:dyDescent="0.25">
      <c r="A38" s="402"/>
      <c r="B38" s="402"/>
      <c r="C38" s="402"/>
      <c r="D38" s="402"/>
      <c r="E38" s="402"/>
      <c r="F38" s="40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395"/>
      <c r="T38" s="386"/>
      <c r="U38" s="386"/>
      <c r="V38" s="386"/>
      <c r="W38" s="386"/>
    </row>
    <row r="39" spans="1:26" x14ac:dyDescent="0.25">
      <c r="A39" s="402"/>
      <c r="B39" s="402"/>
      <c r="C39" s="402"/>
      <c r="D39" s="402"/>
      <c r="E39" s="402"/>
      <c r="F39" s="40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395"/>
      <c r="T39" s="386"/>
      <c r="U39" s="386"/>
      <c r="V39" s="386"/>
      <c r="W39" s="386"/>
    </row>
    <row r="40" spans="1:26" x14ac:dyDescent="0.25">
      <c r="A40" s="402"/>
      <c r="B40" s="402"/>
      <c r="C40" s="402"/>
      <c r="D40" s="402"/>
      <c r="E40" s="402"/>
      <c r="F40" s="40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395"/>
      <c r="T40" s="386"/>
      <c r="U40" s="386"/>
      <c r="V40" s="386"/>
      <c r="W40" s="386"/>
    </row>
    <row r="41" spans="1:26" x14ac:dyDescent="0.25">
      <c r="A41" s="402"/>
      <c r="B41" s="402"/>
      <c r="C41" s="402"/>
      <c r="D41" s="402"/>
      <c r="E41" s="402"/>
      <c r="F41" s="40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395"/>
      <c r="T41" s="386"/>
      <c r="U41" s="386"/>
      <c r="V41" s="386"/>
      <c r="W41" s="386"/>
    </row>
    <row r="42" spans="1:26" x14ac:dyDescent="0.25">
      <c r="A42" s="402"/>
      <c r="B42" s="402"/>
      <c r="C42" s="402"/>
      <c r="D42" s="402"/>
      <c r="E42" s="402"/>
      <c r="F42" s="40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395"/>
      <c r="T42" s="386"/>
      <c r="U42" s="386"/>
      <c r="V42" s="386"/>
      <c r="W42" s="386"/>
    </row>
    <row r="43" spans="1:26" x14ac:dyDescent="0.25">
      <c r="A43" s="403"/>
      <c r="B43" s="403"/>
      <c r="C43" s="403"/>
      <c r="D43" s="403"/>
      <c r="E43" s="403"/>
      <c r="F43" s="403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360"/>
    </row>
    <row r="44" spans="1:26" x14ac:dyDescent="0.25">
      <c r="A44" s="403"/>
      <c r="B44" s="403"/>
      <c r="C44" s="403"/>
      <c r="D44" s="403"/>
      <c r="E44" s="403"/>
      <c r="F44" s="403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360"/>
    </row>
    <row r="45" spans="1:26" x14ac:dyDescent="0.25">
      <c r="A45" s="403"/>
      <c r="B45" s="403"/>
      <c r="C45" s="403"/>
      <c r="D45" s="403"/>
      <c r="E45" s="403"/>
      <c r="F45" s="403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360"/>
    </row>
    <row r="46" spans="1:26" x14ac:dyDescent="0.25">
      <c r="A46" s="403"/>
      <c r="B46" s="403"/>
      <c r="C46" s="403"/>
      <c r="D46" s="403"/>
      <c r="E46" s="403"/>
      <c r="F46" s="403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360"/>
    </row>
    <row r="47" spans="1:26" x14ac:dyDescent="0.25">
      <c r="A47" s="403"/>
      <c r="B47" s="403"/>
      <c r="C47" s="403"/>
      <c r="D47" s="403"/>
      <c r="E47" s="403"/>
      <c r="F47" s="403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360"/>
    </row>
    <row r="48" spans="1:26" x14ac:dyDescent="0.25">
      <c r="A48" s="403"/>
      <c r="B48" s="403"/>
      <c r="C48" s="403"/>
      <c r="D48" s="403"/>
      <c r="E48" s="403"/>
      <c r="F48" s="403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360"/>
    </row>
    <row r="49" spans="2:19" x14ac:dyDescent="0.25">
      <c r="B49" s="403"/>
      <c r="C49" s="403"/>
      <c r="D49" s="403"/>
      <c r="E49" s="403"/>
      <c r="F49" s="403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360"/>
    </row>
    <row r="50" spans="2:19" x14ac:dyDescent="0.25">
      <c r="B50" s="403"/>
      <c r="C50" s="403"/>
      <c r="D50" s="403"/>
      <c r="E50" s="403"/>
      <c r="F50" s="403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360"/>
    </row>
    <row r="51" spans="2:19" x14ac:dyDescent="0.25">
      <c r="B51" s="403"/>
      <c r="C51" s="403"/>
      <c r="D51" s="403"/>
      <c r="E51" s="403"/>
      <c r="F51" s="403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360"/>
    </row>
    <row r="52" spans="2:19" x14ac:dyDescent="0.25">
      <c r="B52" s="403"/>
      <c r="C52" s="403"/>
      <c r="D52" s="403"/>
      <c r="E52" s="403"/>
      <c r="F52" s="403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360"/>
    </row>
    <row r="53" spans="2:19" x14ac:dyDescent="0.25">
      <c r="B53" s="403"/>
      <c r="C53" s="403"/>
      <c r="D53" s="403"/>
      <c r="E53" s="403"/>
      <c r="F53" s="403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360"/>
    </row>
    <row r="54" spans="2:19" x14ac:dyDescent="0.25">
      <c r="B54" s="403"/>
      <c r="C54" s="403"/>
      <c r="D54" s="403"/>
      <c r="E54" s="403"/>
      <c r="F54" s="403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403"/>
      <c r="R54" s="403"/>
      <c r="S54" s="360"/>
    </row>
    <row r="55" spans="2:19" x14ac:dyDescent="0.25">
      <c r="B55" s="403"/>
      <c r="C55" s="403"/>
      <c r="D55" s="403"/>
      <c r="E55" s="403"/>
      <c r="F55" s="403"/>
      <c r="G55" s="403"/>
      <c r="H55" s="403"/>
      <c r="I55" s="403"/>
      <c r="J55" s="403"/>
      <c r="K55" s="403"/>
      <c r="L55" s="403"/>
      <c r="M55" s="403"/>
      <c r="N55" s="403"/>
      <c r="O55" s="403"/>
      <c r="P55" s="403"/>
      <c r="Q55" s="403"/>
      <c r="R55" s="403"/>
      <c r="S55" s="360"/>
    </row>
    <row r="56" spans="2:19" x14ac:dyDescent="0.25">
      <c r="B56" s="403"/>
      <c r="C56" s="403"/>
      <c r="D56" s="403"/>
      <c r="E56" s="403"/>
      <c r="F56" s="403"/>
      <c r="G56" s="403"/>
      <c r="H56" s="403"/>
      <c r="I56" s="403"/>
      <c r="J56" s="403"/>
      <c r="K56" s="403"/>
      <c r="L56" s="403"/>
      <c r="M56" s="403"/>
      <c r="N56" s="403"/>
      <c r="O56" s="403"/>
      <c r="P56" s="403"/>
      <c r="Q56" s="403"/>
      <c r="R56" s="403"/>
      <c r="S56" s="360"/>
    </row>
    <row r="57" spans="2:19" x14ac:dyDescent="0.25">
      <c r="B57" s="403"/>
      <c r="C57" s="403"/>
      <c r="D57" s="403"/>
      <c r="E57" s="403"/>
      <c r="F57" s="403"/>
      <c r="G57" s="403"/>
      <c r="H57" s="403"/>
      <c r="I57" s="403"/>
      <c r="J57" s="403"/>
      <c r="K57" s="403"/>
      <c r="L57" s="403"/>
      <c r="M57" s="403"/>
      <c r="N57" s="403"/>
      <c r="O57" s="403"/>
      <c r="P57" s="403"/>
      <c r="Q57" s="403"/>
      <c r="R57" s="403"/>
      <c r="S57" s="360"/>
    </row>
    <row r="58" spans="2:19" x14ac:dyDescent="0.25">
      <c r="B58" s="403"/>
      <c r="C58" s="403"/>
      <c r="D58" s="403"/>
      <c r="E58" s="403"/>
      <c r="F58" s="403"/>
      <c r="G58" s="403"/>
      <c r="H58" s="403"/>
      <c r="I58" s="403"/>
      <c r="J58" s="403"/>
      <c r="K58" s="403"/>
      <c r="L58" s="403"/>
      <c r="M58" s="403"/>
      <c r="N58" s="403"/>
      <c r="O58" s="403"/>
      <c r="P58" s="403"/>
      <c r="Q58" s="403"/>
      <c r="R58" s="403"/>
      <c r="S58" s="360"/>
    </row>
    <row r="59" spans="2:19" x14ac:dyDescent="0.25">
      <c r="B59" s="403"/>
      <c r="C59" s="403"/>
      <c r="D59" s="403"/>
      <c r="E59" s="403"/>
      <c r="F59" s="403"/>
      <c r="G59" s="403"/>
      <c r="H59" s="403"/>
      <c r="I59" s="403"/>
      <c r="J59" s="403"/>
      <c r="K59" s="403"/>
      <c r="L59" s="403"/>
      <c r="M59" s="403"/>
      <c r="N59" s="403"/>
      <c r="O59" s="403"/>
      <c r="P59" s="403"/>
      <c r="Q59" s="403"/>
      <c r="R59" s="403"/>
      <c r="S59" s="360"/>
    </row>
    <row r="60" spans="2:19" x14ac:dyDescent="0.25">
      <c r="B60" s="403"/>
      <c r="C60" s="403"/>
      <c r="D60" s="403"/>
      <c r="E60" s="403"/>
      <c r="F60" s="403"/>
      <c r="G60" s="403"/>
      <c r="H60" s="403"/>
      <c r="I60" s="403"/>
      <c r="J60" s="403"/>
      <c r="K60" s="403"/>
      <c r="L60" s="403"/>
      <c r="M60" s="403"/>
      <c r="N60" s="403"/>
      <c r="O60" s="403"/>
      <c r="P60" s="403"/>
      <c r="Q60" s="403"/>
      <c r="R60" s="403"/>
      <c r="S60" s="360"/>
    </row>
    <row r="61" spans="2:19" x14ac:dyDescent="0.25">
      <c r="B61" s="403"/>
      <c r="C61" s="403"/>
      <c r="D61" s="403"/>
      <c r="E61" s="403"/>
      <c r="F61" s="403"/>
      <c r="G61" s="403"/>
      <c r="H61" s="403"/>
      <c r="I61" s="403"/>
      <c r="J61" s="403"/>
      <c r="K61" s="403"/>
      <c r="L61" s="403"/>
      <c r="M61" s="403"/>
      <c r="N61" s="403"/>
      <c r="O61" s="403"/>
      <c r="P61" s="403"/>
      <c r="Q61" s="403"/>
      <c r="R61" s="403"/>
      <c r="S61" s="360"/>
    </row>
    <row r="62" spans="2:19" x14ac:dyDescent="0.25">
      <c r="B62" s="403"/>
      <c r="C62" s="403"/>
      <c r="D62" s="403"/>
      <c r="E62" s="403"/>
      <c r="F62" s="403"/>
      <c r="G62" s="403"/>
      <c r="H62" s="403"/>
      <c r="I62" s="403"/>
      <c r="J62" s="403"/>
      <c r="K62" s="403"/>
      <c r="L62" s="403"/>
      <c r="M62" s="403"/>
      <c r="N62" s="403"/>
      <c r="O62" s="403"/>
      <c r="P62" s="403"/>
      <c r="Q62" s="403"/>
      <c r="R62" s="403"/>
      <c r="S62" s="360"/>
    </row>
    <row r="63" spans="2:19" x14ac:dyDescent="0.25">
      <c r="B63" s="403"/>
      <c r="C63" s="403"/>
      <c r="D63" s="403"/>
      <c r="E63" s="403"/>
      <c r="F63" s="403"/>
      <c r="G63" s="403"/>
      <c r="H63" s="403"/>
      <c r="I63" s="403"/>
      <c r="J63" s="403"/>
      <c r="K63" s="403"/>
      <c r="L63" s="403"/>
      <c r="M63" s="403"/>
      <c r="N63" s="403"/>
      <c r="O63" s="403"/>
      <c r="P63" s="403"/>
      <c r="Q63" s="403"/>
      <c r="R63" s="403"/>
      <c r="S63" s="360"/>
    </row>
    <row r="64" spans="2:19" x14ac:dyDescent="0.25">
      <c r="B64" s="403"/>
      <c r="C64" s="403"/>
      <c r="D64" s="403"/>
      <c r="E64" s="403"/>
      <c r="F64" s="403"/>
      <c r="G64" s="403"/>
      <c r="H64" s="403"/>
      <c r="I64" s="403"/>
      <c r="J64" s="403"/>
      <c r="K64" s="403"/>
      <c r="L64" s="403"/>
      <c r="M64" s="403"/>
      <c r="N64" s="403"/>
      <c r="O64" s="403"/>
      <c r="P64" s="403"/>
      <c r="Q64" s="403"/>
      <c r="R64" s="403"/>
      <c r="S64" s="360"/>
    </row>
    <row r="65" spans="2:19" x14ac:dyDescent="0.25">
      <c r="B65" s="403"/>
      <c r="C65" s="403"/>
      <c r="D65" s="403"/>
      <c r="E65" s="403"/>
      <c r="F65" s="403"/>
      <c r="G65" s="403"/>
      <c r="H65" s="403"/>
      <c r="I65" s="403"/>
      <c r="J65" s="403"/>
      <c r="K65" s="403"/>
      <c r="L65" s="403"/>
      <c r="M65" s="403"/>
      <c r="N65" s="403"/>
      <c r="O65" s="403"/>
      <c r="P65" s="403"/>
      <c r="Q65" s="403"/>
      <c r="R65" s="403"/>
      <c r="S65" s="360"/>
    </row>
    <row r="66" spans="2:19" x14ac:dyDescent="0.25">
      <c r="B66" s="403"/>
      <c r="C66" s="403"/>
      <c r="D66" s="403"/>
      <c r="E66" s="403"/>
      <c r="F66" s="403"/>
      <c r="G66" s="403"/>
      <c r="H66" s="403"/>
      <c r="I66" s="403"/>
      <c r="J66" s="403"/>
      <c r="K66" s="403"/>
      <c r="L66" s="403"/>
      <c r="M66" s="403"/>
      <c r="N66" s="403"/>
      <c r="O66" s="403"/>
      <c r="P66" s="403"/>
      <c r="Q66" s="403"/>
      <c r="R66" s="403"/>
      <c r="S66" s="360"/>
    </row>
    <row r="67" spans="2:19" x14ac:dyDescent="0.25">
      <c r="B67" s="403"/>
      <c r="C67" s="403"/>
      <c r="D67" s="403"/>
      <c r="E67" s="403"/>
      <c r="F67" s="403"/>
      <c r="G67" s="403"/>
      <c r="H67" s="403"/>
      <c r="I67" s="403"/>
      <c r="J67" s="403"/>
      <c r="K67" s="403"/>
      <c r="L67" s="403"/>
      <c r="M67" s="403"/>
      <c r="N67" s="403"/>
      <c r="O67" s="403"/>
      <c r="P67" s="403"/>
      <c r="Q67" s="403"/>
      <c r="R67" s="403"/>
      <c r="S67" s="360"/>
    </row>
    <row r="68" spans="2:19" x14ac:dyDescent="0.25">
      <c r="B68" s="403"/>
      <c r="C68" s="403"/>
      <c r="D68" s="403"/>
      <c r="E68" s="403"/>
      <c r="F68" s="403"/>
      <c r="G68" s="403"/>
      <c r="H68" s="403"/>
      <c r="I68" s="403"/>
      <c r="J68" s="403"/>
      <c r="K68" s="403"/>
      <c r="L68" s="403"/>
      <c r="M68" s="403"/>
      <c r="N68" s="403"/>
      <c r="O68" s="403"/>
      <c r="P68" s="403"/>
      <c r="Q68" s="403"/>
      <c r="R68" s="403"/>
      <c r="S68" s="360"/>
    </row>
    <row r="69" spans="2:19" x14ac:dyDescent="0.25">
      <c r="B69" s="403"/>
      <c r="C69" s="403"/>
      <c r="D69" s="403"/>
      <c r="E69" s="403"/>
      <c r="F69" s="403"/>
      <c r="G69" s="403"/>
      <c r="H69" s="403"/>
      <c r="I69" s="403"/>
      <c r="J69" s="403"/>
      <c r="K69" s="403"/>
      <c r="L69" s="403"/>
      <c r="M69" s="403"/>
      <c r="N69" s="403"/>
      <c r="O69" s="403"/>
      <c r="P69" s="403"/>
      <c r="Q69" s="403"/>
      <c r="R69" s="403"/>
      <c r="S69" s="360"/>
    </row>
    <row r="70" spans="2:19" x14ac:dyDescent="0.25">
      <c r="B70" s="403"/>
      <c r="C70" s="403"/>
      <c r="D70" s="403"/>
      <c r="E70" s="403"/>
      <c r="F70" s="403"/>
      <c r="G70" s="403"/>
      <c r="H70" s="403"/>
      <c r="I70" s="403"/>
      <c r="J70" s="403"/>
      <c r="K70" s="403"/>
      <c r="L70" s="403"/>
      <c r="M70" s="403"/>
      <c r="N70" s="403"/>
      <c r="O70" s="403"/>
      <c r="P70" s="403"/>
      <c r="Q70" s="403"/>
      <c r="R70" s="403"/>
      <c r="S70" s="360"/>
    </row>
    <row r="71" spans="2:19" x14ac:dyDescent="0.25">
      <c r="B71" s="403"/>
      <c r="C71" s="403"/>
      <c r="D71" s="403"/>
      <c r="E71" s="403"/>
      <c r="F71" s="403"/>
      <c r="G71" s="403"/>
      <c r="H71" s="403"/>
      <c r="I71" s="403"/>
      <c r="J71" s="403"/>
      <c r="K71" s="403"/>
      <c r="L71" s="403"/>
      <c r="M71" s="403"/>
      <c r="N71" s="403"/>
      <c r="O71" s="403"/>
      <c r="P71" s="403"/>
      <c r="Q71" s="403"/>
      <c r="R71" s="403"/>
      <c r="S71" s="360"/>
    </row>
    <row r="72" spans="2:19" x14ac:dyDescent="0.25">
      <c r="B72" s="403"/>
      <c r="C72" s="403"/>
      <c r="D72" s="403"/>
      <c r="E72" s="403"/>
      <c r="F72" s="403"/>
      <c r="G72" s="403"/>
      <c r="H72" s="403"/>
      <c r="I72" s="403"/>
      <c r="J72" s="403"/>
      <c r="K72" s="403"/>
      <c r="L72" s="403"/>
      <c r="M72" s="403"/>
      <c r="N72" s="403"/>
      <c r="O72" s="403"/>
      <c r="P72" s="403"/>
      <c r="Q72" s="403"/>
      <c r="R72" s="403"/>
      <c r="S72" s="360"/>
    </row>
    <row r="73" spans="2:19" x14ac:dyDescent="0.25">
      <c r="B73" s="403"/>
      <c r="C73" s="403"/>
      <c r="D73" s="403"/>
      <c r="E73" s="403"/>
      <c r="F73" s="403"/>
      <c r="G73" s="403"/>
      <c r="H73" s="403"/>
      <c r="I73" s="403"/>
      <c r="J73" s="403"/>
      <c r="K73" s="403"/>
      <c r="L73" s="403"/>
      <c r="M73" s="403"/>
      <c r="N73" s="403"/>
      <c r="O73" s="403"/>
      <c r="P73" s="403"/>
      <c r="Q73" s="403"/>
      <c r="R73" s="403"/>
      <c r="S73" s="360"/>
    </row>
    <row r="74" spans="2:19" x14ac:dyDescent="0.25">
      <c r="B74" s="403"/>
      <c r="C74" s="403"/>
      <c r="D74" s="403"/>
      <c r="E74" s="403"/>
      <c r="F74" s="403"/>
      <c r="G74" s="403"/>
      <c r="H74" s="403"/>
      <c r="I74" s="403"/>
      <c r="J74" s="403"/>
      <c r="K74" s="403"/>
      <c r="L74" s="403"/>
      <c r="M74" s="403"/>
      <c r="N74" s="403"/>
      <c r="O74" s="403"/>
      <c r="P74" s="403"/>
      <c r="Q74" s="403"/>
      <c r="R74" s="403"/>
      <c r="S74" s="360"/>
    </row>
    <row r="75" spans="2:19" x14ac:dyDescent="0.25">
      <c r="B75" s="403"/>
      <c r="C75" s="403"/>
      <c r="D75" s="403"/>
      <c r="E75" s="403"/>
      <c r="F75" s="403"/>
      <c r="G75" s="403"/>
      <c r="H75" s="403"/>
      <c r="I75" s="403"/>
      <c r="J75" s="403"/>
      <c r="K75" s="403"/>
      <c r="L75" s="403"/>
      <c r="M75" s="403"/>
      <c r="N75" s="403"/>
      <c r="O75" s="403"/>
      <c r="P75" s="403"/>
      <c r="Q75" s="403"/>
      <c r="R75" s="403"/>
      <c r="S75" s="360"/>
    </row>
    <row r="76" spans="2:19" x14ac:dyDescent="0.25">
      <c r="B76" s="403"/>
      <c r="C76" s="403"/>
      <c r="D76" s="403"/>
      <c r="E76" s="403"/>
      <c r="F76" s="403"/>
      <c r="G76" s="403"/>
      <c r="H76" s="403"/>
      <c r="I76" s="403"/>
      <c r="J76" s="403"/>
      <c r="K76" s="403"/>
      <c r="L76" s="403"/>
      <c r="M76" s="403"/>
      <c r="N76" s="403"/>
      <c r="O76" s="403"/>
      <c r="P76" s="403"/>
      <c r="Q76" s="403"/>
      <c r="R76" s="403"/>
      <c r="S76" s="360"/>
    </row>
    <row r="77" spans="2:19" x14ac:dyDescent="0.25">
      <c r="B77" s="403"/>
      <c r="C77" s="403"/>
      <c r="D77" s="403"/>
      <c r="E77" s="403"/>
      <c r="F77" s="403"/>
      <c r="G77" s="403"/>
      <c r="H77" s="403"/>
      <c r="I77" s="403"/>
      <c r="J77" s="403"/>
      <c r="K77" s="403"/>
      <c r="L77" s="403"/>
      <c r="M77" s="403"/>
      <c r="N77" s="403"/>
      <c r="O77" s="403"/>
      <c r="P77" s="403"/>
      <c r="Q77" s="403"/>
      <c r="R77" s="403"/>
      <c r="S77" s="360"/>
    </row>
    <row r="78" spans="2:19" x14ac:dyDescent="0.25">
      <c r="B78" s="403"/>
      <c r="C78" s="403"/>
      <c r="D78" s="403"/>
      <c r="E78" s="403"/>
      <c r="F78" s="403"/>
      <c r="G78" s="403"/>
      <c r="H78" s="403"/>
      <c r="I78" s="403"/>
      <c r="J78" s="403"/>
      <c r="K78" s="403"/>
      <c r="L78" s="403"/>
      <c r="M78" s="403"/>
      <c r="N78" s="403"/>
      <c r="O78" s="403"/>
      <c r="P78" s="403"/>
      <c r="Q78" s="403"/>
      <c r="R78" s="403"/>
      <c r="S78" s="360"/>
    </row>
    <row r="79" spans="2:19" x14ac:dyDescent="0.25">
      <c r="B79" s="403"/>
      <c r="C79" s="403"/>
      <c r="D79" s="403"/>
      <c r="E79" s="403"/>
      <c r="F79" s="403"/>
      <c r="G79" s="403"/>
      <c r="H79" s="403"/>
      <c r="I79" s="403"/>
      <c r="J79" s="403"/>
      <c r="K79" s="403"/>
      <c r="L79" s="403"/>
      <c r="M79" s="403"/>
      <c r="N79" s="403"/>
      <c r="O79" s="403"/>
      <c r="P79" s="403"/>
      <c r="Q79" s="403"/>
      <c r="R79" s="403"/>
      <c r="S79" s="360"/>
    </row>
    <row r="80" spans="2:19" x14ac:dyDescent="0.25">
      <c r="B80" s="403"/>
      <c r="C80" s="403"/>
      <c r="D80" s="403"/>
      <c r="E80" s="403"/>
      <c r="F80" s="403"/>
      <c r="G80" s="403"/>
      <c r="H80" s="403"/>
      <c r="I80" s="403"/>
      <c r="J80" s="403"/>
      <c r="K80" s="403"/>
      <c r="L80" s="403"/>
      <c r="M80" s="403"/>
      <c r="N80" s="403"/>
      <c r="O80" s="403"/>
      <c r="P80" s="403"/>
      <c r="Q80" s="403"/>
      <c r="R80" s="403"/>
      <c r="S80" s="360"/>
    </row>
  </sheetData>
  <mergeCells count="2">
    <mergeCell ref="A1:R2"/>
    <mergeCell ref="B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Nom!$A$2:$A$60</xm:f>
          </x14:formula1>
          <xm:sqref>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8"/>
  <sheetViews>
    <sheetView workbookViewId="0">
      <selection activeCell="C37" sqref="C37"/>
    </sheetView>
  </sheetViews>
  <sheetFormatPr baseColWidth="10" defaultRowHeight="15" x14ac:dyDescent="0.25"/>
  <sheetData>
    <row r="1" spans="1:1" x14ac:dyDescent="0.25">
      <c r="A1" t="s">
        <v>29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</sheetData>
  <sortState ref="A2:A37">
    <sortCondition ref="A37"/>
  </sortState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99FF"/>
  </sheetPr>
  <dimension ref="B1:BO94"/>
  <sheetViews>
    <sheetView zoomScale="80" zoomScaleNormal="80" workbookViewId="0">
      <selection activeCell="K4" sqref="K4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367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495"/>
      <c r="AQ1" s="495"/>
    </row>
    <row r="2" spans="2:67" ht="60" customHeight="1" thickBot="1" x14ac:dyDescent="0.3">
      <c r="D2" s="470" t="s">
        <v>38</v>
      </c>
      <c r="E2" s="471"/>
      <c r="F2" s="471"/>
      <c r="G2" s="471"/>
      <c r="H2" s="471"/>
      <c r="I2" s="472"/>
      <c r="J2" s="473" t="s">
        <v>39</v>
      </c>
      <c r="K2" s="474"/>
      <c r="L2" s="475"/>
      <c r="M2" s="476">
        <v>2018</v>
      </c>
      <c r="N2" s="477"/>
      <c r="O2" s="477"/>
      <c r="P2" s="477"/>
      <c r="Q2" s="477"/>
      <c r="R2" s="477"/>
      <c r="S2" s="477"/>
      <c r="T2" s="477"/>
      <c r="U2" s="477"/>
      <c r="V2" s="477"/>
      <c r="W2" s="477"/>
      <c r="X2" s="478"/>
      <c r="Y2" s="479">
        <v>2019</v>
      </c>
      <c r="Z2" s="480"/>
      <c r="AA2" s="480"/>
      <c r="AB2" s="480"/>
      <c r="AC2" s="480"/>
      <c r="AD2" s="480"/>
      <c r="AE2" s="480"/>
      <c r="AF2" s="480"/>
      <c r="AG2" s="480"/>
      <c r="AH2" s="480"/>
      <c r="AI2" s="480"/>
      <c r="AJ2" s="481"/>
      <c r="AK2" s="396"/>
      <c r="AL2" s="396"/>
      <c r="AM2" s="396"/>
      <c r="AO2" s="463" t="s">
        <v>10</v>
      </c>
      <c r="AP2" s="464"/>
      <c r="AQ2" s="465"/>
      <c r="AR2" s="466" t="s">
        <v>11</v>
      </c>
      <c r="AS2" s="467"/>
      <c r="AT2" s="468"/>
      <c r="AU2" s="463" t="s">
        <v>12</v>
      </c>
      <c r="AV2" s="464"/>
      <c r="AW2" s="465"/>
      <c r="AX2" s="463" t="s">
        <v>13</v>
      </c>
      <c r="AY2" s="464"/>
      <c r="AZ2" s="465"/>
      <c r="BA2" s="352" t="s">
        <v>14</v>
      </c>
      <c r="BC2" s="463" t="s">
        <v>10</v>
      </c>
      <c r="BD2" s="464"/>
      <c r="BE2" s="465"/>
      <c r="BF2" s="466" t="s">
        <v>11</v>
      </c>
      <c r="BG2" s="467"/>
      <c r="BH2" s="468"/>
      <c r="BI2" s="463" t="s">
        <v>12</v>
      </c>
      <c r="BJ2" s="464"/>
      <c r="BK2" s="465"/>
      <c r="BL2" s="463" t="s">
        <v>13</v>
      </c>
      <c r="BM2" s="464"/>
      <c r="BN2" s="465"/>
      <c r="BO2" s="352" t="s">
        <v>30</v>
      </c>
    </row>
    <row r="3" spans="2:67" ht="94.5" thickBot="1" x14ac:dyDescent="0.3">
      <c r="B3" s="33" t="s">
        <v>21</v>
      </c>
      <c r="C3" s="8" t="s">
        <v>20</v>
      </c>
      <c r="D3" s="8" t="s">
        <v>0</v>
      </c>
      <c r="E3" s="33">
        <v>1</v>
      </c>
      <c r="F3" s="33">
        <v>1</v>
      </c>
      <c r="G3" s="34" t="s">
        <v>51</v>
      </c>
      <c r="H3" s="216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63"/>
      <c r="AL3" s="363"/>
      <c r="AM3" s="363"/>
      <c r="AO3" s="167" t="s">
        <v>8</v>
      </c>
      <c r="AP3" s="168" t="s">
        <v>9</v>
      </c>
      <c r="AQ3" s="169" t="s">
        <v>15</v>
      </c>
      <c r="AR3" s="167" t="s">
        <v>8</v>
      </c>
      <c r="AS3" s="168" t="s">
        <v>9</v>
      </c>
      <c r="AT3" s="169" t="s">
        <v>16</v>
      </c>
      <c r="AU3" s="185" t="s">
        <v>8</v>
      </c>
      <c r="AV3" s="168" t="s">
        <v>9</v>
      </c>
      <c r="AW3" s="353" t="s">
        <v>17</v>
      </c>
      <c r="AX3" s="167" t="s">
        <v>8</v>
      </c>
      <c r="AY3" s="168" t="s">
        <v>9</v>
      </c>
      <c r="AZ3" s="186" t="s">
        <v>18</v>
      </c>
      <c r="BA3" s="166" t="s">
        <v>14</v>
      </c>
      <c r="BC3" s="167" t="s">
        <v>8</v>
      </c>
      <c r="BD3" s="168" t="s">
        <v>9</v>
      </c>
      <c r="BE3" s="169" t="s">
        <v>15</v>
      </c>
      <c r="BF3" s="167" t="s">
        <v>8</v>
      </c>
      <c r="BG3" s="168" t="s">
        <v>9</v>
      </c>
      <c r="BH3" s="169" t="s">
        <v>16</v>
      </c>
      <c r="BI3" s="185" t="s">
        <v>8</v>
      </c>
      <c r="BJ3" s="168" t="s">
        <v>9</v>
      </c>
      <c r="BK3" s="353" t="s">
        <v>17</v>
      </c>
      <c r="BL3" s="167" t="s">
        <v>8</v>
      </c>
      <c r="BM3" s="168" t="s">
        <v>9</v>
      </c>
      <c r="BN3" s="186" t="s">
        <v>18</v>
      </c>
      <c r="BO3" s="166" t="s">
        <v>30</v>
      </c>
    </row>
    <row r="4" spans="2:67" ht="50.1" customHeight="1" thickBot="1" x14ac:dyDescent="0.3">
      <c r="B4" s="433" t="s">
        <v>40</v>
      </c>
      <c r="C4" s="272" t="s">
        <v>41</v>
      </c>
      <c r="D4" s="271" t="s">
        <v>42</v>
      </c>
      <c r="E4" s="249">
        <v>3</v>
      </c>
      <c r="F4" s="249">
        <v>4</v>
      </c>
      <c r="G4" s="249">
        <f>E4*F4</f>
        <v>12</v>
      </c>
      <c r="H4" s="249">
        <v>3</v>
      </c>
      <c r="I4" s="398"/>
      <c r="J4" s="368" t="s">
        <v>54</v>
      </c>
      <c r="K4" s="273" t="s">
        <v>67</v>
      </c>
      <c r="L4" s="279">
        <v>1</v>
      </c>
      <c r="M4" s="497">
        <v>3</v>
      </c>
      <c r="N4" s="494">
        <v>1</v>
      </c>
      <c r="O4" s="493">
        <v>3</v>
      </c>
      <c r="P4" s="493">
        <v>3</v>
      </c>
      <c r="Q4" s="493">
        <v>3</v>
      </c>
      <c r="R4" s="493">
        <v>3</v>
      </c>
      <c r="S4" s="493">
        <v>3</v>
      </c>
      <c r="T4" s="493">
        <v>3</v>
      </c>
      <c r="U4" s="281"/>
      <c r="V4" s="493">
        <v>3</v>
      </c>
      <c r="W4" s="281"/>
      <c r="X4" s="496"/>
      <c r="Y4" s="280"/>
      <c r="Z4" s="281"/>
      <c r="AA4" s="281"/>
      <c r="AB4" s="281"/>
      <c r="AC4" s="281"/>
      <c r="AD4" s="281"/>
      <c r="AE4" s="281"/>
      <c r="AF4" s="281"/>
      <c r="AG4" s="281"/>
      <c r="AH4" s="281"/>
      <c r="AI4" s="281"/>
      <c r="AJ4" s="496"/>
      <c r="AK4" s="360"/>
      <c r="AL4" s="360"/>
      <c r="AM4" s="360"/>
      <c r="AO4" s="167">
        <v>1</v>
      </c>
      <c r="AP4" s="168">
        <v>0</v>
      </c>
      <c r="AQ4" s="169">
        <v>1</v>
      </c>
      <c r="AR4" s="167"/>
      <c r="AS4" s="168"/>
      <c r="AT4" s="169"/>
      <c r="AU4" s="295">
        <v>0</v>
      </c>
      <c r="AV4" s="168">
        <v>0</v>
      </c>
      <c r="AW4" s="361">
        <v>0</v>
      </c>
      <c r="AX4" s="167"/>
      <c r="AY4" s="296"/>
      <c r="AZ4" s="297"/>
      <c r="BA4" s="189">
        <v>1</v>
      </c>
      <c r="BC4" s="167"/>
      <c r="BD4" s="168"/>
      <c r="BE4" s="169"/>
      <c r="BF4" s="167"/>
      <c r="BG4" s="168"/>
      <c r="BH4" s="169"/>
      <c r="BI4" s="295"/>
      <c r="BJ4" s="168"/>
      <c r="BK4" s="361"/>
      <c r="BL4" s="167"/>
      <c r="BM4" s="296"/>
      <c r="BN4" s="297"/>
      <c r="BO4" s="189"/>
    </row>
    <row r="5" spans="2:67" ht="30" customHeight="1" thickBot="1" x14ac:dyDescent="0.3">
      <c r="B5" s="434"/>
      <c r="C5" s="436" t="s">
        <v>41</v>
      </c>
      <c r="D5" s="438" t="s">
        <v>43</v>
      </c>
      <c r="E5" s="440">
        <v>3</v>
      </c>
      <c r="F5" s="440">
        <v>4</v>
      </c>
      <c r="G5" s="440">
        <f>E5*F5</f>
        <v>12</v>
      </c>
      <c r="H5" s="277">
        <v>3</v>
      </c>
      <c r="I5" s="379"/>
      <c r="J5" s="413" t="s">
        <v>55</v>
      </c>
      <c r="K5" s="288" t="s">
        <v>37</v>
      </c>
      <c r="L5" s="292">
        <v>3</v>
      </c>
      <c r="M5" s="290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502">
        <v>2</v>
      </c>
      <c r="AE5" s="2"/>
      <c r="AF5" s="2"/>
      <c r="AG5" s="28"/>
      <c r="AH5" s="2"/>
      <c r="AI5" s="2"/>
      <c r="AJ5" s="15"/>
      <c r="AK5" s="360"/>
      <c r="AL5" s="360"/>
      <c r="AM5" s="360"/>
      <c r="AO5" s="170"/>
      <c r="AP5" s="171"/>
      <c r="AQ5" s="387"/>
      <c r="AR5" s="171"/>
      <c r="AS5" s="171"/>
      <c r="AT5" s="387"/>
      <c r="AU5" s="187"/>
      <c r="AV5" s="171"/>
      <c r="AW5" s="388"/>
      <c r="AX5" s="171"/>
      <c r="AY5" s="187"/>
      <c r="AZ5" s="388"/>
      <c r="BA5" s="188"/>
      <c r="BC5" s="167"/>
      <c r="BD5" s="168"/>
      <c r="BE5" s="169"/>
      <c r="BF5" s="167">
        <v>0</v>
      </c>
      <c r="BG5" s="168">
        <v>1</v>
      </c>
      <c r="BH5" s="169">
        <v>0</v>
      </c>
      <c r="BI5" s="295"/>
      <c r="BJ5" s="168"/>
      <c r="BK5" s="361"/>
      <c r="BL5" s="167"/>
      <c r="BM5" s="296"/>
      <c r="BN5" s="297"/>
      <c r="BO5" s="189">
        <v>0</v>
      </c>
    </row>
    <row r="6" spans="2:67" ht="30" customHeight="1" thickBot="1" x14ac:dyDescent="0.3">
      <c r="B6" s="434"/>
      <c r="C6" s="437"/>
      <c r="D6" s="439"/>
      <c r="E6" s="441"/>
      <c r="F6" s="441"/>
      <c r="G6" s="441"/>
      <c r="H6" s="277">
        <v>4</v>
      </c>
      <c r="I6" s="380"/>
      <c r="J6" s="413" t="s">
        <v>56</v>
      </c>
      <c r="K6" s="289" t="s">
        <v>31</v>
      </c>
      <c r="L6" s="293">
        <v>3</v>
      </c>
      <c r="M6" s="278"/>
      <c r="N6" s="111"/>
      <c r="O6" s="3"/>
      <c r="P6" s="3"/>
      <c r="Q6" s="3"/>
      <c r="R6" s="3"/>
      <c r="S6" s="111"/>
      <c r="T6" s="3"/>
      <c r="U6" s="111"/>
      <c r="V6" s="500">
        <v>2</v>
      </c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60"/>
      <c r="AL6" s="360"/>
      <c r="AM6" s="360"/>
      <c r="AO6" s="172"/>
      <c r="AP6" s="165"/>
      <c r="AQ6" s="389"/>
      <c r="AR6" s="165"/>
      <c r="AS6" s="165"/>
      <c r="AT6" s="389"/>
      <c r="AU6" s="181"/>
      <c r="AV6" s="165"/>
      <c r="AW6" s="390"/>
      <c r="AX6" s="165">
        <v>0</v>
      </c>
      <c r="AY6" s="181">
        <v>1</v>
      </c>
      <c r="AZ6" s="390">
        <v>0</v>
      </c>
      <c r="BA6" s="190">
        <v>0</v>
      </c>
      <c r="BC6" s="167"/>
      <c r="BD6" s="168"/>
      <c r="BE6" s="169"/>
      <c r="BF6" s="167"/>
      <c r="BG6" s="168"/>
      <c r="BH6" s="169"/>
      <c r="BI6" s="295"/>
      <c r="BJ6" s="168"/>
      <c r="BK6" s="361"/>
      <c r="BL6" s="167"/>
      <c r="BM6" s="296"/>
      <c r="BN6" s="297"/>
      <c r="BO6" s="189"/>
    </row>
    <row r="7" spans="2:67" ht="30" customHeight="1" thickBot="1" x14ac:dyDescent="0.3">
      <c r="B7" s="434"/>
      <c r="C7" s="437"/>
      <c r="D7" s="439"/>
      <c r="E7" s="441"/>
      <c r="F7" s="441"/>
      <c r="G7" s="441"/>
      <c r="H7" s="300">
        <v>4</v>
      </c>
      <c r="I7" s="378"/>
      <c r="J7" s="413" t="s">
        <v>57</v>
      </c>
      <c r="K7" s="301" t="s">
        <v>33</v>
      </c>
      <c r="L7" s="302">
        <v>3</v>
      </c>
      <c r="M7" s="303"/>
      <c r="N7" s="46"/>
      <c r="O7" s="77"/>
      <c r="P7" s="77"/>
      <c r="Q7" s="77"/>
      <c r="R7" s="77"/>
      <c r="S7" s="46"/>
      <c r="T7" s="77"/>
      <c r="U7" s="46"/>
      <c r="V7" s="77"/>
      <c r="W7" s="503">
        <v>2</v>
      </c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60"/>
      <c r="AL7" s="360"/>
      <c r="AM7" s="360"/>
      <c r="AO7" s="342"/>
      <c r="AP7" s="343"/>
      <c r="AQ7" s="391"/>
      <c r="AR7" s="343"/>
      <c r="AS7" s="343"/>
      <c r="AT7" s="391"/>
      <c r="AU7" s="344"/>
      <c r="AV7" s="343"/>
      <c r="AW7" s="392"/>
      <c r="AX7" s="343">
        <v>0</v>
      </c>
      <c r="AY7" s="344">
        <v>1</v>
      </c>
      <c r="AZ7" s="392">
        <v>0</v>
      </c>
      <c r="BA7" s="345">
        <v>0</v>
      </c>
      <c r="BC7" s="167"/>
      <c r="BD7" s="168"/>
      <c r="BE7" s="169"/>
      <c r="BF7" s="167"/>
      <c r="BG7" s="168"/>
      <c r="BH7" s="169"/>
      <c r="BI7" s="295"/>
      <c r="BJ7" s="168"/>
      <c r="BK7" s="361"/>
      <c r="BL7" s="167"/>
      <c r="BM7" s="296"/>
      <c r="BN7" s="297"/>
      <c r="BO7" s="189"/>
    </row>
    <row r="8" spans="2:67" ht="50.1" customHeight="1" thickBot="1" x14ac:dyDescent="0.3">
      <c r="B8" s="434"/>
      <c r="C8" s="442" t="s">
        <v>41</v>
      </c>
      <c r="D8" s="271" t="s">
        <v>44</v>
      </c>
      <c r="E8" s="444">
        <v>3</v>
      </c>
      <c r="F8" s="446">
        <v>2</v>
      </c>
      <c r="G8" s="444">
        <f>E8*F8</f>
        <v>6</v>
      </c>
      <c r="H8" s="373">
        <v>3</v>
      </c>
      <c r="I8" s="372"/>
      <c r="J8" s="413" t="s">
        <v>58</v>
      </c>
      <c r="K8" s="288" t="s">
        <v>35</v>
      </c>
      <c r="L8" s="292">
        <v>2</v>
      </c>
      <c r="M8" s="290"/>
      <c r="N8" s="494">
        <v>1</v>
      </c>
      <c r="O8" s="28"/>
      <c r="P8" s="28"/>
      <c r="Q8" s="28"/>
      <c r="R8" s="28"/>
      <c r="S8" s="28"/>
      <c r="T8" s="28"/>
      <c r="U8" s="28"/>
      <c r="V8" s="28"/>
      <c r="W8" s="28"/>
      <c r="X8" s="305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60"/>
      <c r="AL8" s="360"/>
      <c r="AM8" s="360"/>
      <c r="AO8" s="170">
        <v>1</v>
      </c>
      <c r="AP8" s="171">
        <v>0</v>
      </c>
      <c r="AQ8" s="387">
        <v>1</v>
      </c>
      <c r="AR8" s="171"/>
      <c r="AS8" s="171"/>
      <c r="AT8" s="387"/>
      <c r="AU8" s="187"/>
      <c r="AV8" s="171"/>
      <c r="AW8" s="388"/>
      <c r="AX8" s="171"/>
      <c r="AY8" s="187"/>
      <c r="AZ8" s="388"/>
      <c r="BA8" s="188">
        <v>1</v>
      </c>
      <c r="BC8" s="167"/>
      <c r="BD8" s="168"/>
      <c r="BE8" s="169"/>
      <c r="BF8" s="167"/>
      <c r="BG8" s="168"/>
      <c r="BH8" s="169"/>
      <c r="BI8" s="295"/>
      <c r="BJ8" s="168"/>
      <c r="BK8" s="361"/>
      <c r="BL8" s="167"/>
      <c r="BM8" s="296"/>
      <c r="BN8" s="297"/>
      <c r="BO8" s="189"/>
    </row>
    <row r="9" spans="2:67" ht="44.25" customHeight="1" thickBot="1" x14ac:dyDescent="0.3">
      <c r="B9" s="434"/>
      <c r="C9" s="443"/>
      <c r="D9" s="438" t="s">
        <v>45</v>
      </c>
      <c r="E9" s="445"/>
      <c r="F9" s="447"/>
      <c r="G9" s="445"/>
      <c r="H9" s="374">
        <v>3</v>
      </c>
      <c r="I9" s="383"/>
      <c r="J9" s="413" t="s">
        <v>59</v>
      </c>
      <c r="K9" s="273" t="s">
        <v>68</v>
      </c>
      <c r="L9" s="261">
        <v>2</v>
      </c>
      <c r="M9" s="291"/>
      <c r="N9" s="23"/>
      <c r="O9" s="498">
        <v>1</v>
      </c>
      <c r="P9" s="23"/>
      <c r="Q9" s="23"/>
      <c r="R9" s="23"/>
      <c r="S9" s="23"/>
      <c r="T9" s="23"/>
      <c r="U9" s="23"/>
      <c r="V9" s="23"/>
      <c r="W9" s="23"/>
      <c r="X9" s="306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60"/>
      <c r="AL9" s="360"/>
      <c r="AM9" s="360"/>
      <c r="AO9" s="342">
        <v>1</v>
      </c>
      <c r="AP9" s="343">
        <v>0</v>
      </c>
      <c r="AQ9" s="391">
        <v>1</v>
      </c>
      <c r="AR9" s="343"/>
      <c r="AS9" s="343"/>
      <c r="AT9" s="391"/>
      <c r="AU9" s="344"/>
      <c r="AV9" s="343"/>
      <c r="AW9" s="392"/>
      <c r="AX9" s="343"/>
      <c r="AY9" s="344"/>
      <c r="AZ9" s="392"/>
      <c r="BA9" s="345">
        <v>1</v>
      </c>
      <c r="BC9" s="167"/>
      <c r="BD9" s="168"/>
      <c r="BE9" s="169"/>
      <c r="BF9" s="167"/>
      <c r="BG9" s="168"/>
      <c r="BH9" s="169"/>
      <c r="BI9" s="295"/>
      <c r="BJ9" s="168"/>
      <c r="BK9" s="361"/>
      <c r="BL9" s="167"/>
      <c r="BM9" s="296"/>
      <c r="BN9" s="297"/>
      <c r="BO9" s="189"/>
    </row>
    <row r="10" spans="2:67" ht="30" customHeight="1" thickBot="1" x14ac:dyDescent="0.3">
      <c r="B10" s="434"/>
      <c r="C10" s="436" t="s">
        <v>41</v>
      </c>
      <c r="D10" s="439"/>
      <c r="E10" s="440">
        <v>5</v>
      </c>
      <c r="F10" s="440">
        <v>2</v>
      </c>
      <c r="G10" s="440">
        <f>E10*F10</f>
        <v>10</v>
      </c>
      <c r="H10" s="373">
        <v>3</v>
      </c>
      <c r="I10" s="382"/>
      <c r="J10" s="413" t="s">
        <v>60</v>
      </c>
      <c r="K10" s="289" t="s">
        <v>31</v>
      </c>
      <c r="L10" s="264">
        <v>3</v>
      </c>
      <c r="M10" s="290"/>
      <c r="N10" s="2"/>
      <c r="O10" s="28"/>
      <c r="P10" s="2"/>
      <c r="Q10" s="2"/>
      <c r="R10" s="2"/>
      <c r="S10" s="502">
        <v>2</v>
      </c>
      <c r="T10" s="2"/>
      <c r="U10" s="2"/>
      <c r="V10" s="2"/>
      <c r="W10" s="2"/>
      <c r="X10" s="305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60"/>
      <c r="AL10" s="360"/>
      <c r="AM10" s="360"/>
      <c r="AO10" s="170"/>
      <c r="AP10" s="171"/>
      <c r="AQ10" s="387"/>
      <c r="AR10" s="171"/>
      <c r="AS10" s="171"/>
      <c r="AT10" s="387"/>
      <c r="AU10" s="187">
        <v>0</v>
      </c>
      <c r="AV10" s="171">
        <v>1</v>
      </c>
      <c r="AW10" s="388">
        <v>0</v>
      </c>
      <c r="AX10" s="171"/>
      <c r="AY10" s="187"/>
      <c r="AZ10" s="388"/>
      <c r="BA10" s="188">
        <v>0</v>
      </c>
      <c r="BC10" s="167"/>
      <c r="BD10" s="168"/>
      <c r="BE10" s="169"/>
      <c r="BF10" s="167"/>
      <c r="BG10" s="168"/>
      <c r="BH10" s="169"/>
      <c r="BI10" s="295"/>
      <c r="BJ10" s="168"/>
      <c r="BK10" s="361"/>
      <c r="BL10" s="167"/>
      <c r="BM10" s="296"/>
      <c r="BN10" s="297"/>
      <c r="BO10" s="189"/>
    </row>
    <row r="11" spans="2:67" ht="30" customHeight="1" thickBot="1" x14ac:dyDescent="0.3">
      <c r="B11" s="434"/>
      <c r="C11" s="448"/>
      <c r="D11" s="439"/>
      <c r="E11" s="449"/>
      <c r="F11" s="449"/>
      <c r="G11" s="449"/>
      <c r="H11" s="366">
        <v>4</v>
      </c>
      <c r="I11" s="346"/>
      <c r="J11" s="413" t="s">
        <v>61</v>
      </c>
      <c r="K11" s="301" t="s">
        <v>33</v>
      </c>
      <c r="L11" s="308">
        <v>3</v>
      </c>
      <c r="M11" s="347"/>
      <c r="N11" s="286"/>
      <c r="O11" s="348"/>
      <c r="P11" s="286"/>
      <c r="Q11" s="286"/>
      <c r="R11" s="505">
        <v>2</v>
      </c>
      <c r="S11" s="286"/>
      <c r="T11" s="286"/>
      <c r="U11" s="286"/>
      <c r="V11" s="286"/>
      <c r="W11" s="286"/>
      <c r="X11" s="349"/>
      <c r="Y11" s="350"/>
      <c r="Z11" s="286"/>
      <c r="AA11" s="286"/>
      <c r="AB11" s="286"/>
      <c r="AC11" s="286"/>
      <c r="AD11" s="286"/>
      <c r="AE11" s="286"/>
      <c r="AF11" s="286"/>
      <c r="AG11" s="286"/>
      <c r="AH11" s="286"/>
      <c r="AI11" s="286"/>
      <c r="AJ11" s="287"/>
      <c r="AK11" s="360"/>
      <c r="AL11" s="360"/>
      <c r="AM11" s="360"/>
      <c r="AO11" s="173"/>
      <c r="AP11" s="174"/>
      <c r="AQ11" s="393"/>
      <c r="AR11" s="174">
        <v>0</v>
      </c>
      <c r="AS11" s="174">
        <v>1</v>
      </c>
      <c r="AT11" s="393">
        <v>0</v>
      </c>
      <c r="AU11" s="192"/>
      <c r="AV11" s="174"/>
      <c r="AW11" s="394"/>
      <c r="AX11" s="174"/>
      <c r="AY11" s="192"/>
      <c r="AZ11" s="394"/>
      <c r="BA11" s="193">
        <v>0</v>
      </c>
      <c r="BC11" s="167"/>
      <c r="BD11" s="168"/>
      <c r="BE11" s="169"/>
      <c r="BF11" s="167"/>
      <c r="BG11" s="168"/>
      <c r="BH11" s="169"/>
      <c r="BI11" s="295"/>
      <c r="BJ11" s="168"/>
      <c r="BK11" s="361"/>
      <c r="BL11" s="167"/>
      <c r="BM11" s="296"/>
      <c r="BN11" s="297"/>
      <c r="BO11" s="189"/>
    </row>
    <row r="12" spans="2:67" ht="19.5" thickBot="1" x14ac:dyDescent="0.3">
      <c r="B12" s="434"/>
      <c r="C12" s="329"/>
      <c r="D12" s="330"/>
      <c r="E12" s="370"/>
      <c r="F12" s="331"/>
      <c r="G12" s="370"/>
      <c r="H12" s="370"/>
      <c r="I12" s="332"/>
      <c r="J12" s="250"/>
      <c r="K12" s="333"/>
      <c r="L12" s="259"/>
      <c r="M12" s="334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35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60"/>
      <c r="AL12" s="360"/>
      <c r="AM12" s="360"/>
      <c r="AO12" s="336"/>
      <c r="AP12" s="337"/>
      <c r="AQ12" s="338"/>
      <c r="AR12" s="336"/>
      <c r="AS12" s="337"/>
      <c r="AT12" s="338"/>
      <c r="AU12" s="339"/>
      <c r="AV12" s="337"/>
      <c r="AW12" s="359"/>
      <c r="AX12" s="336"/>
      <c r="AY12" s="340"/>
      <c r="AZ12" s="341"/>
      <c r="BA12" s="191"/>
      <c r="BC12" s="167"/>
      <c r="BD12" s="168"/>
      <c r="BE12" s="169"/>
      <c r="BF12" s="167"/>
      <c r="BG12" s="168"/>
      <c r="BH12" s="169"/>
      <c r="BI12" s="295"/>
      <c r="BJ12" s="168"/>
      <c r="BK12" s="361"/>
      <c r="BL12" s="167"/>
      <c r="BM12" s="296"/>
      <c r="BN12" s="297"/>
      <c r="BO12" s="189"/>
    </row>
    <row r="13" spans="2:67" ht="19.5" thickBot="1" x14ac:dyDescent="0.3">
      <c r="B13" s="434"/>
      <c r="C13" s="251"/>
      <c r="D13" s="252"/>
      <c r="E13" s="370"/>
      <c r="F13" s="370"/>
      <c r="G13" s="370">
        <f t="shared" ref="G13:G18" si="0">E13*F13</f>
        <v>0</v>
      </c>
      <c r="H13" s="370"/>
      <c r="I13" s="371"/>
      <c r="J13" s="250"/>
      <c r="K13" s="250"/>
      <c r="L13" s="259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60"/>
      <c r="AL13" s="360"/>
      <c r="AM13" s="360"/>
      <c r="AO13" s="167"/>
      <c r="AP13" s="168"/>
      <c r="AQ13" s="169"/>
      <c r="AR13" s="167"/>
      <c r="AS13" s="168"/>
      <c r="AT13" s="169"/>
      <c r="AU13" s="295"/>
      <c r="AV13" s="168"/>
      <c r="AW13" s="361"/>
      <c r="AX13" s="167"/>
      <c r="AY13" s="296"/>
      <c r="AZ13" s="297"/>
      <c r="BA13" s="189"/>
      <c r="BC13" s="167"/>
      <c r="BD13" s="168"/>
      <c r="BE13" s="169"/>
      <c r="BF13" s="167"/>
      <c r="BG13" s="168"/>
      <c r="BH13" s="169"/>
      <c r="BI13" s="295"/>
      <c r="BJ13" s="168"/>
      <c r="BK13" s="361"/>
      <c r="BL13" s="167"/>
      <c r="BM13" s="296"/>
      <c r="BN13" s="297"/>
      <c r="BO13" s="189"/>
    </row>
    <row r="14" spans="2:67" ht="19.5" thickBot="1" x14ac:dyDescent="0.3">
      <c r="B14" s="434"/>
      <c r="C14" s="232"/>
      <c r="D14" s="228"/>
      <c r="E14" s="374"/>
      <c r="F14" s="374"/>
      <c r="G14" s="374">
        <f t="shared" si="0"/>
        <v>0</v>
      </c>
      <c r="H14" s="374"/>
      <c r="I14" s="43"/>
      <c r="J14" s="43"/>
      <c r="K14" s="43"/>
      <c r="L14" s="26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60"/>
      <c r="AL14" s="360"/>
      <c r="AM14" s="360"/>
      <c r="AO14" s="167"/>
      <c r="AP14" s="168"/>
      <c r="AQ14" s="169"/>
      <c r="AR14" s="167"/>
      <c r="AS14" s="168"/>
      <c r="AT14" s="169"/>
      <c r="AU14" s="295"/>
      <c r="AV14" s="168"/>
      <c r="AW14" s="361"/>
      <c r="AX14" s="167"/>
      <c r="AY14" s="296"/>
      <c r="AZ14" s="297"/>
      <c r="BA14" s="189"/>
      <c r="BC14" s="167"/>
      <c r="BD14" s="168"/>
      <c r="BE14" s="169"/>
      <c r="BF14" s="167"/>
      <c r="BG14" s="168"/>
      <c r="BH14" s="169"/>
      <c r="BI14" s="295"/>
      <c r="BJ14" s="168"/>
      <c r="BK14" s="361"/>
      <c r="BL14" s="167"/>
      <c r="BM14" s="296"/>
      <c r="BN14" s="297"/>
      <c r="BO14" s="189"/>
    </row>
    <row r="15" spans="2:67" ht="19.5" thickBot="1" x14ac:dyDescent="0.3">
      <c r="B15" s="434"/>
      <c r="C15" s="25"/>
      <c r="D15" s="229"/>
      <c r="E15" s="80"/>
      <c r="F15" s="80"/>
      <c r="G15" s="376">
        <f t="shared" si="0"/>
        <v>0</v>
      </c>
      <c r="H15" s="376"/>
      <c r="I15" s="80"/>
      <c r="J15" s="82"/>
      <c r="K15" s="219"/>
      <c r="L15" s="262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60"/>
      <c r="AL15" s="360"/>
      <c r="AM15" s="360"/>
      <c r="AO15" s="167"/>
      <c r="AP15" s="168"/>
      <c r="AQ15" s="169"/>
      <c r="AR15" s="167"/>
      <c r="AS15" s="168"/>
      <c r="AT15" s="169"/>
      <c r="AU15" s="295"/>
      <c r="AV15" s="168"/>
      <c r="AW15" s="361"/>
      <c r="AX15" s="167"/>
      <c r="AY15" s="296"/>
      <c r="AZ15" s="297"/>
      <c r="BA15" s="189"/>
      <c r="BC15" s="167"/>
      <c r="BD15" s="168"/>
      <c r="BE15" s="169"/>
      <c r="BF15" s="167"/>
      <c r="BG15" s="168"/>
      <c r="BH15" s="169"/>
      <c r="BI15" s="295"/>
      <c r="BJ15" s="168"/>
      <c r="BK15" s="361"/>
      <c r="BL15" s="167"/>
      <c r="BM15" s="296"/>
      <c r="BN15" s="297"/>
      <c r="BO15" s="189"/>
    </row>
    <row r="16" spans="2:67" ht="19.5" thickBot="1" x14ac:dyDescent="0.3">
      <c r="B16" s="434"/>
      <c r="C16" s="9"/>
      <c r="D16" s="229"/>
      <c r="E16" s="80"/>
      <c r="F16" s="80"/>
      <c r="G16" s="376">
        <f t="shared" si="0"/>
        <v>0</v>
      </c>
      <c r="H16" s="376"/>
      <c r="I16" s="80"/>
      <c r="J16" s="82"/>
      <c r="K16" s="220"/>
      <c r="L16" s="262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60"/>
      <c r="AL16" s="360"/>
      <c r="AM16" s="360"/>
      <c r="AO16" s="167"/>
      <c r="AP16" s="168"/>
      <c r="AQ16" s="169"/>
      <c r="AR16" s="167"/>
      <c r="AS16" s="168"/>
      <c r="AT16" s="169"/>
      <c r="AU16" s="295"/>
      <c r="AV16" s="168"/>
      <c r="AW16" s="361"/>
      <c r="AX16" s="167"/>
      <c r="AY16" s="296"/>
      <c r="AZ16" s="297"/>
      <c r="BA16" s="189"/>
      <c r="BC16" s="167"/>
      <c r="BD16" s="168"/>
      <c r="BE16" s="169"/>
      <c r="BF16" s="167"/>
      <c r="BG16" s="168"/>
      <c r="BH16" s="169"/>
      <c r="BI16" s="295"/>
      <c r="BJ16" s="168"/>
      <c r="BK16" s="361"/>
      <c r="BL16" s="167"/>
      <c r="BM16" s="296"/>
      <c r="BN16" s="297"/>
      <c r="BO16" s="189"/>
    </row>
    <row r="17" spans="2:67" ht="19.5" thickBot="1" x14ac:dyDescent="0.3">
      <c r="B17" s="434"/>
      <c r="C17" s="9"/>
      <c r="D17" s="229"/>
      <c r="E17" s="80"/>
      <c r="F17" s="80"/>
      <c r="G17" s="376">
        <f t="shared" si="0"/>
        <v>0</v>
      </c>
      <c r="H17" s="376"/>
      <c r="I17" s="80"/>
      <c r="J17" s="82"/>
      <c r="K17" s="220"/>
      <c r="L17" s="262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60"/>
      <c r="AL17" s="360"/>
      <c r="AM17" s="360"/>
      <c r="AO17" s="167"/>
      <c r="AP17" s="168"/>
      <c r="AQ17" s="169"/>
      <c r="AR17" s="167"/>
      <c r="AS17" s="168"/>
      <c r="AT17" s="169"/>
      <c r="AU17" s="295"/>
      <c r="AV17" s="168"/>
      <c r="AW17" s="361"/>
      <c r="AX17" s="167"/>
      <c r="AY17" s="296"/>
      <c r="AZ17" s="297"/>
      <c r="BA17" s="189"/>
      <c r="BC17" s="167"/>
      <c r="BD17" s="168"/>
      <c r="BE17" s="169"/>
      <c r="BF17" s="167"/>
      <c r="BG17" s="168"/>
      <c r="BH17" s="169"/>
      <c r="BI17" s="295"/>
      <c r="BJ17" s="168"/>
      <c r="BK17" s="361"/>
      <c r="BL17" s="167"/>
      <c r="BM17" s="296"/>
      <c r="BN17" s="297"/>
      <c r="BO17" s="189"/>
    </row>
    <row r="18" spans="2:67" ht="19.5" thickBot="1" x14ac:dyDescent="0.3">
      <c r="B18" s="434"/>
      <c r="C18" s="9"/>
      <c r="D18" s="229"/>
      <c r="E18" s="80"/>
      <c r="F18" s="80"/>
      <c r="G18" s="376">
        <f t="shared" si="0"/>
        <v>0</v>
      </c>
      <c r="H18" s="376"/>
      <c r="I18" s="80"/>
      <c r="J18" s="82"/>
      <c r="K18" s="220"/>
      <c r="L18" s="262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60"/>
      <c r="AL18" s="360"/>
      <c r="AM18" s="360"/>
      <c r="AO18" s="167"/>
      <c r="AP18" s="168"/>
      <c r="AQ18" s="169"/>
      <c r="AR18" s="167"/>
      <c r="AS18" s="168"/>
      <c r="AT18" s="169"/>
      <c r="AU18" s="295"/>
      <c r="AV18" s="168"/>
      <c r="AW18" s="361"/>
      <c r="AX18" s="167"/>
      <c r="AY18" s="296"/>
      <c r="AZ18" s="297"/>
      <c r="BA18" s="189"/>
      <c r="BC18" s="167"/>
      <c r="BD18" s="168"/>
      <c r="BE18" s="169"/>
      <c r="BF18" s="167"/>
      <c r="BG18" s="168"/>
      <c r="BH18" s="169"/>
      <c r="BI18" s="295"/>
      <c r="BJ18" s="168"/>
      <c r="BK18" s="361"/>
      <c r="BL18" s="167"/>
      <c r="BM18" s="296"/>
      <c r="BN18" s="297"/>
      <c r="BO18" s="189"/>
    </row>
    <row r="19" spans="2:67" ht="19.5" thickBot="1" x14ac:dyDescent="0.3">
      <c r="B19" s="435"/>
      <c r="C19" s="232"/>
      <c r="D19" s="230"/>
      <c r="E19" s="106"/>
      <c r="F19" s="106"/>
      <c r="G19" s="375">
        <f>E19*F19</f>
        <v>0</v>
      </c>
      <c r="H19" s="375"/>
      <c r="I19" s="106"/>
      <c r="J19" s="112"/>
      <c r="K19" s="221"/>
      <c r="L19" s="263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60"/>
      <c r="AL19" s="360"/>
      <c r="AM19" s="360"/>
      <c r="AO19" s="167"/>
      <c r="AP19" s="168"/>
      <c r="AQ19" s="169"/>
      <c r="AR19" s="167"/>
      <c r="AS19" s="168"/>
      <c r="AT19" s="169"/>
      <c r="AU19" s="295"/>
      <c r="AV19" s="168"/>
      <c r="AW19" s="361"/>
      <c r="AX19" s="167"/>
      <c r="AY19" s="296"/>
      <c r="AZ19" s="297"/>
      <c r="BA19" s="189"/>
      <c r="BC19" s="167"/>
      <c r="BD19" s="168"/>
      <c r="BE19" s="169"/>
      <c r="BF19" s="167"/>
      <c r="BG19" s="168"/>
      <c r="BH19" s="169"/>
      <c r="BI19" s="295"/>
      <c r="BJ19" s="168"/>
      <c r="BK19" s="361"/>
      <c r="BL19" s="167"/>
      <c r="BM19" s="296"/>
      <c r="BN19" s="297"/>
      <c r="BO19" s="189"/>
    </row>
    <row r="20" spans="2:67" ht="16.5" thickBot="1" x14ac:dyDescent="0.3">
      <c r="B20" s="223" t="s">
        <v>1</v>
      </c>
      <c r="C20" s="231"/>
      <c r="D20" s="113"/>
      <c r="E20" s="113"/>
      <c r="F20" s="113"/>
      <c r="G20" s="114">
        <f>COUNTIF((G4:G14),"&gt;=10")</f>
        <v>3</v>
      </c>
      <c r="H20" s="114"/>
      <c r="I20" s="120"/>
      <c r="J20" s="248"/>
      <c r="K20" s="218"/>
      <c r="L20" s="253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62"/>
      <c r="AL20" s="362"/>
      <c r="AM20" s="362"/>
      <c r="AO20" s="194"/>
      <c r="AP20" s="194"/>
      <c r="AQ20" s="194"/>
      <c r="AR20" s="195"/>
      <c r="AS20" s="194"/>
      <c r="AT20" s="196"/>
      <c r="AU20" s="195"/>
      <c r="AV20" s="194"/>
      <c r="AW20" s="196"/>
      <c r="AX20" s="195"/>
      <c r="AY20" s="194"/>
      <c r="AZ20" s="196"/>
      <c r="BA20" s="197"/>
      <c r="BC20" s="167"/>
      <c r="BD20" s="168"/>
      <c r="BE20" s="169"/>
      <c r="BF20" s="167"/>
      <c r="BG20" s="168"/>
      <c r="BH20" s="169"/>
      <c r="BI20" s="295"/>
      <c r="BJ20" s="168"/>
      <c r="BK20" s="361"/>
      <c r="BL20" s="167"/>
      <c r="BM20" s="296"/>
      <c r="BN20" s="297"/>
      <c r="BO20" s="189"/>
    </row>
    <row r="21" spans="2:67" ht="16.5" thickBot="1" x14ac:dyDescent="0.3">
      <c r="B21" s="224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3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62"/>
      <c r="AL21" s="362"/>
      <c r="AM21" s="362"/>
      <c r="AO21" s="194"/>
      <c r="AP21" s="194"/>
      <c r="AQ21" s="194"/>
      <c r="AR21" s="195"/>
      <c r="AS21" s="194"/>
      <c r="AT21" s="196"/>
      <c r="AU21" s="195"/>
      <c r="AV21" s="194"/>
      <c r="AW21" s="196"/>
      <c r="AX21" s="195"/>
      <c r="AY21" s="194"/>
      <c r="AZ21" s="196"/>
      <c r="BA21" s="198"/>
      <c r="BC21" s="167"/>
      <c r="BD21" s="168"/>
      <c r="BE21" s="169"/>
      <c r="BF21" s="167"/>
      <c r="BG21" s="168"/>
      <c r="BH21" s="169"/>
      <c r="BI21" s="295"/>
      <c r="BJ21" s="168"/>
      <c r="BK21" s="361"/>
      <c r="BL21" s="167"/>
      <c r="BM21" s="296"/>
      <c r="BN21" s="297"/>
      <c r="BO21" s="189"/>
    </row>
    <row r="22" spans="2:67" ht="16.5" thickBot="1" x14ac:dyDescent="0.3">
      <c r="B22" s="225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4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62"/>
      <c r="AL22" s="362"/>
      <c r="AM22" s="362"/>
      <c r="AO22" s="194"/>
      <c r="AP22" s="194"/>
      <c r="AQ22" s="194"/>
      <c r="AR22" s="195"/>
      <c r="AS22" s="194"/>
      <c r="AT22" s="196"/>
      <c r="AU22" s="195"/>
      <c r="AV22" s="194"/>
      <c r="AW22" s="196"/>
      <c r="AX22" s="195"/>
      <c r="AY22" s="194"/>
      <c r="AZ22" s="196"/>
      <c r="BA22" s="198"/>
      <c r="BC22" s="167"/>
      <c r="BD22" s="168"/>
      <c r="BE22" s="169"/>
      <c r="BF22" s="167"/>
      <c r="BG22" s="168"/>
      <c r="BH22" s="169"/>
      <c r="BI22" s="295"/>
      <c r="BJ22" s="168"/>
      <c r="BK22" s="361"/>
      <c r="BL22" s="167"/>
      <c r="BM22" s="296"/>
      <c r="BN22" s="297"/>
      <c r="BO22" s="189"/>
    </row>
    <row r="23" spans="2:67" ht="19.5" customHeight="1" thickBot="1" x14ac:dyDescent="0.3">
      <c r="B23" s="223" t="s">
        <v>1</v>
      </c>
      <c r="C23" s="222"/>
      <c r="D23" s="113"/>
      <c r="E23" s="113"/>
      <c r="F23" s="113"/>
      <c r="G23" s="114">
        <f>COUNTIF(G15:G19,"&gt;=10")</f>
        <v>0</v>
      </c>
      <c r="H23" s="114"/>
      <c r="I23" s="120"/>
      <c r="J23" s="248"/>
      <c r="K23" s="218"/>
      <c r="L23" s="253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62"/>
      <c r="AL23" s="362"/>
      <c r="AM23" s="362"/>
      <c r="AO23" s="194"/>
      <c r="AP23" s="194"/>
      <c r="AQ23" s="194"/>
      <c r="AR23" s="195"/>
      <c r="AS23" s="194"/>
      <c r="AT23" s="196"/>
      <c r="AU23" s="195"/>
      <c r="AV23" s="194"/>
      <c r="AW23" s="196"/>
      <c r="AX23" s="195"/>
      <c r="AY23" s="194"/>
      <c r="AZ23" s="196"/>
      <c r="BA23" s="198"/>
      <c r="BC23" s="167"/>
      <c r="BD23" s="168"/>
      <c r="BE23" s="169"/>
      <c r="BF23" s="167"/>
      <c r="BG23" s="168"/>
      <c r="BH23" s="169"/>
      <c r="BI23" s="295"/>
      <c r="BJ23" s="168"/>
      <c r="BK23" s="361"/>
      <c r="BL23" s="167"/>
      <c r="BM23" s="296"/>
      <c r="BN23" s="297"/>
      <c r="BO23" s="189"/>
    </row>
    <row r="24" spans="2:67" ht="18.75" customHeight="1" thickBot="1" x14ac:dyDescent="0.3">
      <c r="B24" s="226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5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51"/>
      <c r="AL24" s="351"/>
      <c r="AM24" s="351"/>
      <c r="AO24" s="194"/>
      <c r="AP24" s="194"/>
      <c r="AQ24" s="194"/>
      <c r="AR24" s="195"/>
      <c r="AS24" s="194"/>
      <c r="AT24" s="196"/>
      <c r="AU24" s="195"/>
      <c r="AV24" s="194"/>
      <c r="AW24" s="196"/>
      <c r="AX24" s="195"/>
      <c r="AY24" s="194"/>
      <c r="AZ24" s="196"/>
      <c r="BA24" s="198"/>
      <c r="BC24" s="167"/>
      <c r="BD24" s="168"/>
      <c r="BE24" s="169"/>
      <c r="BF24" s="167"/>
      <c r="BG24" s="168"/>
      <c r="BH24" s="169"/>
      <c r="BI24" s="295"/>
      <c r="BJ24" s="168"/>
      <c r="BK24" s="361"/>
      <c r="BL24" s="167"/>
      <c r="BM24" s="296"/>
      <c r="BN24" s="297"/>
      <c r="BO24" s="189"/>
    </row>
    <row r="25" spans="2:67" ht="19.5" customHeight="1" thickBot="1" x14ac:dyDescent="0.3">
      <c r="B25" s="227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6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51"/>
      <c r="AL25" s="351"/>
      <c r="AM25" s="351"/>
      <c r="AO25" s="194"/>
      <c r="AP25" s="194"/>
      <c r="AQ25" s="194"/>
      <c r="AR25" s="199"/>
      <c r="AS25" s="200"/>
      <c r="AT25" s="201"/>
      <c r="AU25" s="199"/>
      <c r="AV25" s="200"/>
      <c r="AW25" s="201"/>
      <c r="AX25" s="199"/>
      <c r="AY25" s="200"/>
      <c r="AZ25" s="201"/>
      <c r="BA25" s="198"/>
      <c r="BC25" s="167"/>
      <c r="BD25" s="168"/>
      <c r="BE25" s="169"/>
      <c r="BF25" s="167"/>
      <c r="BG25" s="168"/>
      <c r="BH25" s="169"/>
      <c r="BI25" s="295"/>
      <c r="BJ25" s="168"/>
      <c r="BK25" s="361"/>
      <c r="BL25" s="167"/>
      <c r="BM25" s="296"/>
      <c r="BN25" s="297"/>
      <c r="BO25" s="189"/>
    </row>
    <row r="26" spans="2:67" ht="30" customHeight="1" thickBot="1" x14ac:dyDescent="0.3">
      <c r="B26" s="433" t="s">
        <v>62</v>
      </c>
      <c r="C26" s="450" t="s">
        <v>41</v>
      </c>
      <c r="D26" s="438" t="s">
        <v>46</v>
      </c>
      <c r="E26" s="453">
        <v>2</v>
      </c>
      <c r="F26" s="453">
        <v>1</v>
      </c>
      <c r="G26" s="440">
        <f>E26*F26</f>
        <v>2</v>
      </c>
      <c r="H26" s="373">
        <v>3</v>
      </c>
      <c r="I26" s="154"/>
      <c r="J26" s="288" t="s">
        <v>54</v>
      </c>
      <c r="K26" s="273" t="s">
        <v>34</v>
      </c>
      <c r="L26" s="264">
        <v>3</v>
      </c>
      <c r="M26" s="14"/>
      <c r="N26" s="2"/>
      <c r="O26" s="501">
        <v>1</v>
      </c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60"/>
      <c r="AL26" s="360"/>
      <c r="AM26" s="360"/>
      <c r="AO26" s="170">
        <v>1</v>
      </c>
      <c r="AP26" s="171">
        <v>0</v>
      </c>
      <c r="AQ26" s="180">
        <v>1</v>
      </c>
      <c r="AR26" s="170"/>
      <c r="AS26" s="171"/>
      <c r="AT26" s="180"/>
      <c r="AU26" s="182"/>
      <c r="AV26" s="171"/>
      <c r="AW26" s="354"/>
      <c r="AX26" s="170"/>
      <c r="AY26" s="187"/>
      <c r="AZ26" s="354"/>
      <c r="BA26" s="202">
        <v>1</v>
      </c>
      <c r="BC26" s="167"/>
      <c r="BD26" s="168"/>
      <c r="BE26" s="169"/>
      <c r="BF26" s="167"/>
      <c r="BG26" s="168"/>
      <c r="BH26" s="169"/>
      <c r="BI26" s="295"/>
      <c r="BJ26" s="168"/>
      <c r="BK26" s="361"/>
      <c r="BL26" s="167"/>
      <c r="BM26" s="296"/>
      <c r="BN26" s="297"/>
      <c r="BO26" s="189"/>
    </row>
    <row r="27" spans="2:67" ht="20.100000000000001" customHeight="1" thickBot="1" x14ac:dyDescent="0.3">
      <c r="B27" s="434"/>
      <c r="C27" s="451"/>
      <c r="D27" s="452"/>
      <c r="E27" s="454"/>
      <c r="F27" s="454"/>
      <c r="G27" s="449"/>
      <c r="H27" s="366">
        <v>3</v>
      </c>
      <c r="I27" s="377"/>
      <c r="J27" s="307" t="s">
        <v>55</v>
      </c>
      <c r="K27" s="307" t="s">
        <v>36</v>
      </c>
      <c r="L27" s="308">
        <v>3</v>
      </c>
      <c r="M27" s="285"/>
      <c r="N27" s="286"/>
      <c r="O27" s="504">
        <v>1</v>
      </c>
      <c r="P27" s="348"/>
      <c r="Q27" s="286"/>
      <c r="R27" s="286"/>
      <c r="S27" s="286"/>
      <c r="T27" s="286"/>
      <c r="U27" s="286"/>
      <c r="V27" s="286"/>
      <c r="W27" s="286"/>
      <c r="X27" s="287"/>
      <c r="Y27" s="285"/>
      <c r="Z27" s="286"/>
      <c r="AA27" s="286"/>
      <c r="AB27" s="286"/>
      <c r="AC27" s="286"/>
      <c r="AD27" s="286"/>
      <c r="AE27" s="286"/>
      <c r="AF27" s="286"/>
      <c r="AG27" s="286"/>
      <c r="AH27" s="286"/>
      <c r="AI27" s="286"/>
      <c r="AJ27" s="287"/>
      <c r="AK27" s="360"/>
      <c r="AL27" s="360"/>
      <c r="AM27" s="360"/>
      <c r="AO27" s="173">
        <v>1</v>
      </c>
      <c r="AP27" s="174">
        <v>0</v>
      </c>
      <c r="AQ27" s="179">
        <v>1</v>
      </c>
      <c r="AR27" s="173"/>
      <c r="AS27" s="174"/>
      <c r="AT27" s="179"/>
      <c r="AU27" s="184"/>
      <c r="AV27" s="174"/>
      <c r="AW27" s="356"/>
      <c r="AX27" s="173"/>
      <c r="AY27" s="192"/>
      <c r="AZ27" s="356"/>
      <c r="BA27" s="204">
        <v>1</v>
      </c>
      <c r="BC27" s="167"/>
      <c r="BD27" s="168"/>
      <c r="BE27" s="169"/>
      <c r="BF27" s="167"/>
      <c r="BG27" s="168"/>
      <c r="BH27" s="169"/>
      <c r="BI27" s="295"/>
      <c r="BJ27" s="168"/>
      <c r="BK27" s="361"/>
      <c r="BL27" s="167"/>
      <c r="BM27" s="296"/>
      <c r="BN27" s="297"/>
      <c r="BO27" s="189"/>
    </row>
    <row r="28" spans="2:67" ht="14.45" customHeight="1" thickBot="1" x14ac:dyDescent="0.3">
      <c r="B28" s="434"/>
      <c r="C28" s="251"/>
      <c r="D28" s="233"/>
      <c r="E28" s="70"/>
      <c r="F28" s="70"/>
      <c r="G28" s="370">
        <f>E28*F28</f>
        <v>0</v>
      </c>
      <c r="H28" s="370"/>
      <c r="I28" s="70"/>
      <c r="J28" s="71"/>
      <c r="K28" s="71"/>
      <c r="L28" s="259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60"/>
      <c r="AL28" s="360"/>
      <c r="AM28" s="360"/>
      <c r="AO28" s="175"/>
      <c r="AP28" s="176"/>
      <c r="AQ28" s="177"/>
      <c r="AR28" s="175"/>
      <c r="AS28" s="176"/>
      <c r="AT28" s="177"/>
      <c r="AU28" s="298"/>
      <c r="AV28" s="176"/>
      <c r="AW28" s="358"/>
      <c r="AX28" s="175"/>
      <c r="AY28" s="299"/>
      <c r="AZ28" s="358"/>
      <c r="BA28" s="309"/>
      <c r="BC28" s="167"/>
      <c r="BD28" s="168"/>
      <c r="BE28" s="169"/>
      <c r="BF28" s="167"/>
      <c r="BG28" s="168"/>
      <c r="BH28" s="169"/>
      <c r="BI28" s="295"/>
      <c r="BJ28" s="168"/>
      <c r="BK28" s="361"/>
      <c r="BL28" s="167"/>
      <c r="BM28" s="296"/>
      <c r="BN28" s="297"/>
      <c r="BO28" s="189"/>
    </row>
    <row r="29" spans="2:67" ht="19.5" thickBot="1" x14ac:dyDescent="0.3">
      <c r="B29" s="434"/>
      <c r="C29" s="9"/>
      <c r="D29" s="234"/>
      <c r="E29" s="10"/>
      <c r="F29" s="10"/>
      <c r="G29" s="384">
        <f t="shared" ref="G29:G35" si="1">E29*F29</f>
        <v>0</v>
      </c>
      <c r="H29" s="384"/>
      <c r="I29" s="10"/>
      <c r="J29" s="13"/>
      <c r="K29" s="13"/>
      <c r="L29" s="260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60"/>
      <c r="AL29" s="360"/>
      <c r="AM29" s="360"/>
      <c r="AO29" s="172"/>
      <c r="AP29" s="165"/>
      <c r="AQ29" s="178"/>
      <c r="AR29" s="172"/>
      <c r="AS29" s="165"/>
      <c r="AT29" s="178"/>
      <c r="AU29" s="183"/>
      <c r="AV29" s="165"/>
      <c r="AW29" s="355"/>
      <c r="AX29" s="172"/>
      <c r="AY29" s="181"/>
      <c r="AZ29" s="355"/>
      <c r="BA29" s="203"/>
      <c r="BC29" s="167"/>
      <c r="BD29" s="168"/>
      <c r="BE29" s="169"/>
      <c r="BF29" s="167"/>
      <c r="BG29" s="168"/>
      <c r="BH29" s="169"/>
      <c r="BI29" s="295"/>
      <c r="BJ29" s="168"/>
      <c r="BK29" s="361"/>
      <c r="BL29" s="167"/>
      <c r="BM29" s="296"/>
      <c r="BN29" s="297"/>
      <c r="BO29" s="189"/>
    </row>
    <row r="30" spans="2:67" ht="19.5" thickBot="1" x14ac:dyDescent="0.3">
      <c r="B30" s="434"/>
      <c r="C30" s="79"/>
      <c r="D30" s="235"/>
      <c r="E30" s="11"/>
      <c r="F30" s="11"/>
      <c r="G30" s="369">
        <f t="shared" si="1"/>
        <v>0</v>
      </c>
      <c r="H30" s="369"/>
      <c r="I30" s="11"/>
      <c r="J30" s="18"/>
      <c r="K30" s="18"/>
      <c r="L30" s="261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2"/>
      <c r="AP30" s="165"/>
      <c r="AQ30" s="178"/>
      <c r="AR30" s="172"/>
      <c r="AS30" s="165"/>
      <c r="AT30" s="178"/>
      <c r="AU30" s="183"/>
      <c r="AV30" s="165"/>
      <c r="AW30" s="355"/>
      <c r="AX30" s="172"/>
      <c r="AY30" s="181"/>
      <c r="AZ30" s="355"/>
      <c r="BA30" s="203"/>
      <c r="BC30" s="167"/>
      <c r="BD30" s="168"/>
      <c r="BE30" s="169"/>
      <c r="BF30" s="167"/>
      <c r="BG30" s="168"/>
      <c r="BH30" s="169"/>
      <c r="BI30" s="295"/>
      <c r="BJ30" s="168"/>
      <c r="BK30" s="361"/>
      <c r="BL30" s="167"/>
      <c r="BM30" s="296"/>
      <c r="BN30" s="297"/>
      <c r="BO30" s="189"/>
    </row>
    <row r="31" spans="2:67" ht="19.5" thickBot="1" x14ac:dyDescent="0.3">
      <c r="B31" s="434"/>
      <c r="C31" s="25"/>
      <c r="D31" s="236"/>
      <c r="E31" s="12"/>
      <c r="F31" s="12"/>
      <c r="G31" s="161">
        <f t="shared" si="1"/>
        <v>0</v>
      </c>
      <c r="H31" s="161"/>
      <c r="I31" s="12"/>
      <c r="J31" s="26"/>
      <c r="K31" s="26"/>
      <c r="L31" s="264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2"/>
      <c r="AP31" s="165"/>
      <c r="AQ31" s="178"/>
      <c r="AR31" s="172"/>
      <c r="AS31" s="165"/>
      <c r="AT31" s="178"/>
      <c r="AU31" s="183"/>
      <c r="AV31" s="165"/>
      <c r="AW31" s="355"/>
      <c r="AX31" s="172"/>
      <c r="AY31" s="181"/>
      <c r="AZ31" s="355"/>
      <c r="BA31" s="203"/>
      <c r="BC31" s="167"/>
      <c r="BD31" s="168"/>
      <c r="BE31" s="169"/>
      <c r="BF31" s="167"/>
      <c r="BG31" s="168"/>
      <c r="BH31" s="169"/>
      <c r="BI31" s="295"/>
      <c r="BJ31" s="168"/>
      <c r="BK31" s="361"/>
      <c r="BL31" s="167"/>
      <c r="BM31" s="296"/>
      <c r="BN31" s="297"/>
      <c r="BO31" s="189"/>
    </row>
    <row r="32" spans="2:67" ht="19.5" thickBot="1" x14ac:dyDescent="0.3">
      <c r="B32" s="434"/>
      <c r="C32" s="9"/>
      <c r="D32" s="237"/>
      <c r="E32" s="80"/>
      <c r="F32" s="80"/>
      <c r="G32" s="385">
        <f t="shared" si="1"/>
        <v>0</v>
      </c>
      <c r="H32" s="385"/>
      <c r="I32" s="80"/>
      <c r="J32" s="96"/>
      <c r="K32" s="96"/>
      <c r="L32" s="259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2"/>
      <c r="AP32" s="165"/>
      <c r="AQ32" s="178"/>
      <c r="AR32" s="172"/>
      <c r="AS32" s="165"/>
      <c r="AT32" s="178"/>
      <c r="AU32" s="183"/>
      <c r="AV32" s="165"/>
      <c r="AW32" s="355"/>
      <c r="AX32" s="172"/>
      <c r="AY32" s="181"/>
      <c r="AZ32" s="355"/>
      <c r="BA32" s="203"/>
      <c r="BC32" s="167"/>
      <c r="BD32" s="168"/>
      <c r="BE32" s="169"/>
      <c r="BF32" s="167"/>
      <c r="BG32" s="168"/>
      <c r="BH32" s="169"/>
      <c r="BI32" s="295"/>
      <c r="BJ32" s="168"/>
      <c r="BK32" s="361"/>
      <c r="BL32" s="167"/>
      <c r="BM32" s="296"/>
      <c r="BN32" s="297"/>
      <c r="BO32" s="189"/>
    </row>
    <row r="33" spans="2:67" ht="19.5" thickBot="1" x14ac:dyDescent="0.3">
      <c r="B33" s="434"/>
      <c r="C33" s="9"/>
      <c r="D33" s="237"/>
      <c r="E33" s="80"/>
      <c r="F33" s="80"/>
      <c r="G33" s="385">
        <f t="shared" si="1"/>
        <v>0</v>
      </c>
      <c r="H33" s="385"/>
      <c r="I33" s="80"/>
      <c r="J33" s="96"/>
      <c r="K33" s="96"/>
      <c r="L33" s="259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2"/>
      <c r="AP33" s="165"/>
      <c r="AQ33" s="178"/>
      <c r="AR33" s="172"/>
      <c r="AS33" s="165"/>
      <c r="AT33" s="178"/>
      <c r="AU33" s="183"/>
      <c r="AV33" s="165"/>
      <c r="AW33" s="355"/>
      <c r="AX33" s="172"/>
      <c r="AY33" s="181"/>
      <c r="AZ33" s="355"/>
      <c r="BA33" s="203"/>
      <c r="BC33" s="167"/>
      <c r="BD33" s="168"/>
      <c r="BE33" s="169"/>
      <c r="BF33" s="167"/>
      <c r="BG33" s="168"/>
      <c r="BH33" s="169"/>
      <c r="BI33" s="295"/>
      <c r="BJ33" s="168"/>
      <c r="BK33" s="361"/>
      <c r="BL33" s="167"/>
      <c r="BM33" s="296"/>
      <c r="BN33" s="297"/>
      <c r="BO33" s="189"/>
    </row>
    <row r="34" spans="2:67" ht="19.5" thickBot="1" x14ac:dyDescent="0.3">
      <c r="B34" s="434"/>
      <c r="C34" s="9"/>
      <c r="D34" s="237"/>
      <c r="E34" s="80"/>
      <c r="F34" s="80"/>
      <c r="G34" s="385">
        <f t="shared" si="1"/>
        <v>0</v>
      </c>
      <c r="H34" s="385"/>
      <c r="I34" s="80"/>
      <c r="J34" s="96"/>
      <c r="K34" s="96"/>
      <c r="L34" s="259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2"/>
      <c r="AP34" s="165"/>
      <c r="AQ34" s="178"/>
      <c r="AR34" s="172"/>
      <c r="AS34" s="165"/>
      <c r="AT34" s="178"/>
      <c r="AU34" s="183"/>
      <c r="AV34" s="165"/>
      <c r="AW34" s="355"/>
      <c r="AX34" s="172"/>
      <c r="AY34" s="181"/>
      <c r="AZ34" s="355"/>
      <c r="BA34" s="203"/>
      <c r="BC34" s="167"/>
      <c r="BD34" s="168"/>
      <c r="BE34" s="169"/>
      <c r="BF34" s="167"/>
      <c r="BG34" s="168"/>
      <c r="BH34" s="169"/>
      <c r="BI34" s="295"/>
      <c r="BJ34" s="168"/>
      <c r="BK34" s="361"/>
      <c r="BL34" s="167"/>
      <c r="BM34" s="296"/>
      <c r="BN34" s="297"/>
      <c r="BO34" s="189"/>
    </row>
    <row r="35" spans="2:67" ht="19.5" thickBot="1" x14ac:dyDescent="0.3">
      <c r="B35" s="434"/>
      <c r="C35" s="232"/>
      <c r="D35" s="1"/>
      <c r="E35" s="106"/>
      <c r="F35" s="106"/>
      <c r="G35" s="162">
        <f t="shared" si="1"/>
        <v>0</v>
      </c>
      <c r="H35" s="162"/>
      <c r="I35" s="106"/>
      <c r="J35" s="115"/>
      <c r="K35" s="115"/>
      <c r="L35" s="265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3"/>
      <c r="AP35" s="174"/>
      <c r="AQ35" s="179"/>
      <c r="AR35" s="173"/>
      <c r="AS35" s="174"/>
      <c r="AT35" s="179"/>
      <c r="AU35" s="184"/>
      <c r="AV35" s="174"/>
      <c r="AW35" s="356"/>
      <c r="AX35" s="173"/>
      <c r="AY35" s="192"/>
      <c r="AZ35" s="356"/>
      <c r="BA35" s="204"/>
      <c r="BC35" s="167"/>
      <c r="BD35" s="168"/>
      <c r="BE35" s="169"/>
      <c r="BF35" s="167"/>
      <c r="BG35" s="168"/>
      <c r="BH35" s="169"/>
      <c r="BI35" s="295"/>
      <c r="BJ35" s="168"/>
      <c r="BK35" s="361"/>
      <c r="BL35" s="167"/>
      <c r="BM35" s="296"/>
      <c r="BN35" s="297"/>
      <c r="BO35" s="189"/>
    </row>
    <row r="36" spans="2:67" ht="16.5" thickBot="1" x14ac:dyDescent="0.3">
      <c r="B36" s="223" t="s">
        <v>1</v>
      </c>
      <c r="C36" s="231"/>
      <c r="D36" s="113"/>
      <c r="E36" s="113"/>
      <c r="F36" s="113"/>
      <c r="G36" s="114">
        <f>COUNTIF(G26:G30,"&gt;=10")</f>
        <v>0</v>
      </c>
      <c r="H36" s="114"/>
      <c r="I36" s="120"/>
      <c r="J36" s="248"/>
      <c r="K36" s="218"/>
      <c r="L36" s="253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62"/>
      <c r="AL36" s="362"/>
      <c r="AM36" s="362"/>
      <c r="AN36" s="1"/>
      <c r="AO36" s="205"/>
      <c r="AP36" s="206"/>
      <c r="AQ36" s="207"/>
      <c r="AR36" s="208"/>
      <c r="AS36" s="209"/>
      <c r="AT36" s="210"/>
      <c r="AU36" s="208"/>
      <c r="AV36" s="209"/>
      <c r="AW36" s="210"/>
      <c r="AX36" s="208"/>
      <c r="AY36" s="209"/>
      <c r="AZ36" s="210"/>
      <c r="BA36" s="211"/>
      <c r="BC36" s="167"/>
      <c r="BD36" s="168"/>
      <c r="BE36" s="169"/>
      <c r="BF36" s="167"/>
      <c r="BG36" s="168"/>
      <c r="BH36" s="169"/>
      <c r="BI36" s="295"/>
      <c r="BJ36" s="168"/>
      <c r="BK36" s="361"/>
      <c r="BL36" s="167"/>
      <c r="BM36" s="296"/>
      <c r="BN36" s="297"/>
      <c r="BO36" s="189"/>
    </row>
    <row r="37" spans="2:67" ht="16.5" thickBot="1" x14ac:dyDescent="0.3">
      <c r="B37" s="224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3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62"/>
      <c r="AL37" s="362"/>
      <c r="AM37" s="362"/>
      <c r="AN37" s="1"/>
      <c r="AO37" s="195"/>
      <c r="AP37" s="194"/>
      <c r="AQ37" s="196"/>
      <c r="AR37" s="208"/>
      <c r="AS37" s="209"/>
      <c r="AT37" s="210"/>
      <c r="AU37" s="208"/>
      <c r="AV37" s="209"/>
      <c r="AW37" s="210"/>
      <c r="AX37" s="208"/>
      <c r="AY37" s="209"/>
      <c r="AZ37" s="210"/>
      <c r="BA37" s="212"/>
      <c r="BC37" s="167"/>
      <c r="BD37" s="168"/>
      <c r="BE37" s="169"/>
      <c r="BF37" s="167"/>
      <c r="BG37" s="168"/>
      <c r="BH37" s="169"/>
      <c r="BI37" s="295"/>
      <c r="BJ37" s="168"/>
      <c r="BK37" s="361"/>
      <c r="BL37" s="167"/>
      <c r="BM37" s="296"/>
      <c r="BN37" s="297"/>
      <c r="BO37" s="189"/>
    </row>
    <row r="38" spans="2:67" ht="16.5" thickBot="1" x14ac:dyDescent="0.3">
      <c r="B38" s="246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3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62"/>
      <c r="AL38" s="362"/>
      <c r="AM38" s="362"/>
      <c r="AN38" s="1"/>
      <c r="AO38" s="195"/>
      <c r="AP38" s="194"/>
      <c r="AQ38" s="196"/>
      <c r="AR38" s="208"/>
      <c r="AS38" s="209"/>
      <c r="AT38" s="210"/>
      <c r="AU38" s="208"/>
      <c r="AV38" s="209"/>
      <c r="AW38" s="210"/>
      <c r="AX38" s="208"/>
      <c r="AY38" s="209"/>
      <c r="AZ38" s="210"/>
      <c r="BA38" s="212"/>
      <c r="BC38" s="167"/>
      <c r="BD38" s="168"/>
      <c r="BE38" s="169"/>
      <c r="BF38" s="167"/>
      <c r="BG38" s="168"/>
      <c r="BH38" s="169"/>
      <c r="BI38" s="295"/>
      <c r="BJ38" s="168"/>
      <c r="BK38" s="361"/>
      <c r="BL38" s="167"/>
      <c r="BM38" s="296"/>
      <c r="BN38" s="297"/>
      <c r="BO38" s="189"/>
    </row>
    <row r="39" spans="2:67" ht="16.5" thickBot="1" x14ac:dyDescent="0.3">
      <c r="B39" s="247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7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51"/>
      <c r="AL39" s="351"/>
      <c r="AM39" s="351"/>
      <c r="AN39" s="1"/>
      <c r="AO39" s="195"/>
      <c r="AP39" s="194"/>
      <c r="AQ39" s="196"/>
      <c r="AR39" s="208"/>
      <c r="AS39" s="209"/>
      <c r="AT39" s="210"/>
      <c r="AU39" s="208"/>
      <c r="AV39" s="209"/>
      <c r="AW39" s="210"/>
      <c r="AX39" s="208"/>
      <c r="AY39" s="209"/>
      <c r="AZ39" s="210"/>
      <c r="BA39" s="212"/>
      <c r="BC39" s="167"/>
      <c r="BD39" s="168"/>
      <c r="BE39" s="169"/>
      <c r="BF39" s="167"/>
      <c r="BG39" s="168"/>
      <c r="BH39" s="169"/>
      <c r="BI39" s="295"/>
      <c r="BJ39" s="168"/>
      <c r="BK39" s="361"/>
      <c r="BL39" s="167"/>
      <c r="BM39" s="296"/>
      <c r="BN39" s="297"/>
      <c r="BO39" s="189"/>
    </row>
    <row r="40" spans="2:67" ht="16.5" thickBot="1" x14ac:dyDescent="0.3">
      <c r="B40" s="226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58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51"/>
      <c r="AL40" s="351"/>
      <c r="AM40" s="351"/>
      <c r="AN40" s="1"/>
      <c r="AO40" s="195"/>
      <c r="AP40" s="194"/>
      <c r="AQ40" s="196"/>
      <c r="AR40" s="208"/>
      <c r="AS40" s="209"/>
      <c r="AT40" s="210"/>
      <c r="AU40" s="208"/>
      <c r="AV40" s="209"/>
      <c r="AW40" s="210"/>
      <c r="AX40" s="208"/>
      <c r="AY40" s="209"/>
      <c r="AZ40" s="210"/>
      <c r="BA40" s="212"/>
      <c r="BC40" s="167"/>
      <c r="BD40" s="168"/>
      <c r="BE40" s="169"/>
      <c r="BF40" s="167"/>
      <c r="BG40" s="168"/>
      <c r="BH40" s="169"/>
      <c r="BI40" s="295"/>
      <c r="BJ40" s="168"/>
      <c r="BK40" s="361"/>
      <c r="BL40" s="167"/>
      <c r="BM40" s="296"/>
      <c r="BN40" s="297"/>
      <c r="BO40" s="189"/>
    </row>
    <row r="41" spans="2:67" ht="16.5" thickBot="1" x14ac:dyDescent="0.3">
      <c r="B41" s="227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58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51"/>
      <c r="AL41" s="351"/>
      <c r="AM41" s="351"/>
      <c r="AN41" s="1"/>
      <c r="AO41" s="199"/>
      <c r="AP41" s="200"/>
      <c r="AQ41" s="201"/>
      <c r="AR41" s="213"/>
      <c r="AS41" s="214"/>
      <c r="AT41" s="215"/>
      <c r="AU41" s="213"/>
      <c r="AV41" s="214"/>
      <c r="AW41" s="215"/>
      <c r="AX41" s="213"/>
      <c r="AY41" s="214"/>
      <c r="AZ41" s="215"/>
      <c r="BA41" s="212"/>
      <c r="BC41" s="167"/>
      <c r="BD41" s="168"/>
      <c r="BE41" s="169"/>
      <c r="BF41" s="167"/>
      <c r="BG41" s="168"/>
      <c r="BH41" s="169"/>
      <c r="BI41" s="295"/>
      <c r="BJ41" s="168"/>
      <c r="BK41" s="361"/>
      <c r="BL41" s="167"/>
      <c r="BM41" s="296"/>
      <c r="BN41" s="297"/>
      <c r="BO41" s="189"/>
    </row>
    <row r="42" spans="2:67" ht="30" customHeight="1" thickBot="1" x14ac:dyDescent="0.3">
      <c r="B42" s="433" t="s">
        <v>63</v>
      </c>
      <c r="C42" s="450" t="s">
        <v>41</v>
      </c>
      <c r="D42" s="438" t="s">
        <v>47</v>
      </c>
      <c r="E42" s="453">
        <v>3</v>
      </c>
      <c r="F42" s="453">
        <v>1</v>
      </c>
      <c r="G42" s="440">
        <f>E42*F42</f>
        <v>3</v>
      </c>
      <c r="H42" s="373">
        <v>3</v>
      </c>
      <c r="I42" s="154"/>
      <c r="J42" s="310" t="s">
        <v>54</v>
      </c>
      <c r="K42" s="310" t="s">
        <v>31</v>
      </c>
      <c r="L42" s="264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502">
        <v>2</v>
      </c>
      <c r="AE42" s="2"/>
      <c r="AF42" s="2"/>
      <c r="AG42" s="2"/>
      <c r="AH42" s="2"/>
      <c r="AI42" s="2"/>
      <c r="AJ42" s="15"/>
      <c r="AK42" s="360"/>
      <c r="AL42" s="360"/>
      <c r="AM42" s="360"/>
      <c r="AO42" s="170"/>
      <c r="AP42" s="171"/>
      <c r="AQ42" s="180"/>
      <c r="AR42" s="170"/>
      <c r="AS42" s="171"/>
      <c r="AT42" s="180"/>
      <c r="AU42" s="182"/>
      <c r="AV42" s="171"/>
      <c r="AW42" s="354"/>
      <c r="AX42" s="170"/>
      <c r="AY42" s="187"/>
      <c r="AZ42" s="354"/>
      <c r="BA42" s="202"/>
      <c r="BC42" s="167"/>
      <c r="BD42" s="168"/>
      <c r="BE42" s="169"/>
      <c r="BF42" s="167">
        <v>0</v>
      </c>
      <c r="BG42" s="168">
        <v>1</v>
      </c>
      <c r="BH42" s="169">
        <v>0</v>
      </c>
      <c r="BI42" s="295"/>
      <c r="BJ42" s="168"/>
      <c r="BK42" s="361"/>
      <c r="BL42" s="167"/>
      <c r="BM42" s="296"/>
      <c r="BN42" s="297"/>
      <c r="BO42" s="189">
        <v>0</v>
      </c>
    </row>
    <row r="43" spans="2:67" ht="30" customHeight="1" thickBot="1" x14ac:dyDescent="0.3">
      <c r="B43" s="434"/>
      <c r="C43" s="455"/>
      <c r="D43" s="456"/>
      <c r="E43" s="457"/>
      <c r="F43" s="457"/>
      <c r="G43" s="469"/>
      <c r="H43" s="370">
        <v>4</v>
      </c>
      <c r="I43" s="250"/>
      <c r="J43" s="311" t="s">
        <v>55</v>
      </c>
      <c r="K43" s="312" t="s">
        <v>33</v>
      </c>
      <c r="L43" s="259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506">
        <v>2</v>
      </c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60"/>
      <c r="AL43" s="360"/>
      <c r="AM43" s="360"/>
      <c r="AO43" s="172"/>
      <c r="AP43" s="165"/>
      <c r="AQ43" s="178"/>
      <c r="AR43" s="172"/>
      <c r="AS43" s="165"/>
      <c r="AT43" s="178"/>
      <c r="AU43" s="183"/>
      <c r="AV43" s="165"/>
      <c r="AW43" s="355"/>
      <c r="AX43" s="172">
        <v>0</v>
      </c>
      <c r="AY43" s="181">
        <v>1</v>
      </c>
      <c r="AZ43" s="355">
        <v>0</v>
      </c>
      <c r="BA43" s="203">
        <v>0</v>
      </c>
      <c r="BC43" s="167"/>
      <c r="BD43" s="168"/>
      <c r="BE43" s="169"/>
      <c r="BF43" s="167"/>
      <c r="BG43" s="168"/>
      <c r="BH43" s="169"/>
      <c r="BI43" s="295"/>
      <c r="BJ43" s="168"/>
      <c r="BK43" s="361"/>
      <c r="BL43" s="167"/>
      <c r="BM43" s="296"/>
      <c r="BN43" s="297"/>
      <c r="BO43" s="189"/>
    </row>
    <row r="44" spans="2:67" ht="14.45" customHeight="1" thickBot="1" x14ac:dyDescent="0.3">
      <c r="B44" s="434"/>
      <c r="C44" s="9"/>
      <c r="D44" s="233"/>
      <c r="E44" s="70"/>
      <c r="F44" s="70"/>
      <c r="G44" s="370">
        <f>E44*F44</f>
        <v>0</v>
      </c>
      <c r="H44" s="370"/>
      <c r="I44" s="70"/>
      <c r="J44" s="71"/>
      <c r="K44" s="71"/>
      <c r="L44" s="259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60"/>
      <c r="AL44" s="360"/>
      <c r="AM44" s="360"/>
      <c r="AO44" s="172"/>
      <c r="AP44" s="165"/>
      <c r="AQ44" s="178"/>
      <c r="AR44" s="172"/>
      <c r="AS44" s="165"/>
      <c r="AT44" s="178"/>
      <c r="AU44" s="183"/>
      <c r="AV44" s="165"/>
      <c r="AW44" s="355"/>
      <c r="AX44" s="172"/>
      <c r="AY44" s="181"/>
      <c r="AZ44" s="355"/>
      <c r="BA44" s="203"/>
      <c r="BC44" s="167"/>
      <c r="BD44" s="168"/>
      <c r="BE44" s="169"/>
      <c r="BF44" s="167"/>
      <c r="BG44" s="168"/>
      <c r="BH44" s="169"/>
      <c r="BI44" s="295"/>
      <c r="BJ44" s="168"/>
      <c r="BK44" s="361"/>
      <c r="BL44" s="167"/>
      <c r="BM44" s="296"/>
      <c r="BN44" s="297"/>
      <c r="BO44" s="189"/>
    </row>
    <row r="45" spans="2:67" ht="19.5" thickBot="1" x14ac:dyDescent="0.3">
      <c r="B45" s="434"/>
      <c r="C45" s="9"/>
      <c r="D45" s="234"/>
      <c r="E45" s="10"/>
      <c r="F45" s="10"/>
      <c r="G45" s="384">
        <f t="shared" ref="G45" si="2">E45*F45</f>
        <v>0</v>
      </c>
      <c r="H45" s="384"/>
      <c r="I45" s="10"/>
      <c r="J45" s="13"/>
      <c r="K45" s="13"/>
      <c r="L45" s="260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60"/>
      <c r="AL45" s="360"/>
      <c r="AM45" s="360"/>
      <c r="AO45" s="172"/>
      <c r="AP45" s="165"/>
      <c r="AQ45" s="178"/>
      <c r="AR45" s="172"/>
      <c r="AS45" s="165"/>
      <c r="AT45" s="178"/>
      <c r="AU45" s="183"/>
      <c r="AV45" s="165"/>
      <c r="AW45" s="355"/>
      <c r="AX45" s="172"/>
      <c r="AY45" s="181"/>
      <c r="AZ45" s="355"/>
      <c r="BA45" s="203"/>
      <c r="BC45" s="167"/>
      <c r="BD45" s="168"/>
      <c r="BE45" s="169"/>
      <c r="BF45" s="167"/>
      <c r="BG45" s="168"/>
      <c r="BH45" s="169"/>
      <c r="BI45" s="295"/>
      <c r="BJ45" s="168"/>
      <c r="BK45" s="361"/>
      <c r="BL45" s="167"/>
      <c r="BM45" s="296"/>
      <c r="BN45" s="297"/>
      <c r="BO45" s="189"/>
    </row>
    <row r="46" spans="2:67" ht="19.5" thickBot="1" x14ac:dyDescent="0.3">
      <c r="B46" s="434"/>
      <c r="C46" s="79"/>
      <c r="D46" s="235"/>
      <c r="E46" s="11"/>
      <c r="F46" s="11"/>
      <c r="G46" s="369">
        <f>E46*F46</f>
        <v>0</v>
      </c>
      <c r="H46" s="369"/>
      <c r="I46" s="11"/>
      <c r="J46" s="18"/>
      <c r="K46" s="18"/>
      <c r="L46" s="261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2"/>
      <c r="AP46" s="165"/>
      <c r="AQ46" s="178"/>
      <c r="AR46" s="172"/>
      <c r="AS46" s="165"/>
      <c r="AT46" s="178"/>
      <c r="AU46" s="183"/>
      <c r="AV46" s="165"/>
      <c r="AW46" s="355"/>
      <c r="AX46" s="172"/>
      <c r="AY46" s="181"/>
      <c r="AZ46" s="355"/>
      <c r="BA46" s="203"/>
      <c r="BC46" s="167"/>
      <c r="BD46" s="168"/>
      <c r="BE46" s="169"/>
      <c r="BF46" s="167"/>
      <c r="BG46" s="168"/>
      <c r="BH46" s="169"/>
      <c r="BI46" s="295"/>
      <c r="BJ46" s="168"/>
      <c r="BK46" s="361"/>
      <c r="BL46" s="167"/>
      <c r="BM46" s="296"/>
      <c r="BN46" s="297"/>
      <c r="BO46" s="189"/>
    </row>
    <row r="47" spans="2:67" ht="19.5" thickBot="1" x14ac:dyDescent="0.3">
      <c r="B47" s="434"/>
      <c r="C47" s="25"/>
      <c r="D47" s="236"/>
      <c r="E47" s="12"/>
      <c r="F47" s="12"/>
      <c r="G47" s="161">
        <f>E47*F47</f>
        <v>0</v>
      </c>
      <c r="H47" s="161"/>
      <c r="I47" s="12"/>
      <c r="J47" s="26"/>
      <c r="K47" s="26"/>
      <c r="L47" s="264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2"/>
      <c r="AP47" s="165"/>
      <c r="AQ47" s="178"/>
      <c r="AR47" s="172"/>
      <c r="AS47" s="165"/>
      <c r="AT47" s="178"/>
      <c r="AU47" s="183"/>
      <c r="AV47" s="165"/>
      <c r="AW47" s="355"/>
      <c r="AX47" s="172"/>
      <c r="AY47" s="181"/>
      <c r="AZ47" s="355"/>
      <c r="BA47" s="203"/>
      <c r="BC47" s="167"/>
      <c r="BD47" s="168"/>
      <c r="BE47" s="169"/>
      <c r="BF47" s="167"/>
      <c r="BG47" s="168"/>
      <c r="BH47" s="169"/>
      <c r="BI47" s="295"/>
      <c r="BJ47" s="168"/>
      <c r="BK47" s="361"/>
      <c r="BL47" s="167"/>
      <c r="BM47" s="296"/>
      <c r="BN47" s="297"/>
      <c r="BO47" s="189"/>
    </row>
    <row r="48" spans="2:67" ht="19.5" thickBot="1" x14ac:dyDescent="0.3">
      <c r="B48" s="434"/>
      <c r="C48" s="9"/>
      <c r="D48" s="237"/>
      <c r="E48" s="80"/>
      <c r="F48" s="80"/>
      <c r="G48" s="385">
        <f>E48*F48</f>
        <v>0</v>
      </c>
      <c r="H48" s="385"/>
      <c r="I48" s="80"/>
      <c r="J48" s="96"/>
      <c r="K48" s="96"/>
      <c r="L48" s="259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2"/>
      <c r="AP48" s="165"/>
      <c r="AQ48" s="178"/>
      <c r="AR48" s="172"/>
      <c r="AS48" s="165"/>
      <c r="AT48" s="178"/>
      <c r="AU48" s="183"/>
      <c r="AV48" s="165"/>
      <c r="AW48" s="355"/>
      <c r="AX48" s="172"/>
      <c r="AY48" s="181"/>
      <c r="AZ48" s="355"/>
      <c r="BA48" s="203"/>
      <c r="BC48" s="167"/>
      <c r="BD48" s="168"/>
      <c r="BE48" s="169"/>
      <c r="BF48" s="167"/>
      <c r="BG48" s="168"/>
      <c r="BH48" s="169"/>
      <c r="BI48" s="295"/>
      <c r="BJ48" s="168"/>
      <c r="BK48" s="361"/>
      <c r="BL48" s="167"/>
      <c r="BM48" s="296"/>
      <c r="BN48" s="297"/>
      <c r="BO48" s="189"/>
    </row>
    <row r="49" spans="2:67" ht="19.5" thickBot="1" x14ac:dyDescent="0.3">
      <c r="B49" s="434"/>
      <c r="C49" s="9"/>
      <c r="D49" s="237"/>
      <c r="E49" s="80"/>
      <c r="F49" s="80"/>
      <c r="G49" s="385">
        <f t="shared" ref="G49:G50" si="3">E49*F49</f>
        <v>0</v>
      </c>
      <c r="H49" s="385"/>
      <c r="I49" s="80"/>
      <c r="J49" s="96"/>
      <c r="K49" s="96"/>
      <c r="L49" s="259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2"/>
      <c r="AP49" s="165"/>
      <c r="AQ49" s="178"/>
      <c r="AR49" s="172"/>
      <c r="AS49" s="165"/>
      <c r="AT49" s="178"/>
      <c r="AU49" s="183"/>
      <c r="AV49" s="165"/>
      <c r="AW49" s="355"/>
      <c r="AX49" s="172"/>
      <c r="AY49" s="181"/>
      <c r="AZ49" s="355"/>
      <c r="BA49" s="203"/>
      <c r="BC49" s="167"/>
      <c r="BD49" s="168"/>
      <c r="BE49" s="169"/>
      <c r="BF49" s="167"/>
      <c r="BG49" s="168"/>
      <c r="BH49" s="169"/>
      <c r="BI49" s="295"/>
      <c r="BJ49" s="168"/>
      <c r="BK49" s="361"/>
      <c r="BL49" s="167"/>
      <c r="BM49" s="296"/>
      <c r="BN49" s="297"/>
      <c r="BO49" s="189"/>
    </row>
    <row r="50" spans="2:67" ht="19.5" thickBot="1" x14ac:dyDescent="0.3">
      <c r="B50" s="434"/>
      <c r="C50" s="9"/>
      <c r="D50" s="237"/>
      <c r="E50" s="80"/>
      <c r="F50" s="80"/>
      <c r="G50" s="385">
        <f t="shared" si="3"/>
        <v>0</v>
      </c>
      <c r="H50" s="385"/>
      <c r="I50" s="80"/>
      <c r="J50" s="96"/>
      <c r="K50" s="96"/>
      <c r="L50" s="259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2"/>
      <c r="AP50" s="165"/>
      <c r="AQ50" s="178"/>
      <c r="AR50" s="172"/>
      <c r="AS50" s="165"/>
      <c r="AT50" s="178"/>
      <c r="AU50" s="183"/>
      <c r="AV50" s="165"/>
      <c r="AW50" s="355"/>
      <c r="AX50" s="172"/>
      <c r="AY50" s="181"/>
      <c r="AZ50" s="355"/>
      <c r="BA50" s="203"/>
      <c r="BC50" s="167"/>
      <c r="BD50" s="168"/>
      <c r="BE50" s="169"/>
      <c r="BF50" s="167"/>
      <c r="BG50" s="168"/>
      <c r="BH50" s="169"/>
      <c r="BI50" s="295"/>
      <c r="BJ50" s="168"/>
      <c r="BK50" s="361"/>
      <c r="BL50" s="167"/>
      <c r="BM50" s="296"/>
      <c r="BN50" s="297"/>
      <c r="BO50" s="189"/>
    </row>
    <row r="51" spans="2:67" ht="19.5" thickBot="1" x14ac:dyDescent="0.3">
      <c r="B51" s="435"/>
      <c r="C51" s="232"/>
      <c r="D51" s="1"/>
      <c r="E51" s="106"/>
      <c r="F51" s="106"/>
      <c r="G51" s="162">
        <f>E51*F51</f>
        <v>0</v>
      </c>
      <c r="H51" s="162"/>
      <c r="I51" s="106"/>
      <c r="J51" s="115"/>
      <c r="K51" s="115"/>
      <c r="L51" s="265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3"/>
      <c r="AP51" s="174"/>
      <c r="AQ51" s="179"/>
      <c r="AR51" s="173"/>
      <c r="AS51" s="174"/>
      <c r="AT51" s="179"/>
      <c r="AU51" s="184"/>
      <c r="AV51" s="174"/>
      <c r="AW51" s="356"/>
      <c r="AX51" s="173"/>
      <c r="AY51" s="192"/>
      <c r="AZ51" s="356"/>
      <c r="BA51" s="204"/>
      <c r="BC51" s="167"/>
      <c r="BD51" s="168"/>
      <c r="BE51" s="169"/>
      <c r="BF51" s="167"/>
      <c r="BG51" s="168"/>
      <c r="BH51" s="169"/>
      <c r="BI51" s="295"/>
      <c r="BJ51" s="168"/>
      <c r="BK51" s="361"/>
      <c r="BL51" s="167"/>
      <c r="BM51" s="296"/>
      <c r="BN51" s="297"/>
      <c r="BO51" s="189"/>
    </row>
    <row r="52" spans="2:67" ht="16.5" thickBot="1" x14ac:dyDescent="0.3">
      <c r="B52" s="223" t="s">
        <v>1</v>
      </c>
      <c r="C52" s="231"/>
      <c r="D52" s="113"/>
      <c r="E52" s="113"/>
      <c r="F52" s="113"/>
      <c r="G52" s="114">
        <f>COUNTIF(G42:G46,"&gt;=10")</f>
        <v>0</v>
      </c>
      <c r="H52" s="114"/>
      <c r="I52" s="120"/>
      <c r="J52" s="248"/>
      <c r="K52" s="218"/>
      <c r="L52" s="253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62"/>
      <c r="AL52" s="362"/>
      <c r="AM52" s="362"/>
      <c r="AO52" s="205"/>
      <c r="AP52" s="206"/>
      <c r="AQ52" s="207"/>
      <c r="AR52" s="208"/>
      <c r="AS52" s="209"/>
      <c r="AT52" s="210"/>
      <c r="AU52" s="208"/>
      <c r="AV52" s="209"/>
      <c r="AW52" s="210"/>
      <c r="AX52" s="208"/>
      <c r="AY52" s="209"/>
      <c r="AZ52" s="210"/>
      <c r="BA52" s="211"/>
      <c r="BC52" s="167"/>
      <c r="BD52" s="168"/>
      <c r="BE52" s="169"/>
      <c r="BF52" s="167"/>
      <c r="BG52" s="168"/>
      <c r="BH52" s="169"/>
      <c r="BI52" s="295"/>
      <c r="BJ52" s="168"/>
      <c r="BK52" s="361"/>
      <c r="BL52" s="167"/>
      <c r="BM52" s="296"/>
      <c r="BN52" s="297"/>
      <c r="BO52" s="189"/>
    </row>
    <row r="53" spans="2:67" ht="16.5" thickBot="1" x14ac:dyDescent="0.3">
      <c r="B53" s="224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3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62"/>
      <c r="AL53" s="362"/>
      <c r="AM53" s="362"/>
      <c r="AO53" s="195"/>
      <c r="AP53" s="194"/>
      <c r="AQ53" s="196"/>
      <c r="AR53" s="208"/>
      <c r="AS53" s="209"/>
      <c r="AT53" s="210"/>
      <c r="AU53" s="208"/>
      <c r="AV53" s="209"/>
      <c r="AW53" s="210"/>
      <c r="AX53" s="208"/>
      <c r="AY53" s="209"/>
      <c r="AZ53" s="210"/>
      <c r="BA53" s="212"/>
      <c r="BC53" s="167"/>
      <c r="BD53" s="168"/>
      <c r="BE53" s="169"/>
      <c r="BF53" s="167"/>
      <c r="BG53" s="168"/>
      <c r="BH53" s="169"/>
      <c r="BI53" s="295"/>
      <c r="BJ53" s="168"/>
      <c r="BK53" s="361"/>
      <c r="BL53" s="167"/>
      <c r="BM53" s="296"/>
      <c r="BN53" s="297"/>
      <c r="BO53" s="189"/>
    </row>
    <row r="54" spans="2:67" ht="16.5" thickBot="1" x14ac:dyDescent="0.3">
      <c r="B54" s="246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3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62"/>
      <c r="AL54" s="362"/>
      <c r="AM54" s="362"/>
      <c r="AO54" s="195"/>
      <c r="AP54" s="194"/>
      <c r="AQ54" s="196"/>
      <c r="AR54" s="208"/>
      <c r="AS54" s="209"/>
      <c r="AT54" s="210"/>
      <c r="AU54" s="208"/>
      <c r="AV54" s="209"/>
      <c r="AW54" s="210"/>
      <c r="AX54" s="208"/>
      <c r="AY54" s="209"/>
      <c r="AZ54" s="210"/>
      <c r="BA54" s="212"/>
      <c r="BC54" s="167"/>
      <c r="BD54" s="168"/>
      <c r="BE54" s="169"/>
      <c r="BF54" s="167"/>
      <c r="BG54" s="168"/>
      <c r="BH54" s="169"/>
      <c r="BI54" s="295"/>
      <c r="BJ54" s="168"/>
      <c r="BK54" s="361"/>
      <c r="BL54" s="167"/>
      <c r="BM54" s="296"/>
      <c r="BN54" s="297"/>
      <c r="BO54" s="189"/>
    </row>
    <row r="55" spans="2:67" ht="16.5" thickBot="1" x14ac:dyDescent="0.3">
      <c r="B55" s="247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7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51"/>
      <c r="AL55" s="351"/>
      <c r="AM55" s="351"/>
      <c r="AO55" s="195"/>
      <c r="AP55" s="194"/>
      <c r="AQ55" s="196"/>
      <c r="AR55" s="208"/>
      <c r="AS55" s="209"/>
      <c r="AT55" s="210"/>
      <c r="AU55" s="208"/>
      <c r="AV55" s="209"/>
      <c r="AW55" s="210"/>
      <c r="AX55" s="208"/>
      <c r="AY55" s="209"/>
      <c r="AZ55" s="210"/>
      <c r="BA55" s="212"/>
      <c r="BC55" s="167"/>
      <c r="BD55" s="168"/>
      <c r="BE55" s="169"/>
      <c r="BF55" s="167"/>
      <c r="BG55" s="168"/>
      <c r="BH55" s="169"/>
      <c r="BI55" s="295"/>
      <c r="BJ55" s="168"/>
      <c r="BK55" s="361"/>
      <c r="BL55" s="167"/>
      <c r="BM55" s="296"/>
      <c r="BN55" s="297"/>
      <c r="BO55" s="189"/>
    </row>
    <row r="56" spans="2:67" ht="16.5" thickBot="1" x14ac:dyDescent="0.3">
      <c r="B56" s="226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58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51"/>
      <c r="AL56" s="351"/>
      <c r="AM56" s="351"/>
      <c r="AO56" s="195"/>
      <c r="AP56" s="194"/>
      <c r="AQ56" s="196"/>
      <c r="AR56" s="208"/>
      <c r="AS56" s="209"/>
      <c r="AT56" s="210"/>
      <c r="AU56" s="208"/>
      <c r="AV56" s="209"/>
      <c r="AW56" s="210"/>
      <c r="AX56" s="208"/>
      <c r="AY56" s="209"/>
      <c r="AZ56" s="210"/>
      <c r="BA56" s="212"/>
      <c r="BC56" s="167"/>
      <c r="BD56" s="168"/>
      <c r="BE56" s="169"/>
      <c r="BF56" s="167"/>
      <c r="BG56" s="168"/>
      <c r="BH56" s="169"/>
      <c r="BI56" s="295"/>
      <c r="BJ56" s="168"/>
      <c r="BK56" s="361"/>
      <c r="BL56" s="167"/>
      <c r="BM56" s="296"/>
      <c r="BN56" s="297"/>
      <c r="BO56" s="189"/>
    </row>
    <row r="57" spans="2:67" ht="16.5" thickBot="1" x14ac:dyDescent="0.3">
      <c r="B57" s="227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58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51"/>
      <c r="AL57" s="351"/>
      <c r="AM57" s="351"/>
      <c r="AO57" s="199"/>
      <c r="AP57" s="200"/>
      <c r="AQ57" s="201"/>
      <c r="AR57" s="213"/>
      <c r="AS57" s="214"/>
      <c r="AT57" s="215"/>
      <c r="AU57" s="213"/>
      <c r="AV57" s="214"/>
      <c r="AW57" s="215"/>
      <c r="AX57" s="213"/>
      <c r="AY57" s="214"/>
      <c r="AZ57" s="215"/>
      <c r="BA57" s="212"/>
      <c r="BC57" s="167"/>
      <c r="BD57" s="168"/>
      <c r="BE57" s="169"/>
      <c r="BF57" s="167"/>
      <c r="BG57" s="168"/>
      <c r="BH57" s="169"/>
      <c r="BI57" s="295"/>
      <c r="BJ57" s="168"/>
      <c r="BK57" s="361"/>
      <c r="BL57" s="167"/>
      <c r="BM57" s="296"/>
      <c r="BN57" s="297"/>
      <c r="BO57" s="189"/>
    </row>
    <row r="58" spans="2:67" s="317" customFormat="1" ht="30" customHeight="1" thickBot="1" x14ac:dyDescent="0.3">
      <c r="B58" s="458"/>
      <c r="C58" s="450" t="s">
        <v>41</v>
      </c>
      <c r="D58" s="438" t="s">
        <v>48</v>
      </c>
      <c r="E58" s="453">
        <v>4</v>
      </c>
      <c r="F58" s="453">
        <v>1</v>
      </c>
      <c r="G58" s="440">
        <f>E58*F58</f>
        <v>4</v>
      </c>
      <c r="H58" s="373">
        <v>3</v>
      </c>
      <c r="I58" s="154"/>
      <c r="J58" s="245" t="s">
        <v>54</v>
      </c>
      <c r="K58" s="288" t="s">
        <v>35</v>
      </c>
      <c r="L58" s="267">
        <v>2</v>
      </c>
      <c r="M58" s="313"/>
      <c r="N58" s="314"/>
      <c r="O58" s="507">
        <v>2</v>
      </c>
      <c r="P58" s="314"/>
      <c r="Q58" s="314"/>
      <c r="R58" s="315"/>
      <c r="S58" s="314"/>
      <c r="T58" s="314"/>
      <c r="U58" s="314"/>
      <c r="V58" s="314"/>
      <c r="W58" s="314"/>
      <c r="X58" s="316"/>
      <c r="Y58" s="313"/>
      <c r="Z58" s="314"/>
      <c r="AA58" s="314"/>
      <c r="AB58" s="314"/>
      <c r="AC58" s="314"/>
      <c r="AD58" s="314"/>
      <c r="AE58" s="314"/>
      <c r="AF58" s="314"/>
      <c r="AG58" s="314"/>
      <c r="AH58" s="314"/>
      <c r="AI58" s="314"/>
      <c r="AJ58" s="316"/>
      <c r="AK58" s="397"/>
      <c r="AL58" s="397"/>
      <c r="AM58" s="397"/>
      <c r="AO58" s="170">
        <v>0</v>
      </c>
      <c r="AP58" s="171">
        <v>1</v>
      </c>
      <c r="AQ58" s="180">
        <v>0</v>
      </c>
      <c r="AR58" s="170"/>
      <c r="AS58" s="171"/>
      <c r="AT58" s="180"/>
      <c r="AU58" s="182"/>
      <c r="AV58" s="171"/>
      <c r="AW58" s="354"/>
      <c r="AX58" s="170"/>
      <c r="AY58" s="187"/>
      <c r="AZ58" s="354"/>
      <c r="BA58" s="202">
        <v>0</v>
      </c>
      <c r="BC58" s="167"/>
      <c r="BD58" s="168"/>
      <c r="BE58" s="169"/>
      <c r="BF58" s="167"/>
      <c r="BG58" s="168"/>
      <c r="BH58" s="169"/>
      <c r="BI58" s="295"/>
      <c r="BJ58" s="168"/>
      <c r="BK58" s="361"/>
      <c r="BL58" s="167"/>
      <c r="BM58" s="296"/>
      <c r="BN58" s="297"/>
      <c r="BO58" s="189"/>
    </row>
    <row r="59" spans="2:67" ht="20.100000000000001" customHeight="1" thickBot="1" x14ac:dyDescent="0.3">
      <c r="B59" s="459"/>
      <c r="C59" s="461"/>
      <c r="D59" s="439"/>
      <c r="E59" s="462"/>
      <c r="F59" s="462"/>
      <c r="G59" s="441"/>
      <c r="H59" s="384">
        <v>3</v>
      </c>
      <c r="I59" s="153"/>
      <c r="J59" s="10" t="s">
        <v>55</v>
      </c>
      <c r="K59" s="288" t="s">
        <v>37</v>
      </c>
      <c r="L59" s="268">
        <v>2</v>
      </c>
      <c r="M59" s="16"/>
      <c r="N59" s="3"/>
      <c r="O59" s="500">
        <v>2</v>
      </c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60"/>
      <c r="AL59" s="360"/>
      <c r="AM59" s="360"/>
      <c r="AO59" s="172">
        <v>0</v>
      </c>
      <c r="AP59" s="165">
        <v>1</v>
      </c>
      <c r="AQ59" s="178">
        <v>0</v>
      </c>
      <c r="AR59" s="172"/>
      <c r="AS59" s="165"/>
      <c r="AT59" s="178"/>
      <c r="AU59" s="183"/>
      <c r="AV59" s="165"/>
      <c r="AW59" s="355"/>
      <c r="AX59" s="172"/>
      <c r="AY59" s="181"/>
      <c r="AZ59" s="355"/>
      <c r="BA59" s="203">
        <v>0</v>
      </c>
      <c r="BC59" s="167"/>
      <c r="BD59" s="168"/>
      <c r="BE59" s="169"/>
      <c r="BF59" s="167"/>
      <c r="BG59" s="168"/>
      <c r="BH59" s="169"/>
      <c r="BI59" s="295"/>
      <c r="BJ59" s="168"/>
      <c r="BK59" s="361"/>
      <c r="BL59" s="167"/>
      <c r="BM59" s="296"/>
      <c r="BN59" s="297"/>
      <c r="BO59" s="189"/>
    </row>
    <row r="60" spans="2:67" ht="20.100000000000001" customHeight="1" thickBot="1" x14ac:dyDescent="0.3">
      <c r="B60" s="459"/>
      <c r="C60" s="451"/>
      <c r="D60" s="452"/>
      <c r="E60" s="454"/>
      <c r="F60" s="454"/>
      <c r="G60" s="449"/>
      <c r="H60" s="374">
        <v>3</v>
      </c>
      <c r="I60" s="159"/>
      <c r="J60" s="245" t="s">
        <v>56</v>
      </c>
      <c r="K60" s="289" t="s">
        <v>31</v>
      </c>
      <c r="L60" s="269">
        <v>3</v>
      </c>
      <c r="M60" s="22"/>
      <c r="N60" s="23"/>
      <c r="O60" s="23"/>
      <c r="P60" s="508">
        <v>2</v>
      </c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60"/>
      <c r="AL60" s="360"/>
      <c r="AM60" s="360"/>
      <c r="AO60" s="172"/>
      <c r="AP60" s="165"/>
      <c r="AQ60" s="178"/>
      <c r="AR60" s="172">
        <v>0</v>
      </c>
      <c r="AS60" s="165">
        <v>1</v>
      </c>
      <c r="AT60" s="178">
        <v>0</v>
      </c>
      <c r="AU60" s="183"/>
      <c r="AV60" s="165"/>
      <c r="AW60" s="355"/>
      <c r="AX60" s="172"/>
      <c r="AY60" s="181"/>
      <c r="AZ60" s="355"/>
      <c r="BA60" s="203">
        <v>0</v>
      </c>
      <c r="BC60" s="167"/>
      <c r="BD60" s="168"/>
      <c r="BE60" s="169"/>
      <c r="BF60" s="167"/>
      <c r="BG60" s="168"/>
      <c r="BH60" s="169"/>
      <c r="BI60" s="295"/>
      <c r="BJ60" s="168"/>
      <c r="BK60" s="361"/>
      <c r="BL60" s="167"/>
      <c r="BM60" s="296"/>
      <c r="BN60" s="297"/>
      <c r="BO60" s="189"/>
    </row>
    <row r="61" spans="2:67" ht="20.100000000000001" customHeight="1" thickBot="1" x14ac:dyDescent="0.3">
      <c r="B61" s="459"/>
      <c r="C61" s="450" t="s">
        <v>41</v>
      </c>
      <c r="D61" s="438" t="s">
        <v>47</v>
      </c>
      <c r="E61" s="453">
        <v>4</v>
      </c>
      <c r="F61" s="453">
        <v>1</v>
      </c>
      <c r="G61" s="440">
        <f t="shared" ref="G61" si="4">E61*F61</f>
        <v>4</v>
      </c>
      <c r="H61" s="373">
        <v>3</v>
      </c>
      <c r="I61" s="154"/>
      <c r="J61" s="10" t="s">
        <v>57</v>
      </c>
      <c r="K61" s="301" t="s">
        <v>33</v>
      </c>
      <c r="L61" s="267">
        <v>2</v>
      </c>
      <c r="M61" s="27"/>
      <c r="N61" s="28"/>
      <c r="O61" s="501">
        <v>1</v>
      </c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2">
        <v>1</v>
      </c>
      <c r="AP61" s="165">
        <v>0</v>
      </c>
      <c r="AQ61" s="178">
        <v>1</v>
      </c>
      <c r="AR61" s="172"/>
      <c r="AS61" s="165"/>
      <c r="AT61" s="178"/>
      <c r="AU61" s="183"/>
      <c r="AV61" s="165"/>
      <c r="AW61" s="355"/>
      <c r="AX61" s="172"/>
      <c r="AY61" s="181"/>
      <c r="AZ61" s="355"/>
      <c r="BA61" s="203">
        <v>1</v>
      </c>
      <c r="BC61" s="167"/>
      <c r="BD61" s="168"/>
      <c r="BE61" s="169"/>
      <c r="BF61" s="167"/>
      <c r="BG61" s="168"/>
      <c r="BH61" s="169"/>
      <c r="BI61" s="295"/>
      <c r="BJ61" s="168"/>
      <c r="BK61" s="361"/>
      <c r="BL61" s="167"/>
      <c r="BM61" s="296"/>
      <c r="BN61" s="297"/>
      <c r="BO61" s="189"/>
    </row>
    <row r="62" spans="2:67" ht="20.100000000000001" customHeight="1" thickBot="1" x14ac:dyDescent="0.3">
      <c r="B62" s="459"/>
      <c r="C62" s="451"/>
      <c r="D62" s="452"/>
      <c r="E62" s="454"/>
      <c r="F62" s="454"/>
      <c r="G62" s="449"/>
      <c r="H62" s="374">
        <v>3</v>
      </c>
      <c r="I62" s="159"/>
      <c r="J62" s="245" t="s">
        <v>58</v>
      </c>
      <c r="K62" s="156" t="s">
        <v>34</v>
      </c>
      <c r="L62" s="324">
        <v>3</v>
      </c>
      <c r="M62" s="121"/>
      <c r="N62" s="122"/>
      <c r="O62" s="498">
        <v>1</v>
      </c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2">
        <v>1</v>
      </c>
      <c r="AP62" s="165">
        <v>0</v>
      </c>
      <c r="AQ62" s="178">
        <v>1</v>
      </c>
      <c r="AR62" s="172"/>
      <c r="AS62" s="165"/>
      <c r="AT62" s="178"/>
      <c r="AU62" s="183"/>
      <c r="AV62" s="165"/>
      <c r="AW62" s="355"/>
      <c r="AX62" s="172"/>
      <c r="AY62" s="181"/>
      <c r="AZ62" s="355"/>
      <c r="BA62" s="203">
        <v>1</v>
      </c>
      <c r="BC62" s="167"/>
      <c r="BD62" s="168"/>
      <c r="BE62" s="169"/>
      <c r="BF62" s="167"/>
      <c r="BG62" s="168"/>
      <c r="BH62" s="169"/>
      <c r="BI62" s="295"/>
      <c r="BJ62" s="168"/>
      <c r="BK62" s="361"/>
      <c r="BL62" s="167"/>
      <c r="BM62" s="296"/>
      <c r="BN62" s="297"/>
      <c r="BO62" s="189"/>
    </row>
    <row r="63" spans="2:67" ht="20.100000000000001" customHeight="1" thickBot="1" x14ac:dyDescent="0.3">
      <c r="B63" s="459"/>
      <c r="C63" s="318"/>
      <c r="D63" s="319"/>
      <c r="E63" s="320"/>
      <c r="F63" s="320"/>
      <c r="G63" s="365"/>
      <c r="H63" s="365"/>
      <c r="I63" s="320"/>
      <c r="J63" s="321"/>
      <c r="K63" s="322"/>
      <c r="L63" s="323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2"/>
      <c r="AP63" s="165"/>
      <c r="AQ63" s="178"/>
      <c r="AR63" s="172"/>
      <c r="AS63" s="165"/>
      <c r="AT63" s="178"/>
      <c r="AU63" s="183"/>
      <c r="AV63" s="165"/>
      <c r="AW63" s="355"/>
      <c r="AX63" s="172"/>
      <c r="AY63" s="181"/>
      <c r="AZ63" s="355"/>
      <c r="BA63" s="203"/>
      <c r="BC63" s="167"/>
      <c r="BD63" s="168"/>
      <c r="BE63" s="169"/>
      <c r="BF63" s="167"/>
      <c r="BG63" s="168"/>
      <c r="BH63" s="169"/>
      <c r="BI63" s="295"/>
      <c r="BJ63" s="168"/>
      <c r="BK63" s="361"/>
      <c r="BL63" s="167"/>
      <c r="BM63" s="296"/>
      <c r="BN63" s="297"/>
      <c r="BO63" s="189"/>
    </row>
    <row r="64" spans="2:67" ht="20.100000000000001" customHeight="1" thickBot="1" x14ac:dyDescent="0.3">
      <c r="B64" s="459"/>
      <c r="C64" s="79"/>
      <c r="D64" s="241"/>
      <c r="E64" s="274"/>
      <c r="F64" s="274"/>
      <c r="G64" s="369"/>
      <c r="H64" s="369"/>
      <c r="I64" s="274"/>
      <c r="J64" s="11"/>
      <c r="K64" s="275"/>
      <c r="L64" s="276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2"/>
      <c r="AP64" s="165"/>
      <c r="AQ64" s="178"/>
      <c r="AR64" s="172"/>
      <c r="AS64" s="165"/>
      <c r="AT64" s="178"/>
      <c r="AU64" s="183"/>
      <c r="AV64" s="165"/>
      <c r="AW64" s="355"/>
      <c r="AX64" s="172"/>
      <c r="AY64" s="181"/>
      <c r="AZ64" s="355"/>
      <c r="BA64" s="203"/>
      <c r="BC64" s="167"/>
      <c r="BD64" s="168"/>
      <c r="BE64" s="169"/>
      <c r="BF64" s="167"/>
      <c r="BG64" s="168"/>
      <c r="BH64" s="169"/>
      <c r="BI64" s="295"/>
      <c r="BJ64" s="168"/>
      <c r="BK64" s="361"/>
      <c r="BL64" s="167"/>
      <c r="BM64" s="296"/>
      <c r="BN64" s="297"/>
      <c r="BO64" s="189"/>
    </row>
    <row r="65" spans="2:67" ht="20.100000000000001" customHeight="1" thickBot="1" x14ac:dyDescent="0.3">
      <c r="B65" s="459"/>
      <c r="C65" s="79"/>
      <c r="D65" s="241"/>
      <c r="E65" s="159"/>
      <c r="F65" s="159"/>
      <c r="G65" s="374">
        <f>E65*F65</f>
        <v>0</v>
      </c>
      <c r="H65" s="374"/>
      <c r="I65" s="159"/>
      <c r="J65" s="43"/>
      <c r="K65" s="156"/>
      <c r="L65" s="269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60"/>
      <c r="AL65" s="360"/>
      <c r="AM65" s="360"/>
      <c r="AO65" s="172"/>
      <c r="AP65" s="165"/>
      <c r="AQ65" s="178"/>
      <c r="AR65" s="172"/>
      <c r="AS65" s="165"/>
      <c r="AT65" s="178"/>
      <c r="AU65" s="183"/>
      <c r="AV65" s="165"/>
      <c r="AW65" s="355"/>
      <c r="AX65" s="172"/>
      <c r="AY65" s="181"/>
      <c r="AZ65" s="355"/>
      <c r="BA65" s="203"/>
      <c r="BC65" s="167"/>
      <c r="BD65" s="168"/>
      <c r="BE65" s="169"/>
      <c r="BF65" s="167"/>
      <c r="BG65" s="168"/>
      <c r="BH65" s="169"/>
      <c r="BI65" s="295"/>
      <c r="BJ65" s="168"/>
      <c r="BK65" s="361"/>
      <c r="BL65" s="167"/>
      <c r="BM65" s="296"/>
      <c r="BN65" s="297"/>
      <c r="BO65" s="189"/>
    </row>
    <row r="66" spans="2:67" ht="19.5" thickBot="1" x14ac:dyDescent="0.3">
      <c r="B66" s="459"/>
      <c r="C66" s="25"/>
      <c r="D66" s="242"/>
      <c r="E66" s="239"/>
      <c r="F66" s="106"/>
      <c r="G66" s="375">
        <f>E66*F66</f>
        <v>0</v>
      </c>
      <c r="H66" s="375"/>
      <c r="I66" s="106"/>
      <c r="J66" s="1"/>
      <c r="K66" s="244"/>
      <c r="L66" s="265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60"/>
      <c r="AL66" s="360"/>
      <c r="AM66" s="360"/>
      <c r="AO66" s="172"/>
      <c r="AP66" s="165"/>
      <c r="AQ66" s="178"/>
      <c r="AR66" s="172"/>
      <c r="AS66" s="165"/>
      <c r="AT66" s="178"/>
      <c r="AU66" s="183"/>
      <c r="AV66" s="165"/>
      <c r="AW66" s="355"/>
      <c r="AX66" s="172"/>
      <c r="AY66" s="181"/>
      <c r="AZ66" s="355"/>
      <c r="BA66" s="203"/>
      <c r="BC66" s="167"/>
      <c r="BD66" s="168"/>
      <c r="BE66" s="169"/>
      <c r="BF66" s="167"/>
      <c r="BG66" s="168"/>
      <c r="BH66" s="169"/>
      <c r="BI66" s="295"/>
      <c r="BJ66" s="168"/>
      <c r="BK66" s="361"/>
      <c r="BL66" s="167"/>
      <c r="BM66" s="296"/>
      <c r="BN66" s="297"/>
      <c r="BO66" s="189"/>
    </row>
    <row r="67" spans="2:67" ht="19.5" thickBot="1" x14ac:dyDescent="0.3">
      <c r="B67" s="459"/>
      <c r="C67" s="9"/>
      <c r="D67" s="217"/>
      <c r="E67" s="119"/>
      <c r="F67" s="51"/>
      <c r="G67" s="163">
        <f>E67*F67</f>
        <v>0</v>
      </c>
      <c r="H67" s="163"/>
      <c r="I67" s="51"/>
      <c r="J67" s="158"/>
      <c r="K67" s="51"/>
      <c r="L67" s="266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60"/>
      <c r="AL67" s="360"/>
      <c r="AM67" s="360"/>
      <c r="AO67" s="172"/>
      <c r="AP67" s="165"/>
      <c r="AQ67" s="178"/>
      <c r="AR67" s="172"/>
      <c r="AS67" s="165"/>
      <c r="AT67" s="178"/>
      <c r="AU67" s="183"/>
      <c r="AV67" s="165"/>
      <c r="AW67" s="355"/>
      <c r="AX67" s="172"/>
      <c r="AY67" s="181"/>
      <c r="AZ67" s="355"/>
      <c r="BA67" s="203"/>
      <c r="BC67" s="167"/>
      <c r="BD67" s="168"/>
      <c r="BE67" s="169"/>
      <c r="BF67" s="167"/>
      <c r="BG67" s="168"/>
      <c r="BH67" s="169"/>
      <c r="BI67" s="295"/>
      <c r="BJ67" s="168"/>
      <c r="BK67" s="361"/>
      <c r="BL67" s="167"/>
      <c r="BM67" s="296"/>
      <c r="BN67" s="297"/>
      <c r="BO67" s="189"/>
    </row>
    <row r="68" spans="2:67" ht="19.5" thickBot="1" x14ac:dyDescent="0.3">
      <c r="B68" s="459"/>
      <c r="C68" s="9"/>
      <c r="D68" s="217"/>
      <c r="E68" s="119"/>
      <c r="F68" s="51"/>
      <c r="G68" s="163">
        <f t="shared" ref="G68:G69" si="5">E68*F68</f>
        <v>0</v>
      </c>
      <c r="H68" s="163"/>
      <c r="I68" s="51"/>
      <c r="J68" s="158"/>
      <c r="K68" s="51"/>
      <c r="L68" s="266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60"/>
      <c r="AL68" s="360"/>
      <c r="AM68" s="360"/>
      <c r="AO68" s="172"/>
      <c r="AP68" s="165"/>
      <c r="AQ68" s="178"/>
      <c r="AR68" s="172"/>
      <c r="AS68" s="165"/>
      <c r="AT68" s="178"/>
      <c r="AU68" s="183"/>
      <c r="AV68" s="165"/>
      <c r="AW68" s="355"/>
      <c r="AX68" s="172"/>
      <c r="AY68" s="181"/>
      <c r="AZ68" s="355"/>
      <c r="BA68" s="203"/>
      <c r="BC68" s="167"/>
      <c r="BD68" s="168"/>
      <c r="BE68" s="169"/>
      <c r="BF68" s="167"/>
      <c r="BG68" s="168"/>
      <c r="BH68" s="169"/>
      <c r="BI68" s="295"/>
      <c r="BJ68" s="168"/>
      <c r="BK68" s="361"/>
      <c r="BL68" s="167"/>
      <c r="BM68" s="296"/>
      <c r="BN68" s="297"/>
      <c r="BO68" s="189"/>
    </row>
    <row r="69" spans="2:67" ht="19.5" thickBot="1" x14ac:dyDescent="0.3">
      <c r="B69" s="459"/>
      <c r="C69" s="9"/>
      <c r="D69" s="217"/>
      <c r="E69" s="119"/>
      <c r="F69" s="51"/>
      <c r="G69" s="163">
        <f t="shared" si="5"/>
        <v>0</v>
      </c>
      <c r="H69" s="163"/>
      <c r="I69" s="51"/>
      <c r="J69" s="158"/>
      <c r="K69" s="51"/>
      <c r="L69" s="266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60"/>
      <c r="AL69" s="360"/>
      <c r="AM69" s="360"/>
      <c r="AO69" s="172"/>
      <c r="AP69" s="165"/>
      <c r="AQ69" s="178"/>
      <c r="AR69" s="172"/>
      <c r="AS69" s="165"/>
      <c r="AT69" s="178"/>
      <c r="AU69" s="183"/>
      <c r="AV69" s="165"/>
      <c r="AW69" s="355"/>
      <c r="AX69" s="172"/>
      <c r="AY69" s="181"/>
      <c r="AZ69" s="355"/>
      <c r="BA69" s="203"/>
      <c r="BC69" s="167"/>
      <c r="BD69" s="168"/>
      <c r="BE69" s="169"/>
      <c r="BF69" s="167"/>
      <c r="BG69" s="168"/>
      <c r="BH69" s="169"/>
      <c r="BI69" s="295"/>
      <c r="BJ69" s="168"/>
      <c r="BK69" s="361"/>
      <c r="BL69" s="167"/>
      <c r="BM69" s="296"/>
      <c r="BN69" s="297"/>
      <c r="BO69" s="189"/>
    </row>
    <row r="70" spans="2:67" ht="19.5" thickBot="1" x14ac:dyDescent="0.3">
      <c r="B70" s="460"/>
      <c r="C70" s="232"/>
      <c r="D70" s="243"/>
      <c r="E70" s="240"/>
      <c r="F70" s="157"/>
      <c r="G70" s="164">
        <f>E70*F70</f>
        <v>0</v>
      </c>
      <c r="H70" s="164"/>
      <c r="I70" s="157"/>
      <c r="J70" s="158"/>
      <c r="K70" s="157"/>
      <c r="L70" s="266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60"/>
      <c r="AL70" s="360"/>
      <c r="AM70" s="360"/>
      <c r="AO70" s="173"/>
      <c r="AP70" s="174"/>
      <c r="AQ70" s="179"/>
      <c r="AR70" s="173"/>
      <c r="AS70" s="174"/>
      <c r="AT70" s="179"/>
      <c r="AU70" s="184"/>
      <c r="AV70" s="174"/>
      <c r="AW70" s="356"/>
      <c r="AX70" s="173"/>
      <c r="AY70" s="192"/>
      <c r="AZ70" s="356"/>
      <c r="BA70" s="203"/>
      <c r="BC70" s="167"/>
      <c r="BD70" s="168"/>
      <c r="BE70" s="169"/>
      <c r="BF70" s="167"/>
      <c r="BG70" s="168"/>
      <c r="BH70" s="169"/>
      <c r="BI70" s="295"/>
      <c r="BJ70" s="168"/>
      <c r="BK70" s="361"/>
      <c r="BL70" s="167"/>
      <c r="BM70" s="296"/>
      <c r="BN70" s="297"/>
      <c r="BO70" s="189"/>
    </row>
    <row r="71" spans="2:67" ht="16.5" thickBot="1" x14ac:dyDescent="0.3">
      <c r="B71" s="223" t="s">
        <v>1</v>
      </c>
      <c r="C71" s="231"/>
      <c r="D71" s="238"/>
      <c r="E71" s="113"/>
      <c r="F71" s="113"/>
      <c r="G71" s="114">
        <f>COUNTIF(G58:G65,"&gt;=10")</f>
        <v>0</v>
      </c>
      <c r="H71" s="114"/>
      <c r="I71" s="120"/>
      <c r="J71" s="248"/>
      <c r="K71" s="218"/>
      <c r="L71" s="253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62"/>
      <c r="AL71" s="362"/>
      <c r="AM71" s="362"/>
      <c r="AO71" s="205"/>
      <c r="AP71" s="206"/>
      <c r="AQ71" s="207"/>
      <c r="AR71" s="208"/>
      <c r="AS71" s="209"/>
      <c r="AT71" s="210"/>
      <c r="AU71" s="208"/>
      <c r="AV71" s="209"/>
      <c r="AW71" s="210"/>
      <c r="AX71" s="208"/>
      <c r="AY71" s="209"/>
      <c r="AZ71" s="210"/>
      <c r="BA71" s="211"/>
      <c r="BC71" s="167"/>
      <c r="BD71" s="168"/>
      <c r="BE71" s="169"/>
      <c r="BF71" s="167"/>
      <c r="BG71" s="168"/>
      <c r="BH71" s="169"/>
      <c r="BI71" s="295"/>
      <c r="BJ71" s="168"/>
      <c r="BK71" s="361"/>
      <c r="BL71" s="167"/>
      <c r="BM71" s="296"/>
      <c r="BN71" s="297"/>
      <c r="BO71" s="189"/>
    </row>
    <row r="72" spans="2:67" ht="16.5" thickBot="1" x14ac:dyDescent="0.3">
      <c r="B72" s="224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3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62"/>
      <c r="AL72" s="362"/>
      <c r="AM72" s="362"/>
      <c r="AO72" s="195"/>
      <c r="AP72" s="194"/>
      <c r="AQ72" s="196"/>
      <c r="AR72" s="208"/>
      <c r="AS72" s="209"/>
      <c r="AT72" s="210"/>
      <c r="AU72" s="208"/>
      <c r="AV72" s="209"/>
      <c r="AW72" s="210"/>
      <c r="AX72" s="208"/>
      <c r="AY72" s="209"/>
      <c r="AZ72" s="210"/>
      <c r="BA72" s="212"/>
      <c r="BC72" s="167"/>
      <c r="BD72" s="168"/>
      <c r="BE72" s="169"/>
      <c r="BF72" s="167"/>
      <c r="BG72" s="168"/>
      <c r="BH72" s="169"/>
      <c r="BI72" s="295"/>
      <c r="BJ72" s="168"/>
      <c r="BK72" s="361"/>
      <c r="BL72" s="167"/>
      <c r="BM72" s="296"/>
      <c r="BN72" s="297"/>
      <c r="BO72" s="189"/>
    </row>
    <row r="73" spans="2:67" ht="16.5" thickBot="1" x14ac:dyDescent="0.3">
      <c r="B73" s="246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3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62"/>
      <c r="AL73" s="362"/>
      <c r="AM73" s="362"/>
      <c r="AO73" s="195"/>
      <c r="AP73" s="194"/>
      <c r="AQ73" s="196"/>
      <c r="AR73" s="208"/>
      <c r="AS73" s="209"/>
      <c r="AT73" s="210"/>
      <c r="AU73" s="208"/>
      <c r="AV73" s="209"/>
      <c r="AW73" s="210"/>
      <c r="AX73" s="208"/>
      <c r="AY73" s="209"/>
      <c r="AZ73" s="210"/>
      <c r="BA73" s="212"/>
      <c r="BC73" s="167"/>
      <c r="BD73" s="168"/>
      <c r="BE73" s="169"/>
      <c r="BF73" s="167"/>
      <c r="BG73" s="168"/>
      <c r="BH73" s="169"/>
      <c r="BI73" s="295"/>
      <c r="BJ73" s="168"/>
      <c r="BK73" s="361"/>
      <c r="BL73" s="167"/>
      <c r="BM73" s="296"/>
      <c r="BN73" s="297"/>
      <c r="BO73" s="189"/>
    </row>
    <row r="74" spans="2:67" ht="16.5" thickBot="1" x14ac:dyDescent="0.3">
      <c r="B74" s="247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7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51"/>
      <c r="AL74" s="351"/>
      <c r="AM74" s="351"/>
      <c r="AO74" s="195"/>
      <c r="AP74" s="194"/>
      <c r="AQ74" s="196"/>
      <c r="AR74" s="208"/>
      <c r="AS74" s="209"/>
      <c r="AT74" s="210"/>
      <c r="AU74" s="208"/>
      <c r="AV74" s="209"/>
      <c r="AW74" s="210"/>
      <c r="AX74" s="208"/>
      <c r="AY74" s="209"/>
      <c r="AZ74" s="210"/>
      <c r="BA74" s="212"/>
      <c r="BC74" s="167"/>
      <c r="BD74" s="168"/>
      <c r="BE74" s="169"/>
      <c r="BF74" s="167"/>
      <c r="BG74" s="168"/>
      <c r="BH74" s="169"/>
      <c r="BI74" s="295"/>
      <c r="BJ74" s="168"/>
      <c r="BK74" s="361"/>
      <c r="BL74" s="167"/>
      <c r="BM74" s="296"/>
      <c r="BN74" s="297"/>
      <c r="BO74" s="189"/>
    </row>
    <row r="75" spans="2:67" ht="16.5" thickBot="1" x14ac:dyDescent="0.3">
      <c r="B75" s="226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58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51"/>
      <c r="AL75" s="351"/>
      <c r="AM75" s="351"/>
      <c r="AO75" s="195"/>
      <c r="AP75" s="194"/>
      <c r="AQ75" s="196"/>
      <c r="AR75" s="208"/>
      <c r="AS75" s="209"/>
      <c r="AT75" s="210"/>
      <c r="AU75" s="208"/>
      <c r="AV75" s="209"/>
      <c r="AW75" s="210"/>
      <c r="AX75" s="208"/>
      <c r="AY75" s="209"/>
      <c r="AZ75" s="210"/>
      <c r="BA75" s="212"/>
      <c r="BC75" s="167"/>
      <c r="BD75" s="168"/>
      <c r="BE75" s="169"/>
      <c r="BF75" s="167"/>
      <c r="BG75" s="168"/>
      <c r="BH75" s="169"/>
      <c r="BI75" s="295"/>
      <c r="BJ75" s="168"/>
      <c r="BK75" s="361"/>
      <c r="BL75" s="167"/>
      <c r="BM75" s="296"/>
      <c r="BN75" s="297"/>
      <c r="BO75" s="189"/>
    </row>
    <row r="76" spans="2:67" ht="16.5" thickBot="1" x14ac:dyDescent="0.3">
      <c r="B76" s="227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58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51"/>
      <c r="AL76" s="351"/>
      <c r="AM76" s="351"/>
      <c r="AO76" s="199"/>
      <c r="AP76" s="200"/>
      <c r="AQ76" s="201"/>
      <c r="AR76" s="213"/>
      <c r="AS76" s="214"/>
      <c r="AT76" s="215"/>
      <c r="AU76" s="213"/>
      <c r="AV76" s="214"/>
      <c r="AW76" s="215"/>
      <c r="AX76" s="213"/>
      <c r="AY76" s="214"/>
      <c r="AZ76" s="215"/>
      <c r="BA76" s="212"/>
      <c r="BC76" s="167"/>
      <c r="BD76" s="168"/>
      <c r="BE76" s="169"/>
      <c r="BF76" s="167"/>
      <c r="BG76" s="168"/>
      <c r="BH76" s="169"/>
      <c r="BI76" s="295"/>
      <c r="BJ76" s="168"/>
      <c r="BK76" s="361"/>
      <c r="BL76" s="167"/>
      <c r="BM76" s="296"/>
      <c r="BN76" s="297"/>
      <c r="BO76" s="189"/>
    </row>
    <row r="77" spans="2:67" ht="50.1" customHeight="1" thickBot="1" x14ac:dyDescent="0.3">
      <c r="B77" s="433"/>
      <c r="C77" s="450" t="s">
        <v>41</v>
      </c>
      <c r="D77" s="438" t="s">
        <v>49</v>
      </c>
      <c r="E77" s="453">
        <v>4</v>
      </c>
      <c r="F77" s="453">
        <v>1</v>
      </c>
      <c r="G77" s="440">
        <f>E77*F77</f>
        <v>4</v>
      </c>
      <c r="H77" s="373">
        <v>3</v>
      </c>
      <c r="I77" s="379"/>
      <c r="J77" s="245" t="s">
        <v>54</v>
      </c>
      <c r="K77" s="304" t="s">
        <v>31</v>
      </c>
      <c r="L77" s="328">
        <v>3</v>
      </c>
      <c r="M77" s="509">
        <v>1</v>
      </c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60"/>
      <c r="AL77" s="360"/>
      <c r="AM77" s="360"/>
      <c r="AO77" s="170">
        <v>1</v>
      </c>
      <c r="AP77" s="171">
        <v>0</v>
      </c>
      <c r="AQ77" s="180">
        <v>1</v>
      </c>
      <c r="AR77" s="170"/>
      <c r="AS77" s="171"/>
      <c r="AT77" s="180"/>
      <c r="AU77" s="182"/>
      <c r="AV77" s="171"/>
      <c r="AW77" s="354"/>
      <c r="AX77" s="170"/>
      <c r="AY77" s="187"/>
      <c r="AZ77" s="354"/>
      <c r="BA77" s="202">
        <v>1</v>
      </c>
      <c r="BC77" s="167"/>
      <c r="BD77" s="168"/>
      <c r="BE77" s="169"/>
      <c r="BF77" s="167"/>
      <c r="BG77" s="168"/>
      <c r="BH77" s="169"/>
      <c r="BI77" s="295"/>
      <c r="BJ77" s="168"/>
      <c r="BK77" s="361"/>
      <c r="BL77" s="167"/>
      <c r="BM77" s="296"/>
      <c r="BN77" s="297"/>
      <c r="BO77" s="189"/>
    </row>
    <row r="78" spans="2:67" ht="30" customHeight="1" thickBot="1" x14ac:dyDescent="0.3">
      <c r="B78" s="434"/>
      <c r="C78" s="461"/>
      <c r="D78" s="439"/>
      <c r="E78" s="462"/>
      <c r="F78" s="462"/>
      <c r="G78" s="441"/>
      <c r="H78" s="384">
        <v>3</v>
      </c>
      <c r="I78" s="380"/>
      <c r="J78" s="160" t="s">
        <v>55</v>
      </c>
      <c r="K78" s="75" t="s">
        <v>34</v>
      </c>
      <c r="L78" s="270">
        <v>3</v>
      </c>
      <c r="M78" s="510">
        <v>1</v>
      </c>
      <c r="N78" s="499">
        <v>1</v>
      </c>
      <c r="O78" s="499">
        <v>1</v>
      </c>
      <c r="P78" s="499">
        <v>1</v>
      </c>
      <c r="Q78" s="500">
        <v>2</v>
      </c>
      <c r="R78" s="500">
        <v>2</v>
      </c>
      <c r="S78" s="500">
        <v>2</v>
      </c>
      <c r="T78" s="500">
        <v>2</v>
      </c>
      <c r="U78" s="500">
        <v>2</v>
      </c>
      <c r="V78" s="500">
        <v>2</v>
      </c>
      <c r="W78" s="500">
        <v>2</v>
      </c>
      <c r="X78" s="512">
        <v>2</v>
      </c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60"/>
      <c r="AL78" s="360"/>
      <c r="AM78" s="360"/>
      <c r="AO78" s="172">
        <v>3</v>
      </c>
      <c r="AP78" s="165">
        <v>0</v>
      </c>
      <c r="AQ78" s="178">
        <v>1</v>
      </c>
      <c r="AR78" s="172">
        <v>1</v>
      </c>
      <c r="AS78" s="165">
        <v>2</v>
      </c>
      <c r="AT78" s="178">
        <v>0.33333333333333331</v>
      </c>
      <c r="AU78" s="183">
        <v>0</v>
      </c>
      <c r="AV78" s="165">
        <v>3</v>
      </c>
      <c r="AW78" s="355">
        <v>0</v>
      </c>
      <c r="AX78" s="172">
        <v>0</v>
      </c>
      <c r="AY78" s="181">
        <v>3</v>
      </c>
      <c r="AZ78" s="355">
        <v>0</v>
      </c>
      <c r="BA78" s="203">
        <v>0.33333333333333331</v>
      </c>
      <c r="BC78" s="167"/>
      <c r="BD78" s="168"/>
      <c r="BE78" s="169"/>
      <c r="BF78" s="167"/>
      <c r="BG78" s="168"/>
      <c r="BH78" s="169"/>
      <c r="BI78" s="295"/>
      <c r="BJ78" s="168"/>
      <c r="BK78" s="361"/>
      <c r="BL78" s="167"/>
      <c r="BM78" s="296"/>
      <c r="BN78" s="297"/>
      <c r="BO78" s="189"/>
    </row>
    <row r="79" spans="2:67" ht="30" customHeight="1" thickBot="1" x14ac:dyDescent="0.3">
      <c r="B79" s="434"/>
      <c r="C79" s="461"/>
      <c r="D79" s="439"/>
      <c r="E79" s="462"/>
      <c r="F79" s="462"/>
      <c r="G79" s="441"/>
      <c r="H79" s="384">
        <v>3</v>
      </c>
      <c r="I79" s="380"/>
      <c r="J79" s="245" t="s">
        <v>56</v>
      </c>
      <c r="K79" s="75" t="s">
        <v>33</v>
      </c>
      <c r="L79" s="270">
        <v>3</v>
      </c>
      <c r="M79" s="16"/>
      <c r="N79" s="499">
        <v>1</v>
      </c>
      <c r="O79" s="499">
        <v>1</v>
      </c>
      <c r="P79" s="499">
        <v>1</v>
      </c>
      <c r="Q79" s="500">
        <v>2</v>
      </c>
      <c r="R79" s="500">
        <v>2</v>
      </c>
      <c r="S79" s="500">
        <v>2</v>
      </c>
      <c r="T79" s="500">
        <v>2</v>
      </c>
      <c r="U79" s="500">
        <v>2</v>
      </c>
      <c r="V79" s="500">
        <v>2</v>
      </c>
      <c r="W79" s="500">
        <v>2</v>
      </c>
      <c r="X79" s="512">
        <v>2</v>
      </c>
      <c r="Y79" s="513">
        <v>2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60"/>
      <c r="AL79" s="360"/>
      <c r="AM79" s="360"/>
      <c r="AO79" s="172">
        <v>2</v>
      </c>
      <c r="AP79" s="165">
        <v>0</v>
      </c>
      <c r="AQ79" s="178">
        <v>1</v>
      </c>
      <c r="AR79" s="172">
        <v>1</v>
      </c>
      <c r="AS79" s="165">
        <v>2</v>
      </c>
      <c r="AT79" s="178">
        <v>0.33333333333333331</v>
      </c>
      <c r="AU79" s="183">
        <v>0</v>
      </c>
      <c r="AV79" s="165">
        <v>3</v>
      </c>
      <c r="AW79" s="355">
        <v>0</v>
      </c>
      <c r="AX79" s="172">
        <v>0</v>
      </c>
      <c r="AY79" s="181">
        <v>3</v>
      </c>
      <c r="AZ79" s="355">
        <v>0</v>
      </c>
      <c r="BA79" s="203">
        <v>0.27272727272727271</v>
      </c>
      <c r="BC79" s="167">
        <v>0</v>
      </c>
      <c r="BD79" s="168">
        <v>1</v>
      </c>
      <c r="BE79" s="169">
        <v>0</v>
      </c>
      <c r="BF79" s="167"/>
      <c r="BG79" s="168"/>
      <c r="BH79" s="169"/>
      <c r="BI79" s="295"/>
      <c r="BJ79" s="168"/>
      <c r="BK79" s="361"/>
      <c r="BL79" s="167"/>
      <c r="BM79" s="296"/>
      <c r="BN79" s="297"/>
      <c r="BO79" s="189">
        <v>0</v>
      </c>
    </row>
    <row r="80" spans="2:67" ht="19.5" thickBot="1" x14ac:dyDescent="0.3">
      <c r="B80" s="434"/>
      <c r="C80" s="451"/>
      <c r="D80" s="452"/>
      <c r="E80" s="454"/>
      <c r="F80" s="454"/>
      <c r="G80" s="449"/>
      <c r="H80" s="374">
        <v>3</v>
      </c>
      <c r="I80" s="381"/>
      <c r="J80" s="160" t="s">
        <v>57</v>
      </c>
      <c r="K80" s="304" t="s">
        <v>31</v>
      </c>
      <c r="L80" s="261">
        <v>3</v>
      </c>
      <c r="M80" s="22"/>
      <c r="N80" s="498">
        <v>1</v>
      </c>
      <c r="O80" s="498">
        <v>1</v>
      </c>
      <c r="P80" s="498">
        <v>1</v>
      </c>
      <c r="Q80" s="508">
        <v>2</v>
      </c>
      <c r="R80" s="508">
        <v>2</v>
      </c>
      <c r="S80" s="508">
        <v>2</v>
      </c>
      <c r="T80" s="508">
        <v>2</v>
      </c>
      <c r="U80" s="508">
        <v>2</v>
      </c>
      <c r="V80" s="508">
        <v>2</v>
      </c>
      <c r="W80" s="508">
        <v>2</v>
      </c>
      <c r="X80" s="514">
        <v>2</v>
      </c>
      <c r="Y80" s="515">
        <v>2</v>
      </c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60"/>
      <c r="AL80" s="360"/>
      <c r="AM80" s="360"/>
      <c r="AO80" s="173">
        <v>2</v>
      </c>
      <c r="AP80" s="174">
        <v>0</v>
      </c>
      <c r="AQ80" s="179">
        <v>1</v>
      </c>
      <c r="AR80" s="173">
        <v>1</v>
      </c>
      <c r="AS80" s="174">
        <v>2</v>
      </c>
      <c r="AT80" s="179">
        <v>0.33333333333333331</v>
      </c>
      <c r="AU80" s="184">
        <v>0</v>
      </c>
      <c r="AV80" s="174">
        <v>3</v>
      </c>
      <c r="AW80" s="356">
        <v>0</v>
      </c>
      <c r="AX80" s="173">
        <v>0</v>
      </c>
      <c r="AY80" s="192">
        <v>3</v>
      </c>
      <c r="AZ80" s="356">
        <v>0</v>
      </c>
      <c r="BA80" s="204">
        <v>0.27272727272727271</v>
      </c>
      <c r="BC80" s="167">
        <v>0</v>
      </c>
      <c r="BD80" s="168">
        <v>1</v>
      </c>
      <c r="BE80" s="169">
        <v>0</v>
      </c>
      <c r="BF80" s="167"/>
      <c r="BG80" s="168"/>
      <c r="BH80" s="169"/>
      <c r="BI80" s="295"/>
      <c r="BJ80" s="168"/>
      <c r="BK80" s="361"/>
      <c r="BL80" s="167"/>
      <c r="BM80" s="296"/>
      <c r="BN80" s="297"/>
      <c r="BO80" s="189">
        <v>0</v>
      </c>
    </row>
    <row r="81" spans="2:67" ht="19.5" thickBot="1" x14ac:dyDescent="0.3">
      <c r="B81" s="434"/>
      <c r="C81" s="318"/>
      <c r="D81" s="325"/>
      <c r="E81" s="321"/>
      <c r="F81" s="326"/>
      <c r="G81" s="327"/>
      <c r="H81" s="327"/>
      <c r="I81" s="321"/>
      <c r="J81" s="321"/>
      <c r="K81" s="75" t="s">
        <v>34</v>
      </c>
      <c r="L81" s="265"/>
      <c r="M81" s="108"/>
      <c r="N81" s="109"/>
      <c r="O81" s="511">
        <v>2</v>
      </c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60"/>
      <c r="AL81" s="360"/>
      <c r="AM81" s="360"/>
      <c r="AO81" s="175">
        <v>0</v>
      </c>
      <c r="AP81" s="176">
        <v>1</v>
      </c>
      <c r="AQ81" s="177">
        <v>0</v>
      </c>
      <c r="AR81" s="175"/>
      <c r="AS81" s="176"/>
      <c r="AT81" s="177"/>
      <c r="AU81" s="298"/>
      <c r="AV81" s="176"/>
      <c r="AW81" s="358"/>
      <c r="AX81" s="175"/>
      <c r="AY81" s="299"/>
      <c r="AZ81" s="358"/>
      <c r="BA81" s="309">
        <v>0</v>
      </c>
      <c r="BC81" s="167"/>
      <c r="BD81" s="168"/>
      <c r="BE81" s="169"/>
      <c r="BF81" s="167"/>
      <c r="BG81" s="168"/>
      <c r="BH81" s="169"/>
      <c r="BI81" s="295"/>
      <c r="BJ81" s="168"/>
      <c r="BK81" s="361"/>
      <c r="BL81" s="167"/>
      <c r="BM81" s="296"/>
      <c r="BN81" s="297"/>
      <c r="BO81" s="189"/>
    </row>
    <row r="82" spans="2:67" ht="19.5" thickBot="1" x14ac:dyDescent="0.3">
      <c r="B82" s="434"/>
      <c r="C82" s="79"/>
      <c r="D82" s="235"/>
      <c r="E82" s="11"/>
      <c r="F82" s="11"/>
      <c r="G82" s="61">
        <f>E82*F82</f>
        <v>0</v>
      </c>
      <c r="H82" s="61"/>
      <c r="I82" s="11"/>
      <c r="J82" s="43"/>
      <c r="K82" s="228"/>
      <c r="L82" s="261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2"/>
      <c r="AP82" s="165"/>
      <c r="AQ82" s="178"/>
      <c r="AR82" s="172"/>
      <c r="AS82" s="165"/>
      <c r="AT82" s="178"/>
      <c r="AU82" s="183"/>
      <c r="AV82" s="165"/>
      <c r="AW82" s="355"/>
      <c r="AX82" s="172"/>
      <c r="AY82" s="181"/>
      <c r="AZ82" s="355"/>
      <c r="BA82" s="203"/>
      <c r="BC82" s="167"/>
      <c r="BD82" s="168"/>
      <c r="BE82" s="169"/>
      <c r="BF82" s="167"/>
      <c r="BG82" s="168"/>
      <c r="BH82" s="169"/>
      <c r="BI82" s="295"/>
      <c r="BJ82" s="168"/>
      <c r="BK82" s="361"/>
      <c r="BL82" s="167"/>
      <c r="BM82" s="296"/>
      <c r="BN82" s="297"/>
      <c r="BO82" s="189"/>
    </row>
    <row r="83" spans="2:67" ht="19.5" thickBot="1" x14ac:dyDescent="0.3">
      <c r="B83" s="434"/>
      <c r="C83" s="25"/>
      <c r="D83" s="236"/>
      <c r="E83" s="12"/>
      <c r="F83" s="12"/>
      <c r="G83" s="58">
        <f>E83*F83</f>
        <v>0</v>
      </c>
      <c r="H83" s="58"/>
      <c r="I83" s="12"/>
      <c r="J83" s="26"/>
      <c r="K83" s="26"/>
      <c r="L83" s="264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2"/>
      <c r="AP83" s="165"/>
      <c r="AQ83" s="178"/>
      <c r="AR83" s="172"/>
      <c r="AS83" s="165"/>
      <c r="AT83" s="178"/>
      <c r="AU83" s="183"/>
      <c r="AV83" s="165"/>
      <c r="AW83" s="355"/>
      <c r="AX83" s="172"/>
      <c r="AY83" s="181"/>
      <c r="AZ83" s="355"/>
      <c r="BA83" s="203"/>
      <c r="BC83" s="167"/>
      <c r="BD83" s="168"/>
      <c r="BE83" s="169"/>
      <c r="BF83" s="167"/>
      <c r="BG83" s="168"/>
      <c r="BH83" s="169"/>
      <c r="BI83" s="295"/>
      <c r="BJ83" s="168"/>
      <c r="BK83" s="361"/>
      <c r="BL83" s="167"/>
      <c r="BM83" s="296"/>
      <c r="BN83" s="297"/>
      <c r="BO83" s="189"/>
    </row>
    <row r="84" spans="2:67" ht="19.5" thickBot="1" x14ac:dyDescent="0.3">
      <c r="B84" s="434"/>
      <c r="C84" s="9"/>
      <c r="D84" s="237"/>
      <c r="E84" s="80"/>
      <c r="F84" s="80"/>
      <c r="G84" s="81">
        <f>E84*F84</f>
        <v>0</v>
      </c>
      <c r="H84" s="81"/>
      <c r="I84" s="80"/>
      <c r="J84" s="96"/>
      <c r="K84" s="96"/>
      <c r="L84" s="259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2"/>
      <c r="AP84" s="165"/>
      <c r="AQ84" s="178"/>
      <c r="AR84" s="172"/>
      <c r="AS84" s="165"/>
      <c r="AT84" s="178"/>
      <c r="AU84" s="183"/>
      <c r="AV84" s="165"/>
      <c r="AW84" s="355"/>
      <c r="AX84" s="172"/>
      <c r="AY84" s="181"/>
      <c r="AZ84" s="355"/>
      <c r="BA84" s="203"/>
      <c r="BC84" s="167"/>
      <c r="BD84" s="168"/>
      <c r="BE84" s="169"/>
      <c r="BF84" s="167"/>
      <c r="BG84" s="168"/>
      <c r="BH84" s="169"/>
      <c r="BI84" s="295"/>
      <c r="BJ84" s="168"/>
      <c r="BK84" s="361"/>
      <c r="BL84" s="167"/>
      <c r="BM84" s="296"/>
      <c r="BN84" s="297"/>
      <c r="BO84" s="189"/>
    </row>
    <row r="85" spans="2:67" ht="19.5" thickBot="1" x14ac:dyDescent="0.3">
      <c r="B85" s="434"/>
      <c r="C85" s="9"/>
      <c r="D85" s="237"/>
      <c r="E85" s="80"/>
      <c r="F85" s="80"/>
      <c r="G85" s="81">
        <f t="shared" ref="G85:G86" si="6">E85*F85</f>
        <v>0</v>
      </c>
      <c r="H85" s="81"/>
      <c r="I85" s="80"/>
      <c r="J85" s="96"/>
      <c r="K85" s="96"/>
      <c r="L85" s="259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2"/>
      <c r="AP85" s="165"/>
      <c r="AQ85" s="178"/>
      <c r="AR85" s="172"/>
      <c r="AS85" s="165"/>
      <c r="AT85" s="178"/>
      <c r="AU85" s="183"/>
      <c r="AV85" s="165"/>
      <c r="AW85" s="355"/>
      <c r="AX85" s="172"/>
      <c r="AY85" s="181"/>
      <c r="AZ85" s="355"/>
      <c r="BA85" s="203"/>
      <c r="BC85" s="167"/>
      <c r="BD85" s="168"/>
      <c r="BE85" s="169"/>
      <c r="BF85" s="167"/>
      <c r="BG85" s="168"/>
      <c r="BH85" s="169"/>
      <c r="BI85" s="295"/>
      <c r="BJ85" s="168"/>
      <c r="BK85" s="361"/>
      <c r="BL85" s="167"/>
      <c r="BM85" s="296"/>
      <c r="BN85" s="297"/>
      <c r="BO85" s="189"/>
    </row>
    <row r="86" spans="2:67" ht="19.5" thickBot="1" x14ac:dyDescent="0.3">
      <c r="B86" s="434"/>
      <c r="C86" s="9"/>
      <c r="D86" s="237"/>
      <c r="E86" s="80"/>
      <c r="F86" s="80"/>
      <c r="G86" s="81">
        <f t="shared" si="6"/>
        <v>0</v>
      </c>
      <c r="H86" s="81"/>
      <c r="I86" s="80"/>
      <c r="J86" s="96"/>
      <c r="K86" s="96"/>
      <c r="L86" s="259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2"/>
      <c r="AP86" s="165"/>
      <c r="AQ86" s="178"/>
      <c r="AR86" s="172"/>
      <c r="AS86" s="165"/>
      <c r="AT86" s="178"/>
      <c r="AU86" s="183"/>
      <c r="AV86" s="165"/>
      <c r="AW86" s="355"/>
      <c r="AX86" s="172"/>
      <c r="AY86" s="181"/>
      <c r="AZ86" s="355"/>
      <c r="BA86" s="203"/>
      <c r="BC86" s="167"/>
      <c r="BD86" s="168"/>
      <c r="BE86" s="169"/>
      <c r="BF86" s="167"/>
      <c r="BG86" s="168"/>
      <c r="BH86" s="169"/>
      <c r="BI86" s="295"/>
      <c r="BJ86" s="168"/>
      <c r="BK86" s="361"/>
      <c r="BL86" s="167"/>
      <c r="BM86" s="296"/>
      <c r="BN86" s="297"/>
      <c r="BO86" s="189"/>
    </row>
    <row r="87" spans="2:67" ht="19.5" thickBot="1" x14ac:dyDescent="0.3">
      <c r="B87" s="434"/>
      <c r="C87" s="232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5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3"/>
      <c r="AP87" s="174"/>
      <c r="AQ87" s="179"/>
      <c r="AR87" s="173"/>
      <c r="AS87" s="174"/>
      <c r="AT87" s="179"/>
      <c r="AU87" s="184"/>
      <c r="AV87" s="174"/>
      <c r="AW87" s="356"/>
      <c r="AX87" s="173"/>
      <c r="AY87" s="192"/>
      <c r="AZ87" s="356"/>
      <c r="BA87" s="204"/>
      <c r="BC87" s="167"/>
      <c r="BD87" s="168"/>
      <c r="BE87" s="169"/>
      <c r="BF87" s="167"/>
      <c r="BG87" s="168"/>
      <c r="BH87" s="169"/>
      <c r="BI87" s="295"/>
      <c r="BJ87" s="168"/>
      <c r="BK87" s="361"/>
      <c r="BL87" s="167"/>
      <c r="BM87" s="296"/>
      <c r="BN87" s="297"/>
      <c r="BO87" s="189"/>
    </row>
    <row r="88" spans="2:67" ht="16.5" thickBot="1" x14ac:dyDescent="0.3">
      <c r="B88" s="223" t="s">
        <v>1</v>
      </c>
      <c r="C88" s="231"/>
      <c r="D88" s="113"/>
      <c r="E88" s="113"/>
      <c r="F88" s="113"/>
      <c r="G88" s="114">
        <f>COUNTIF(G77:G82,"&gt;=10")</f>
        <v>0</v>
      </c>
      <c r="H88" s="114"/>
      <c r="I88" s="120"/>
      <c r="J88" s="248"/>
      <c r="K88" s="218"/>
      <c r="L88" s="253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62"/>
      <c r="AL88" s="362"/>
      <c r="AM88" s="362"/>
      <c r="AQ88" s="155"/>
      <c r="AR88" s="155"/>
      <c r="AS88" s="155"/>
      <c r="AT88" s="155"/>
      <c r="AU88" s="155"/>
      <c r="AV88" s="155"/>
      <c r="AW88" s="155"/>
      <c r="AX88" s="155"/>
      <c r="AY88" s="155"/>
      <c r="AZ88" s="155"/>
      <c r="BA88" s="155"/>
      <c r="BC88" s="167"/>
      <c r="BD88" s="168"/>
      <c r="BE88" s="169"/>
      <c r="BF88" s="167"/>
      <c r="BG88" s="168"/>
      <c r="BH88" s="169"/>
      <c r="BI88" s="295"/>
      <c r="BJ88" s="168"/>
      <c r="BK88" s="361"/>
      <c r="BL88" s="167"/>
      <c r="BM88" s="296"/>
      <c r="BN88" s="297"/>
      <c r="BO88" s="189"/>
    </row>
    <row r="89" spans="2:67" ht="16.5" thickBot="1" x14ac:dyDescent="0.3">
      <c r="B89" s="224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3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62"/>
      <c r="AL89" s="362"/>
      <c r="AM89" s="362"/>
      <c r="AQ89" s="155"/>
      <c r="AR89" s="155"/>
      <c r="AS89" s="155"/>
      <c r="AT89" s="155"/>
      <c r="AU89" s="155"/>
      <c r="AV89" s="155"/>
      <c r="AW89" s="155"/>
      <c r="AX89" s="155"/>
      <c r="AY89" s="155"/>
      <c r="AZ89" s="155"/>
      <c r="BA89" s="155"/>
      <c r="BC89" s="167"/>
      <c r="BD89" s="168"/>
      <c r="BE89" s="169"/>
      <c r="BF89" s="167"/>
      <c r="BG89" s="168"/>
      <c r="BH89" s="169"/>
      <c r="BI89" s="295"/>
      <c r="BJ89" s="168"/>
      <c r="BK89" s="361"/>
      <c r="BL89" s="167"/>
      <c r="BM89" s="296"/>
      <c r="BN89" s="297"/>
      <c r="BO89" s="189"/>
    </row>
    <row r="90" spans="2:67" ht="16.5" thickBot="1" x14ac:dyDescent="0.3">
      <c r="B90" s="246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3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62"/>
      <c r="AL90" s="362"/>
      <c r="AM90" s="362"/>
      <c r="AQ90" s="155"/>
      <c r="AR90" s="155"/>
      <c r="AS90" s="155"/>
      <c r="AT90" s="155"/>
      <c r="AU90" s="155"/>
      <c r="AV90" s="155"/>
      <c r="AW90" s="155"/>
      <c r="AX90" s="155"/>
      <c r="AY90" s="155"/>
      <c r="AZ90" s="155"/>
      <c r="BA90" s="155"/>
      <c r="BC90" s="167"/>
      <c r="BD90" s="168"/>
      <c r="BE90" s="169"/>
      <c r="BF90" s="167"/>
      <c r="BG90" s="168"/>
      <c r="BH90" s="169"/>
      <c r="BI90" s="295"/>
      <c r="BJ90" s="168"/>
      <c r="BK90" s="361"/>
      <c r="BL90" s="167"/>
      <c r="BM90" s="296"/>
      <c r="BN90" s="297"/>
      <c r="BO90" s="189"/>
    </row>
    <row r="91" spans="2:67" ht="16.5" thickBot="1" x14ac:dyDescent="0.3">
      <c r="B91" s="247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7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51"/>
      <c r="AL91" s="351"/>
      <c r="AM91" s="351"/>
      <c r="AQ91" s="155"/>
      <c r="AR91" s="155"/>
      <c r="AS91" s="155"/>
      <c r="AT91" s="155"/>
      <c r="AU91" s="155"/>
      <c r="AV91" s="155"/>
      <c r="AW91" s="155"/>
      <c r="AX91" s="155"/>
      <c r="AY91" s="155"/>
      <c r="AZ91" s="155"/>
      <c r="BA91" s="155"/>
      <c r="BC91" s="167"/>
      <c r="BD91" s="168"/>
      <c r="BE91" s="169"/>
      <c r="BF91" s="167"/>
      <c r="BG91" s="168"/>
      <c r="BH91" s="169"/>
      <c r="BI91" s="295"/>
      <c r="BJ91" s="168"/>
      <c r="BK91" s="361"/>
      <c r="BL91" s="167"/>
      <c r="BM91" s="296"/>
      <c r="BN91" s="297"/>
      <c r="BO91" s="189"/>
    </row>
    <row r="92" spans="2:67" ht="16.5" thickBot="1" x14ac:dyDescent="0.3">
      <c r="B92" s="226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58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51"/>
      <c r="AL92" s="351"/>
      <c r="AM92" s="351"/>
      <c r="AQ92" s="155"/>
      <c r="AR92" s="155"/>
      <c r="AS92" s="155"/>
      <c r="AT92" s="155"/>
      <c r="AU92" s="155"/>
      <c r="AV92" s="155"/>
      <c r="AW92" s="155"/>
      <c r="AX92" s="155"/>
      <c r="AY92" s="155"/>
      <c r="AZ92" s="155"/>
      <c r="BA92" s="155"/>
      <c r="BC92" s="167"/>
      <c r="BD92" s="168"/>
      <c r="BE92" s="169"/>
      <c r="BF92" s="167"/>
      <c r="BG92" s="168"/>
      <c r="BH92" s="169"/>
      <c r="BI92" s="295"/>
      <c r="BJ92" s="168"/>
      <c r="BK92" s="361"/>
      <c r="BL92" s="167"/>
      <c r="BM92" s="296"/>
      <c r="BN92" s="297"/>
      <c r="BO92" s="189"/>
    </row>
    <row r="93" spans="2:67" ht="16.5" thickBot="1" x14ac:dyDescent="0.3">
      <c r="B93" s="227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58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51"/>
      <c r="AL93" s="351"/>
      <c r="AM93" s="351"/>
      <c r="AQ93" s="155"/>
      <c r="AR93" s="155"/>
      <c r="AS93" s="155"/>
      <c r="AT93" s="155"/>
      <c r="AU93" s="155"/>
      <c r="AV93" s="155"/>
      <c r="AW93" s="155"/>
      <c r="AX93" s="155"/>
      <c r="AY93" s="155"/>
      <c r="AZ93" s="155"/>
      <c r="BA93" s="155"/>
      <c r="BC93" s="167"/>
      <c r="BD93" s="168"/>
      <c r="BE93" s="169"/>
      <c r="BF93" s="167"/>
      <c r="BG93" s="168"/>
      <c r="BH93" s="169"/>
      <c r="BI93" s="295"/>
      <c r="BJ93" s="168"/>
      <c r="BK93" s="361"/>
      <c r="BL93" s="167"/>
      <c r="BM93" s="296"/>
      <c r="BN93" s="297"/>
      <c r="BO93" s="189"/>
    </row>
    <row r="94" spans="2:67" x14ac:dyDescent="0.25">
      <c r="AU94" s="357"/>
      <c r="AV94" s="357"/>
    </row>
  </sheetData>
  <mergeCells count="56">
    <mergeCell ref="BC2:BE2"/>
    <mergeCell ref="BF2:BH2"/>
    <mergeCell ref="BI2:BK2"/>
    <mergeCell ref="BL2:BN2"/>
    <mergeCell ref="G61:G62"/>
    <mergeCell ref="G42:G43"/>
    <mergeCell ref="G26:G27"/>
    <mergeCell ref="AU2:AW2"/>
    <mergeCell ref="AX2:AZ2"/>
    <mergeCell ref="G5:G7"/>
    <mergeCell ref="D2:I2"/>
    <mergeCell ref="J2:L2"/>
    <mergeCell ref="M2:X2"/>
    <mergeCell ref="Y2:AJ2"/>
    <mergeCell ref="AO2:AQ2"/>
    <mergeCell ref="AR2:AT2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F61:F62"/>
    <mergeCell ref="B77:B87"/>
    <mergeCell ref="C77:C80"/>
    <mergeCell ref="D77:D80"/>
    <mergeCell ref="E77:E80"/>
    <mergeCell ref="F77:F80"/>
    <mergeCell ref="B42:B51"/>
    <mergeCell ref="C42:C43"/>
    <mergeCell ref="D42:D43"/>
    <mergeCell ref="E42:E43"/>
    <mergeCell ref="F42:F43"/>
    <mergeCell ref="B26:B35"/>
    <mergeCell ref="C26:C27"/>
    <mergeCell ref="D26:D27"/>
    <mergeCell ref="E26:E27"/>
    <mergeCell ref="F26:F27"/>
    <mergeCell ref="G8:G9"/>
    <mergeCell ref="C10:C11"/>
    <mergeCell ref="E10:E11"/>
    <mergeCell ref="F10:F11"/>
    <mergeCell ref="G10:G11"/>
    <mergeCell ref="D9:D11"/>
    <mergeCell ref="B4:B19"/>
    <mergeCell ref="C5:C7"/>
    <mergeCell ref="D5:D7"/>
    <mergeCell ref="E5:E7"/>
    <mergeCell ref="F5:F7"/>
    <mergeCell ref="C8:C9"/>
    <mergeCell ref="E8:E9"/>
    <mergeCell ref="F8:F9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BB805B0E-4656-411F-8C52-108A27D6BE6F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AQ98"/>
  <sheetViews>
    <sheetView zoomScale="90" zoomScaleNormal="90" workbookViewId="0">
      <selection activeCell="D11" sqref="D11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70" t="s">
        <v>64</v>
      </c>
      <c r="C1" s="471"/>
      <c r="D1" s="471"/>
      <c r="E1" s="471"/>
      <c r="F1" s="472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 t="e">
        <f ca="1">Somcouleur(K3:P3,$AL$1)</f>
        <v>#NAME?</v>
      </c>
      <c r="AL3" t="e">
        <f ca="1">Somcouleur(K3:P3,$AM$1)</f>
        <v>#NAME?</v>
      </c>
      <c r="AM3" s="155" t="str">
        <f ca="1">IF(ISERROR($AK3/(($AK3*1)+($AL3*1))),"0",$AK3/(($AK3*1)+($AL3*1)))</f>
        <v>0</v>
      </c>
      <c r="AN3" t="e">
        <f ca="1">Somcouleur(Q3:V3,$AL$1)</f>
        <v>#NAME?</v>
      </c>
      <c r="AO3" t="e">
        <f ca="1">Somcouleur(Q3:V3,$AM$1)</f>
        <v>#NAME?</v>
      </c>
      <c r="AP3" s="155" t="str">
        <f ca="1">IF(ISERROR($AN3/(($AN3*1)+($AO3*1))),"0",$AN3/(($AN3*1)+($AO3*1)))</f>
        <v>0</v>
      </c>
      <c r="AQ3" s="155" t="str">
        <f ca="1">IFERROR((AK3+AN3)/((AK3+AN3)+(AL3+AO3)),"")</f>
        <v/>
      </c>
    </row>
    <row r="4" spans="1:43" ht="30" customHeight="1" thickBot="1" x14ac:dyDescent="0.3">
      <c r="A4" s="491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 t="e">
        <f t="shared" ref="AK4:AK17" ca="1" si="0">Somcouleur(K4:P4,$AL$1)</f>
        <v>#NAME?</v>
      </c>
      <c r="AL4" t="e">
        <f t="shared" ref="AL4:AL17" ca="1" si="1">Somcouleur(K4:P4,$AM$1)</f>
        <v>#NAME?</v>
      </c>
      <c r="AM4" s="155" t="str">
        <f t="shared" ref="AM4:AM17" ca="1" si="2">IF(ISERROR($AK4/(($AK4*1)+($AL4*1))),"0",$AK4/(($AK4*1)+($AL4*1)))</f>
        <v>0</v>
      </c>
      <c r="AN4" t="e">
        <f t="shared" ref="AN4:AN17" ca="1" si="3">Somcouleur(Q4:V4,$AL$1)</f>
        <v>#NAME?</v>
      </c>
      <c r="AO4" t="e">
        <f t="shared" ref="AO4:AO17" ca="1" si="4">Somcouleur(Q4:V4,$AM$1)</f>
        <v>#NAME?</v>
      </c>
      <c r="AP4" s="155" t="str">
        <f t="shared" ref="AP4:AP17" ca="1" si="5">IF(ISERROR($AN4/(($AN4*1)+($AO4*1))),"0",$AN4/(($AN4*1)+($AO4*1)))</f>
        <v>0</v>
      </c>
      <c r="AQ4" s="155" t="str">
        <f t="shared" ref="AQ4:AQ17" ca="1" si="6">IFERROR((AK4+AN4)/((AK4+AN4)+(AL4+AO4)),"")</f>
        <v/>
      </c>
    </row>
    <row r="5" spans="1:43" ht="26.1" customHeight="1" thickBot="1" x14ac:dyDescent="0.3">
      <c r="A5" s="491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 t="e">
        <f t="shared" ca="1" si="0"/>
        <v>#NAME?</v>
      </c>
      <c r="AL5" t="e">
        <f t="shared" ca="1" si="1"/>
        <v>#NAME?</v>
      </c>
      <c r="AM5" s="155" t="str">
        <f t="shared" ca="1" si="2"/>
        <v>0</v>
      </c>
      <c r="AN5" t="e">
        <f t="shared" ca="1" si="3"/>
        <v>#NAME?</v>
      </c>
      <c r="AO5" t="e">
        <f t="shared" ca="1" si="4"/>
        <v>#NAME?</v>
      </c>
      <c r="AP5" s="155" t="str">
        <f t="shared" ca="1" si="5"/>
        <v>0</v>
      </c>
      <c r="AQ5" s="155" t="str">
        <f t="shared" ca="1" si="6"/>
        <v/>
      </c>
    </row>
    <row r="6" spans="1:43" ht="28.5" customHeight="1" thickBot="1" x14ac:dyDescent="0.3">
      <c r="A6" s="491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 t="e">
        <f t="shared" ca="1" si="0"/>
        <v>#NAME?</v>
      </c>
      <c r="AL6" t="e">
        <f t="shared" ca="1" si="1"/>
        <v>#NAME?</v>
      </c>
      <c r="AM6" s="155" t="str">
        <f t="shared" ca="1" si="2"/>
        <v>0</v>
      </c>
      <c r="AN6" t="e">
        <f t="shared" ca="1" si="3"/>
        <v>#NAME?</v>
      </c>
      <c r="AO6" t="e">
        <f t="shared" ca="1" si="4"/>
        <v>#NAME?</v>
      </c>
      <c r="AP6" s="155" t="str">
        <f t="shared" ca="1" si="5"/>
        <v>0</v>
      </c>
      <c r="AQ6" s="155" t="str">
        <f t="shared" ca="1" si="6"/>
        <v/>
      </c>
    </row>
    <row r="7" spans="1:43" ht="24.95" customHeight="1" thickBot="1" x14ac:dyDescent="0.3">
      <c r="A7" s="491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 t="e">
        <f t="shared" ca="1" si="0"/>
        <v>#NAME?</v>
      </c>
      <c r="AL7" t="e">
        <f t="shared" ca="1" si="1"/>
        <v>#NAME?</v>
      </c>
      <c r="AM7" s="155" t="str">
        <f t="shared" ca="1" si="2"/>
        <v>0</v>
      </c>
      <c r="AN7" t="e">
        <f t="shared" ca="1" si="3"/>
        <v>#NAME?</v>
      </c>
      <c r="AO7" t="e">
        <f t="shared" ca="1" si="4"/>
        <v>#NAME?</v>
      </c>
      <c r="AP7" s="155" t="str">
        <f t="shared" ca="1" si="5"/>
        <v>0</v>
      </c>
      <c r="AQ7" s="155" t="str">
        <f t="shared" ca="1" si="6"/>
        <v/>
      </c>
    </row>
    <row r="8" spans="1:43" ht="25.5" customHeight="1" thickBot="1" x14ac:dyDescent="0.3">
      <c r="A8" s="491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 t="e">
        <f t="shared" ca="1" si="0"/>
        <v>#NAME?</v>
      </c>
      <c r="AL8" t="e">
        <f t="shared" ca="1" si="1"/>
        <v>#NAME?</v>
      </c>
      <c r="AM8" s="155" t="str">
        <f t="shared" ca="1" si="2"/>
        <v>0</v>
      </c>
      <c r="AN8" t="e">
        <f t="shared" ca="1" si="3"/>
        <v>#NAME?</v>
      </c>
      <c r="AO8" t="e">
        <f t="shared" ca="1" si="4"/>
        <v>#NAME?</v>
      </c>
      <c r="AP8" s="155" t="str">
        <f t="shared" ca="1" si="5"/>
        <v>0</v>
      </c>
      <c r="AQ8" s="155" t="str">
        <f t="shared" ca="1" si="6"/>
        <v/>
      </c>
    </row>
    <row r="9" spans="1:43" ht="22.5" customHeight="1" thickBot="1" x14ac:dyDescent="0.3">
      <c r="A9" s="491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 t="e">
        <f t="shared" ca="1" si="0"/>
        <v>#NAME?</v>
      </c>
      <c r="AL9" t="e">
        <f t="shared" ca="1" si="1"/>
        <v>#NAME?</v>
      </c>
      <c r="AM9" s="155" t="str">
        <f t="shared" ca="1" si="2"/>
        <v>0</v>
      </c>
      <c r="AN9" t="e">
        <f t="shared" ca="1" si="3"/>
        <v>#NAME?</v>
      </c>
      <c r="AO9" t="e">
        <f t="shared" ca="1" si="4"/>
        <v>#NAME?</v>
      </c>
      <c r="AP9" s="155" t="str">
        <f t="shared" ca="1" si="5"/>
        <v>0</v>
      </c>
      <c r="AQ9" s="155" t="str">
        <f t="shared" ca="1" si="6"/>
        <v/>
      </c>
    </row>
    <row r="10" spans="1:43" ht="25.5" customHeight="1" thickBot="1" x14ac:dyDescent="0.3">
      <c r="A10" s="491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 t="e">
        <f t="shared" ca="1" si="0"/>
        <v>#NAME?</v>
      </c>
      <c r="AL10" t="e">
        <f t="shared" ca="1" si="1"/>
        <v>#NAME?</v>
      </c>
      <c r="AM10" s="155" t="str">
        <f t="shared" ca="1" si="2"/>
        <v>0</v>
      </c>
      <c r="AN10" t="e">
        <f t="shared" ca="1" si="3"/>
        <v>#NAME?</v>
      </c>
      <c r="AO10" t="e">
        <f t="shared" ca="1" si="4"/>
        <v>#NAME?</v>
      </c>
      <c r="AP10" s="155" t="str">
        <f t="shared" ca="1" si="5"/>
        <v>0</v>
      </c>
      <c r="AQ10" s="155" t="str">
        <f t="shared" ca="1" si="6"/>
        <v/>
      </c>
    </row>
    <row r="11" spans="1:43" ht="26.45" customHeight="1" thickBot="1" x14ac:dyDescent="0.3">
      <c r="A11" s="491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 t="e">
        <f t="shared" ca="1" si="0"/>
        <v>#NAME?</v>
      </c>
      <c r="AL11" t="e">
        <f t="shared" ca="1" si="1"/>
        <v>#NAME?</v>
      </c>
      <c r="AM11" s="155" t="str">
        <f t="shared" ca="1" si="2"/>
        <v>0</v>
      </c>
      <c r="AN11" t="e">
        <f t="shared" ca="1" si="3"/>
        <v>#NAME?</v>
      </c>
      <c r="AO11" t="e">
        <f t="shared" ca="1" si="4"/>
        <v>#NAME?</v>
      </c>
      <c r="AP11" s="155" t="str">
        <f t="shared" ca="1" si="5"/>
        <v>0</v>
      </c>
      <c r="AQ11" s="155" t="str">
        <f t="shared" ca="1" si="6"/>
        <v/>
      </c>
    </row>
    <row r="12" spans="1:43" ht="28.5" customHeight="1" thickBot="1" x14ac:dyDescent="0.3">
      <c r="A12" s="491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 t="e">
        <f t="shared" ca="1" si="0"/>
        <v>#NAME?</v>
      </c>
      <c r="AL12" t="e">
        <f t="shared" ca="1" si="1"/>
        <v>#NAME?</v>
      </c>
      <c r="AM12" s="155" t="str">
        <f t="shared" ca="1" si="2"/>
        <v>0</v>
      </c>
      <c r="AN12" t="e">
        <f t="shared" ca="1" si="3"/>
        <v>#NAME?</v>
      </c>
      <c r="AO12" t="e">
        <f t="shared" ca="1" si="4"/>
        <v>#NAME?</v>
      </c>
      <c r="AP12" s="155" t="str">
        <f t="shared" ca="1" si="5"/>
        <v>0</v>
      </c>
      <c r="AQ12" s="155" t="str">
        <f t="shared" ca="1" si="6"/>
        <v/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 t="e">
        <f t="shared" ca="1" si="0"/>
        <v>#NAME?</v>
      </c>
      <c r="AL13" t="e">
        <f t="shared" ca="1" si="1"/>
        <v>#NAME?</v>
      </c>
      <c r="AM13" s="155" t="str">
        <f t="shared" ca="1" si="2"/>
        <v>0</v>
      </c>
      <c r="AN13" t="e">
        <f t="shared" ca="1" si="3"/>
        <v>#NAME?</v>
      </c>
      <c r="AO13" t="e">
        <f t="shared" ca="1" si="4"/>
        <v>#NAME?</v>
      </c>
      <c r="AP13" s="155" t="str">
        <f t="shared" ca="1" si="5"/>
        <v>0</v>
      </c>
      <c r="AQ13" s="155" t="str">
        <f t="shared" ca="1" si="6"/>
        <v/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 t="e">
        <f t="shared" ca="1" si="0"/>
        <v>#NAME?</v>
      </c>
      <c r="AL14" t="e">
        <f t="shared" ca="1" si="1"/>
        <v>#NAME?</v>
      </c>
      <c r="AM14" s="155" t="str">
        <f t="shared" ca="1" si="2"/>
        <v>0</v>
      </c>
      <c r="AN14" t="e">
        <f t="shared" ca="1" si="3"/>
        <v>#NAME?</v>
      </c>
      <c r="AO14" t="e">
        <f t="shared" ca="1" si="4"/>
        <v>#NAME?</v>
      </c>
      <c r="AP14" s="155" t="str">
        <f t="shared" ca="1" si="5"/>
        <v>0</v>
      </c>
      <c r="AQ14" s="155" t="str">
        <f t="shared" ca="1" si="6"/>
        <v/>
      </c>
    </row>
    <row r="15" spans="1:43" ht="45" customHeight="1" thickBot="1" x14ac:dyDescent="0.3">
      <c r="B15" s="139"/>
      <c r="C15" s="488"/>
      <c r="D15" s="489"/>
      <c r="E15" s="489"/>
      <c r="F15" s="489"/>
      <c r="G15" s="490"/>
      <c r="AK15" t="e">
        <f t="shared" ca="1" si="0"/>
        <v>#NAME?</v>
      </c>
      <c r="AL15" t="e">
        <f t="shared" ca="1" si="1"/>
        <v>#NAME?</v>
      </c>
      <c r="AM15" s="155" t="str">
        <f t="shared" ca="1" si="2"/>
        <v>0</v>
      </c>
      <c r="AN15" t="e">
        <f t="shared" ca="1" si="3"/>
        <v>#NAME?</v>
      </c>
      <c r="AO15" t="e">
        <f t="shared" ca="1" si="4"/>
        <v>#NAME?</v>
      </c>
      <c r="AP15" s="155" t="str">
        <f t="shared" ca="1" si="5"/>
        <v>0</v>
      </c>
      <c r="AQ15" s="155" t="str">
        <f t="shared" ca="1" si="6"/>
        <v/>
      </c>
    </row>
    <row r="16" spans="1:43" ht="45" customHeight="1" thickBot="1" x14ac:dyDescent="0.3">
      <c r="B16" s="140"/>
      <c r="C16" s="485"/>
      <c r="D16" s="486"/>
      <c r="E16" s="486"/>
      <c r="F16" s="486"/>
      <c r="G16" s="487"/>
      <c r="AK16" t="e">
        <f t="shared" ca="1" si="0"/>
        <v>#NAME?</v>
      </c>
      <c r="AL16" t="e">
        <f t="shared" ca="1" si="1"/>
        <v>#NAME?</v>
      </c>
      <c r="AM16" s="155" t="str">
        <f t="shared" ca="1" si="2"/>
        <v>0</v>
      </c>
      <c r="AN16" t="e">
        <f t="shared" ca="1" si="3"/>
        <v>#NAME?</v>
      </c>
      <c r="AO16" t="e">
        <f t="shared" ca="1" si="4"/>
        <v>#NAME?</v>
      </c>
      <c r="AP16" s="155" t="str">
        <f t="shared" ca="1" si="5"/>
        <v>0</v>
      </c>
      <c r="AQ16" s="155" t="str">
        <f t="shared" ca="1" si="6"/>
        <v/>
      </c>
    </row>
    <row r="17" spans="2:43" ht="60.6" customHeight="1" thickBot="1" x14ac:dyDescent="0.3">
      <c r="B17" s="141"/>
      <c r="C17" s="482"/>
      <c r="D17" s="483"/>
      <c r="E17" s="483"/>
      <c r="F17" s="483"/>
      <c r="G17" s="484"/>
      <c r="AK17" t="e">
        <f t="shared" ca="1" si="0"/>
        <v>#NAME?</v>
      </c>
      <c r="AL17" t="e">
        <f t="shared" ca="1" si="1"/>
        <v>#NAME?</v>
      </c>
      <c r="AM17" s="155" t="str">
        <f t="shared" ca="1" si="2"/>
        <v>0</v>
      </c>
      <c r="AN17" t="e">
        <f t="shared" ca="1" si="3"/>
        <v>#NAME?</v>
      </c>
      <c r="AO17" t="e">
        <f t="shared" ca="1" si="4"/>
        <v>#NAME?</v>
      </c>
      <c r="AP17" s="155" t="str">
        <f t="shared" ca="1" si="5"/>
        <v>0</v>
      </c>
      <c r="AQ17" s="155" t="str">
        <f t="shared" ca="1" si="6"/>
        <v/>
      </c>
    </row>
    <row r="18" spans="2:43" x14ac:dyDescent="0.25">
      <c r="AK18" t="e">
        <f t="shared" ref="AK18:AK53" ca="1" si="9">Somcouleur(K18:P18,$AL$1)</f>
        <v>#NAME?</v>
      </c>
      <c r="AL18" t="e">
        <f t="shared" ref="AL18:AL53" ca="1" si="10">Somcouleur(K18:P18,$AM$1)</f>
        <v>#NAME?</v>
      </c>
      <c r="AM18" s="155" t="str">
        <f t="shared" ref="AM18:AM53" ca="1" si="11">IF(ISERROR($AK18/(($AK18*1)+($AL18*1))),"0",$AK18/(($AK18*1)+($AL18*1)))</f>
        <v>0</v>
      </c>
      <c r="AN18" t="e">
        <f t="shared" ref="AN18:AN53" ca="1" si="12">Somcouleur(Q18:V18,$AL$1)</f>
        <v>#NAME?</v>
      </c>
      <c r="AO18" t="e">
        <f t="shared" ref="AO18:AO53" ca="1" si="13">Somcouleur(R18:W18,$AM$1)</f>
        <v>#NAME?</v>
      </c>
      <c r="AP18" s="155" t="str">
        <f t="shared" ref="AP18:AP53" ca="1" si="14">IF(ISERROR($AN18/(($AN18*1)+($AO18*1))),"0",$AN18/(($AN18*1)+($AO18*1)))</f>
        <v>0</v>
      </c>
    </row>
    <row r="19" spans="2:43" x14ac:dyDescent="0.25">
      <c r="AK19" t="e">
        <f t="shared" ca="1" si="9"/>
        <v>#NAME?</v>
      </c>
      <c r="AL19" t="e">
        <f t="shared" ca="1" si="10"/>
        <v>#NAME?</v>
      </c>
      <c r="AM19" s="155" t="str">
        <f t="shared" ca="1" si="11"/>
        <v>0</v>
      </c>
      <c r="AN19" t="e">
        <f t="shared" ca="1" si="12"/>
        <v>#NAME?</v>
      </c>
      <c r="AO19" t="e">
        <f t="shared" ca="1" si="13"/>
        <v>#NAME?</v>
      </c>
      <c r="AP19" s="155" t="str">
        <f t="shared" ca="1" si="14"/>
        <v>0</v>
      </c>
    </row>
    <row r="20" spans="2:43" x14ac:dyDescent="0.25">
      <c r="AK20" t="e">
        <f t="shared" ca="1" si="9"/>
        <v>#NAME?</v>
      </c>
      <c r="AL20" t="e">
        <f t="shared" ca="1" si="10"/>
        <v>#NAME?</v>
      </c>
      <c r="AM20" s="155" t="str">
        <f t="shared" ca="1" si="11"/>
        <v>0</v>
      </c>
      <c r="AN20" t="e">
        <f t="shared" ca="1" si="12"/>
        <v>#NAME?</v>
      </c>
      <c r="AO20" t="e">
        <f t="shared" ca="1" si="13"/>
        <v>#NAME?</v>
      </c>
      <c r="AP20" s="155" t="str">
        <f t="shared" ca="1" si="14"/>
        <v>0</v>
      </c>
    </row>
    <row r="21" spans="2:43" x14ac:dyDescent="0.25">
      <c r="AK21" t="e">
        <f t="shared" ca="1" si="9"/>
        <v>#NAME?</v>
      </c>
      <c r="AL21" t="e">
        <f t="shared" ca="1" si="10"/>
        <v>#NAME?</v>
      </c>
      <c r="AM21" s="155" t="str">
        <f t="shared" ca="1" si="11"/>
        <v>0</v>
      </c>
      <c r="AN21" t="e">
        <f t="shared" ca="1" si="12"/>
        <v>#NAME?</v>
      </c>
      <c r="AO21" t="e">
        <f t="shared" ca="1" si="13"/>
        <v>#NAME?</v>
      </c>
      <c r="AP21" s="155" t="str">
        <f t="shared" ca="1" si="14"/>
        <v>0</v>
      </c>
    </row>
    <row r="22" spans="2:43" x14ac:dyDescent="0.25">
      <c r="AK22" t="e">
        <f t="shared" ca="1" si="9"/>
        <v>#NAME?</v>
      </c>
      <c r="AL22" t="e">
        <f t="shared" ca="1" si="10"/>
        <v>#NAME?</v>
      </c>
      <c r="AM22" s="155" t="str">
        <f t="shared" ca="1" si="11"/>
        <v>0</v>
      </c>
      <c r="AN22" t="e">
        <f t="shared" ca="1" si="12"/>
        <v>#NAME?</v>
      </c>
      <c r="AO22" t="e">
        <f t="shared" ca="1" si="13"/>
        <v>#NAME?</v>
      </c>
      <c r="AP22" s="155" t="str">
        <f t="shared" ca="1" si="14"/>
        <v>0</v>
      </c>
    </row>
    <row r="23" spans="2:43" x14ac:dyDescent="0.25">
      <c r="AK23" t="e">
        <f t="shared" ca="1" si="9"/>
        <v>#NAME?</v>
      </c>
      <c r="AL23" t="e">
        <f t="shared" ca="1" si="10"/>
        <v>#NAME?</v>
      </c>
      <c r="AM23" s="155" t="str">
        <f t="shared" ca="1" si="11"/>
        <v>0</v>
      </c>
      <c r="AN23" t="e">
        <f t="shared" ca="1" si="12"/>
        <v>#NAME?</v>
      </c>
      <c r="AO23" t="e">
        <f t="shared" ca="1" si="13"/>
        <v>#NAME?</v>
      </c>
      <c r="AP23" s="155" t="str">
        <f t="shared" ca="1" si="14"/>
        <v>0</v>
      </c>
    </row>
    <row r="24" spans="2:43" x14ac:dyDescent="0.25">
      <c r="AK24" t="e">
        <f t="shared" ca="1" si="9"/>
        <v>#NAME?</v>
      </c>
      <c r="AL24" t="e">
        <f t="shared" ca="1" si="10"/>
        <v>#NAME?</v>
      </c>
      <c r="AM24" s="155" t="str">
        <f t="shared" ca="1" si="11"/>
        <v>0</v>
      </c>
      <c r="AN24" t="e">
        <f t="shared" ca="1" si="12"/>
        <v>#NAME?</v>
      </c>
      <c r="AO24" t="e">
        <f t="shared" ca="1" si="13"/>
        <v>#NAME?</v>
      </c>
      <c r="AP24" s="155" t="str">
        <f t="shared" ca="1" si="14"/>
        <v>0</v>
      </c>
    </row>
    <row r="25" spans="2:43" x14ac:dyDescent="0.25">
      <c r="AK25" t="e">
        <f t="shared" ca="1" si="9"/>
        <v>#NAME?</v>
      </c>
      <c r="AL25" t="e">
        <f t="shared" ca="1" si="10"/>
        <v>#NAME?</v>
      </c>
      <c r="AM25" s="155" t="str">
        <f t="shared" ca="1" si="11"/>
        <v>0</v>
      </c>
      <c r="AN25" t="e">
        <f t="shared" ca="1" si="12"/>
        <v>#NAME?</v>
      </c>
      <c r="AO25" t="e">
        <f t="shared" ca="1" si="13"/>
        <v>#NAME?</v>
      </c>
      <c r="AP25" s="155" t="str">
        <f t="shared" ca="1" si="14"/>
        <v>0</v>
      </c>
    </row>
    <row r="26" spans="2:43" x14ac:dyDescent="0.25">
      <c r="AK26" t="e">
        <f t="shared" ca="1" si="9"/>
        <v>#NAME?</v>
      </c>
      <c r="AL26" t="e">
        <f t="shared" ca="1" si="10"/>
        <v>#NAME?</v>
      </c>
      <c r="AM26" s="155" t="str">
        <f t="shared" ca="1" si="11"/>
        <v>0</v>
      </c>
      <c r="AN26" t="e">
        <f t="shared" ca="1" si="12"/>
        <v>#NAME?</v>
      </c>
      <c r="AO26" t="e">
        <f t="shared" ca="1" si="13"/>
        <v>#NAME?</v>
      </c>
      <c r="AP26" s="155" t="str">
        <f t="shared" ca="1" si="14"/>
        <v>0</v>
      </c>
    </row>
    <row r="27" spans="2:43" x14ac:dyDescent="0.25">
      <c r="AK27" t="e">
        <f t="shared" ca="1" si="9"/>
        <v>#NAME?</v>
      </c>
      <c r="AL27" t="e">
        <f t="shared" ca="1" si="10"/>
        <v>#NAME?</v>
      </c>
      <c r="AM27" s="155" t="str">
        <f t="shared" ca="1" si="11"/>
        <v>0</v>
      </c>
      <c r="AN27" t="e">
        <f t="shared" ca="1" si="12"/>
        <v>#NAME?</v>
      </c>
      <c r="AO27" t="e">
        <f t="shared" ca="1" si="13"/>
        <v>#NAME?</v>
      </c>
      <c r="AP27" s="155" t="str">
        <f t="shared" ca="1" si="14"/>
        <v>0</v>
      </c>
    </row>
    <row r="28" spans="2:43" x14ac:dyDescent="0.25">
      <c r="AK28" t="e">
        <f t="shared" ca="1" si="9"/>
        <v>#NAME?</v>
      </c>
      <c r="AL28" t="e">
        <f t="shared" ca="1" si="10"/>
        <v>#NAME?</v>
      </c>
      <c r="AM28" s="155" t="str">
        <f t="shared" ca="1" si="11"/>
        <v>0</v>
      </c>
      <c r="AN28" t="e">
        <f t="shared" ca="1" si="12"/>
        <v>#NAME?</v>
      </c>
      <c r="AO28" t="e">
        <f t="shared" ca="1" si="13"/>
        <v>#NAME?</v>
      </c>
      <c r="AP28" s="155" t="str">
        <f t="shared" ca="1" si="14"/>
        <v>0</v>
      </c>
    </row>
    <row r="29" spans="2:43" x14ac:dyDescent="0.25">
      <c r="AK29" t="e">
        <f t="shared" ca="1" si="9"/>
        <v>#NAME?</v>
      </c>
      <c r="AL29" t="e">
        <f t="shared" ca="1" si="10"/>
        <v>#NAME?</v>
      </c>
      <c r="AM29" s="155" t="str">
        <f t="shared" ca="1" si="11"/>
        <v>0</v>
      </c>
      <c r="AN29" t="e">
        <f t="shared" ca="1" si="12"/>
        <v>#NAME?</v>
      </c>
      <c r="AO29" t="e">
        <f t="shared" ca="1" si="13"/>
        <v>#NAME?</v>
      </c>
      <c r="AP29" s="155" t="str">
        <f t="shared" ca="1" si="14"/>
        <v>0</v>
      </c>
    </row>
    <row r="30" spans="2:43" x14ac:dyDescent="0.25">
      <c r="AK30" t="e">
        <f t="shared" ca="1" si="9"/>
        <v>#NAME?</v>
      </c>
      <c r="AL30" t="e">
        <f t="shared" ca="1" si="10"/>
        <v>#NAME?</v>
      </c>
      <c r="AM30" s="155" t="str">
        <f t="shared" ca="1" si="11"/>
        <v>0</v>
      </c>
      <c r="AN30" t="e">
        <f t="shared" ca="1" si="12"/>
        <v>#NAME?</v>
      </c>
      <c r="AO30" t="e">
        <f t="shared" ca="1" si="13"/>
        <v>#NAME?</v>
      </c>
      <c r="AP30" s="155" t="str">
        <f t="shared" ca="1" si="14"/>
        <v>0</v>
      </c>
    </row>
    <row r="31" spans="2:43" x14ac:dyDescent="0.25">
      <c r="AK31" t="e">
        <f t="shared" ca="1" si="9"/>
        <v>#NAME?</v>
      </c>
      <c r="AL31" t="e">
        <f t="shared" ca="1" si="10"/>
        <v>#NAME?</v>
      </c>
      <c r="AM31" s="155" t="str">
        <f t="shared" ca="1" si="11"/>
        <v>0</v>
      </c>
      <c r="AN31" t="e">
        <f t="shared" ca="1" si="12"/>
        <v>#NAME?</v>
      </c>
      <c r="AO31" t="e">
        <f t="shared" ca="1" si="13"/>
        <v>#NAME?</v>
      </c>
      <c r="AP31" s="155" t="str">
        <f t="shared" ca="1" si="14"/>
        <v>0</v>
      </c>
    </row>
    <row r="32" spans="2:43" x14ac:dyDescent="0.25">
      <c r="AK32" t="e">
        <f t="shared" ca="1" si="9"/>
        <v>#NAME?</v>
      </c>
      <c r="AL32" t="e">
        <f t="shared" ca="1" si="10"/>
        <v>#NAME?</v>
      </c>
      <c r="AM32" s="155" t="str">
        <f t="shared" ca="1" si="11"/>
        <v>0</v>
      </c>
      <c r="AN32" t="e">
        <f t="shared" ca="1" si="12"/>
        <v>#NAME?</v>
      </c>
      <c r="AO32" t="e">
        <f t="shared" ca="1" si="13"/>
        <v>#NAME?</v>
      </c>
      <c r="AP32" s="155" t="str">
        <f t="shared" ca="1" si="14"/>
        <v>0</v>
      </c>
    </row>
    <row r="33" spans="37:42" x14ac:dyDescent="0.25">
      <c r="AK33" t="e">
        <f t="shared" ca="1" si="9"/>
        <v>#NAME?</v>
      </c>
      <c r="AL33" t="e">
        <f t="shared" ca="1" si="10"/>
        <v>#NAME?</v>
      </c>
      <c r="AM33" s="155" t="str">
        <f t="shared" ca="1" si="11"/>
        <v>0</v>
      </c>
      <c r="AN33" t="e">
        <f t="shared" ca="1" si="12"/>
        <v>#NAME?</v>
      </c>
      <c r="AO33" t="e">
        <f t="shared" ca="1" si="13"/>
        <v>#NAME?</v>
      </c>
      <c r="AP33" s="155" t="str">
        <f t="shared" ca="1" si="14"/>
        <v>0</v>
      </c>
    </row>
    <row r="34" spans="37:42" x14ac:dyDescent="0.25">
      <c r="AK34" t="e">
        <f t="shared" ca="1" si="9"/>
        <v>#NAME?</v>
      </c>
      <c r="AL34" t="e">
        <f t="shared" ca="1" si="10"/>
        <v>#NAME?</v>
      </c>
      <c r="AM34" s="155" t="str">
        <f t="shared" ca="1" si="11"/>
        <v>0</v>
      </c>
      <c r="AN34" t="e">
        <f t="shared" ca="1" si="12"/>
        <v>#NAME?</v>
      </c>
      <c r="AO34" t="e">
        <f t="shared" ca="1" si="13"/>
        <v>#NAME?</v>
      </c>
      <c r="AP34" s="155" t="str">
        <f t="shared" ca="1" si="14"/>
        <v>0</v>
      </c>
    </row>
    <row r="35" spans="37:42" x14ac:dyDescent="0.25">
      <c r="AK35" t="e">
        <f t="shared" ca="1" si="9"/>
        <v>#NAME?</v>
      </c>
      <c r="AL35" t="e">
        <f t="shared" ca="1" si="10"/>
        <v>#NAME?</v>
      </c>
      <c r="AM35" s="155" t="str">
        <f t="shared" ca="1" si="11"/>
        <v>0</v>
      </c>
      <c r="AN35" t="e">
        <f t="shared" ca="1" si="12"/>
        <v>#NAME?</v>
      </c>
      <c r="AO35" t="e">
        <f t="shared" ca="1" si="13"/>
        <v>#NAME?</v>
      </c>
      <c r="AP35" s="155" t="str">
        <f t="shared" ca="1" si="14"/>
        <v>0</v>
      </c>
    </row>
    <row r="36" spans="37:42" x14ac:dyDescent="0.25">
      <c r="AK36" t="e">
        <f t="shared" ca="1" si="9"/>
        <v>#NAME?</v>
      </c>
      <c r="AL36" t="e">
        <f t="shared" ca="1" si="10"/>
        <v>#NAME?</v>
      </c>
      <c r="AM36" s="155" t="str">
        <f t="shared" ca="1" si="11"/>
        <v>0</v>
      </c>
      <c r="AN36" t="e">
        <f t="shared" ca="1" si="12"/>
        <v>#NAME?</v>
      </c>
      <c r="AO36" t="e">
        <f t="shared" ca="1" si="13"/>
        <v>#NAME?</v>
      </c>
      <c r="AP36" s="155" t="str">
        <f t="shared" ca="1" si="14"/>
        <v>0</v>
      </c>
    </row>
    <row r="37" spans="37:42" x14ac:dyDescent="0.25">
      <c r="AK37" t="e">
        <f t="shared" ca="1" si="9"/>
        <v>#NAME?</v>
      </c>
      <c r="AL37" t="e">
        <f t="shared" ca="1" si="10"/>
        <v>#NAME?</v>
      </c>
      <c r="AM37" s="155" t="str">
        <f t="shared" ca="1" si="11"/>
        <v>0</v>
      </c>
      <c r="AN37" t="e">
        <f t="shared" ca="1" si="12"/>
        <v>#NAME?</v>
      </c>
      <c r="AO37" t="e">
        <f t="shared" ca="1" si="13"/>
        <v>#NAME?</v>
      </c>
      <c r="AP37" s="155" t="str">
        <f t="shared" ca="1" si="14"/>
        <v>0</v>
      </c>
    </row>
    <row r="38" spans="37:42" x14ac:dyDescent="0.25">
      <c r="AK38" t="e">
        <f t="shared" ca="1" si="9"/>
        <v>#NAME?</v>
      </c>
      <c r="AL38" t="e">
        <f t="shared" ca="1" si="10"/>
        <v>#NAME?</v>
      </c>
      <c r="AM38" s="155" t="str">
        <f t="shared" ca="1" si="11"/>
        <v>0</v>
      </c>
      <c r="AN38" t="e">
        <f t="shared" ca="1" si="12"/>
        <v>#NAME?</v>
      </c>
      <c r="AO38" t="e">
        <f t="shared" ca="1" si="13"/>
        <v>#NAME?</v>
      </c>
      <c r="AP38" s="155" t="str">
        <f t="shared" ca="1" si="14"/>
        <v>0</v>
      </c>
    </row>
    <row r="39" spans="37:42" x14ac:dyDescent="0.25">
      <c r="AK39" t="e">
        <f t="shared" ca="1" si="9"/>
        <v>#NAME?</v>
      </c>
      <c r="AL39" t="e">
        <f t="shared" ca="1" si="10"/>
        <v>#NAME?</v>
      </c>
      <c r="AM39" s="155" t="str">
        <f t="shared" ca="1" si="11"/>
        <v>0</v>
      </c>
      <c r="AN39" t="e">
        <f t="shared" ca="1" si="12"/>
        <v>#NAME?</v>
      </c>
      <c r="AO39" t="e">
        <f t="shared" ca="1" si="13"/>
        <v>#NAME?</v>
      </c>
      <c r="AP39" s="155" t="str">
        <f t="shared" ca="1" si="14"/>
        <v>0</v>
      </c>
    </row>
    <row r="40" spans="37:42" x14ac:dyDescent="0.25">
      <c r="AK40" t="e">
        <f t="shared" ca="1" si="9"/>
        <v>#NAME?</v>
      </c>
      <c r="AL40" t="e">
        <f t="shared" ca="1" si="10"/>
        <v>#NAME?</v>
      </c>
      <c r="AM40" s="155" t="str">
        <f t="shared" ca="1" si="11"/>
        <v>0</v>
      </c>
      <c r="AN40" t="e">
        <f t="shared" ca="1" si="12"/>
        <v>#NAME?</v>
      </c>
      <c r="AO40" t="e">
        <f t="shared" ca="1" si="13"/>
        <v>#NAME?</v>
      </c>
      <c r="AP40" s="155" t="str">
        <f t="shared" ca="1" si="14"/>
        <v>0</v>
      </c>
    </row>
    <row r="41" spans="37:42" x14ac:dyDescent="0.25">
      <c r="AK41" t="e">
        <f t="shared" ca="1" si="9"/>
        <v>#NAME?</v>
      </c>
      <c r="AL41" t="e">
        <f t="shared" ca="1" si="10"/>
        <v>#NAME?</v>
      </c>
      <c r="AM41" s="155" t="str">
        <f t="shared" ca="1" si="11"/>
        <v>0</v>
      </c>
      <c r="AN41" t="e">
        <f t="shared" ca="1" si="12"/>
        <v>#NAME?</v>
      </c>
      <c r="AO41" t="e">
        <f t="shared" ca="1" si="13"/>
        <v>#NAME?</v>
      </c>
      <c r="AP41" s="155" t="str">
        <f t="shared" ca="1" si="14"/>
        <v>0</v>
      </c>
    </row>
    <row r="42" spans="37:42" x14ac:dyDescent="0.25">
      <c r="AK42" t="e">
        <f t="shared" ca="1" si="9"/>
        <v>#NAME?</v>
      </c>
      <c r="AL42" t="e">
        <f t="shared" ca="1" si="10"/>
        <v>#NAME?</v>
      </c>
      <c r="AM42" s="155" t="str">
        <f t="shared" ca="1" si="11"/>
        <v>0</v>
      </c>
      <c r="AN42" t="e">
        <f t="shared" ca="1" si="12"/>
        <v>#NAME?</v>
      </c>
      <c r="AO42" t="e">
        <f t="shared" ca="1" si="13"/>
        <v>#NAME?</v>
      </c>
      <c r="AP42" s="155" t="str">
        <f t="shared" ca="1" si="14"/>
        <v>0</v>
      </c>
    </row>
    <row r="43" spans="37:42" x14ac:dyDescent="0.25">
      <c r="AK43" t="e">
        <f t="shared" ca="1" si="9"/>
        <v>#NAME?</v>
      </c>
      <c r="AL43" t="e">
        <f t="shared" ca="1" si="10"/>
        <v>#NAME?</v>
      </c>
      <c r="AM43" s="155" t="str">
        <f t="shared" ca="1" si="11"/>
        <v>0</v>
      </c>
      <c r="AN43" t="e">
        <f t="shared" ca="1" si="12"/>
        <v>#NAME?</v>
      </c>
      <c r="AO43" t="e">
        <f t="shared" ca="1" si="13"/>
        <v>#NAME?</v>
      </c>
      <c r="AP43" s="155" t="str">
        <f t="shared" ca="1" si="14"/>
        <v>0</v>
      </c>
    </row>
    <row r="44" spans="37:42" x14ac:dyDescent="0.25">
      <c r="AK44" t="e">
        <f t="shared" ca="1" si="9"/>
        <v>#NAME?</v>
      </c>
      <c r="AL44" t="e">
        <f t="shared" ca="1" si="10"/>
        <v>#NAME?</v>
      </c>
      <c r="AM44" s="155" t="str">
        <f t="shared" ca="1" si="11"/>
        <v>0</v>
      </c>
      <c r="AN44" t="e">
        <f t="shared" ca="1" si="12"/>
        <v>#NAME?</v>
      </c>
      <c r="AO44" t="e">
        <f t="shared" ca="1" si="13"/>
        <v>#NAME?</v>
      </c>
      <c r="AP44" s="155" t="str">
        <f t="shared" ca="1" si="14"/>
        <v>0</v>
      </c>
    </row>
    <row r="45" spans="37:42" x14ac:dyDescent="0.25">
      <c r="AK45" t="e">
        <f t="shared" ca="1" si="9"/>
        <v>#NAME?</v>
      </c>
      <c r="AL45" t="e">
        <f t="shared" ca="1" si="10"/>
        <v>#NAME?</v>
      </c>
      <c r="AM45" s="155" t="str">
        <f t="shared" ca="1" si="11"/>
        <v>0</v>
      </c>
      <c r="AN45" t="e">
        <f t="shared" ca="1" si="12"/>
        <v>#NAME?</v>
      </c>
      <c r="AO45" t="e">
        <f t="shared" ca="1" si="13"/>
        <v>#NAME?</v>
      </c>
      <c r="AP45" s="155" t="str">
        <f t="shared" ca="1" si="14"/>
        <v>0</v>
      </c>
    </row>
    <row r="46" spans="37:42" x14ac:dyDescent="0.25">
      <c r="AK46" t="e">
        <f t="shared" ca="1" si="9"/>
        <v>#NAME?</v>
      </c>
      <c r="AL46" t="e">
        <f t="shared" ca="1" si="10"/>
        <v>#NAME?</v>
      </c>
      <c r="AM46" s="155" t="str">
        <f t="shared" ca="1" si="11"/>
        <v>0</v>
      </c>
      <c r="AN46" t="e">
        <f t="shared" ca="1" si="12"/>
        <v>#NAME?</v>
      </c>
      <c r="AO46" t="e">
        <f t="shared" ca="1" si="13"/>
        <v>#NAME?</v>
      </c>
      <c r="AP46" s="155" t="str">
        <f t="shared" ca="1" si="14"/>
        <v>0</v>
      </c>
    </row>
    <row r="47" spans="37:42" x14ac:dyDescent="0.25">
      <c r="AK47" t="e">
        <f t="shared" ca="1" si="9"/>
        <v>#NAME?</v>
      </c>
      <c r="AL47" t="e">
        <f t="shared" ca="1" si="10"/>
        <v>#NAME?</v>
      </c>
      <c r="AM47" s="155" t="str">
        <f t="shared" ca="1" si="11"/>
        <v>0</v>
      </c>
      <c r="AN47" t="e">
        <f t="shared" ca="1" si="12"/>
        <v>#NAME?</v>
      </c>
      <c r="AO47" t="e">
        <f t="shared" ca="1" si="13"/>
        <v>#NAME?</v>
      </c>
      <c r="AP47" s="155" t="str">
        <f t="shared" ca="1" si="14"/>
        <v>0</v>
      </c>
    </row>
    <row r="48" spans="37:42" x14ac:dyDescent="0.25">
      <c r="AK48" t="e">
        <f t="shared" ca="1" si="9"/>
        <v>#NAME?</v>
      </c>
      <c r="AL48" t="e">
        <f t="shared" ca="1" si="10"/>
        <v>#NAME?</v>
      </c>
      <c r="AM48" s="155" t="str">
        <f t="shared" ca="1" si="11"/>
        <v>0</v>
      </c>
      <c r="AN48" t="e">
        <f t="shared" ca="1" si="12"/>
        <v>#NAME?</v>
      </c>
      <c r="AO48" t="e">
        <f t="shared" ca="1" si="13"/>
        <v>#NAME?</v>
      </c>
      <c r="AP48" s="155" t="str">
        <f t="shared" ca="1" si="14"/>
        <v>0</v>
      </c>
    </row>
    <row r="49" spans="37:42" x14ac:dyDescent="0.25">
      <c r="AK49" t="e">
        <f t="shared" ca="1" si="9"/>
        <v>#NAME?</v>
      </c>
      <c r="AL49" t="e">
        <f t="shared" ca="1" si="10"/>
        <v>#NAME?</v>
      </c>
      <c r="AM49" s="155" t="str">
        <f t="shared" ca="1" si="11"/>
        <v>0</v>
      </c>
      <c r="AN49" t="e">
        <f t="shared" ca="1" si="12"/>
        <v>#NAME?</v>
      </c>
      <c r="AO49" t="e">
        <f t="shared" ca="1" si="13"/>
        <v>#NAME?</v>
      </c>
      <c r="AP49" s="155" t="str">
        <f t="shared" ca="1" si="14"/>
        <v>0</v>
      </c>
    </row>
    <row r="50" spans="37:42" x14ac:dyDescent="0.25">
      <c r="AK50" t="e">
        <f t="shared" ca="1" si="9"/>
        <v>#NAME?</v>
      </c>
      <c r="AL50" t="e">
        <f t="shared" ca="1" si="10"/>
        <v>#NAME?</v>
      </c>
      <c r="AM50" s="155" t="str">
        <f t="shared" ca="1" si="11"/>
        <v>0</v>
      </c>
      <c r="AN50" t="e">
        <f t="shared" ca="1" si="12"/>
        <v>#NAME?</v>
      </c>
      <c r="AO50" t="e">
        <f t="shared" ca="1" si="13"/>
        <v>#NAME?</v>
      </c>
      <c r="AP50" s="155" t="str">
        <f t="shared" ca="1" si="14"/>
        <v>0</v>
      </c>
    </row>
    <row r="51" spans="37:42" x14ac:dyDescent="0.25">
      <c r="AK51" t="e">
        <f t="shared" ca="1" si="9"/>
        <v>#NAME?</v>
      </c>
      <c r="AL51" t="e">
        <f t="shared" ca="1" si="10"/>
        <v>#NAME?</v>
      </c>
      <c r="AM51" s="155" t="str">
        <f t="shared" ca="1" si="11"/>
        <v>0</v>
      </c>
      <c r="AN51" t="e">
        <f t="shared" ca="1" si="12"/>
        <v>#NAME?</v>
      </c>
      <c r="AO51" t="e">
        <f t="shared" ca="1" si="13"/>
        <v>#NAME?</v>
      </c>
      <c r="AP51" s="155" t="str">
        <f t="shared" ca="1" si="14"/>
        <v>0</v>
      </c>
    </row>
    <row r="52" spans="37:42" x14ac:dyDescent="0.25">
      <c r="AK52" t="e">
        <f t="shared" ca="1" si="9"/>
        <v>#NAME?</v>
      </c>
      <c r="AL52" t="e">
        <f t="shared" ca="1" si="10"/>
        <v>#NAME?</v>
      </c>
      <c r="AM52" s="155" t="str">
        <f t="shared" ca="1" si="11"/>
        <v>0</v>
      </c>
      <c r="AN52" t="e">
        <f t="shared" ca="1" si="12"/>
        <v>#NAME?</v>
      </c>
      <c r="AO52" t="e">
        <f t="shared" ca="1" si="13"/>
        <v>#NAME?</v>
      </c>
      <c r="AP52" s="155" t="str">
        <f t="shared" ca="1" si="14"/>
        <v>0</v>
      </c>
    </row>
    <row r="53" spans="37:42" x14ac:dyDescent="0.25">
      <c r="AK53" t="e">
        <f t="shared" ca="1" si="9"/>
        <v>#NAME?</v>
      </c>
      <c r="AL53" t="e">
        <f t="shared" ca="1" si="10"/>
        <v>#NAME?</v>
      </c>
      <c r="AM53" s="155" t="str">
        <f t="shared" ca="1" si="11"/>
        <v>0</v>
      </c>
      <c r="AN53" t="e">
        <f t="shared" ca="1" si="12"/>
        <v>#NAME?</v>
      </c>
      <c r="AO53" t="e">
        <f t="shared" ca="1" si="13"/>
        <v>#NAME?</v>
      </c>
      <c r="AP53" s="155" t="str">
        <f t="shared" ca="1" si="14"/>
        <v>0</v>
      </c>
    </row>
    <row r="54" spans="37:42" x14ac:dyDescent="0.25">
      <c r="AK54" t="e">
        <f t="shared" ref="AK54:AK98" ca="1" si="15">Somcouleur(K54:P54,$AL$1)</f>
        <v>#NAME?</v>
      </c>
      <c r="AL54" t="e">
        <f t="shared" ref="AL54:AL98" ca="1" si="16">Somcouleur(K54:P54,$AM$1)</f>
        <v>#NAME?</v>
      </c>
      <c r="AM54" s="155" t="str">
        <f t="shared" ref="AM54:AM98" ca="1" si="17">IF(ISERROR($AK54/(($AK54*1)+($AL54*1))),"0",$AK54/(($AK54*1)+($AL54*1)))</f>
        <v>0</v>
      </c>
      <c r="AN54" t="e">
        <f t="shared" ref="AN54:AN98" ca="1" si="18">Somcouleur(Q54:V54,$AL$1)</f>
        <v>#NAME?</v>
      </c>
      <c r="AO54" t="e">
        <f t="shared" ref="AO54:AO98" ca="1" si="19">Somcouleur(R54:W54,$AM$1)</f>
        <v>#NAME?</v>
      </c>
      <c r="AP54" s="155" t="str">
        <f t="shared" ref="AP54:AP98" ca="1" si="20">IF(ISERROR($AN54/(($AN54*1)+($AO54*1))),"0",$AN54/(($AN54*1)+($AO54*1)))</f>
        <v>0</v>
      </c>
    </row>
    <row r="55" spans="37:42" x14ac:dyDescent="0.25">
      <c r="AK55" t="e">
        <f t="shared" ca="1" si="15"/>
        <v>#NAME?</v>
      </c>
      <c r="AL55" t="e">
        <f t="shared" ca="1" si="16"/>
        <v>#NAME?</v>
      </c>
      <c r="AM55" s="155" t="str">
        <f t="shared" ca="1" si="17"/>
        <v>0</v>
      </c>
      <c r="AN55" t="e">
        <f t="shared" ca="1" si="18"/>
        <v>#NAME?</v>
      </c>
      <c r="AO55" t="e">
        <f t="shared" ca="1" si="19"/>
        <v>#NAME?</v>
      </c>
      <c r="AP55" s="155" t="str">
        <f t="shared" ca="1" si="20"/>
        <v>0</v>
      </c>
    </row>
    <row r="56" spans="37:42" x14ac:dyDescent="0.25">
      <c r="AK56" t="e">
        <f t="shared" ca="1" si="15"/>
        <v>#NAME?</v>
      </c>
      <c r="AL56" t="e">
        <f t="shared" ca="1" si="16"/>
        <v>#NAME?</v>
      </c>
      <c r="AM56" s="155" t="str">
        <f t="shared" ca="1" si="17"/>
        <v>0</v>
      </c>
      <c r="AN56" t="e">
        <f t="shared" ca="1" si="18"/>
        <v>#NAME?</v>
      </c>
      <c r="AO56" t="e">
        <f t="shared" ca="1" si="19"/>
        <v>#NAME?</v>
      </c>
      <c r="AP56" s="155" t="str">
        <f t="shared" ca="1" si="20"/>
        <v>0</v>
      </c>
    </row>
    <row r="57" spans="37:42" x14ac:dyDescent="0.25">
      <c r="AK57" t="e">
        <f t="shared" ca="1" si="15"/>
        <v>#NAME?</v>
      </c>
      <c r="AL57" t="e">
        <f t="shared" ca="1" si="16"/>
        <v>#NAME?</v>
      </c>
      <c r="AM57" s="155" t="str">
        <f t="shared" ca="1" si="17"/>
        <v>0</v>
      </c>
      <c r="AN57" t="e">
        <f t="shared" ca="1" si="18"/>
        <v>#NAME?</v>
      </c>
      <c r="AO57" t="e">
        <f t="shared" ca="1" si="19"/>
        <v>#NAME?</v>
      </c>
      <c r="AP57" s="155" t="str">
        <f t="shared" ca="1" si="20"/>
        <v>0</v>
      </c>
    </row>
    <row r="58" spans="37:42" x14ac:dyDescent="0.25">
      <c r="AK58" t="e">
        <f t="shared" ca="1" si="15"/>
        <v>#NAME?</v>
      </c>
      <c r="AL58" t="e">
        <f t="shared" ca="1" si="16"/>
        <v>#NAME?</v>
      </c>
      <c r="AM58" s="155" t="str">
        <f t="shared" ca="1" si="17"/>
        <v>0</v>
      </c>
      <c r="AN58" t="e">
        <f t="shared" ca="1" si="18"/>
        <v>#NAME?</v>
      </c>
      <c r="AO58" t="e">
        <f t="shared" ca="1" si="19"/>
        <v>#NAME?</v>
      </c>
      <c r="AP58" s="155" t="str">
        <f t="shared" ca="1" si="20"/>
        <v>0</v>
      </c>
    </row>
    <row r="59" spans="37:42" x14ac:dyDescent="0.25">
      <c r="AK59" t="e">
        <f t="shared" ca="1" si="15"/>
        <v>#NAME?</v>
      </c>
      <c r="AL59" t="e">
        <f t="shared" ca="1" si="16"/>
        <v>#NAME?</v>
      </c>
      <c r="AM59" s="155" t="str">
        <f t="shared" ca="1" si="17"/>
        <v>0</v>
      </c>
      <c r="AN59" t="e">
        <f t="shared" ca="1" si="18"/>
        <v>#NAME?</v>
      </c>
      <c r="AO59" t="e">
        <f t="shared" ca="1" si="19"/>
        <v>#NAME?</v>
      </c>
      <c r="AP59" s="155" t="str">
        <f t="shared" ca="1" si="20"/>
        <v>0</v>
      </c>
    </row>
    <row r="60" spans="37:42" x14ac:dyDescent="0.25">
      <c r="AK60" t="e">
        <f t="shared" ca="1" si="15"/>
        <v>#NAME?</v>
      </c>
      <c r="AL60" t="e">
        <f t="shared" ca="1" si="16"/>
        <v>#NAME?</v>
      </c>
      <c r="AM60" s="155" t="str">
        <f t="shared" ca="1" si="17"/>
        <v>0</v>
      </c>
      <c r="AN60" t="e">
        <f t="shared" ca="1" si="18"/>
        <v>#NAME?</v>
      </c>
      <c r="AO60" t="e">
        <f t="shared" ca="1" si="19"/>
        <v>#NAME?</v>
      </c>
      <c r="AP60" s="155" t="str">
        <f t="shared" ca="1" si="20"/>
        <v>0</v>
      </c>
    </row>
    <row r="61" spans="37:42" x14ac:dyDescent="0.25">
      <c r="AK61" t="e">
        <f t="shared" ca="1" si="15"/>
        <v>#NAME?</v>
      </c>
      <c r="AL61" t="e">
        <f t="shared" ca="1" si="16"/>
        <v>#NAME?</v>
      </c>
      <c r="AM61" s="155" t="str">
        <f t="shared" ca="1" si="17"/>
        <v>0</v>
      </c>
      <c r="AN61" t="e">
        <f t="shared" ca="1" si="18"/>
        <v>#NAME?</v>
      </c>
      <c r="AO61" t="e">
        <f t="shared" ca="1" si="19"/>
        <v>#NAME?</v>
      </c>
      <c r="AP61" s="155" t="str">
        <f t="shared" ca="1" si="20"/>
        <v>0</v>
      </c>
    </row>
    <row r="62" spans="37:42" x14ac:dyDescent="0.25">
      <c r="AK62" t="e">
        <f t="shared" ca="1" si="15"/>
        <v>#NAME?</v>
      </c>
      <c r="AL62" t="e">
        <f t="shared" ca="1" si="16"/>
        <v>#NAME?</v>
      </c>
      <c r="AM62" s="155" t="str">
        <f t="shared" ca="1" si="17"/>
        <v>0</v>
      </c>
      <c r="AN62" t="e">
        <f t="shared" ca="1" si="18"/>
        <v>#NAME?</v>
      </c>
      <c r="AO62" t="e">
        <f t="shared" ca="1" si="19"/>
        <v>#NAME?</v>
      </c>
      <c r="AP62" s="155" t="str">
        <f t="shared" ca="1" si="20"/>
        <v>0</v>
      </c>
    </row>
    <row r="63" spans="37:42" x14ac:dyDescent="0.25">
      <c r="AK63" t="e">
        <f t="shared" ca="1" si="15"/>
        <v>#NAME?</v>
      </c>
      <c r="AL63" t="e">
        <f t="shared" ca="1" si="16"/>
        <v>#NAME?</v>
      </c>
      <c r="AM63" s="155" t="str">
        <f t="shared" ca="1" si="17"/>
        <v>0</v>
      </c>
      <c r="AN63" t="e">
        <f t="shared" ca="1" si="18"/>
        <v>#NAME?</v>
      </c>
      <c r="AO63" t="e">
        <f t="shared" ca="1" si="19"/>
        <v>#NAME?</v>
      </c>
      <c r="AP63" s="155" t="str">
        <f t="shared" ca="1" si="20"/>
        <v>0</v>
      </c>
    </row>
    <row r="64" spans="37:42" x14ac:dyDescent="0.25">
      <c r="AK64" t="e">
        <f t="shared" ca="1" si="15"/>
        <v>#NAME?</v>
      </c>
      <c r="AL64" t="e">
        <f t="shared" ca="1" si="16"/>
        <v>#NAME?</v>
      </c>
      <c r="AM64" s="155" t="str">
        <f t="shared" ca="1" si="17"/>
        <v>0</v>
      </c>
      <c r="AN64" t="e">
        <f t="shared" ca="1" si="18"/>
        <v>#NAME?</v>
      </c>
      <c r="AO64" t="e">
        <f t="shared" ca="1" si="19"/>
        <v>#NAME?</v>
      </c>
      <c r="AP64" s="155" t="str">
        <f t="shared" ca="1" si="20"/>
        <v>0</v>
      </c>
    </row>
    <row r="65" spans="37:42" x14ac:dyDescent="0.25">
      <c r="AK65" t="e">
        <f t="shared" ca="1" si="15"/>
        <v>#NAME?</v>
      </c>
      <c r="AL65" t="e">
        <f t="shared" ca="1" si="16"/>
        <v>#NAME?</v>
      </c>
      <c r="AM65" s="155" t="str">
        <f t="shared" ca="1" si="17"/>
        <v>0</v>
      </c>
      <c r="AN65" t="e">
        <f t="shared" ca="1" si="18"/>
        <v>#NAME?</v>
      </c>
      <c r="AO65" t="e">
        <f t="shared" ca="1" si="19"/>
        <v>#NAME?</v>
      </c>
      <c r="AP65" s="155" t="str">
        <f t="shared" ca="1" si="20"/>
        <v>0</v>
      </c>
    </row>
    <row r="66" spans="37:42" x14ac:dyDescent="0.25">
      <c r="AK66" t="e">
        <f t="shared" ca="1" si="15"/>
        <v>#NAME?</v>
      </c>
      <c r="AL66" t="e">
        <f t="shared" ca="1" si="16"/>
        <v>#NAME?</v>
      </c>
      <c r="AM66" s="155" t="str">
        <f t="shared" ca="1" si="17"/>
        <v>0</v>
      </c>
      <c r="AN66" t="e">
        <f t="shared" ca="1" si="18"/>
        <v>#NAME?</v>
      </c>
      <c r="AO66" t="e">
        <f t="shared" ca="1" si="19"/>
        <v>#NAME?</v>
      </c>
      <c r="AP66" s="155" t="str">
        <f t="shared" ca="1" si="20"/>
        <v>0</v>
      </c>
    </row>
    <row r="67" spans="37:42" x14ac:dyDescent="0.25">
      <c r="AK67" t="e">
        <f t="shared" ca="1" si="15"/>
        <v>#NAME?</v>
      </c>
      <c r="AL67" t="e">
        <f t="shared" ca="1" si="16"/>
        <v>#NAME?</v>
      </c>
      <c r="AM67" s="155" t="str">
        <f t="shared" ca="1" si="17"/>
        <v>0</v>
      </c>
      <c r="AN67" t="e">
        <f t="shared" ca="1" si="18"/>
        <v>#NAME?</v>
      </c>
      <c r="AO67" t="e">
        <f t="shared" ca="1" si="19"/>
        <v>#NAME?</v>
      </c>
      <c r="AP67" s="155" t="str">
        <f t="shared" ca="1" si="20"/>
        <v>0</v>
      </c>
    </row>
    <row r="68" spans="37:42" x14ac:dyDescent="0.25">
      <c r="AK68" t="e">
        <f t="shared" ca="1" si="15"/>
        <v>#NAME?</v>
      </c>
      <c r="AL68" t="e">
        <f t="shared" ca="1" si="16"/>
        <v>#NAME?</v>
      </c>
      <c r="AM68" s="155" t="str">
        <f t="shared" ca="1" si="17"/>
        <v>0</v>
      </c>
      <c r="AN68" t="e">
        <f t="shared" ca="1" si="18"/>
        <v>#NAME?</v>
      </c>
      <c r="AO68" t="e">
        <f t="shared" ca="1" si="19"/>
        <v>#NAME?</v>
      </c>
      <c r="AP68" s="155" t="str">
        <f t="shared" ca="1" si="20"/>
        <v>0</v>
      </c>
    </row>
    <row r="69" spans="37:42" x14ac:dyDescent="0.25">
      <c r="AK69" t="e">
        <f t="shared" ca="1" si="15"/>
        <v>#NAME?</v>
      </c>
      <c r="AL69" t="e">
        <f t="shared" ca="1" si="16"/>
        <v>#NAME?</v>
      </c>
      <c r="AM69" s="155" t="str">
        <f t="shared" ca="1" si="17"/>
        <v>0</v>
      </c>
      <c r="AN69" t="e">
        <f t="shared" ca="1" si="18"/>
        <v>#NAME?</v>
      </c>
      <c r="AO69" t="e">
        <f t="shared" ca="1" si="19"/>
        <v>#NAME?</v>
      </c>
      <c r="AP69" s="155" t="str">
        <f t="shared" ca="1" si="20"/>
        <v>0</v>
      </c>
    </row>
    <row r="70" spans="37:42" x14ac:dyDescent="0.25">
      <c r="AK70" t="e">
        <f t="shared" ca="1" si="15"/>
        <v>#NAME?</v>
      </c>
      <c r="AL70" t="e">
        <f t="shared" ca="1" si="16"/>
        <v>#NAME?</v>
      </c>
      <c r="AM70" s="155" t="str">
        <f t="shared" ca="1" si="17"/>
        <v>0</v>
      </c>
      <c r="AN70" t="e">
        <f t="shared" ca="1" si="18"/>
        <v>#NAME?</v>
      </c>
      <c r="AO70" t="e">
        <f t="shared" ca="1" si="19"/>
        <v>#NAME?</v>
      </c>
      <c r="AP70" s="155" t="str">
        <f t="shared" ca="1" si="20"/>
        <v>0</v>
      </c>
    </row>
    <row r="71" spans="37:42" x14ac:dyDescent="0.25">
      <c r="AK71" t="e">
        <f t="shared" ca="1" si="15"/>
        <v>#NAME?</v>
      </c>
      <c r="AL71" t="e">
        <f t="shared" ca="1" si="16"/>
        <v>#NAME?</v>
      </c>
      <c r="AM71" s="155" t="str">
        <f t="shared" ca="1" si="17"/>
        <v>0</v>
      </c>
      <c r="AN71" t="e">
        <f t="shared" ca="1" si="18"/>
        <v>#NAME?</v>
      </c>
      <c r="AO71" t="e">
        <f t="shared" ca="1" si="19"/>
        <v>#NAME?</v>
      </c>
      <c r="AP71" s="155" t="str">
        <f t="shared" ca="1" si="20"/>
        <v>0</v>
      </c>
    </row>
    <row r="72" spans="37:42" x14ac:dyDescent="0.25">
      <c r="AK72" t="e">
        <f t="shared" ca="1" si="15"/>
        <v>#NAME?</v>
      </c>
      <c r="AL72" t="e">
        <f t="shared" ca="1" si="16"/>
        <v>#NAME?</v>
      </c>
      <c r="AM72" s="155" t="str">
        <f t="shared" ca="1" si="17"/>
        <v>0</v>
      </c>
      <c r="AN72" t="e">
        <f t="shared" ca="1" si="18"/>
        <v>#NAME?</v>
      </c>
      <c r="AO72" t="e">
        <f t="shared" ca="1" si="19"/>
        <v>#NAME?</v>
      </c>
      <c r="AP72" s="155" t="str">
        <f t="shared" ca="1" si="20"/>
        <v>0</v>
      </c>
    </row>
    <row r="73" spans="37:42" x14ac:dyDescent="0.25">
      <c r="AK73" t="e">
        <f t="shared" ca="1" si="15"/>
        <v>#NAME?</v>
      </c>
      <c r="AL73" t="e">
        <f t="shared" ca="1" si="16"/>
        <v>#NAME?</v>
      </c>
      <c r="AM73" s="155" t="str">
        <f t="shared" ca="1" si="17"/>
        <v>0</v>
      </c>
      <c r="AN73" t="e">
        <f t="shared" ca="1" si="18"/>
        <v>#NAME?</v>
      </c>
      <c r="AO73" t="e">
        <f t="shared" ca="1" si="19"/>
        <v>#NAME?</v>
      </c>
      <c r="AP73" s="155" t="str">
        <f t="shared" ca="1" si="20"/>
        <v>0</v>
      </c>
    </row>
    <row r="74" spans="37:42" x14ac:dyDescent="0.25">
      <c r="AK74" t="e">
        <f t="shared" ca="1" si="15"/>
        <v>#NAME?</v>
      </c>
      <c r="AL74" t="e">
        <f t="shared" ca="1" si="16"/>
        <v>#NAME?</v>
      </c>
      <c r="AM74" s="155" t="str">
        <f t="shared" ca="1" si="17"/>
        <v>0</v>
      </c>
      <c r="AN74" t="e">
        <f t="shared" ca="1" si="18"/>
        <v>#NAME?</v>
      </c>
      <c r="AO74" t="e">
        <f t="shared" ca="1" si="19"/>
        <v>#NAME?</v>
      </c>
      <c r="AP74" s="155" t="str">
        <f t="shared" ca="1" si="20"/>
        <v>0</v>
      </c>
    </row>
    <row r="75" spans="37:42" x14ac:dyDescent="0.25">
      <c r="AK75" t="e">
        <f t="shared" ca="1" si="15"/>
        <v>#NAME?</v>
      </c>
      <c r="AL75" t="e">
        <f t="shared" ca="1" si="16"/>
        <v>#NAME?</v>
      </c>
      <c r="AM75" s="155" t="str">
        <f t="shared" ca="1" si="17"/>
        <v>0</v>
      </c>
      <c r="AN75" t="e">
        <f t="shared" ca="1" si="18"/>
        <v>#NAME?</v>
      </c>
      <c r="AO75" t="e">
        <f t="shared" ca="1" si="19"/>
        <v>#NAME?</v>
      </c>
      <c r="AP75" s="155" t="str">
        <f t="shared" ca="1" si="20"/>
        <v>0</v>
      </c>
    </row>
    <row r="76" spans="37:42" x14ac:dyDescent="0.25">
      <c r="AK76" t="e">
        <f t="shared" ca="1" si="15"/>
        <v>#NAME?</v>
      </c>
      <c r="AL76" t="e">
        <f t="shared" ca="1" si="16"/>
        <v>#NAME?</v>
      </c>
      <c r="AM76" s="155" t="str">
        <f t="shared" ca="1" si="17"/>
        <v>0</v>
      </c>
      <c r="AN76" t="e">
        <f t="shared" ca="1" si="18"/>
        <v>#NAME?</v>
      </c>
      <c r="AO76" t="e">
        <f t="shared" ca="1" si="19"/>
        <v>#NAME?</v>
      </c>
      <c r="AP76" s="155" t="str">
        <f t="shared" ca="1" si="20"/>
        <v>0</v>
      </c>
    </row>
    <row r="77" spans="37:42" x14ac:dyDescent="0.25">
      <c r="AK77" t="e">
        <f t="shared" ca="1" si="15"/>
        <v>#NAME?</v>
      </c>
      <c r="AL77" t="e">
        <f t="shared" ca="1" si="16"/>
        <v>#NAME?</v>
      </c>
      <c r="AM77" s="155" t="str">
        <f t="shared" ca="1" si="17"/>
        <v>0</v>
      </c>
      <c r="AN77" t="e">
        <f t="shared" ca="1" si="18"/>
        <v>#NAME?</v>
      </c>
      <c r="AO77" t="e">
        <f t="shared" ca="1" si="19"/>
        <v>#NAME?</v>
      </c>
      <c r="AP77" s="155" t="str">
        <f t="shared" ca="1" si="20"/>
        <v>0</v>
      </c>
    </row>
    <row r="78" spans="37:42" x14ac:dyDescent="0.25">
      <c r="AK78" t="e">
        <f t="shared" ca="1" si="15"/>
        <v>#NAME?</v>
      </c>
      <c r="AL78" t="e">
        <f t="shared" ca="1" si="16"/>
        <v>#NAME?</v>
      </c>
      <c r="AM78" s="155" t="str">
        <f t="shared" ca="1" si="17"/>
        <v>0</v>
      </c>
      <c r="AN78" t="e">
        <f t="shared" ca="1" si="18"/>
        <v>#NAME?</v>
      </c>
      <c r="AO78" t="e">
        <f t="shared" ca="1" si="19"/>
        <v>#NAME?</v>
      </c>
      <c r="AP78" s="155" t="str">
        <f t="shared" ca="1" si="20"/>
        <v>0</v>
      </c>
    </row>
    <row r="79" spans="37:42" x14ac:dyDescent="0.25">
      <c r="AK79" t="e">
        <f t="shared" ca="1" si="15"/>
        <v>#NAME?</v>
      </c>
      <c r="AL79" t="e">
        <f t="shared" ca="1" si="16"/>
        <v>#NAME?</v>
      </c>
      <c r="AM79" s="155" t="str">
        <f t="shared" ca="1" si="17"/>
        <v>0</v>
      </c>
      <c r="AN79" t="e">
        <f t="shared" ca="1" si="18"/>
        <v>#NAME?</v>
      </c>
      <c r="AO79" t="e">
        <f t="shared" ca="1" si="19"/>
        <v>#NAME?</v>
      </c>
      <c r="AP79" s="155" t="str">
        <f t="shared" ca="1" si="20"/>
        <v>0</v>
      </c>
    </row>
    <row r="80" spans="37:42" x14ac:dyDescent="0.25">
      <c r="AK80" t="e">
        <f t="shared" ca="1" si="15"/>
        <v>#NAME?</v>
      </c>
      <c r="AL80" t="e">
        <f t="shared" ca="1" si="16"/>
        <v>#NAME?</v>
      </c>
      <c r="AM80" s="155" t="str">
        <f t="shared" ca="1" si="17"/>
        <v>0</v>
      </c>
      <c r="AN80" t="e">
        <f t="shared" ca="1" si="18"/>
        <v>#NAME?</v>
      </c>
      <c r="AO80" t="e">
        <f t="shared" ca="1" si="19"/>
        <v>#NAME?</v>
      </c>
      <c r="AP80" s="155" t="str">
        <f t="shared" ca="1" si="20"/>
        <v>0</v>
      </c>
    </row>
    <row r="81" spans="37:42" x14ac:dyDescent="0.25">
      <c r="AK81" t="e">
        <f t="shared" ca="1" si="15"/>
        <v>#NAME?</v>
      </c>
      <c r="AL81" t="e">
        <f t="shared" ca="1" si="16"/>
        <v>#NAME?</v>
      </c>
      <c r="AM81" s="155" t="str">
        <f t="shared" ca="1" si="17"/>
        <v>0</v>
      </c>
      <c r="AN81" t="e">
        <f t="shared" ca="1" si="18"/>
        <v>#NAME?</v>
      </c>
      <c r="AO81" t="e">
        <f t="shared" ca="1" si="19"/>
        <v>#NAME?</v>
      </c>
      <c r="AP81" s="155" t="str">
        <f t="shared" ca="1" si="20"/>
        <v>0</v>
      </c>
    </row>
    <row r="82" spans="37:42" x14ac:dyDescent="0.25">
      <c r="AK82" t="e">
        <f t="shared" ca="1" si="15"/>
        <v>#NAME?</v>
      </c>
      <c r="AL82" t="e">
        <f t="shared" ca="1" si="16"/>
        <v>#NAME?</v>
      </c>
      <c r="AM82" s="155" t="str">
        <f t="shared" ca="1" si="17"/>
        <v>0</v>
      </c>
      <c r="AN82" t="e">
        <f t="shared" ca="1" si="18"/>
        <v>#NAME?</v>
      </c>
      <c r="AO82" t="e">
        <f t="shared" ca="1" si="19"/>
        <v>#NAME?</v>
      </c>
      <c r="AP82" s="155" t="str">
        <f t="shared" ca="1" si="20"/>
        <v>0</v>
      </c>
    </row>
    <row r="83" spans="37:42" x14ac:dyDescent="0.25">
      <c r="AK83" t="e">
        <f t="shared" ca="1" si="15"/>
        <v>#NAME?</v>
      </c>
      <c r="AL83" t="e">
        <f t="shared" ca="1" si="16"/>
        <v>#NAME?</v>
      </c>
      <c r="AM83" s="155" t="str">
        <f t="shared" ca="1" si="17"/>
        <v>0</v>
      </c>
      <c r="AN83" t="e">
        <f t="shared" ca="1" si="18"/>
        <v>#NAME?</v>
      </c>
      <c r="AO83" t="e">
        <f t="shared" ca="1" si="19"/>
        <v>#NAME?</v>
      </c>
      <c r="AP83" s="155" t="str">
        <f t="shared" ca="1" si="20"/>
        <v>0</v>
      </c>
    </row>
    <row r="84" spans="37:42" x14ac:dyDescent="0.25">
      <c r="AK84" t="e">
        <f t="shared" ca="1" si="15"/>
        <v>#NAME?</v>
      </c>
      <c r="AL84" t="e">
        <f t="shared" ca="1" si="16"/>
        <v>#NAME?</v>
      </c>
      <c r="AM84" s="155" t="str">
        <f t="shared" ca="1" si="17"/>
        <v>0</v>
      </c>
      <c r="AN84" t="e">
        <f t="shared" ca="1" si="18"/>
        <v>#NAME?</v>
      </c>
      <c r="AO84" t="e">
        <f t="shared" ca="1" si="19"/>
        <v>#NAME?</v>
      </c>
      <c r="AP84" s="155" t="str">
        <f t="shared" ca="1" si="20"/>
        <v>0</v>
      </c>
    </row>
    <row r="85" spans="37:42" x14ac:dyDescent="0.25">
      <c r="AK85" t="e">
        <f t="shared" ca="1" si="15"/>
        <v>#NAME?</v>
      </c>
      <c r="AL85" t="e">
        <f t="shared" ca="1" si="16"/>
        <v>#NAME?</v>
      </c>
      <c r="AM85" s="155" t="str">
        <f t="shared" ca="1" si="17"/>
        <v>0</v>
      </c>
      <c r="AN85" t="e">
        <f t="shared" ca="1" si="18"/>
        <v>#NAME?</v>
      </c>
      <c r="AO85" t="e">
        <f t="shared" ca="1" si="19"/>
        <v>#NAME?</v>
      </c>
      <c r="AP85" s="155" t="str">
        <f t="shared" ca="1" si="20"/>
        <v>0</v>
      </c>
    </row>
    <row r="86" spans="37:42" x14ac:dyDescent="0.25">
      <c r="AK86" t="e">
        <f t="shared" ca="1" si="15"/>
        <v>#NAME?</v>
      </c>
      <c r="AL86" t="e">
        <f t="shared" ca="1" si="16"/>
        <v>#NAME?</v>
      </c>
      <c r="AM86" s="155" t="str">
        <f t="shared" ca="1" si="17"/>
        <v>0</v>
      </c>
      <c r="AN86" t="e">
        <f t="shared" ca="1" si="18"/>
        <v>#NAME?</v>
      </c>
      <c r="AO86" t="e">
        <f t="shared" ca="1" si="19"/>
        <v>#NAME?</v>
      </c>
      <c r="AP86" s="155" t="str">
        <f t="shared" ca="1" si="20"/>
        <v>0</v>
      </c>
    </row>
    <row r="87" spans="37:42" x14ac:dyDescent="0.25">
      <c r="AK87" t="e">
        <f t="shared" ca="1" si="15"/>
        <v>#NAME?</v>
      </c>
      <c r="AL87" t="e">
        <f t="shared" ca="1" si="16"/>
        <v>#NAME?</v>
      </c>
      <c r="AM87" s="155" t="str">
        <f t="shared" ca="1" si="17"/>
        <v>0</v>
      </c>
      <c r="AN87" t="e">
        <f t="shared" ca="1" si="18"/>
        <v>#NAME?</v>
      </c>
      <c r="AO87" t="e">
        <f t="shared" ca="1" si="19"/>
        <v>#NAME?</v>
      </c>
      <c r="AP87" s="155" t="str">
        <f t="shared" ca="1" si="20"/>
        <v>0</v>
      </c>
    </row>
    <row r="88" spans="37:42" x14ac:dyDescent="0.25">
      <c r="AK88" t="e">
        <f t="shared" ca="1" si="15"/>
        <v>#NAME?</v>
      </c>
      <c r="AL88" t="e">
        <f t="shared" ca="1" si="16"/>
        <v>#NAME?</v>
      </c>
      <c r="AM88" s="155" t="str">
        <f t="shared" ca="1" si="17"/>
        <v>0</v>
      </c>
      <c r="AN88" t="e">
        <f t="shared" ca="1" si="18"/>
        <v>#NAME?</v>
      </c>
      <c r="AO88" t="e">
        <f t="shared" ca="1" si="19"/>
        <v>#NAME?</v>
      </c>
      <c r="AP88" s="155" t="str">
        <f t="shared" ca="1" si="20"/>
        <v>0</v>
      </c>
    </row>
    <row r="89" spans="37:42" x14ac:dyDescent="0.25">
      <c r="AK89" t="e">
        <f t="shared" ca="1" si="15"/>
        <v>#NAME?</v>
      </c>
      <c r="AL89" t="e">
        <f t="shared" ca="1" si="16"/>
        <v>#NAME?</v>
      </c>
      <c r="AM89" s="155" t="str">
        <f t="shared" ca="1" si="17"/>
        <v>0</v>
      </c>
      <c r="AN89" t="e">
        <f t="shared" ca="1" si="18"/>
        <v>#NAME?</v>
      </c>
      <c r="AO89" t="e">
        <f t="shared" ca="1" si="19"/>
        <v>#NAME?</v>
      </c>
      <c r="AP89" s="155" t="str">
        <f t="shared" ca="1" si="20"/>
        <v>0</v>
      </c>
    </row>
    <row r="90" spans="37:42" x14ac:dyDescent="0.25">
      <c r="AK90" t="e">
        <f t="shared" ca="1" si="15"/>
        <v>#NAME?</v>
      </c>
      <c r="AL90" t="e">
        <f t="shared" ca="1" si="16"/>
        <v>#NAME?</v>
      </c>
      <c r="AM90" s="155" t="str">
        <f t="shared" ca="1" si="17"/>
        <v>0</v>
      </c>
      <c r="AN90" t="e">
        <f t="shared" ca="1" si="18"/>
        <v>#NAME?</v>
      </c>
      <c r="AO90" t="e">
        <f t="shared" ca="1" si="19"/>
        <v>#NAME?</v>
      </c>
      <c r="AP90" s="155" t="str">
        <f t="shared" ca="1" si="20"/>
        <v>0</v>
      </c>
    </row>
    <row r="91" spans="37:42" x14ac:dyDescent="0.25">
      <c r="AK91" t="e">
        <f t="shared" ca="1" si="15"/>
        <v>#NAME?</v>
      </c>
      <c r="AL91" t="e">
        <f t="shared" ca="1" si="16"/>
        <v>#NAME?</v>
      </c>
      <c r="AM91" s="155" t="str">
        <f t="shared" ca="1" si="17"/>
        <v>0</v>
      </c>
      <c r="AN91" t="e">
        <f t="shared" ca="1" si="18"/>
        <v>#NAME?</v>
      </c>
      <c r="AO91" t="e">
        <f t="shared" ca="1" si="19"/>
        <v>#NAME?</v>
      </c>
      <c r="AP91" s="155" t="str">
        <f t="shared" ca="1" si="20"/>
        <v>0</v>
      </c>
    </row>
    <row r="92" spans="37:42" x14ac:dyDescent="0.25">
      <c r="AK92" t="e">
        <f t="shared" ca="1" si="15"/>
        <v>#NAME?</v>
      </c>
      <c r="AL92" t="e">
        <f t="shared" ca="1" si="16"/>
        <v>#NAME?</v>
      </c>
      <c r="AM92" s="155" t="str">
        <f t="shared" ca="1" si="17"/>
        <v>0</v>
      </c>
      <c r="AN92" t="e">
        <f t="shared" ca="1" si="18"/>
        <v>#NAME?</v>
      </c>
      <c r="AO92" t="e">
        <f t="shared" ca="1" si="19"/>
        <v>#NAME?</v>
      </c>
      <c r="AP92" s="155" t="str">
        <f t="shared" ca="1" si="20"/>
        <v>0</v>
      </c>
    </row>
    <row r="93" spans="37:42" x14ac:dyDescent="0.25">
      <c r="AK93" t="e">
        <f t="shared" ca="1" si="15"/>
        <v>#NAME?</v>
      </c>
      <c r="AL93" t="e">
        <f t="shared" ca="1" si="16"/>
        <v>#NAME?</v>
      </c>
      <c r="AM93" s="155" t="str">
        <f t="shared" ca="1" si="17"/>
        <v>0</v>
      </c>
      <c r="AN93" t="e">
        <f t="shared" ca="1" si="18"/>
        <v>#NAME?</v>
      </c>
      <c r="AO93" t="e">
        <f t="shared" ca="1" si="19"/>
        <v>#NAME?</v>
      </c>
      <c r="AP93" s="155" t="str">
        <f t="shared" ca="1" si="20"/>
        <v>0</v>
      </c>
    </row>
    <row r="94" spans="37:42" x14ac:dyDescent="0.25">
      <c r="AK94" t="e">
        <f t="shared" ca="1" si="15"/>
        <v>#NAME?</v>
      </c>
      <c r="AL94" t="e">
        <f t="shared" ca="1" si="16"/>
        <v>#NAME?</v>
      </c>
      <c r="AM94" s="155" t="str">
        <f t="shared" ca="1" si="17"/>
        <v>0</v>
      </c>
      <c r="AN94" t="e">
        <f t="shared" ca="1" si="18"/>
        <v>#NAME?</v>
      </c>
      <c r="AO94" t="e">
        <f t="shared" ca="1" si="19"/>
        <v>#NAME?</v>
      </c>
      <c r="AP94" s="155" t="str">
        <f t="shared" ca="1" si="20"/>
        <v>0</v>
      </c>
    </row>
    <row r="95" spans="37:42" x14ac:dyDescent="0.25">
      <c r="AK95" t="e">
        <f t="shared" ca="1" si="15"/>
        <v>#NAME?</v>
      </c>
      <c r="AL95" t="e">
        <f t="shared" ca="1" si="16"/>
        <v>#NAME?</v>
      </c>
      <c r="AM95" s="155" t="str">
        <f t="shared" ca="1" si="17"/>
        <v>0</v>
      </c>
      <c r="AN95" t="e">
        <f t="shared" ca="1" si="18"/>
        <v>#NAME?</v>
      </c>
      <c r="AO95" t="e">
        <f t="shared" ca="1" si="19"/>
        <v>#NAME?</v>
      </c>
      <c r="AP95" s="155" t="str">
        <f t="shared" ca="1" si="20"/>
        <v>0</v>
      </c>
    </row>
    <row r="96" spans="37:42" x14ac:dyDescent="0.25">
      <c r="AK96" t="e">
        <f t="shared" ca="1" si="15"/>
        <v>#NAME?</v>
      </c>
      <c r="AL96" t="e">
        <f t="shared" ca="1" si="16"/>
        <v>#NAME?</v>
      </c>
      <c r="AM96" s="155" t="str">
        <f t="shared" ca="1" si="17"/>
        <v>0</v>
      </c>
      <c r="AN96" t="e">
        <f t="shared" ca="1" si="18"/>
        <v>#NAME?</v>
      </c>
      <c r="AO96" t="e">
        <f t="shared" ca="1" si="19"/>
        <v>#NAME?</v>
      </c>
      <c r="AP96" s="155" t="str">
        <f t="shared" ca="1" si="20"/>
        <v>0</v>
      </c>
    </row>
    <row r="97" spans="37:42" x14ac:dyDescent="0.25">
      <c r="AK97" t="e">
        <f t="shared" ca="1" si="15"/>
        <v>#NAME?</v>
      </c>
      <c r="AL97" t="e">
        <f t="shared" ca="1" si="16"/>
        <v>#NAME?</v>
      </c>
      <c r="AM97" s="155" t="str">
        <f t="shared" ca="1" si="17"/>
        <v>0</v>
      </c>
      <c r="AN97" t="e">
        <f t="shared" ca="1" si="18"/>
        <v>#NAME?</v>
      </c>
      <c r="AO97" t="e">
        <f t="shared" ca="1" si="19"/>
        <v>#NAME?</v>
      </c>
      <c r="AP97" s="155" t="str">
        <f t="shared" ca="1" si="20"/>
        <v>0</v>
      </c>
    </row>
    <row r="98" spans="37:42" x14ac:dyDescent="0.25">
      <c r="AK98" t="e">
        <f t="shared" ca="1" si="15"/>
        <v>#NAME?</v>
      </c>
      <c r="AL98" t="e">
        <f t="shared" ca="1" si="16"/>
        <v>#NAME?</v>
      </c>
      <c r="AM98" s="155" t="str">
        <f t="shared" ca="1" si="17"/>
        <v>0</v>
      </c>
      <c r="AN98" t="e">
        <f t="shared" ca="1" si="18"/>
        <v>#NAME?</v>
      </c>
      <c r="AO98" t="e">
        <f t="shared" ca="1" si="19"/>
        <v>#NAME?</v>
      </c>
      <c r="AP98" s="155" t="str">
        <f t="shared" ca="1" si="20"/>
        <v>0</v>
      </c>
    </row>
  </sheetData>
  <mergeCells count="5">
    <mergeCell ref="C17:G17"/>
    <mergeCell ref="C16:G16"/>
    <mergeCell ref="C15:G15"/>
    <mergeCell ref="B1:F1"/>
    <mergeCell ref="A4:A12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99FF"/>
  </sheetPr>
  <dimension ref="B1:BO94"/>
  <sheetViews>
    <sheetView topLeftCell="L1" zoomScale="80" zoomScaleNormal="80" workbookViewId="0">
      <selection activeCell="K80" sqref="K80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12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495"/>
      <c r="AQ1" s="495"/>
    </row>
    <row r="2" spans="2:67" ht="60" customHeight="1" thickBot="1" x14ac:dyDescent="0.3">
      <c r="D2" s="470" t="s">
        <v>66</v>
      </c>
      <c r="E2" s="471"/>
      <c r="F2" s="471"/>
      <c r="G2" s="471"/>
      <c r="H2" s="471"/>
      <c r="I2" s="472"/>
      <c r="J2" s="473" t="s">
        <v>39</v>
      </c>
      <c r="K2" s="474"/>
      <c r="L2" s="475"/>
      <c r="M2" s="476">
        <v>2018</v>
      </c>
      <c r="N2" s="477"/>
      <c r="O2" s="477"/>
      <c r="P2" s="477"/>
      <c r="Q2" s="477"/>
      <c r="R2" s="477"/>
      <c r="S2" s="477"/>
      <c r="T2" s="477"/>
      <c r="U2" s="477"/>
      <c r="V2" s="477"/>
      <c r="W2" s="477"/>
      <c r="X2" s="478"/>
      <c r="Y2" s="479">
        <v>2019</v>
      </c>
      <c r="Z2" s="480"/>
      <c r="AA2" s="480"/>
      <c r="AB2" s="480"/>
      <c r="AC2" s="480"/>
      <c r="AD2" s="480"/>
      <c r="AE2" s="480"/>
      <c r="AF2" s="480"/>
      <c r="AG2" s="480"/>
      <c r="AH2" s="480"/>
      <c r="AI2" s="480"/>
      <c r="AJ2" s="481"/>
      <c r="AK2" s="396"/>
      <c r="AL2" s="396"/>
      <c r="AM2" s="396"/>
      <c r="AO2" s="463" t="s">
        <v>10</v>
      </c>
      <c r="AP2" s="464"/>
      <c r="AQ2" s="465"/>
      <c r="AR2" s="466" t="s">
        <v>11</v>
      </c>
      <c r="AS2" s="467"/>
      <c r="AT2" s="468"/>
      <c r="AU2" s="463" t="s">
        <v>12</v>
      </c>
      <c r="AV2" s="464"/>
      <c r="AW2" s="465"/>
      <c r="AX2" s="463" t="s">
        <v>13</v>
      </c>
      <c r="AY2" s="464"/>
      <c r="AZ2" s="465"/>
      <c r="BA2" s="352" t="s">
        <v>14</v>
      </c>
      <c r="BC2" s="463" t="s">
        <v>10</v>
      </c>
      <c r="BD2" s="464"/>
      <c r="BE2" s="465"/>
      <c r="BF2" s="466" t="s">
        <v>11</v>
      </c>
      <c r="BG2" s="467"/>
      <c r="BH2" s="468"/>
      <c r="BI2" s="463" t="s">
        <v>12</v>
      </c>
      <c r="BJ2" s="464"/>
      <c r="BK2" s="465"/>
      <c r="BL2" s="463" t="s">
        <v>13</v>
      </c>
      <c r="BM2" s="464"/>
      <c r="BN2" s="465"/>
      <c r="BO2" s="352" t="s">
        <v>30</v>
      </c>
    </row>
    <row r="3" spans="2:67" ht="94.5" thickBot="1" x14ac:dyDescent="0.3">
      <c r="B3" s="426" t="s">
        <v>21</v>
      </c>
      <c r="C3" s="8" t="s">
        <v>20</v>
      </c>
      <c r="D3" s="8" t="s">
        <v>0</v>
      </c>
      <c r="E3" s="426">
        <v>1</v>
      </c>
      <c r="F3" s="426">
        <v>1</v>
      </c>
      <c r="G3" s="34" t="s">
        <v>51</v>
      </c>
      <c r="H3" s="216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63"/>
      <c r="AL3" s="363"/>
      <c r="AM3" s="363"/>
      <c r="AO3" s="167" t="s">
        <v>8</v>
      </c>
      <c r="AP3" s="168" t="s">
        <v>9</v>
      </c>
      <c r="AQ3" s="169" t="s">
        <v>15</v>
      </c>
      <c r="AR3" s="167" t="s">
        <v>8</v>
      </c>
      <c r="AS3" s="168" t="s">
        <v>9</v>
      </c>
      <c r="AT3" s="169" t="s">
        <v>16</v>
      </c>
      <c r="AU3" s="185" t="s">
        <v>8</v>
      </c>
      <c r="AV3" s="168" t="s">
        <v>9</v>
      </c>
      <c r="AW3" s="353" t="s">
        <v>17</v>
      </c>
      <c r="AX3" s="167" t="s">
        <v>8</v>
      </c>
      <c r="AY3" s="168" t="s">
        <v>9</v>
      </c>
      <c r="AZ3" s="186" t="s">
        <v>18</v>
      </c>
      <c r="BA3" s="166" t="s">
        <v>14</v>
      </c>
      <c r="BC3" s="167" t="s">
        <v>8</v>
      </c>
      <c r="BD3" s="168" t="s">
        <v>9</v>
      </c>
      <c r="BE3" s="169" t="s">
        <v>15</v>
      </c>
      <c r="BF3" s="167" t="s">
        <v>8</v>
      </c>
      <c r="BG3" s="168" t="s">
        <v>9</v>
      </c>
      <c r="BH3" s="169" t="s">
        <v>16</v>
      </c>
      <c r="BI3" s="185" t="s">
        <v>8</v>
      </c>
      <c r="BJ3" s="168" t="s">
        <v>9</v>
      </c>
      <c r="BK3" s="353" t="s">
        <v>17</v>
      </c>
      <c r="BL3" s="167" t="s">
        <v>8</v>
      </c>
      <c r="BM3" s="168" t="s">
        <v>9</v>
      </c>
      <c r="BN3" s="186" t="s">
        <v>18</v>
      </c>
      <c r="BO3" s="166" t="s">
        <v>30</v>
      </c>
    </row>
    <row r="4" spans="2:67" ht="50.1" customHeight="1" thickBot="1" x14ac:dyDescent="0.3">
      <c r="B4" s="433" t="s">
        <v>40</v>
      </c>
      <c r="C4" s="272" t="s">
        <v>41</v>
      </c>
      <c r="D4" s="271" t="s">
        <v>42</v>
      </c>
      <c r="E4" s="249">
        <v>3</v>
      </c>
      <c r="F4" s="249">
        <v>4</v>
      </c>
      <c r="G4" s="249">
        <f>E4*F4</f>
        <v>12</v>
      </c>
      <c r="H4" s="249">
        <v>3</v>
      </c>
      <c r="I4" s="407"/>
      <c r="J4" s="413" t="s">
        <v>54</v>
      </c>
      <c r="K4" s="288" t="s">
        <v>35</v>
      </c>
      <c r="L4" s="279">
        <v>1</v>
      </c>
      <c r="M4" s="280"/>
      <c r="N4" s="494">
        <v>1</v>
      </c>
      <c r="O4" s="493">
        <v>3</v>
      </c>
      <c r="P4" s="282"/>
      <c r="Q4" s="281"/>
      <c r="R4" s="283"/>
      <c r="S4" s="281"/>
      <c r="T4" s="283"/>
      <c r="U4" s="283"/>
      <c r="V4" s="283"/>
      <c r="W4" s="281"/>
      <c r="X4" s="284"/>
      <c r="Y4" s="294"/>
      <c r="Z4" s="281"/>
      <c r="AA4" s="283"/>
      <c r="AB4" s="283"/>
      <c r="AC4" s="283"/>
      <c r="AD4" s="283"/>
      <c r="AE4" s="283"/>
      <c r="AF4" s="283"/>
      <c r="AG4" s="283"/>
      <c r="AH4" s="283"/>
      <c r="AI4" s="283"/>
      <c r="AJ4" s="284"/>
      <c r="AK4" s="360"/>
      <c r="AL4" s="360"/>
      <c r="AM4" s="360"/>
      <c r="AO4" s="167">
        <v>1</v>
      </c>
      <c r="AP4" s="168">
        <v>0</v>
      </c>
      <c r="AQ4" s="169">
        <v>1</v>
      </c>
      <c r="AR4" s="167"/>
      <c r="AS4" s="168"/>
      <c r="AT4" s="169"/>
      <c r="AU4" s="295"/>
      <c r="AV4" s="168"/>
      <c r="AW4" s="361"/>
      <c r="AX4" s="167"/>
      <c r="AY4" s="296"/>
      <c r="AZ4" s="297"/>
      <c r="BA4" s="189">
        <v>1</v>
      </c>
      <c r="BC4" s="167"/>
      <c r="BD4" s="168"/>
      <c r="BE4" s="169"/>
      <c r="BF4" s="167"/>
      <c r="BG4" s="168"/>
      <c r="BH4" s="169"/>
      <c r="BI4" s="295"/>
      <c r="BJ4" s="168"/>
      <c r="BK4" s="361"/>
      <c r="BL4" s="167"/>
      <c r="BM4" s="296"/>
      <c r="BN4" s="297"/>
      <c r="BO4" s="189"/>
    </row>
    <row r="5" spans="2:67" ht="30" customHeight="1" thickBot="1" x14ac:dyDescent="0.3">
      <c r="B5" s="434"/>
      <c r="C5" s="436" t="s">
        <v>41</v>
      </c>
      <c r="D5" s="438" t="s">
        <v>43</v>
      </c>
      <c r="E5" s="440">
        <v>3</v>
      </c>
      <c r="F5" s="440">
        <v>4</v>
      </c>
      <c r="G5" s="440">
        <f>E5*F5</f>
        <v>12</v>
      </c>
      <c r="H5" s="277">
        <v>3</v>
      </c>
      <c r="I5" s="419"/>
      <c r="J5" s="413" t="s">
        <v>55</v>
      </c>
      <c r="K5" s="288" t="s">
        <v>37</v>
      </c>
      <c r="L5" s="292">
        <v>3</v>
      </c>
      <c r="M5" s="290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502">
        <v>2</v>
      </c>
      <c r="AE5" s="2"/>
      <c r="AF5" s="2"/>
      <c r="AG5" s="28"/>
      <c r="AH5" s="2"/>
      <c r="AI5" s="2"/>
      <c r="AJ5" s="15"/>
      <c r="AK5" s="360"/>
      <c r="AL5" s="360"/>
      <c r="AM5" s="360"/>
      <c r="AO5" s="170"/>
      <c r="AP5" s="171"/>
      <c r="AQ5" s="387"/>
      <c r="AR5" s="171"/>
      <c r="AS5" s="171"/>
      <c r="AT5" s="387"/>
      <c r="AU5" s="187"/>
      <c r="AV5" s="171"/>
      <c r="AW5" s="388"/>
      <c r="AX5" s="171"/>
      <c r="AY5" s="187"/>
      <c r="AZ5" s="388"/>
      <c r="BA5" s="188"/>
      <c r="BC5" s="167"/>
      <c r="BD5" s="168"/>
      <c r="BE5" s="169"/>
      <c r="BF5" s="167">
        <v>0</v>
      </c>
      <c r="BG5" s="168">
        <v>1</v>
      </c>
      <c r="BH5" s="169">
        <v>0</v>
      </c>
      <c r="BI5" s="295"/>
      <c r="BJ5" s="168"/>
      <c r="BK5" s="361"/>
      <c r="BL5" s="167"/>
      <c r="BM5" s="296"/>
      <c r="BN5" s="297"/>
      <c r="BO5" s="189">
        <v>0</v>
      </c>
    </row>
    <row r="6" spans="2:67" ht="30" customHeight="1" thickBot="1" x14ac:dyDescent="0.3">
      <c r="B6" s="434"/>
      <c r="C6" s="437"/>
      <c r="D6" s="439"/>
      <c r="E6" s="441"/>
      <c r="F6" s="441"/>
      <c r="G6" s="441"/>
      <c r="H6" s="277">
        <v>4</v>
      </c>
      <c r="I6" s="420"/>
      <c r="J6" s="413" t="s">
        <v>56</v>
      </c>
      <c r="K6" s="289" t="s">
        <v>31</v>
      </c>
      <c r="L6" s="293">
        <v>3</v>
      </c>
      <c r="M6" s="278"/>
      <c r="N6" s="111"/>
      <c r="O6" s="3"/>
      <c r="P6" s="3"/>
      <c r="Q6" s="3"/>
      <c r="R6" s="3"/>
      <c r="S6" s="111"/>
      <c r="T6" s="3"/>
      <c r="U6" s="111"/>
      <c r="V6" s="500">
        <v>2</v>
      </c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60"/>
      <c r="AL6" s="360"/>
      <c r="AM6" s="360"/>
      <c r="AO6" s="172"/>
      <c r="AP6" s="165"/>
      <c r="AQ6" s="389"/>
      <c r="AR6" s="165"/>
      <c r="AS6" s="165"/>
      <c r="AT6" s="389"/>
      <c r="AU6" s="181"/>
      <c r="AV6" s="165"/>
      <c r="AW6" s="390"/>
      <c r="AX6" s="165">
        <v>0</v>
      </c>
      <c r="AY6" s="181">
        <v>1</v>
      </c>
      <c r="AZ6" s="390">
        <v>0</v>
      </c>
      <c r="BA6" s="190">
        <v>0</v>
      </c>
      <c r="BC6" s="167"/>
      <c r="BD6" s="168"/>
      <c r="BE6" s="169"/>
      <c r="BF6" s="167"/>
      <c r="BG6" s="168"/>
      <c r="BH6" s="169"/>
      <c r="BI6" s="295"/>
      <c r="BJ6" s="168"/>
      <c r="BK6" s="361"/>
      <c r="BL6" s="167"/>
      <c r="BM6" s="296"/>
      <c r="BN6" s="297"/>
      <c r="BO6" s="189"/>
    </row>
    <row r="7" spans="2:67" ht="30" customHeight="1" thickBot="1" x14ac:dyDescent="0.3">
      <c r="B7" s="434"/>
      <c r="C7" s="437"/>
      <c r="D7" s="439"/>
      <c r="E7" s="441"/>
      <c r="F7" s="441"/>
      <c r="G7" s="441"/>
      <c r="H7" s="300">
        <v>4</v>
      </c>
      <c r="I7" s="418"/>
      <c r="J7" s="413" t="s">
        <v>57</v>
      </c>
      <c r="K7" s="301" t="s">
        <v>33</v>
      </c>
      <c r="L7" s="302">
        <v>3</v>
      </c>
      <c r="M7" s="303"/>
      <c r="N7" s="46"/>
      <c r="O7" s="77"/>
      <c r="P7" s="77"/>
      <c r="Q7" s="77"/>
      <c r="R7" s="77"/>
      <c r="S7" s="46"/>
      <c r="T7" s="77"/>
      <c r="U7" s="46"/>
      <c r="V7" s="77"/>
      <c r="W7" s="503">
        <v>2</v>
      </c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60"/>
      <c r="AL7" s="360"/>
      <c r="AM7" s="360"/>
      <c r="AO7" s="342"/>
      <c r="AP7" s="343"/>
      <c r="AQ7" s="391"/>
      <c r="AR7" s="343"/>
      <c r="AS7" s="343"/>
      <c r="AT7" s="391"/>
      <c r="AU7" s="344"/>
      <c r="AV7" s="343"/>
      <c r="AW7" s="392"/>
      <c r="AX7" s="343">
        <v>0</v>
      </c>
      <c r="AY7" s="344">
        <v>1</v>
      </c>
      <c r="AZ7" s="392">
        <v>0</v>
      </c>
      <c r="BA7" s="345">
        <v>0</v>
      </c>
      <c r="BC7" s="167"/>
      <c r="BD7" s="168"/>
      <c r="BE7" s="169"/>
      <c r="BF7" s="167"/>
      <c r="BG7" s="168"/>
      <c r="BH7" s="169"/>
      <c r="BI7" s="295"/>
      <c r="BJ7" s="168"/>
      <c r="BK7" s="361"/>
      <c r="BL7" s="167"/>
      <c r="BM7" s="296"/>
      <c r="BN7" s="297"/>
      <c r="BO7" s="189"/>
    </row>
    <row r="8" spans="2:67" ht="50.1" customHeight="1" thickBot="1" x14ac:dyDescent="0.3">
      <c r="B8" s="434"/>
      <c r="C8" s="442" t="s">
        <v>41</v>
      </c>
      <c r="D8" s="271" t="s">
        <v>44</v>
      </c>
      <c r="E8" s="444">
        <v>3</v>
      </c>
      <c r="F8" s="446">
        <v>2</v>
      </c>
      <c r="G8" s="444">
        <f>E8*F8</f>
        <v>6</v>
      </c>
      <c r="H8" s="409">
        <v>3</v>
      </c>
      <c r="I8" s="411"/>
      <c r="J8" s="413" t="s">
        <v>58</v>
      </c>
      <c r="K8" s="288" t="s">
        <v>35</v>
      </c>
      <c r="L8" s="292">
        <v>2</v>
      </c>
      <c r="M8" s="290"/>
      <c r="N8" s="494">
        <v>1</v>
      </c>
      <c r="O8" s="28"/>
      <c r="P8" s="28"/>
      <c r="Q8" s="28"/>
      <c r="R8" s="28"/>
      <c r="S8" s="28"/>
      <c r="T8" s="28"/>
      <c r="U8" s="28"/>
      <c r="V8" s="28"/>
      <c r="W8" s="28"/>
      <c r="X8" s="305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60"/>
      <c r="AL8" s="360"/>
      <c r="AM8" s="360"/>
      <c r="AO8" s="170">
        <v>1</v>
      </c>
      <c r="AP8" s="171">
        <v>0</v>
      </c>
      <c r="AQ8" s="387">
        <v>1</v>
      </c>
      <c r="AR8" s="171"/>
      <c r="AS8" s="171"/>
      <c r="AT8" s="387"/>
      <c r="AU8" s="187"/>
      <c r="AV8" s="171"/>
      <c r="AW8" s="388"/>
      <c r="AX8" s="171"/>
      <c r="AY8" s="187"/>
      <c r="AZ8" s="388"/>
      <c r="BA8" s="188">
        <v>1</v>
      </c>
      <c r="BC8" s="167"/>
      <c r="BD8" s="168"/>
      <c r="BE8" s="169"/>
      <c r="BF8" s="167"/>
      <c r="BG8" s="168"/>
      <c r="BH8" s="169"/>
      <c r="BI8" s="295"/>
      <c r="BJ8" s="168"/>
      <c r="BK8" s="361"/>
      <c r="BL8" s="167"/>
      <c r="BM8" s="296"/>
      <c r="BN8" s="297"/>
      <c r="BO8" s="189"/>
    </row>
    <row r="9" spans="2:67" ht="27.75" customHeight="1" thickBot="1" x14ac:dyDescent="0.3">
      <c r="B9" s="434"/>
      <c r="C9" s="443"/>
      <c r="D9" s="438" t="s">
        <v>45</v>
      </c>
      <c r="E9" s="445"/>
      <c r="F9" s="447"/>
      <c r="G9" s="445"/>
      <c r="H9" s="410">
        <v>3</v>
      </c>
      <c r="I9" s="423"/>
      <c r="J9" s="413" t="s">
        <v>59</v>
      </c>
      <c r="K9" s="288" t="s">
        <v>37</v>
      </c>
      <c r="L9" s="261">
        <v>2</v>
      </c>
      <c r="M9" s="291"/>
      <c r="N9" s="23"/>
      <c r="O9" s="498">
        <v>1</v>
      </c>
      <c r="P9" s="23"/>
      <c r="Q9" s="23"/>
      <c r="R9" s="23"/>
      <c r="S9" s="23"/>
      <c r="T9" s="23"/>
      <c r="U9" s="23"/>
      <c r="V9" s="23"/>
      <c r="W9" s="23"/>
      <c r="X9" s="306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60"/>
      <c r="AL9" s="360"/>
      <c r="AM9" s="360"/>
      <c r="AO9" s="342">
        <v>1</v>
      </c>
      <c r="AP9" s="343">
        <v>0</v>
      </c>
      <c r="AQ9" s="391">
        <v>1</v>
      </c>
      <c r="AR9" s="343"/>
      <c r="AS9" s="343"/>
      <c r="AT9" s="391"/>
      <c r="AU9" s="344"/>
      <c r="AV9" s="343"/>
      <c r="AW9" s="392"/>
      <c r="AX9" s="343"/>
      <c r="AY9" s="344"/>
      <c r="AZ9" s="392"/>
      <c r="BA9" s="345">
        <v>1</v>
      </c>
      <c r="BC9" s="167"/>
      <c r="BD9" s="168"/>
      <c r="BE9" s="169"/>
      <c r="BF9" s="167"/>
      <c r="BG9" s="168"/>
      <c r="BH9" s="169"/>
      <c r="BI9" s="295"/>
      <c r="BJ9" s="168"/>
      <c r="BK9" s="361"/>
      <c r="BL9" s="167"/>
      <c r="BM9" s="296"/>
      <c r="BN9" s="297"/>
      <c r="BO9" s="189"/>
    </row>
    <row r="10" spans="2:67" ht="30" customHeight="1" thickBot="1" x14ac:dyDescent="0.3">
      <c r="B10" s="434"/>
      <c r="C10" s="436" t="s">
        <v>41</v>
      </c>
      <c r="D10" s="439"/>
      <c r="E10" s="440">
        <v>5</v>
      </c>
      <c r="F10" s="440">
        <v>2</v>
      </c>
      <c r="G10" s="440">
        <f>E10*F10</f>
        <v>10</v>
      </c>
      <c r="H10" s="409">
        <v>3</v>
      </c>
      <c r="I10" s="422"/>
      <c r="J10" s="413" t="s">
        <v>60</v>
      </c>
      <c r="K10" s="289" t="s">
        <v>31</v>
      </c>
      <c r="L10" s="264">
        <v>3</v>
      </c>
      <c r="M10" s="290"/>
      <c r="N10" s="2"/>
      <c r="O10" s="28"/>
      <c r="P10" s="2"/>
      <c r="Q10" s="2"/>
      <c r="R10" s="2"/>
      <c r="S10" s="502">
        <v>2</v>
      </c>
      <c r="T10" s="2"/>
      <c r="U10" s="2"/>
      <c r="V10" s="2"/>
      <c r="W10" s="2"/>
      <c r="X10" s="305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60"/>
      <c r="AL10" s="360"/>
      <c r="AM10" s="360"/>
      <c r="AO10" s="170"/>
      <c r="AP10" s="171"/>
      <c r="AQ10" s="387"/>
      <c r="AR10" s="171"/>
      <c r="AS10" s="171"/>
      <c r="AT10" s="387"/>
      <c r="AU10" s="187">
        <v>0</v>
      </c>
      <c r="AV10" s="171">
        <v>1</v>
      </c>
      <c r="AW10" s="388">
        <v>0</v>
      </c>
      <c r="AX10" s="171"/>
      <c r="AY10" s="187"/>
      <c r="AZ10" s="388"/>
      <c r="BA10" s="188">
        <v>0</v>
      </c>
      <c r="BC10" s="167"/>
      <c r="BD10" s="168"/>
      <c r="BE10" s="169"/>
      <c r="BF10" s="167"/>
      <c r="BG10" s="168"/>
      <c r="BH10" s="169"/>
      <c r="BI10" s="295"/>
      <c r="BJ10" s="168"/>
      <c r="BK10" s="361"/>
      <c r="BL10" s="167"/>
      <c r="BM10" s="296"/>
      <c r="BN10" s="297"/>
      <c r="BO10" s="189"/>
    </row>
    <row r="11" spans="2:67" ht="30" customHeight="1" thickBot="1" x14ac:dyDescent="0.3">
      <c r="B11" s="434"/>
      <c r="C11" s="448"/>
      <c r="D11" s="439"/>
      <c r="E11" s="449"/>
      <c r="F11" s="449"/>
      <c r="G11" s="449"/>
      <c r="H11" s="404">
        <v>4</v>
      </c>
      <c r="I11" s="346"/>
      <c r="J11" s="413" t="s">
        <v>61</v>
      </c>
      <c r="K11" s="301" t="s">
        <v>33</v>
      </c>
      <c r="L11" s="308">
        <v>3</v>
      </c>
      <c r="M11" s="347"/>
      <c r="N11" s="286"/>
      <c r="O11" s="348"/>
      <c r="P11" s="286"/>
      <c r="Q11" s="286"/>
      <c r="R11" s="505">
        <v>2</v>
      </c>
      <c r="S11" s="286"/>
      <c r="T11" s="286"/>
      <c r="U11" s="286"/>
      <c r="V11" s="286"/>
      <c r="W11" s="286"/>
      <c r="X11" s="349"/>
      <c r="Y11" s="350"/>
      <c r="Z11" s="286"/>
      <c r="AA11" s="286"/>
      <c r="AB11" s="286"/>
      <c r="AC11" s="286"/>
      <c r="AD11" s="286"/>
      <c r="AE11" s="286"/>
      <c r="AF11" s="286"/>
      <c r="AG11" s="286"/>
      <c r="AH11" s="286"/>
      <c r="AI11" s="286"/>
      <c r="AJ11" s="287"/>
      <c r="AK11" s="360"/>
      <c r="AL11" s="360"/>
      <c r="AM11" s="360"/>
      <c r="AO11" s="173"/>
      <c r="AP11" s="174"/>
      <c r="AQ11" s="393"/>
      <c r="AR11" s="174">
        <v>0</v>
      </c>
      <c r="AS11" s="174">
        <v>1</v>
      </c>
      <c r="AT11" s="393">
        <v>0</v>
      </c>
      <c r="AU11" s="192"/>
      <c r="AV11" s="174"/>
      <c r="AW11" s="394"/>
      <c r="AX11" s="174"/>
      <c r="AY11" s="192"/>
      <c r="AZ11" s="394"/>
      <c r="BA11" s="193">
        <v>0</v>
      </c>
      <c r="BC11" s="167"/>
      <c r="BD11" s="168"/>
      <c r="BE11" s="169"/>
      <c r="BF11" s="167"/>
      <c r="BG11" s="168"/>
      <c r="BH11" s="169"/>
      <c r="BI11" s="295"/>
      <c r="BJ11" s="168"/>
      <c r="BK11" s="361"/>
      <c r="BL11" s="167"/>
      <c r="BM11" s="296"/>
      <c r="BN11" s="297"/>
      <c r="BO11" s="189"/>
    </row>
    <row r="12" spans="2:67" ht="19.5" thickBot="1" x14ac:dyDescent="0.3">
      <c r="B12" s="434"/>
      <c r="C12" s="329"/>
      <c r="D12" s="330"/>
      <c r="E12" s="405"/>
      <c r="F12" s="331"/>
      <c r="G12" s="405"/>
      <c r="H12" s="405"/>
      <c r="I12" s="332"/>
      <c r="J12" s="250"/>
      <c r="K12" s="333"/>
      <c r="L12" s="259"/>
      <c r="M12" s="334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35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60"/>
      <c r="AL12" s="360"/>
      <c r="AM12" s="360"/>
      <c r="AO12" s="336"/>
      <c r="AP12" s="337"/>
      <c r="AQ12" s="338"/>
      <c r="AR12" s="336"/>
      <c r="AS12" s="337"/>
      <c r="AT12" s="338"/>
      <c r="AU12" s="339"/>
      <c r="AV12" s="337"/>
      <c r="AW12" s="359"/>
      <c r="AX12" s="336"/>
      <c r="AY12" s="340"/>
      <c r="AZ12" s="341"/>
      <c r="BA12" s="191"/>
      <c r="BC12" s="167"/>
      <c r="BD12" s="168"/>
      <c r="BE12" s="169"/>
      <c r="BF12" s="167"/>
      <c r="BG12" s="168"/>
      <c r="BH12" s="169"/>
      <c r="BI12" s="295"/>
      <c r="BJ12" s="168"/>
      <c r="BK12" s="361"/>
      <c r="BL12" s="167"/>
      <c r="BM12" s="296"/>
      <c r="BN12" s="297"/>
      <c r="BO12" s="189"/>
    </row>
    <row r="13" spans="2:67" ht="19.5" thickBot="1" x14ac:dyDescent="0.3">
      <c r="B13" s="434"/>
      <c r="C13" s="251"/>
      <c r="D13" s="252"/>
      <c r="E13" s="405"/>
      <c r="F13" s="405"/>
      <c r="G13" s="405">
        <f t="shared" ref="G13:G18" si="0">E13*F13</f>
        <v>0</v>
      </c>
      <c r="H13" s="405"/>
      <c r="I13" s="408"/>
      <c r="J13" s="250"/>
      <c r="K13" s="250"/>
      <c r="L13" s="259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60"/>
      <c r="AL13" s="360"/>
      <c r="AM13" s="360"/>
      <c r="AO13" s="167"/>
      <c r="AP13" s="168"/>
      <c r="AQ13" s="169"/>
      <c r="AR13" s="167"/>
      <c r="AS13" s="168"/>
      <c r="AT13" s="169"/>
      <c r="AU13" s="295"/>
      <c r="AV13" s="168"/>
      <c r="AW13" s="361"/>
      <c r="AX13" s="167"/>
      <c r="AY13" s="296"/>
      <c r="AZ13" s="297"/>
      <c r="BA13" s="189"/>
      <c r="BC13" s="167"/>
      <c r="BD13" s="168"/>
      <c r="BE13" s="169"/>
      <c r="BF13" s="167"/>
      <c r="BG13" s="168"/>
      <c r="BH13" s="169"/>
      <c r="BI13" s="295"/>
      <c r="BJ13" s="168"/>
      <c r="BK13" s="361"/>
      <c r="BL13" s="167"/>
      <c r="BM13" s="296"/>
      <c r="BN13" s="297"/>
      <c r="BO13" s="189"/>
    </row>
    <row r="14" spans="2:67" ht="19.5" thickBot="1" x14ac:dyDescent="0.3">
      <c r="B14" s="434"/>
      <c r="C14" s="232"/>
      <c r="D14" s="228"/>
      <c r="E14" s="410"/>
      <c r="F14" s="410"/>
      <c r="G14" s="410">
        <f t="shared" si="0"/>
        <v>0</v>
      </c>
      <c r="H14" s="410"/>
      <c r="I14" s="43"/>
      <c r="J14" s="43"/>
      <c r="K14" s="43"/>
      <c r="L14" s="26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60"/>
      <c r="AL14" s="360"/>
      <c r="AM14" s="360"/>
      <c r="AO14" s="167"/>
      <c r="AP14" s="168"/>
      <c r="AQ14" s="169"/>
      <c r="AR14" s="167"/>
      <c r="AS14" s="168"/>
      <c r="AT14" s="169"/>
      <c r="AU14" s="295"/>
      <c r="AV14" s="168"/>
      <c r="AW14" s="361"/>
      <c r="AX14" s="167"/>
      <c r="AY14" s="296"/>
      <c r="AZ14" s="297"/>
      <c r="BA14" s="189"/>
      <c r="BC14" s="167"/>
      <c r="BD14" s="168"/>
      <c r="BE14" s="169"/>
      <c r="BF14" s="167"/>
      <c r="BG14" s="168"/>
      <c r="BH14" s="169"/>
      <c r="BI14" s="295"/>
      <c r="BJ14" s="168"/>
      <c r="BK14" s="361"/>
      <c r="BL14" s="167"/>
      <c r="BM14" s="296"/>
      <c r="BN14" s="297"/>
      <c r="BO14" s="189"/>
    </row>
    <row r="15" spans="2:67" ht="19.5" thickBot="1" x14ac:dyDescent="0.3">
      <c r="B15" s="434"/>
      <c r="C15" s="25"/>
      <c r="D15" s="229"/>
      <c r="E15" s="80"/>
      <c r="F15" s="80"/>
      <c r="G15" s="416">
        <f t="shared" si="0"/>
        <v>0</v>
      </c>
      <c r="H15" s="416"/>
      <c r="I15" s="80"/>
      <c r="J15" s="82"/>
      <c r="K15" s="219"/>
      <c r="L15" s="262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60"/>
      <c r="AL15" s="360"/>
      <c r="AM15" s="360"/>
      <c r="AO15" s="167"/>
      <c r="AP15" s="168"/>
      <c r="AQ15" s="169"/>
      <c r="AR15" s="167"/>
      <c r="AS15" s="168"/>
      <c r="AT15" s="169"/>
      <c r="AU15" s="295"/>
      <c r="AV15" s="168"/>
      <c r="AW15" s="361"/>
      <c r="AX15" s="167"/>
      <c r="AY15" s="296"/>
      <c r="AZ15" s="297"/>
      <c r="BA15" s="189"/>
      <c r="BC15" s="167"/>
      <c r="BD15" s="168"/>
      <c r="BE15" s="169"/>
      <c r="BF15" s="167"/>
      <c r="BG15" s="168"/>
      <c r="BH15" s="169"/>
      <c r="BI15" s="295"/>
      <c r="BJ15" s="168"/>
      <c r="BK15" s="361"/>
      <c r="BL15" s="167"/>
      <c r="BM15" s="296"/>
      <c r="BN15" s="297"/>
      <c r="BO15" s="189"/>
    </row>
    <row r="16" spans="2:67" ht="19.5" thickBot="1" x14ac:dyDescent="0.3">
      <c r="B16" s="434"/>
      <c r="C16" s="9"/>
      <c r="D16" s="229"/>
      <c r="E16" s="80"/>
      <c r="F16" s="80"/>
      <c r="G16" s="416">
        <f t="shared" si="0"/>
        <v>0</v>
      </c>
      <c r="H16" s="416"/>
      <c r="I16" s="80"/>
      <c r="J16" s="82"/>
      <c r="K16" s="220"/>
      <c r="L16" s="262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60"/>
      <c r="AL16" s="360"/>
      <c r="AM16" s="360"/>
      <c r="AO16" s="167"/>
      <c r="AP16" s="168"/>
      <c r="AQ16" s="169"/>
      <c r="AR16" s="167"/>
      <c r="AS16" s="168"/>
      <c r="AT16" s="169"/>
      <c r="AU16" s="295"/>
      <c r="AV16" s="168"/>
      <c r="AW16" s="361"/>
      <c r="AX16" s="167"/>
      <c r="AY16" s="296"/>
      <c r="AZ16" s="297"/>
      <c r="BA16" s="189"/>
      <c r="BC16" s="167"/>
      <c r="BD16" s="168"/>
      <c r="BE16" s="169"/>
      <c r="BF16" s="167"/>
      <c r="BG16" s="168"/>
      <c r="BH16" s="169"/>
      <c r="BI16" s="295"/>
      <c r="BJ16" s="168"/>
      <c r="BK16" s="361"/>
      <c r="BL16" s="167"/>
      <c r="BM16" s="296"/>
      <c r="BN16" s="297"/>
      <c r="BO16" s="189"/>
    </row>
    <row r="17" spans="2:67" ht="19.5" thickBot="1" x14ac:dyDescent="0.3">
      <c r="B17" s="434"/>
      <c r="C17" s="9"/>
      <c r="D17" s="229"/>
      <c r="E17" s="80"/>
      <c r="F17" s="80"/>
      <c r="G17" s="416">
        <f t="shared" si="0"/>
        <v>0</v>
      </c>
      <c r="H17" s="416"/>
      <c r="I17" s="80"/>
      <c r="J17" s="82"/>
      <c r="K17" s="220"/>
      <c r="L17" s="262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60"/>
      <c r="AL17" s="360"/>
      <c r="AM17" s="360"/>
      <c r="AO17" s="167"/>
      <c r="AP17" s="168"/>
      <c r="AQ17" s="169"/>
      <c r="AR17" s="167"/>
      <c r="AS17" s="168"/>
      <c r="AT17" s="169"/>
      <c r="AU17" s="295"/>
      <c r="AV17" s="168"/>
      <c r="AW17" s="361"/>
      <c r="AX17" s="167"/>
      <c r="AY17" s="296"/>
      <c r="AZ17" s="297"/>
      <c r="BA17" s="189"/>
      <c r="BC17" s="167"/>
      <c r="BD17" s="168"/>
      <c r="BE17" s="169"/>
      <c r="BF17" s="167"/>
      <c r="BG17" s="168"/>
      <c r="BH17" s="169"/>
      <c r="BI17" s="295"/>
      <c r="BJ17" s="168"/>
      <c r="BK17" s="361"/>
      <c r="BL17" s="167"/>
      <c r="BM17" s="296"/>
      <c r="BN17" s="297"/>
      <c r="BO17" s="189"/>
    </row>
    <row r="18" spans="2:67" ht="19.5" thickBot="1" x14ac:dyDescent="0.3">
      <c r="B18" s="434"/>
      <c r="C18" s="9"/>
      <c r="D18" s="229"/>
      <c r="E18" s="80"/>
      <c r="F18" s="80"/>
      <c r="G18" s="416">
        <f t="shared" si="0"/>
        <v>0</v>
      </c>
      <c r="H18" s="416"/>
      <c r="I18" s="80"/>
      <c r="J18" s="82"/>
      <c r="K18" s="220"/>
      <c r="L18" s="262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60"/>
      <c r="AL18" s="360"/>
      <c r="AM18" s="360"/>
      <c r="AO18" s="167"/>
      <c r="AP18" s="168"/>
      <c r="AQ18" s="169"/>
      <c r="AR18" s="167"/>
      <c r="AS18" s="168"/>
      <c r="AT18" s="169"/>
      <c r="AU18" s="295"/>
      <c r="AV18" s="168"/>
      <c r="AW18" s="361"/>
      <c r="AX18" s="167"/>
      <c r="AY18" s="296"/>
      <c r="AZ18" s="297"/>
      <c r="BA18" s="189"/>
      <c r="BC18" s="167"/>
      <c r="BD18" s="168"/>
      <c r="BE18" s="169"/>
      <c r="BF18" s="167"/>
      <c r="BG18" s="168"/>
      <c r="BH18" s="169"/>
      <c r="BI18" s="295"/>
      <c r="BJ18" s="168"/>
      <c r="BK18" s="361"/>
      <c r="BL18" s="167"/>
      <c r="BM18" s="296"/>
      <c r="BN18" s="297"/>
      <c r="BO18" s="189"/>
    </row>
    <row r="19" spans="2:67" ht="19.5" thickBot="1" x14ac:dyDescent="0.3">
      <c r="B19" s="435"/>
      <c r="C19" s="232"/>
      <c r="D19" s="230"/>
      <c r="E19" s="106"/>
      <c r="F19" s="106"/>
      <c r="G19" s="415">
        <f>E19*F19</f>
        <v>0</v>
      </c>
      <c r="H19" s="415"/>
      <c r="I19" s="106"/>
      <c r="J19" s="112"/>
      <c r="K19" s="221"/>
      <c r="L19" s="263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60"/>
      <c r="AL19" s="360"/>
      <c r="AM19" s="360"/>
      <c r="AO19" s="167"/>
      <c r="AP19" s="168"/>
      <c r="AQ19" s="169"/>
      <c r="AR19" s="167"/>
      <c r="AS19" s="168"/>
      <c r="AT19" s="169"/>
      <c r="AU19" s="295"/>
      <c r="AV19" s="168"/>
      <c r="AW19" s="361"/>
      <c r="AX19" s="167"/>
      <c r="AY19" s="296"/>
      <c r="AZ19" s="297"/>
      <c r="BA19" s="189"/>
      <c r="BC19" s="167"/>
      <c r="BD19" s="168"/>
      <c r="BE19" s="169"/>
      <c r="BF19" s="167"/>
      <c r="BG19" s="168"/>
      <c r="BH19" s="169"/>
      <c r="BI19" s="295"/>
      <c r="BJ19" s="168"/>
      <c r="BK19" s="361"/>
      <c r="BL19" s="167"/>
      <c r="BM19" s="296"/>
      <c r="BN19" s="297"/>
      <c r="BO19" s="189"/>
    </row>
    <row r="20" spans="2:67" ht="16.5" thickBot="1" x14ac:dyDescent="0.3">
      <c r="B20" s="223" t="s">
        <v>1</v>
      </c>
      <c r="C20" s="231"/>
      <c r="D20" s="113"/>
      <c r="E20" s="113"/>
      <c r="F20" s="113"/>
      <c r="G20" s="114">
        <f>COUNTIF((G4:G14),"&gt;=10")</f>
        <v>3</v>
      </c>
      <c r="H20" s="114"/>
      <c r="I20" s="120"/>
      <c r="J20" s="248"/>
      <c r="K20" s="218"/>
      <c r="L20" s="253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62"/>
      <c r="AL20" s="362"/>
      <c r="AM20" s="362"/>
      <c r="AO20" s="194"/>
      <c r="AP20" s="194"/>
      <c r="AQ20" s="194"/>
      <c r="AR20" s="195"/>
      <c r="AS20" s="194"/>
      <c r="AT20" s="196"/>
      <c r="AU20" s="195"/>
      <c r="AV20" s="194"/>
      <c r="AW20" s="196"/>
      <c r="AX20" s="195"/>
      <c r="AY20" s="194"/>
      <c r="AZ20" s="196"/>
      <c r="BA20" s="197"/>
      <c r="BC20" s="167"/>
      <c r="BD20" s="168"/>
      <c r="BE20" s="169"/>
      <c r="BF20" s="167"/>
      <c r="BG20" s="168"/>
      <c r="BH20" s="169"/>
      <c r="BI20" s="295"/>
      <c r="BJ20" s="168"/>
      <c r="BK20" s="361"/>
      <c r="BL20" s="167"/>
      <c r="BM20" s="296"/>
      <c r="BN20" s="297"/>
      <c r="BO20" s="189"/>
    </row>
    <row r="21" spans="2:67" ht="16.5" thickBot="1" x14ac:dyDescent="0.3">
      <c r="B21" s="224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3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62"/>
      <c r="AL21" s="362"/>
      <c r="AM21" s="362"/>
      <c r="AO21" s="194"/>
      <c r="AP21" s="194"/>
      <c r="AQ21" s="194"/>
      <c r="AR21" s="195"/>
      <c r="AS21" s="194"/>
      <c r="AT21" s="196"/>
      <c r="AU21" s="195"/>
      <c r="AV21" s="194"/>
      <c r="AW21" s="196"/>
      <c r="AX21" s="195"/>
      <c r="AY21" s="194"/>
      <c r="AZ21" s="196"/>
      <c r="BA21" s="198"/>
      <c r="BC21" s="167"/>
      <c r="BD21" s="168"/>
      <c r="BE21" s="169"/>
      <c r="BF21" s="167"/>
      <c r="BG21" s="168"/>
      <c r="BH21" s="169"/>
      <c r="BI21" s="295"/>
      <c r="BJ21" s="168"/>
      <c r="BK21" s="361"/>
      <c r="BL21" s="167"/>
      <c r="BM21" s="296"/>
      <c r="BN21" s="297"/>
      <c r="BO21" s="189"/>
    </row>
    <row r="22" spans="2:67" ht="16.5" thickBot="1" x14ac:dyDescent="0.3">
      <c r="B22" s="225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4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62"/>
      <c r="AL22" s="362"/>
      <c r="AM22" s="362"/>
      <c r="AO22" s="194"/>
      <c r="AP22" s="194"/>
      <c r="AQ22" s="194"/>
      <c r="AR22" s="195"/>
      <c r="AS22" s="194"/>
      <c r="AT22" s="196"/>
      <c r="AU22" s="195"/>
      <c r="AV22" s="194"/>
      <c r="AW22" s="196"/>
      <c r="AX22" s="195"/>
      <c r="AY22" s="194"/>
      <c r="AZ22" s="196"/>
      <c r="BA22" s="198"/>
      <c r="BC22" s="167"/>
      <c r="BD22" s="168"/>
      <c r="BE22" s="169"/>
      <c r="BF22" s="167"/>
      <c r="BG22" s="168"/>
      <c r="BH22" s="169"/>
      <c r="BI22" s="295"/>
      <c r="BJ22" s="168"/>
      <c r="BK22" s="361"/>
      <c r="BL22" s="167"/>
      <c r="BM22" s="296"/>
      <c r="BN22" s="297"/>
      <c r="BO22" s="189"/>
    </row>
    <row r="23" spans="2:67" ht="19.5" customHeight="1" thickBot="1" x14ac:dyDescent="0.3">
      <c r="B23" s="223" t="s">
        <v>1</v>
      </c>
      <c r="C23" s="222"/>
      <c r="D23" s="113"/>
      <c r="E23" s="113"/>
      <c r="F23" s="113"/>
      <c r="G23" s="114">
        <f>COUNTIF(G15:G19,"&gt;=10")</f>
        <v>0</v>
      </c>
      <c r="H23" s="114"/>
      <c r="I23" s="120"/>
      <c r="J23" s="248"/>
      <c r="K23" s="218"/>
      <c r="L23" s="253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62"/>
      <c r="AL23" s="362"/>
      <c r="AM23" s="362"/>
      <c r="AO23" s="194"/>
      <c r="AP23" s="194"/>
      <c r="AQ23" s="194"/>
      <c r="AR23" s="195"/>
      <c r="AS23" s="194"/>
      <c r="AT23" s="196"/>
      <c r="AU23" s="195"/>
      <c r="AV23" s="194"/>
      <c r="AW23" s="196"/>
      <c r="AX23" s="195"/>
      <c r="AY23" s="194"/>
      <c r="AZ23" s="196"/>
      <c r="BA23" s="198"/>
      <c r="BC23" s="167"/>
      <c r="BD23" s="168"/>
      <c r="BE23" s="169"/>
      <c r="BF23" s="167"/>
      <c r="BG23" s="168"/>
      <c r="BH23" s="169"/>
      <c r="BI23" s="295"/>
      <c r="BJ23" s="168"/>
      <c r="BK23" s="361"/>
      <c r="BL23" s="167"/>
      <c r="BM23" s="296"/>
      <c r="BN23" s="297"/>
      <c r="BO23" s="189"/>
    </row>
    <row r="24" spans="2:67" ht="18.75" customHeight="1" thickBot="1" x14ac:dyDescent="0.3">
      <c r="B24" s="226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5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51"/>
      <c r="AL24" s="351"/>
      <c r="AM24" s="351"/>
      <c r="AO24" s="194"/>
      <c r="AP24" s="194"/>
      <c r="AQ24" s="194"/>
      <c r="AR24" s="195"/>
      <c r="AS24" s="194"/>
      <c r="AT24" s="196"/>
      <c r="AU24" s="195"/>
      <c r="AV24" s="194"/>
      <c r="AW24" s="196"/>
      <c r="AX24" s="195"/>
      <c r="AY24" s="194"/>
      <c r="AZ24" s="196"/>
      <c r="BA24" s="198"/>
      <c r="BC24" s="167"/>
      <c r="BD24" s="168"/>
      <c r="BE24" s="169"/>
      <c r="BF24" s="167"/>
      <c r="BG24" s="168"/>
      <c r="BH24" s="169"/>
      <c r="BI24" s="295"/>
      <c r="BJ24" s="168"/>
      <c r="BK24" s="361"/>
      <c r="BL24" s="167"/>
      <c r="BM24" s="296"/>
      <c r="BN24" s="297"/>
      <c r="BO24" s="189"/>
    </row>
    <row r="25" spans="2:67" ht="19.5" customHeight="1" thickBot="1" x14ac:dyDescent="0.3">
      <c r="B25" s="227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6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51"/>
      <c r="AL25" s="351"/>
      <c r="AM25" s="351"/>
      <c r="AO25" s="194"/>
      <c r="AP25" s="194"/>
      <c r="AQ25" s="194"/>
      <c r="AR25" s="199"/>
      <c r="AS25" s="200"/>
      <c r="AT25" s="201"/>
      <c r="AU25" s="199"/>
      <c r="AV25" s="200"/>
      <c r="AW25" s="201"/>
      <c r="AX25" s="199"/>
      <c r="AY25" s="200"/>
      <c r="AZ25" s="201"/>
      <c r="BA25" s="198"/>
      <c r="BC25" s="167"/>
      <c r="BD25" s="168"/>
      <c r="BE25" s="169"/>
      <c r="BF25" s="167"/>
      <c r="BG25" s="168"/>
      <c r="BH25" s="169"/>
      <c r="BI25" s="295"/>
      <c r="BJ25" s="168"/>
      <c r="BK25" s="361"/>
      <c r="BL25" s="167"/>
      <c r="BM25" s="296"/>
      <c r="BN25" s="297"/>
      <c r="BO25" s="189"/>
    </row>
    <row r="26" spans="2:67" ht="30" customHeight="1" thickBot="1" x14ac:dyDescent="0.3">
      <c r="B26" s="433" t="s">
        <v>62</v>
      </c>
      <c r="C26" s="450" t="s">
        <v>41</v>
      </c>
      <c r="D26" s="438" t="s">
        <v>46</v>
      </c>
      <c r="E26" s="453">
        <v>2</v>
      </c>
      <c r="F26" s="453">
        <v>1</v>
      </c>
      <c r="G26" s="440">
        <f>E26*F26</f>
        <v>2</v>
      </c>
      <c r="H26" s="409">
        <v>3</v>
      </c>
      <c r="I26" s="154"/>
      <c r="J26" s="288" t="s">
        <v>54</v>
      </c>
      <c r="K26" s="273" t="s">
        <v>34</v>
      </c>
      <c r="L26" s="264">
        <v>3</v>
      </c>
      <c r="M26" s="14"/>
      <c r="N26" s="2"/>
      <c r="O26" s="501">
        <v>1</v>
      </c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60"/>
      <c r="AL26" s="360"/>
      <c r="AM26" s="360"/>
      <c r="AO26" s="170">
        <v>1</v>
      </c>
      <c r="AP26" s="171">
        <v>0</v>
      </c>
      <c r="AQ26" s="180">
        <v>1</v>
      </c>
      <c r="AR26" s="170"/>
      <c r="AS26" s="171"/>
      <c r="AT26" s="180"/>
      <c r="AU26" s="182"/>
      <c r="AV26" s="171"/>
      <c r="AW26" s="354"/>
      <c r="AX26" s="170"/>
      <c r="AY26" s="187"/>
      <c r="AZ26" s="354"/>
      <c r="BA26" s="202">
        <v>1</v>
      </c>
      <c r="BC26" s="167"/>
      <c r="BD26" s="168"/>
      <c r="BE26" s="169"/>
      <c r="BF26" s="167"/>
      <c r="BG26" s="168"/>
      <c r="BH26" s="169"/>
      <c r="BI26" s="295"/>
      <c r="BJ26" s="168"/>
      <c r="BK26" s="361"/>
      <c r="BL26" s="167"/>
      <c r="BM26" s="296"/>
      <c r="BN26" s="297"/>
      <c r="BO26" s="189"/>
    </row>
    <row r="27" spans="2:67" ht="20.100000000000001" customHeight="1" thickBot="1" x14ac:dyDescent="0.3">
      <c r="B27" s="434"/>
      <c r="C27" s="451"/>
      <c r="D27" s="452"/>
      <c r="E27" s="454"/>
      <c r="F27" s="454"/>
      <c r="G27" s="449"/>
      <c r="H27" s="404">
        <v>3</v>
      </c>
      <c r="I27" s="417"/>
      <c r="J27" s="307" t="s">
        <v>55</v>
      </c>
      <c r="K27" s="307" t="s">
        <v>36</v>
      </c>
      <c r="L27" s="308">
        <v>3</v>
      </c>
      <c r="M27" s="285"/>
      <c r="N27" s="286"/>
      <c r="O27" s="504">
        <v>1</v>
      </c>
      <c r="P27" s="348"/>
      <c r="Q27" s="286"/>
      <c r="R27" s="286"/>
      <c r="S27" s="286"/>
      <c r="T27" s="286"/>
      <c r="U27" s="286"/>
      <c r="V27" s="286"/>
      <c r="W27" s="286"/>
      <c r="X27" s="287"/>
      <c r="Y27" s="285"/>
      <c r="Z27" s="286"/>
      <c r="AA27" s="286"/>
      <c r="AB27" s="286"/>
      <c r="AC27" s="286"/>
      <c r="AD27" s="286"/>
      <c r="AE27" s="286"/>
      <c r="AF27" s="286"/>
      <c r="AG27" s="286"/>
      <c r="AH27" s="286"/>
      <c r="AI27" s="286"/>
      <c r="AJ27" s="287"/>
      <c r="AK27" s="360"/>
      <c r="AL27" s="360"/>
      <c r="AM27" s="360"/>
      <c r="AO27" s="173">
        <v>1</v>
      </c>
      <c r="AP27" s="174">
        <v>0</v>
      </c>
      <c r="AQ27" s="179">
        <v>1</v>
      </c>
      <c r="AR27" s="173"/>
      <c r="AS27" s="174"/>
      <c r="AT27" s="179"/>
      <c r="AU27" s="184"/>
      <c r="AV27" s="174"/>
      <c r="AW27" s="356"/>
      <c r="AX27" s="173"/>
      <c r="AY27" s="192"/>
      <c r="AZ27" s="356"/>
      <c r="BA27" s="204">
        <v>1</v>
      </c>
      <c r="BC27" s="167"/>
      <c r="BD27" s="168"/>
      <c r="BE27" s="169"/>
      <c r="BF27" s="167"/>
      <c r="BG27" s="168"/>
      <c r="BH27" s="169"/>
      <c r="BI27" s="295"/>
      <c r="BJ27" s="168"/>
      <c r="BK27" s="361"/>
      <c r="BL27" s="167"/>
      <c r="BM27" s="296"/>
      <c r="BN27" s="297"/>
      <c r="BO27" s="189"/>
    </row>
    <row r="28" spans="2:67" ht="14.45" customHeight="1" thickBot="1" x14ac:dyDescent="0.3">
      <c r="B28" s="434"/>
      <c r="C28" s="251"/>
      <c r="D28" s="233"/>
      <c r="E28" s="70"/>
      <c r="F28" s="70"/>
      <c r="G28" s="405">
        <f>E28*F28</f>
        <v>0</v>
      </c>
      <c r="H28" s="405"/>
      <c r="I28" s="70"/>
      <c r="J28" s="71"/>
      <c r="K28" s="71"/>
      <c r="L28" s="259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60"/>
      <c r="AL28" s="360"/>
      <c r="AM28" s="360"/>
      <c r="AO28" s="175"/>
      <c r="AP28" s="176"/>
      <c r="AQ28" s="177"/>
      <c r="AR28" s="175"/>
      <c r="AS28" s="176"/>
      <c r="AT28" s="177"/>
      <c r="AU28" s="298"/>
      <c r="AV28" s="176"/>
      <c r="AW28" s="358"/>
      <c r="AX28" s="175"/>
      <c r="AY28" s="299"/>
      <c r="AZ28" s="358"/>
      <c r="BA28" s="309"/>
      <c r="BC28" s="167"/>
      <c r="BD28" s="168"/>
      <c r="BE28" s="169"/>
      <c r="BF28" s="167"/>
      <c r="BG28" s="168"/>
      <c r="BH28" s="169"/>
      <c r="BI28" s="295"/>
      <c r="BJ28" s="168"/>
      <c r="BK28" s="361"/>
      <c r="BL28" s="167"/>
      <c r="BM28" s="296"/>
      <c r="BN28" s="297"/>
      <c r="BO28" s="189"/>
    </row>
    <row r="29" spans="2:67" ht="19.5" thickBot="1" x14ac:dyDescent="0.3">
      <c r="B29" s="434"/>
      <c r="C29" s="9"/>
      <c r="D29" s="234"/>
      <c r="E29" s="10"/>
      <c r="F29" s="10"/>
      <c r="G29" s="424">
        <f t="shared" ref="G29:G35" si="1">E29*F29</f>
        <v>0</v>
      </c>
      <c r="H29" s="424"/>
      <c r="I29" s="10"/>
      <c r="J29" s="13"/>
      <c r="K29" s="13"/>
      <c r="L29" s="260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60"/>
      <c r="AL29" s="360"/>
      <c r="AM29" s="360"/>
      <c r="AO29" s="172"/>
      <c r="AP29" s="165"/>
      <c r="AQ29" s="178"/>
      <c r="AR29" s="172"/>
      <c r="AS29" s="165"/>
      <c r="AT29" s="178"/>
      <c r="AU29" s="183"/>
      <c r="AV29" s="165"/>
      <c r="AW29" s="355"/>
      <c r="AX29" s="172"/>
      <c r="AY29" s="181"/>
      <c r="AZ29" s="355"/>
      <c r="BA29" s="203"/>
      <c r="BC29" s="167"/>
      <c r="BD29" s="168"/>
      <c r="BE29" s="169"/>
      <c r="BF29" s="167"/>
      <c r="BG29" s="168"/>
      <c r="BH29" s="169"/>
      <c r="BI29" s="295"/>
      <c r="BJ29" s="168"/>
      <c r="BK29" s="361"/>
      <c r="BL29" s="167"/>
      <c r="BM29" s="296"/>
      <c r="BN29" s="297"/>
      <c r="BO29" s="189"/>
    </row>
    <row r="30" spans="2:67" ht="19.5" thickBot="1" x14ac:dyDescent="0.3">
      <c r="B30" s="434"/>
      <c r="C30" s="79"/>
      <c r="D30" s="235"/>
      <c r="E30" s="11"/>
      <c r="F30" s="11"/>
      <c r="G30" s="414">
        <f t="shared" si="1"/>
        <v>0</v>
      </c>
      <c r="H30" s="414"/>
      <c r="I30" s="11"/>
      <c r="J30" s="18"/>
      <c r="K30" s="18"/>
      <c r="L30" s="261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2"/>
      <c r="AP30" s="165"/>
      <c r="AQ30" s="178"/>
      <c r="AR30" s="172"/>
      <c r="AS30" s="165"/>
      <c r="AT30" s="178"/>
      <c r="AU30" s="183"/>
      <c r="AV30" s="165"/>
      <c r="AW30" s="355"/>
      <c r="AX30" s="172"/>
      <c r="AY30" s="181"/>
      <c r="AZ30" s="355"/>
      <c r="BA30" s="203"/>
      <c r="BC30" s="167"/>
      <c r="BD30" s="168"/>
      <c r="BE30" s="169"/>
      <c r="BF30" s="167"/>
      <c r="BG30" s="168"/>
      <c r="BH30" s="169"/>
      <c r="BI30" s="295"/>
      <c r="BJ30" s="168"/>
      <c r="BK30" s="361"/>
      <c r="BL30" s="167"/>
      <c r="BM30" s="296"/>
      <c r="BN30" s="297"/>
      <c r="BO30" s="189"/>
    </row>
    <row r="31" spans="2:67" ht="19.5" thickBot="1" x14ac:dyDescent="0.3">
      <c r="B31" s="434"/>
      <c r="C31" s="25"/>
      <c r="D31" s="236"/>
      <c r="E31" s="12"/>
      <c r="F31" s="12"/>
      <c r="G31" s="161">
        <f t="shared" si="1"/>
        <v>0</v>
      </c>
      <c r="H31" s="161"/>
      <c r="I31" s="12"/>
      <c r="J31" s="26"/>
      <c r="K31" s="26"/>
      <c r="L31" s="264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2"/>
      <c r="AP31" s="165"/>
      <c r="AQ31" s="178"/>
      <c r="AR31" s="172"/>
      <c r="AS31" s="165"/>
      <c r="AT31" s="178"/>
      <c r="AU31" s="183"/>
      <c r="AV31" s="165"/>
      <c r="AW31" s="355"/>
      <c r="AX31" s="172"/>
      <c r="AY31" s="181"/>
      <c r="AZ31" s="355"/>
      <c r="BA31" s="203"/>
      <c r="BC31" s="167"/>
      <c r="BD31" s="168"/>
      <c r="BE31" s="169"/>
      <c r="BF31" s="167"/>
      <c r="BG31" s="168"/>
      <c r="BH31" s="169"/>
      <c r="BI31" s="295"/>
      <c r="BJ31" s="168"/>
      <c r="BK31" s="361"/>
      <c r="BL31" s="167"/>
      <c r="BM31" s="296"/>
      <c r="BN31" s="297"/>
      <c r="BO31" s="189"/>
    </row>
    <row r="32" spans="2:67" ht="19.5" thickBot="1" x14ac:dyDescent="0.3">
      <c r="B32" s="434"/>
      <c r="C32" s="9"/>
      <c r="D32" s="237"/>
      <c r="E32" s="80"/>
      <c r="F32" s="80"/>
      <c r="G32" s="425">
        <f t="shared" si="1"/>
        <v>0</v>
      </c>
      <c r="H32" s="425"/>
      <c r="I32" s="80"/>
      <c r="J32" s="96"/>
      <c r="K32" s="96"/>
      <c r="L32" s="259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2"/>
      <c r="AP32" s="165"/>
      <c r="AQ32" s="178"/>
      <c r="AR32" s="172"/>
      <c r="AS32" s="165"/>
      <c r="AT32" s="178"/>
      <c r="AU32" s="183"/>
      <c r="AV32" s="165"/>
      <c r="AW32" s="355"/>
      <c r="AX32" s="172"/>
      <c r="AY32" s="181"/>
      <c r="AZ32" s="355"/>
      <c r="BA32" s="203"/>
      <c r="BC32" s="167"/>
      <c r="BD32" s="168"/>
      <c r="BE32" s="169"/>
      <c r="BF32" s="167"/>
      <c r="BG32" s="168"/>
      <c r="BH32" s="169"/>
      <c r="BI32" s="295"/>
      <c r="BJ32" s="168"/>
      <c r="BK32" s="361"/>
      <c r="BL32" s="167"/>
      <c r="BM32" s="296"/>
      <c r="BN32" s="297"/>
      <c r="BO32" s="189"/>
    </row>
    <row r="33" spans="2:67" ht="19.5" thickBot="1" x14ac:dyDescent="0.3">
      <c r="B33" s="434"/>
      <c r="C33" s="9"/>
      <c r="D33" s="237"/>
      <c r="E33" s="80"/>
      <c r="F33" s="80"/>
      <c r="G33" s="425">
        <f t="shared" si="1"/>
        <v>0</v>
      </c>
      <c r="H33" s="425"/>
      <c r="I33" s="80"/>
      <c r="J33" s="96"/>
      <c r="K33" s="96"/>
      <c r="L33" s="259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2"/>
      <c r="AP33" s="165"/>
      <c r="AQ33" s="178"/>
      <c r="AR33" s="172"/>
      <c r="AS33" s="165"/>
      <c r="AT33" s="178"/>
      <c r="AU33" s="183"/>
      <c r="AV33" s="165"/>
      <c r="AW33" s="355"/>
      <c r="AX33" s="172"/>
      <c r="AY33" s="181"/>
      <c r="AZ33" s="355"/>
      <c r="BA33" s="203"/>
      <c r="BC33" s="167"/>
      <c r="BD33" s="168"/>
      <c r="BE33" s="169"/>
      <c r="BF33" s="167"/>
      <c r="BG33" s="168"/>
      <c r="BH33" s="169"/>
      <c r="BI33" s="295"/>
      <c r="BJ33" s="168"/>
      <c r="BK33" s="361"/>
      <c r="BL33" s="167"/>
      <c r="BM33" s="296"/>
      <c r="BN33" s="297"/>
      <c r="BO33" s="189"/>
    </row>
    <row r="34" spans="2:67" ht="19.5" thickBot="1" x14ac:dyDescent="0.3">
      <c r="B34" s="434"/>
      <c r="C34" s="9"/>
      <c r="D34" s="237"/>
      <c r="E34" s="80"/>
      <c r="F34" s="80"/>
      <c r="G34" s="425">
        <f t="shared" si="1"/>
        <v>0</v>
      </c>
      <c r="H34" s="425"/>
      <c r="I34" s="80"/>
      <c r="J34" s="96"/>
      <c r="K34" s="96"/>
      <c r="L34" s="259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2"/>
      <c r="AP34" s="165"/>
      <c r="AQ34" s="178"/>
      <c r="AR34" s="172"/>
      <c r="AS34" s="165"/>
      <c r="AT34" s="178"/>
      <c r="AU34" s="183"/>
      <c r="AV34" s="165"/>
      <c r="AW34" s="355"/>
      <c r="AX34" s="172"/>
      <c r="AY34" s="181"/>
      <c r="AZ34" s="355"/>
      <c r="BA34" s="203"/>
      <c r="BC34" s="167"/>
      <c r="BD34" s="168"/>
      <c r="BE34" s="169"/>
      <c r="BF34" s="167"/>
      <c r="BG34" s="168"/>
      <c r="BH34" s="169"/>
      <c r="BI34" s="295"/>
      <c r="BJ34" s="168"/>
      <c r="BK34" s="361"/>
      <c r="BL34" s="167"/>
      <c r="BM34" s="296"/>
      <c r="BN34" s="297"/>
      <c r="BO34" s="189"/>
    </row>
    <row r="35" spans="2:67" ht="19.5" thickBot="1" x14ac:dyDescent="0.3">
      <c r="B35" s="434"/>
      <c r="C35" s="232"/>
      <c r="D35" s="1"/>
      <c r="E35" s="106"/>
      <c r="F35" s="106"/>
      <c r="G35" s="162">
        <f t="shared" si="1"/>
        <v>0</v>
      </c>
      <c r="H35" s="162"/>
      <c r="I35" s="106"/>
      <c r="J35" s="115"/>
      <c r="K35" s="115"/>
      <c r="L35" s="265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3"/>
      <c r="AP35" s="174"/>
      <c r="AQ35" s="179"/>
      <c r="AR35" s="173"/>
      <c r="AS35" s="174"/>
      <c r="AT35" s="179"/>
      <c r="AU35" s="184"/>
      <c r="AV35" s="174"/>
      <c r="AW35" s="356"/>
      <c r="AX35" s="173"/>
      <c r="AY35" s="192"/>
      <c r="AZ35" s="356"/>
      <c r="BA35" s="204"/>
      <c r="BC35" s="167"/>
      <c r="BD35" s="168"/>
      <c r="BE35" s="169"/>
      <c r="BF35" s="167"/>
      <c r="BG35" s="168"/>
      <c r="BH35" s="169"/>
      <c r="BI35" s="295"/>
      <c r="BJ35" s="168"/>
      <c r="BK35" s="361"/>
      <c r="BL35" s="167"/>
      <c r="BM35" s="296"/>
      <c r="BN35" s="297"/>
      <c r="BO35" s="189"/>
    </row>
    <row r="36" spans="2:67" ht="16.5" thickBot="1" x14ac:dyDescent="0.3">
      <c r="B36" s="223" t="s">
        <v>1</v>
      </c>
      <c r="C36" s="231"/>
      <c r="D36" s="113"/>
      <c r="E36" s="113"/>
      <c r="F36" s="113"/>
      <c r="G36" s="114">
        <f>COUNTIF(G26:G30,"&gt;=10")</f>
        <v>0</v>
      </c>
      <c r="H36" s="114"/>
      <c r="I36" s="120"/>
      <c r="J36" s="248"/>
      <c r="K36" s="218"/>
      <c r="L36" s="253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62"/>
      <c r="AL36" s="362"/>
      <c r="AM36" s="362"/>
      <c r="AN36" s="1"/>
      <c r="AO36" s="205"/>
      <c r="AP36" s="206"/>
      <c r="AQ36" s="207"/>
      <c r="AR36" s="208"/>
      <c r="AS36" s="209"/>
      <c r="AT36" s="210"/>
      <c r="AU36" s="208"/>
      <c r="AV36" s="209"/>
      <c r="AW36" s="210"/>
      <c r="AX36" s="208"/>
      <c r="AY36" s="209"/>
      <c r="AZ36" s="210"/>
      <c r="BA36" s="211"/>
      <c r="BC36" s="167"/>
      <c r="BD36" s="168"/>
      <c r="BE36" s="169"/>
      <c r="BF36" s="167"/>
      <c r="BG36" s="168"/>
      <c r="BH36" s="169"/>
      <c r="BI36" s="295"/>
      <c r="BJ36" s="168"/>
      <c r="BK36" s="361"/>
      <c r="BL36" s="167"/>
      <c r="BM36" s="296"/>
      <c r="BN36" s="297"/>
      <c r="BO36" s="189"/>
    </row>
    <row r="37" spans="2:67" ht="16.5" thickBot="1" x14ac:dyDescent="0.3">
      <c r="B37" s="224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3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62"/>
      <c r="AL37" s="362"/>
      <c r="AM37" s="362"/>
      <c r="AN37" s="1"/>
      <c r="AO37" s="195"/>
      <c r="AP37" s="194"/>
      <c r="AQ37" s="196"/>
      <c r="AR37" s="208"/>
      <c r="AS37" s="209"/>
      <c r="AT37" s="210"/>
      <c r="AU37" s="208"/>
      <c r="AV37" s="209"/>
      <c r="AW37" s="210"/>
      <c r="AX37" s="208"/>
      <c r="AY37" s="209"/>
      <c r="AZ37" s="210"/>
      <c r="BA37" s="212"/>
      <c r="BC37" s="167"/>
      <c r="BD37" s="168"/>
      <c r="BE37" s="169"/>
      <c r="BF37" s="167"/>
      <c r="BG37" s="168"/>
      <c r="BH37" s="169"/>
      <c r="BI37" s="295"/>
      <c r="BJ37" s="168"/>
      <c r="BK37" s="361"/>
      <c r="BL37" s="167"/>
      <c r="BM37" s="296"/>
      <c r="BN37" s="297"/>
      <c r="BO37" s="189"/>
    </row>
    <row r="38" spans="2:67" ht="16.5" thickBot="1" x14ac:dyDescent="0.3">
      <c r="B38" s="246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3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62"/>
      <c r="AL38" s="362"/>
      <c r="AM38" s="362"/>
      <c r="AN38" s="1"/>
      <c r="AO38" s="195"/>
      <c r="AP38" s="194"/>
      <c r="AQ38" s="196"/>
      <c r="AR38" s="208"/>
      <c r="AS38" s="209"/>
      <c r="AT38" s="210"/>
      <c r="AU38" s="208"/>
      <c r="AV38" s="209"/>
      <c r="AW38" s="210"/>
      <c r="AX38" s="208"/>
      <c r="AY38" s="209"/>
      <c r="AZ38" s="210"/>
      <c r="BA38" s="212"/>
      <c r="BC38" s="167"/>
      <c r="BD38" s="168"/>
      <c r="BE38" s="169"/>
      <c r="BF38" s="167"/>
      <c r="BG38" s="168"/>
      <c r="BH38" s="169"/>
      <c r="BI38" s="295"/>
      <c r="BJ38" s="168"/>
      <c r="BK38" s="361"/>
      <c r="BL38" s="167"/>
      <c r="BM38" s="296"/>
      <c r="BN38" s="297"/>
      <c r="BO38" s="189"/>
    </row>
    <row r="39" spans="2:67" ht="16.5" thickBot="1" x14ac:dyDescent="0.3">
      <c r="B39" s="247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7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51"/>
      <c r="AL39" s="351"/>
      <c r="AM39" s="351"/>
      <c r="AN39" s="1"/>
      <c r="AO39" s="195"/>
      <c r="AP39" s="194"/>
      <c r="AQ39" s="196"/>
      <c r="AR39" s="208"/>
      <c r="AS39" s="209"/>
      <c r="AT39" s="210"/>
      <c r="AU39" s="208"/>
      <c r="AV39" s="209"/>
      <c r="AW39" s="210"/>
      <c r="AX39" s="208"/>
      <c r="AY39" s="209"/>
      <c r="AZ39" s="210"/>
      <c r="BA39" s="212"/>
      <c r="BC39" s="167"/>
      <c r="BD39" s="168"/>
      <c r="BE39" s="169"/>
      <c r="BF39" s="167"/>
      <c r="BG39" s="168"/>
      <c r="BH39" s="169"/>
      <c r="BI39" s="295"/>
      <c r="BJ39" s="168"/>
      <c r="BK39" s="361"/>
      <c r="BL39" s="167"/>
      <c r="BM39" s="296"/>
      <c r="BN39" s="297"/>
      <c r="BO39" s="189"/>
    </row>
    <row r="40" spans="2:67" ht="16.5" thickBot="1" x14ac:dyDescent="0.3">
      <c r="B40" s="226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58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51"/>
      <c r="AL40" s="351"/>
      <c r="AM40" s="351"/>
      <c r="AN40" s="1"/>
      <c r="AO40" s="195"/>
      <c r="AP40" s="194"/>
      <c r="AQ40" s="196"/>
      <c r="AR40" s="208"/>
      <c r="AS40" s="209"/>
      <c r="AT40" s="210"/>
      <c r="AU40" s="208"/>
      <c r="AV40" s="209"/>
      <c r="AW40" s="210"/>
      <c r="AX40" s="208"/>
      <c r="AY40" s="209"/>
      <c r="AZ40" s="210"/>
      <c r="BA40" s="212"/>
      <c r="BC40" s="167"/>
      <c r="BD40" s="168"/>
      <c r="BE40" s="169"/>
      <c r="BF40" s="167"/>
      <c r="BG40" s="168"/>
      <c r="BH40" s="169"/>
      <c r="BI40" s="295"/>
      <c r="BJ40" s="168"/>
      <c r="BK40" s="361"/>
      <c r="BL40" s="167"/>
      <c r="BM40" s="296"/>
      <c r="BN40" s="297"/>
      <c r="BO40" s="189"/>
    </row>
    <row r="41" spans="2:67" ht="16.5" thickBot="1" x14ac:dyDescent="0.3">
      <c r="B41" s="227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58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51"/>
      <c r="AL41" s="351"/>
      <c r="AM41" s="351"/>
      <c r="AN41" s="1"/>
      <c r="AO41" s="199"/>
      <c r="AP41" s="200"/>
      <c r="AQ41" s="201"/>
      <c r="AR41" s="213"/>
      <c r="AS41" s="214"/>
      <c r="AT41" s="215"/>
      <c r="AU41" s="213"/>
      <c r="AV41" s="214"/>
      <c r="AW41" s="215"/>
      <c r="AX41" s="213"/>
      <c r="AY41" s="214"/>
      <c r="AZ41" s="215"/>
      <c r="BA41" s="212"/>
      <c r="BC41" s="167"/>
      <c r="BD41" s="168"/>
      <c r="BE41" s="169"/>
      <c r="BF41" s="167"/>
      <c r="BG41" s="168"/>
      <c r="BH41" s="169"/>
      <c r="BI41" s="295"/>
      <c r="BJ41" s="168"/>
      <c r="BK41" s="361"/>
      <c r="BL41" s="167"/>
      <c r="BM41" s="296"/>
      <c r="BN41" s="297"/>
      <c r="BO41" s="189"/>
    </row>
    <row r="42" spans="2:67" ht="30" customHeight="1" thickBot="1" x14ac:dyDescent="0.3">
      <c r="B42" s="433" t="s">
        <v>63</v>
      </c>
      <c r="C42" s="450" t="s">
        <v>41</v>
      </c>
      <c r="D42" s="438" t="s">
        <v>47</v>
      </c>
      <c r="E42" s="453">
        <v>3</v>
      </c>
      <c r="F42" s="453">
        <v>1</v>
      </c>
      <c r="G42" s="440">
        <f>E42*F42</f>
        <v>3</v>
      </c>
      <c r="H42" s="409">
        <v>3</v>
      </c>
      <c r="I42" s="154"/>
      <c r="J42" s="310" t="s">
        <v>54</v>
      </c>
      <c r="K42" s="310" t="s">
        <v>31</v>
      </c>
      <c r="L42" s="264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502">
        <v>2</v>
      </c>
      <c r="AE42" s="2"/>
      <c r="AF42" s="2"/>
      <c r="AG42" s="2"/>
      <c r="AH42" s="2"/>
      <c r="AI42" s="2"/>
      <c r="AJ42" s="15"/>
      <c r="AK42" s="360"/>
      <c r="AL42" s="360"/>
      <c r="AM42" s="360"/>
      <c r="AO42" s="170"/>
      <c r="AP42" s="171"/>
      <c r="AQ42" s="180"/>
      <c r="AR42" s="170"/>
      <c r="AS42" s="171"/>
      <c r="AT42" s="180"/>
      <c r="AU42" s="182"/>
      <c r="AV42" s="171"/>
      <c r="AW42" s="354"/>
      <c r="AX42" s="170"/>
      <c r="AY42" s="187"/>
      <c r="AZ42" s="354"/>
      <c r="BA42" s="202"/>
      <c r="BC42" s="167"/>
      <c r="BD42" s="168"/>
      <c r="BE42" s="169"/>
      <c r="BF42" s="167">
        <v>0</v>
      </c>
      <c r="BG42" s="168">
        <v>1</v>
      </c>
      <c r="BH42" s="169">
        <v>0</v>
      </c>
      <c r="BI42" s="295"/>
      <c r="BJ42" s="168"/>
      <c r="BK42" s="361"/>
      <c r="BL42" s="167"/>
      <c r="BM42" s="296"/>
      <c r="BN42" s="297"/>
      <c r="BO42" s="189">
        <v>0</v>
      </c>
    </row>
    <row r="43" spans="2:67" ht="30" customHeight="1" thickBot="1" x14ac:dyDescent="0.3">
      <c r="B43" s="434"/>
      <c r="C43" s="455"/>
      <c r="D43" s="456"/>
      <c r="E43" s="457"/>
      <c r="F43" s="457"/>
      <c r="G43" s="469"/>
      <c r="H43" s="405">
        <v>4</v>
      </c>
      <c r="I43" s="250"/>
      <c r="J43" s="311" t="s">
        <v>55</v>
      </c>
      <c r="K43" s="312" t="s">
        <v>33</v>
      </c>
      <c r="L43" s="259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506">
        <v>2</v>
      </c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60"/>
      <c r="AL43" s="360"/>
      <c r="AM43" s="360"/>
      <c r="AO43" s="172"/>
      <c r="AP43" s="165"/>
      <c r="AQ43" s="178"/>
      <c r="AR43" s="172"/>
      <c r="AS43" s="165"/>
      <c r="AT43" s="178"/>
      <c r="AU43" s="183"/>
      <c r="AV43" s="165"/>
      <c r="AW43" s="355"/>
      <c r="AX43" s="172">
        <v>0</v>
      </c>
      <c r="AY43" s="181">
        <v>1</v>
      </c>
      <c r="AZ43" s="355">
        <v>0</v>
      </c>
      <c r="BA43" s="203">
        <v>0</v>
      </c>
      <c r="BC43" s="167"/>
      <c r="BD43" s="168"/>
      <c r="BE43" s="169"/>
      <c r="BF43" s="167"/>
      <c r="BG43" s="168"/>
      <c r="BH43" s="169"/>
      <c r="BI43" s="295"/>
      <c r="BJ43" s="168"/>
      <c r="BK43" s="361"/>
      <c r="BL43" s="167"/>
      <c r="BM43" s="296"/>
      <c r="BN43" s="297"/>
      <c r="BO43" s="189"/>
    </row>
    <row r="44" spans="2:67" ht="14.45" customHeight="1" thickBot="1" x14ac:dyDescent="0.3">
      <c r="B44" s="434"/>
      <c r="C44" s="9"/>
      <c r="D44" s="233"/>
      <c r="E44" s="70"/>
      <c r="F44" s="70"/>
      <c r="G44" s="405">
        <f>E44*F44</f>
        <v>0</v>
      </c>
      <c r="H44" s="405"/>
      <c r="I44" s="70"/>
      <c r="J44" s="71"/>
      <c r="K44" s="71"/>
      <c r="L44" s="259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60"/>
      <c r="AL44" s="360"/>
      <c r="AM44" s="360"/>
      <c r="AO44" s="172"/>
      <c r="AP44" s="165"/>
      <c r="AQ44" s="178"/>
      <c r="AR44" s="172"/>
      <c r="AS44" s="165"/>
      <c r="AT44" s="178"/>
      <c r="AU44" s="183"/>
      <c r="AV44" s="165"/>
      <c r="AW44" s="355"/>
      <c r="AX44" s="172"/>
      <c r="AY44" s="181"/>
      <c r="AZ44" s="355"/>
      <c r="BA44" s="203"/>
      <c r="BC44" s="167"/>
      <c r="BD44" s="168"/>
      <c r="BE44" s="169"/>
      <c r="BF44" s="167"/>
      <c r="BG44" s="168"/>
      <c r="BH44" s="169"/>
      <c r="BI44" s="295"/>
      <c r="BJ44" s="168"/>
      <c r="BK44" s="361"/>
      <c r="BL44" s="167"/>
      <c r="BM44" s="296"/>
      <c r="BN44" s="297"/>
      <c r="BO44" s="189"/>
    </row>
    <row r="45" spans="2:67" ht="19.5" thickBot="1" x14ac:dyDescent="0.3">
      <c r="B45" s="434"/>
      <c r="C45" s="9"/>
      <c r="D45" s="234"/>
      <c r="E45" s="10"/>
      <c r="F45" s="10"/>
      <c r="G45" s="424">
        <f t="shared" ref="G45" si="2">E45*F45</f>
        <v>0</v>
      </c>
      <c r="H45" s="424"/>
      <c r="I45" s="10"/>
      <c r="J45" s="13"/>
      <c r="K45" s="13"/>
      <c r="L45" s="260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60"/>
      <c r="AL45" s="360"/>
      <c r="AM45" s="360"/>
      <c r="AO45" s="172"/>
      <c r="AP45" s="165"/>
      <c r="AQ45" s="178"/>
      <c r="AR45" s="172"/>
      <c r="AS45" s="165"/>
      <c r="AT45" s="178"/>
      <c r="AU45" s="183"/>
      <c r="AV45" s="165"/>
      <c r="AW45" s="355"/>
      <c r="AX45" s="172"/>
      <c r="AY45" s="181"/>
      <c r="AZ45" s="355"/>
      <c r="BA45" s="203"/>
      <c r="BC45" s="167"/>
      <c r="BD45" s="168"/>
      <c r="BE45" s="169"/>
      <c r="BF45" s="167"/>
      <c r="BG45" s="168"/>
      <c r="BH45" s="169"/>
      <c r="BI45" s="295"/>
      <c r="BJ45" s="168"/>
      <c r="BK45" s="361"/>
      <c r="BL45" s="167"/>
      <c r="BM45" s="296"/>
      <c r="BN45" s="297"/>
      <c r="BO45" s="189"/>
    </row>
    <row r="46" spans="2:67" ht="19.5" thickBot="1" x14ac:dyDescent="0.3">
      <c r="B46" s="434"/>
      <c r="C46" s="79"/>
      <c r="D46" s="235"/>
      <c r="E46" s="11"/>
      <c r="F46" s="11"/>
      <c r="G46" s="414">
        <f>E46*F46</f>
        <v>0</v>
      </c>
      <c r="H46" s="414"/>
      <c r="I46" s="11"/>
      <c r="J46" s="18"/>
      <c r="K46" s="18"/>
      <c r="L46" s="261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2"/>
      <c r="AP46" s="165"/>
      <c r="AQ46" s="178"/>
      <c r="AR46" s="172"/>
      <c r="AS46" s="165"/>
      <c r="AT46" s="178"/>
      <c r="AU46" s="183"/>
      <c r="AV46" s="165"/>
      <c r="AW46" s="355"/>
      <c r="AX46" s="172"/>
      <c r="AY46" s="181"/>
      <c r="AZ46" s="355"/>
      <c r="BA46" s="203"/>
      <c r="BC46" s="167"/>
      <c r="BD46" s="168"/>
      <c r="BE46" s="169"/>
      <c r="BF46" s="167"/>
      <c r="BG46" s="168"/>
      <c r="BH46" s="169"/>
      <c r="BI46" s="295"/>
      <c r="BJ46" s="168"/>
      <c r="BK46" s="361"/>
      <c r="BL46" s="167"/>
      <c r="BM46" s="296"/>
      <c r="BN46" s="297"/>
      <c r="BO46" s="189"/>
    </row>
    <row r="47" spans="2:67" ht="19.5" thickBot="1" x14ac:dyDescent="0.3">
      <c r="B47" s="434"/>
      <c r="C47" s="25"/>
      <c r="D47" s="236"/>
      <c r="E47" s="12"/>
      <c r="F47" s="12"/>
      <c r="G47" s="161">
        <f>E47*F47</f>
        <v>0</v>
      </c>
      <c r="H47" s="161"/>
      <c r="I47" s="12"/>
      <c r="J47" s="26"/>
      <c r="K47" s="26"/>
      <c r="L47" s="264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2"/>
      <c r="AP47" s="165"/>
      <c r="AQ47" s="178"/>
      <c r="AR47" s="172"/>
      <c r="AS47" s="165"/>
      <c r="AT47" s="178"/>
      <c r="AU47" s="183"/>
      <c r="AV47" s="165"/>
      <c r="AW47" s="355"/>
      <c r="AX47" s="172"/>
      <c r="AY47" s="181"/>
      <c r="AZ47" s="355"/>
      <c r="BA47" s="203"/>
      <c r="BC47" s="167"/>
      <c r="BD47" s="168"/>
      <c r="BE47" s="169"/>
      <c r="BF47" s="167"/>
      <c r="BG47" s="168"/>
      <c r="BH47" s="169"/>
      <c r="BI47" s="295"/>
      <c r="BJ47" s="168"/>
      <c r="BK47" s="361"/>
      <c r="BL47" s="167"/>
      <c r="BM47" s="296"/>
      <c r="BN47" s="297"/>
      <c r="BO47" s="189"/>
    </row>
    <row r="48" spans="2:67" ht="19.5" thickBot="1" x14ac:dyDescent="0.3">
      <c r="B48" s="434"/>
      <c r="C48" s="9"/>
      <c r="D48" s="237"/>
      <c r="E48" s="80"/>
      <c r="F48" s="80"/>
      <c r="G48" s="425">
        <f>E48*F48</f>
        <v>0</v>
      </c>
      <c r="H48" s="425"/>
      <c r="I48" s="80"/>
      <c r="J48" s="96"/>
      <c r="K48" s="96"/>
      <c r="L48" s="259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2"/>
      <c r="AP48" s="165"/>
      <c r="AQ48" s="178"/>
      <c r="AR48" s="172"/>
      <c r="AS48" s="165"/>
      <c r="AT48" s="178"/>
      <c r="AU48" s="183"/>
      <c r="AV48" s="165"/>
      <c r="AW48" s="355"/>
      <c r="AX48" s="172"/>
      <c r="AY48" s="181"/>
      <c r="AZ48" s="355"/>
      <c r="BA48" s="203"/>
      <c r="BC48" s="167"/>
      <c r="BD48" s="168"/>
      <c r="BE48" s="169"/>
      <c r="BF48" s="167"/>
      <c r="BG48" s="168"/>
      <c r="BH48" s="169"/>
      <c r="BI48" s="295"/>
      <c r="BJ48" s="168"/>
      <c r="BK48" s="361"/>
      <c r="BL48" s="167"/>
      <c r="BM48" s="296"/>
      <c r="BN48" s="297"/>
      <c r="BO48" s="189"/>
    </row>
    <row r="49" spans="2:67" ht="19.5" thickBot="1" x14ac:dyDescent="0.3">
      <c r="B49" s="434"/>
      <c r="C49" s="9"/>
      <c r="D49" s="237"/>
      <c r="E49" s="80"/>
      <c r="F49" s="80"/>
      <c r="G49" s="425">
        <f t="shared" ref="G49:G50" si="3">E49*F49</f>
        <v>0</v>
      </c>
      <c r="H49" s="425"/>
      <c r="I49" s="80"/>
      <c r="J49" s="96"/>
      <c r="K49" s="96"/>
      <c r="L49" s="259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2"/>
      <c r="AP49" s="165"/>
      <c r="AQ49" s="178"/>
      <c r="AR49" s="172"/>
      <c r="AS49" s="165"/>
      <c r="AT49" s="178"/>
      <c r="AU49" s="183"/>
      <c r="AV49" s="165"/>
      <c r="AW49" s="355"/>
      <c r="AX49" s="172"/>
      <c r="AY49" s="181"/>
      <c r="AZ49" s="355"/>
      <c r="BA49" s="203"/>
      <c r="BC49" s="167"/>
      <c r="BD49" s="168"/>
      <c r="BE49" s="169"/>
      <c r="BF49" s="167"/>
      <c r="BG49" s="168"/>
      <c r="BH49" s="169"/>
      <c r="BI49" s="295"/>
      <c r="BJ49" s="168"/>
      <c r="BK49" s="361"/>
      <c r="BL49" s="167"/>
      <c r="BM49" s="296"/>
      <c r="BN49" s="297"/>
      <c r="BO49" s="189"/>
    </row>
    <row r="50" spans="2:67" ht="19.5" thickBot="1" x14ac:dyDescent="0.3">
      <c r="B50" s="434"/>
      <c r="C50" s="9"/>
      <c r="D50" s="237"/>
      <c r="E50" s="80"/>
      <c r="F50" s="80"/>
      <c r="G50" s="425">
        <f t="shared" si="3"/>
        <v>0</v>
      </c>
      <c r="H50" s="425"/>
      <c r="I50" s="80"/>
      <c r="J50" s="96"/>
      <c r="K50" s="96"/>
      <c r="L50" s="259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2"/>
      <c r="AP50" s="165"/>
      <c r="AQ50" s="178"/>
      <c r="AR50" s="172"/>
      <c r="AS50" s="165"/>
      <c r="AT50" s="178"/>
      <c r="AU50" s="183"/>
      <c r="AV50" s="165"/>
      <c r="AW50" s="355"/>
      <c r="AX50" s="172"/>
      <c r="AY50" s="181"/>
      <c r="AZ50" s="355"/>
      <c r="BA50" s="203"/>
      <c r="BC50" s="167"/>
      <c r="BD50" s="168"/>
      <c r="BE50" s="169"/>
      <c r="BF50" s="167"/>
      <c r="BG50" s="168"/>
      <c r="BH50" s="169"/>
      <c r="BI50" s="295"/>
      <c r="BJ50" s="168"/>
      <c r="BK50" s="361"/>
      <c r="BL50" s="167"/>
      <c r="BM50" s="296"/>
      <c r="BN50" s="297"/>
      <c r="BO50" s="189"/>
    </row>
    <row r="51" spans="2:67" ht="19.5" thickBot="1" x14ac:dyDescent="0.3">
      <c r="B51" s="435"/>
      <c r="C51" s="232"/>
      <c r="D51" s="1"/>
      <c r="E51" s="106"/>
      <c r="F51" s="106"/>
      <c r="G51" s="162">
        <f>E51*F51</f>
        <v>0</v>
      </c>
      <c r="H51" s="162"/>
      <c r="I51" s="106"/>
      <c r="J51" s="115"/>
      <c r="K51" s="115"/>
      <c r="L51" s="265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3"/>
      <c r="AP51" s="174"/>
      <c r="AQ51" s="179"/>
      <c r="AR51" s="173"/>
      <c r="AS51" s="174"/>
      <c r="AT51" s="179"/>
      <c r="AU51" s="184"/>
      <c r="AV51" s="174"/>
      <c r="AW51" s="356"/>
      <c r="AX51" s="173"/>
      <c r="AY51" s="192"/>
      <c r="AZ51" s="356"/>
      <c r="BA51" s="204"/>
      <c r="BC51" s="167"/>
      <c r="BD51" s="168"/>
      <c r="BE51" s="169"/>
      <c r="BF51" s="167"/>
      <c r="BG51" s="168"/>
      <c r="BH51" s="169"/>
      <c r="BI51" s="295"/>
      <c r="BJ51" s="168"/>
      <c r="BK51" s="361"/>
      <c r="BL51" s="167"/>
      <c r="BM51" s="296"/>
      <c r="BN51" s="297"/>
      <c r="BO51" s="189"/>
    </row>
    <row r="52" spans="2:67" ht="16.5" thickBot="1" x14ac:dyDescent="0.3">
      <c r="B52" s="223" t="s">
        <v>1</v>
      </c>
      <c r="C52" s="231"/>
      <c r="D52" s="113"/>
      <c r="E52" s="113"/>
      <c r="F52" s="113"/>
      <c r="G52" s="114">
        <f>COUNTIF(G42:G46,"&gt;=10")</f>
        <v>0</v>
      </c>
      <c r="H52" s="114"/>
      <c r="I52" s="120"/>
      <c r="J52" s="248"/>
      <c r="K52" s="218"/>
      <c r="L52" s="253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62"/>
      <c r="AL52" s="362"/>
      <c r="AM52" s="362"/>
      <c r="AO52" s="205"/>
      <c r="AP52" s="206"/>
      <c r="AQ52" s="207"/>
      <c r="AR52" s="208"/>
      <c r="AS52" s="209"/>
      <c r="AT52" s="210"/>
      <c r="AU52" s="208"/>
      <c r="AV52" s="209"/>
      <c r="AW52" s="210"/>
      <c r="AX52" s="208"/>
      <c r="AY52" s="209"/>
      <c r="AZ52" s="210"/>
      <c r="BA52" s="211"/>
      <c r="BC52" s="167"/>
      <c r="BD52" s="168"/>
      <c r="BE52" s="169"/>
      <c r="BF52" s="167"/>
      <c r="BG52" s="168"/>
      <c r="BH52" s="169"/>
      <c r="BI52" s="295"/>
      <c r="BJ52" s="168"/>
      <c r="BK52" s="361"/>
      <c r="BL52" s="167"/>
      <c r="BM52" s="296"/>
      <c r="BN52" s="297"/>
      <c r="BO52" s="189"/>
    </row>
    <row r="53" spans="2:67" ht="16.5" thickBot="1" x14ac:dyDescent="0.3">
      <c r="B53" s="224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3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62"/>
      <c r="AL53" s="362"/>
      <c r="AM53" s="362"/>
      <c r="AO53" s="195"/>
      <c r="AP53" s="194"/>
      <c r="AQ53" s="196"/>
      <c r="AR53" s="208"/>
      <c r="AS53" s="209"/>
      <c r="AT53" s="210"/>
      <c r="AU53" s="208"/>
      <c r="AV53" s="209"/>
      <c r="AW53" s="210"/>
      <c r="AX53" s="208"/>
      <c r="AY53" s="209"/>
      <c r="AZ53" s="210"/>
      <c r="BA53" s="212"/>
      <c r="BC53" s="167"/>
      <c r="BD53" s="168"/>
      <c r="BE53" s="169"/>
      <c r="BF53" s="167"/>
      <c r="BG53" s="168"/>
      <c r="BH53" s="169"/>
      <c r="BI53" s="295"/>
      <c r="BJ53" s="168"/>
      <c r="BK53" s="361"/>
      <c r="BL53" s="167"/>
      <c r="BM53" s="296"/>
      <c r="BN53" s="297"/>
      <c r="BO53" s="189"/>
    </row>
    <row r="54" spans="2:67" ht="16.5" thickBot="1" x14ac:dyDescent="0.3">
      <c r="B54" s="246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3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62"/>
      <c r="AL54" s="362"/>
      <c r="AM54" s="362"/>
      <c r="AO54" s="195"/>
      <c r="AP54" s="194"/>
      <c r="AQ54" s="196"/>
      <c r="AR54" s="208"/>
      <c r="AS54" s="209"/>
      <c r="AT54" s="210"/>
      <c r="AU54" s="208"/>
      <c r="AV54" s="209"/>
      <c r="AW54" s="210"/>
      <c r="AX54" s="208"/>
      <c r="AY54" s="209"/>
      <c r="AZ54" s="210"/>
      <c r="BA54" s="212"/>
      <c r="BC54" s="167"/>
      <c r="BD54" s="168"/>
      <c r="BE54" s="169"/>
      <c r="BF54" s="167"/>
      <c r="BG54" s="168"/>
      <c r="BH54" s="169"/>
      <c r="BI54" s="295"/>
      <c r="BJ54" s="168"/>
      <c r="BK54" s="361"/>
      <c r="BL54" s="167"/>
      <c r="BM54" s="296"/>
      <c r="BN54" s="297"/>
      <c r="BO54" s="189"/>
    </row>
    <row r="55" spans="2:67" ht="16.5" thickBot="1" x14ac:dyDescent="0.3">
      <c r="B55" s="247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7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51"/>
      <c r="AL55" s="351"/>
      <c r="AM55" s="351"/>
      <c r="AO55" s="195"/>
      <c r="AP55" s="194"/>
      <c r="AQ55" s="196"/>
      <c r="AR55" s="208"/>
      <c r="AS55" s="209"/>
      <c r="AT55" s="210"/>
      <c r="AU55" s="208"/>
      <c r="AV55" s="209"/>
      <c r="AW55" s="210"/>
      <c r="AX55" s="208"/>
      <c r="AY55" s="209"/>
      <c r="AZ55" s="210"/>
      <c r="BA55" s="212"/>
      <c r="BC55" s="167"/>
      <c r="BD55" s="168"/>
      <c r="BE55" s="169"/>
      <c r="BF55" s="167"/>
      <c r="BG55" s="168"/>
      <c r="BH55" s="169"/>
      <c r="BI55" s="295"/>
      <c r="BJ55" s="168"/>
      <c r="BK55" s="361"/>
      <c r="BL55" s="167"/>
      <c r="BM55" s="296"/>
      <c r="BN55" s="297"/>
      <c r="BO55" s="189"/>
    </row>
    <row r="56" spans="2:67" ht="16.5" thickBot="1" x14ac:dyDescent="0.3">
      <c r="B56" s="226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58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51"/>
      <c r="AL56" s="351"/>
      <c r="AM56" s="351"/>
      <c r="AO56" s="195"/>
      <c r="AP56" s="194"/>
      <c r="AQ56" s="196"/>
      <c r="AR56" s="208"/>
      <c r="AS56" s="209"/>
      <c r="AT56" s="210"/>
      <c r="AU56" s="208"/>
      <c r="AV56" s="209"/>
      <c r="AW56" s="210"/>
      <c r="AX56" s="208"/>
      <c r="AY56" s="209"/>
      <c r="AZ56" s="210"/>
      <c r="BA56" s="212"/>
      <c r="BC56" s="167"/>
      <c r="BD56" s="168"/>
      <c r="BE56" s="169"/>
      <c r="BF56" s="167"/>
      <c r="BG56" s="168"/>
      <c r="BH56" s="169"/>
      <c r="BI56" s="295"/>
      <c r="BJ56" s="168"/>
      <c r="BK56" s="361"/>
      <c r="BL56" s="167"/>
      <c r="BM56" s="296"/>
      <c r="BN56" s="297"/>
      <c r="BO56" s="189"/>
    </row>
    <row r="57" spans="2:67" ht="16.5" thickBot="1" x14ac:dyDescent="0.3">
      <c r="B57" s="227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58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51"/>
      <c r="AL57" s="351"/>
      <c r="AM57" s="351"/>
      <c r="AO57" s="199"/>
      <c r="AP57" s="200"/>
      <c r="AQ57" s="201"/>
      <c r="AR57" s="213"/>
      <c r="AS57" s="214"/>
      <c r="AT57" s="215"/>
      <c r="AU57" s="213"/>
      <c r="AV57" s="214"/>
      <c r="AW57" s="215"/>
      <c r="AX57" s="213"/>
      <c r="AY57" s="214"/>
      <c r="AZ57" s="215"/>
      <c r="BA57" s="212"/>
      <c r="BC57" s="167"/>
      <c r="BD57" s="168"/>
      <c r="BE57" s="169"/>
      <c r="BF57" s="167"/>
      <c r="BG57" s="168"/>
      <c r="BH57" s="169"/>
      <c r="BI57" s="295"/>
      <c r="BJ57" s="168"/>
      <c r="BK57" s="361"/>
      <c r="BL57" s="167"/>
      <c r="BM57" s="296"/>
      <c r="BN57" s="297"/>
      <c r="BO57" s="189"/>
    </row>
    <row r="58" spans="2:67" s="317" customFormat="1" ht="30" customHeight="1" thickBot="1" x14ac:dyDescent="0.3">
      <c r="B58" s="458"/>
      <c r="C58" s="450" t="s">
        <v>41</v>
      </c>
      <c r="D58" s="438" t="s">
        <v>48</v>
      </c>
      <c r="E58" s="453">
        <v>4</v>
      </c>
      <c r="F58" s="453">
        <v>1</v>
      </c>
      <c r="G58" s="440">
        <f>E58*F58</f>
        <v>4</v>
      </c>
      <c r="H58" s="409">
        <v>3</v>
      </c>
      <c r="I58" s="154"/>
      <c r="J58" s="245" t="s">
        <v>54</v>
      </c>
      <c r="K58" s="288" t="s">
        <v>35</v>
      </c>
      <c r="L58" s="267">
        <v>2</v>
      </c>
      <c r="M58" s="313"/>
      <c r="N58" s="314"/>
      <c r="O58" s="507">
        <v>2</v>
      </c>
      <c r="P58" s="314"/>
      <c r="Q58" s="314"/>
      <c r="R58" s="315"/>
      <c r="S58" s="314"/>
      <c r="T58" s="314"/>
      <c r="U58" s="314"/>
      <c r="V58" s="314"/>
      <c r="W58" s="314"/>
      <c r="X58" s="316"/>
      <c r="Y58" s="313"/>
      <c r="Z58" s="314"/>
      <c r="AA58" s="314"/>
      <c r="AB58" s="314"/>
      <c r="AC58" s="314"/>
      <c r="AD58" s="314"/>
      <c r="AE58" s="314"/>
      <c r="AF58" s="314"/>
      <c r="AG58" s="314"/>
      <c r="AH58" s="314"/>
      <c r="AI58" s="314"/>
      <c r="AJ58" s="316"/>
      <c r="AK58" s="397"/>
      <c r="AL58" s="397"/>
      <c r="AM58" s="397"/>
      <c r="AO58" s="170">
        <v>0</v>
      </c>
      <c r="AP58" s="171">
        <v>1</v>
      </c>
      <c r="AQ58" s="180">
        <v>0</v>
      </c>
      <c r="AR58" s="170"/>
      <c r="AS58" s="171"/>
      <c r="AT58" s="180"/>
      <c r="AU58" s="182"/>
      <c r="AV58" s="171"/>
      <c r="AW58" s="354"/>
      <c r="AX58" s="170"/>
      <c r="AY58" s="187"/>
      <c r="AZ58" s="354"/>
      <c r="BA58" s="202">
        <v>0</v>
      </c>
      <c r="BC58" s="167"/>
      <c r="BD58" s="168"/>
      <c r="BE58" s="169"/>
      <c r="BF58" s="167"/>
      <c r="BG58" s="168"/>
      <c r="BH58" s="169"/>
      <c r="BI58" s="295"/>
      <c r="BJ58" s="168"/>
      <c r="BK58" s="361"/>
      <c r="BL58" s="167"/>
      <c r="BM58" s="296"/>
      <c r="BN58" s="297"/>
      <c r="BO58" s="189"/>
    </row>
    <row r="59" spans="2:67" ht="20.100000000000001" customHeight="1" thickBot="1" x14ac:dyDescent="0.3">
      <c r="B59" s="459"/>
      <c r="C59" s="461"/>
      <c r="D59" s="439"/>
      <c r="E59" s="462"/>
      <c r="F59" s="462"/>
      <c r="G59" s="441"/>
      <c r="H59" s="424">
        <v>3</v>
      </c>
      <c r="I59" s="153"/>
      <c r="J59" s="10" t="s">
        <v>55</v>
      </c>
      <c r="K59" s="288" t="s">
        <v>37</v>
      </c>
      <c r="L59" s="268">
        <v>2</v>
      </c>
      <c r="M59" s="16"/>
      <c r="N59" s="3"/>
      <c r="O59" s="500">
        <v>2</v>
      </c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60"/>
      <c r="AL59" s="360"/>
      <c r="AM59" s="360"/>
      <c r="AO59" s="172">
        <v>0</v>
      </c>
      <c r="AP59" s="165">
        <v>1</v>
      </c>
      <c r="AQ59" s="178">
        <v>0</v>
      </c>
      <c r="AR59" s="172"/>
      <c r="AS59" s="165"/>
      <c r="AT59" s="178"/>
      <c r="AU59" s="183"/>
      <c r="AV59" s="165"/>
      <c r="AW59" s="355"/>
      <c r="AX59" s="172"/>
      <c r="AY59" s="181"/>
      <c r="AZ59" s="355"/>
      <c r="BA59" s="203">
        <v>0</v>
      </c>
      <c r="BC59" s="167"/>
      <c r="BD59" s="168"/>
      <c r="BE59" s="169"/>
      <c r="BF59" s="167"/>
      <c r="BG59" s="168"/>
      <c r="BH59" s="169"/>
      <c r="BI59" s="295"/>
      <c r="BJ59" s="168"/>
      <c r="BK59" s="361"/>
      <c r="BL59" s="167"/>
      <c r="BM59" s="296"/>
      <c r="BN59" s="297"/>
      <c r="BO59" s="189"/>
    </row>
    <row r="60" spans="2:67" ht="20.100000000000001" customHeight="1" thickBot="1" x14ac:dyDescent="0.3">
      <c r="B60" s="459"/>
      <c r="C60" s="451"/>
      <c r="D60" s="452"/>
      <c r="E60" s="454"/>
      <c r="F60" s="454"/>
      <c r="G60" s="449"/>
      <c r="H60" s="410">
        <v>3</v>
      </c>
      <c r="I60" s="159"/>
      <c r="J60" s="245" t="s">
        <v>56</v>
      </c>
      <c r="K60" s="289" t="s">
        <v>31</v>
      </c>
      <c r="L60" s="269">
        <v>3</v>
      </c>
      <c r="M60" s="22"/>
      <c r="N60" s="23"/>
      <c r="O60" s="23"/>
      <c r="P60" s="508">
        <v>2</v>
      </c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60"/>
      <c r="AL60" s="360"/>
      <c r="AM60" s="360"/>
      <c r="AO60" s="172"/>
      <c r="AP60" s="165"/>
      <c r="AQ60" s="178"/>
      <c r="AR60" s="172">
        <v>0</v>
      </c>
      <c r="AS60" s="165">
        <v>1</v>
      </c>
      <c r="AT60" s="178">
        <v>0</v>
      </c>
      <c r="AU60" s="183"/>
      <c r="AV60" s="165"/>
      <c r="AW60" s="355"/>
      <c r="AX60" s="172"/>
      <c r="AY60" s="181"/>
      <c r="AZ60" s="355"/>
      <c r="BA60" s="203">
        <v>0</v>
      </c>
      <c r="BC60" s="167"/>
      <c r="BD60" s="168"/>
      <c r="BE60" s="169"/>
      <c r="BF60" s="167"/>
      <c r="BG60" s="168"/>
      <c r="BH60" s="169"/>
      <c r="BI60" s="295"/>
      <c r="BJ60" s="168"/>
      <c r="BK60" s="361"/>
      <c r="BL60" s="167"/>
      <c r="BM60" s="296"/>
      <c r="BN60" s="297"/>
      <c r="BO60" s="189"/>
    </row>
    <row r="61" spans="2:67" ht="20.100000000000001" customHeight="1" thickBot="1" x14ac:dyDescent="0.3">
      <c r="B61" s="459"/>
      <c r="C61" s="450" t="s">
        <v>41</v>
      </c>
      <c r="D61" s="438" t="s">
        <v>47</v>
      </c>
      <c r="E61" s="453">
        <v>4</v>
      </c>
      <c r="F61" s="453">
        <v>1</v>
      </c>
      <c r="G61" s="440">
        <f t="shared" ref="G61" si="4">E61*F61</f>
        <v>4</v>
      </c>
      <c r="H61" s="409">
        <v>3</v>
      </c>
      <c r="I61" s="154"/>
      <c r="J61" s="10" t="s">
        <v>57</v>
      </c>
      <c r="K61" s="301" t="s">
        <v>33</v>
      </c>
      <c r="L61" s="267">
        <v>2</v>
      </c>
      <c r="M61" s="27"/>
      <c r="N61" s="28"/>
      <c r="O61" s="501">
        <v>1</v>
      </c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2">
        <v>1</v>
      </c>
      <c r="AP61" s="165">
        <v>0</v>
      </c>
      <c r="AQ61" s="178">
        <v>1</v>
      </c>
      <c r="AR61" s="172"/>
      <c r="AS61" s="165"/>
      <c r="AT61" s="178"/>
      <c r="AU61" s="183"/>
      <c r="AV61" s="165"/>
      <c r="AW61" s="355"/>
      <c r="AX61" s="172"/>
      <c r="AY61" s="181"/>
      <c r="AZ61" s="355"/>
      <c r="BA61" s="203">
        <v>1</v>
      </c>
      <c r="BC61" s="167"/>
      <c r="BD61" s="168"/>
      <c r="BE61" s="169"/>
      <c r="BF61" s="167"/>
      <c r="BG61" s="168"/>
      <c r="BH61" s="169"/>
      <c r="BI61" s="295"/>
      <c r="BJ61" s="168"/>
      <c r="BK61" s="361"/>
      <c r="BL61" s="167"/>
      <c r="BM61" s="296"/>
      <c r="BN61" s="297"/>
      <c r="BO61" s="189"/>
    </row>
    <row r="62" spans="2:67" ht="20.100000000000001" customHeight="1" thickBot="1" x14ac:dyDescent="0.3">
      <c r="B62" s="459"/>
      <c r="C62" s="451"/>
      <c r="D62" s="452"/>
      <c r="E62" s="454"/>
      <c r="F62" s="454"/>
      <c r="G62" s="449"/>
      <c r="H62" s="410">
        <v>3</v>
      </c>
      <c r="I62" s="159"/>
      <c r="J62" s="245" t="s">
        <v>58</v>
      </c>
      <c r="K62" s="156" t="s">
        <v>34</v>
      </c>
      <c r="L62" s="324">
        <v>3</v>
      </c>
      <c r="M62" s="121"/>
      <c r="N62" s="122"/>
      <c r="O62" s="498">
        <v>1</v>
      </c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2">
        <v>1</v>
      </c>
      <c r="AP62" s="165">
        <v>0</v>
      </c>
      <c r="AQ62" s="178">
        <v>1</v>
      </c>
      <c r="AR62" s="172"/>
      <c r="AS62" s="165"/>
      <c r="AT62" s="178"/>
      <c r="AU62" s="183"/>
      <c r="AV62" s="165"/>
      <c r="AW62" s="355"/>
      <c r="AX62" s="172"/>
      <c r="AY62" s="181"/>
      <c r="AZ62" s="355"/>
      <c r="BA62" s="203">
        <v>1</v>
      </c>
      <c r="BC62" s="167"/>
      <c r="BD62" s="168"/>
      <c r="BE62" s="169"/>
      <c r="BF62" s="167"/>
      <c r="BG62" s="168"/>
      <c r="BH62" s="169"/>
      <c r="BI62" s="295"/>
      <c r="BJ62" s="168"/>
      <c r="BK62" s="361"/>
      <c r="BL62" s="167"/>
      <c r="BM62" s="296"/>
      <c r="BN62" s="297"/>
      <c r="BO62" s="189"/>
    </row>
    <row r="63" spans="2:67" ht="20.100000000000001" customHeight="1" thickBot="1" x14ac:dyDescent="0.3">
      <c r="B63" s="459"/>
      <c r="C63" s="318"/>
      <c r="D63" s="319"/>
      <c r="E63" s="320"/>
      <c r="F63" s="320"/>
      <c r="G63" s="406"/>
      <c r="H63" s="406"/>
      <c r="I63" s="320"/>
      <c r="J63" s="321"/>
      <c r="K63" s="322"/>
      <c r="L63" s="323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2"/>
      <c r="AP63" s="165"/>
      <c r="AQ63" s="178"/>
      <c r="AR63" s="172"/>
      <c r="AS63" s="165"/>
      <c r="AT63" s="178"/>
      <c r="AU63" s="183"/>
      <c r="AV63" s="165"/>
      <c r="AW63" s="355"/>
      <c r="AX63" s="172"/>
      <c r="AY63" s="181"/>
      <c r="AZ63" s="355"/>
      <c r="BA63" s="203"/>
      <c r="BC63" s="167"/>
      <c r="BD63" s="168"/>
      <c r="BE63" s="169"/>
      <c r="BF63" s="167"/>
      <c r="BG63" s="168"/>
      <c r="BH63" s="169"/>
      <c r="BI63" s="295"/>
      <c r="BJ63" s="168"/>
      <c r="BK63" s="361"/>
      <c r="BL63" s="167"/>
      <c r="BM63" s="296"/>
      <c r="BN63" s="297"/>
      <c r="BO63" s="189"/>
    </row>
    <row r="64" spans="2:67" ht="20.100000000000001" customHeight="1" thickBot="1" x14ac:dyDescent="0.3">
      <c r="B64" s="459"/>
      <c r="C64" s="79"/>
      <c r="D64" s="241"/>
      <c r="E64" s="427"/>
      <c r="F64" s="427"/>
      <c r="G64" s="414"/>
      <c r="H64" s="414"/>
      <c r="I64" s="427"/>
      <c r="J64" s="11"/>
      <c r="K64" s="275"/>
      <c r="L64" s="276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2"/>
      <c r="AP64" s="165"/>
      <c r="AQ64" s="178"/>
      <c r="AR64" s="172"/>
      <c r="AS64" s="165"/>
      <c r="AT64" s="178"/>
      <c r="AU64" s="183"/>
      <c r="AV64" s="165"/>
      <c r="AW64" s="355"/>
      <c r="AX64" s="172"/>
      <c r="AY64" s="181"/>
      <c r="AZ64" s="355"/>
      <c r="BA64" s="203"/>
      <c r="BC64" s="167"/>
      <c r="BD64" s="168"/>
      <c r="BE64" s="169"/>
      <c r="BF64" s="167"/>
      <c r="BG64" s="168"/>
      <c r="BH64" s="169"/>
      <c r="BI64" s="295"/>
      <c r="BJ64" s="168"/>
      <c r="BK64" s="361"/>
      <c r="BL64" s="167"/>
      <c r="BM64" s="296"/>
      <c r="BN64" s="297"/>
      <c r="BO64" s="189"/>
    </row>
    <row r="65" spans="2:67" ht="20.100000000000001" customHeight="1" thickBot="1" x14ac:dyDescent="0.3">
      <c r="B65" s="459"/>
      <c r="C65" s="79"/>
      <c r="D65" s="241"/>
      <c r="E65" s="159"/>
      <c r="F65" s="159"/>
      <c r="G65" s="410">
        <f>E65*F65</f>
        <v>0</v>
      </c>
      <c r="H65" s="410"/>
      <c r="I65" s="159"/>
      <c r="J65" s="43"/>
      <c r="K65" s="156"/>
      <c r="L65" s="269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60"/>
      <c r="AL65" s="360"/>
      <c r="AM65" s="360"/>
      <c r="AO65" s="172"/>
      <c r="AP65" s="165"/>
      <c r="AQ65" s="178"/>
      <c r="AR65" s="172"/>
      <c r="AS65" s="165"/>
      <c r="AT65" s="178"/>
      <c r="AU65" s="183"/>
      <c r="AV65" s="165"/>
      <c r="AW65" s="355"/>
      <c r="AX65" s="172"/>
      <c r="AY65" s="181"/>
      <c r="AZ65" s="355"/>
      <c r="BA65" s="203"/>
      <c r="BC65" s="167"/>
      <c r="BD65" s="168"/>
      <c r="BE65" s="169"/>
      <c r="BF65" s="167"/>
      <c r="BG65" s="168"/>
      <c r="BH65" s="169"/>
      <c r="BI65" s="295"/>
      <c r="BJ65" s="168"/>
      <c r="BK65" s="361"/>
      <c r="BL65" s="167"/>
      <c r="BM65" s="296"/>
      <c r="BN65" s="297"/>
      <c r="BO65" s="189"/>
    </row>
    <row r="66" spans="2:67" ht="19.5" thickBot="1" x14ac:dyDescent="0.3">
      <c r="B66" s="459"/>
      <c r="C66" s="25"/>
      <c r="D66" s="242"/>
      <c r="E66" s="239"/>
      <c r="F66" s="106"/>
      <c r="G66" s="415">
        <f>E66*F66</f>
        <v>0</v>
      </c>
      <c r="H66" s="415"/>
      <c r="I66" s="106"/>
      <c r="J66" s="1"/>
      <c r="K66" s="244"/>
      <c r="L66" s="265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60"/>
      <c r="AL66" s="360"/>
      <c r="AM66" s="360"/>
      <c r="AO66" s="172"/>
      <c r="AP66" s="165"/>
      <c r="AQ66" s="178"/>
      <c r="AR66" s="172"/>
      <c r="AS66" s="165"/>
      <c r="AT66" s="178"/>
      <c r="AU66" s="183"/>
      <c r="AV66" s="165"/>
      <c r="AW66" s="355"/>
      <c r="AX66" s="172"/>
      <c r="AY66" s="181"/>
      <c r="AZ66" s="355"/>
      <c r="BA66" s="203"/>
      <c r="BC66" s="167"/>
      <c r="BD66" s="168"/>
      <c r="BE66" s="169"/>
      <c r="BF66" s="167"/>
      <c r="BG66" s="168"/>
      <c r="BH66" s="169"/>
      <c r="BI66" s="295"/>
      <c r="BJ66" s="168"/>
      <c r="BK66" s="361"/>
      <c r="BL66" s="167"/>
      <c r="BM66" s="296"/>
      <c r="BN66" s="297"/>
      <c r="BO66" s="189"/>
    </row>
    <row r="67" spans="2:67" ht="19.5" thickBot="1" x14ac:dyDescent="0.3">
      <c r="B67" s="459"/>
      <c r="C67" s="9"/>
      <c r="D67" s="217"/>
      <c r="E67" s="119"/>
      <c r="F67" s="51"/>
      <c r="G67" s="163">
        <f>E67*F67</f>
        <v>0</v>
      </c>
      <c r="H67" s="163"/>
      <c r="I67" s="51"/>
      <c r="J67" s="158"/>
      <c r="K67" s="51"/>
      <c r="L67" s="266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60"/>
      <c r="AL67" s="360"/>
      <c r="AM67" s="360"/>
      <c r="AO67" s="172"/>
      <c r="AP67" s="165"/>
      <c r="AQ67" s="178"/>
      <c r="AR67" s="172"/>
      <c r="AS67" s="165"/>
      <c r="AT67" s="178"/>
      <c r="AU67" s="183"/>
      <c r="AV67" s="165"/>
      <c r="AW67" s="355"/>
      <c r="AX67" s="172"/>
      <c r="AY67" s="181"/>
      <c r="AZ67" s="355"/>
      <c r="BA67" s="203"/>
      <c r="BC67" s="167"/>
      <c r="BD67" s="168"/>
      <c r="BE67" s="169"/>
      <c r="BF67" s="167"/>
      <c r="BG67" s="168"/>
      <c r="BH67" s="169"/>
      <c r="BI67" s="295"/>
      <c r="BJ67" s="168"/>
      <c r="BK67" s="361"/>
      <c r="BL67" s="167"/>
      <c r="BM67" s="296"/>
      <c r="BN67" s="297"/>
      <c r="BO67" s="189"/>
    </row>
    <row r="68" spans="2:67" ht="19.5" thickBot="1" x14ac:dyDescent="0.3">
      <c r="B68" s="459"/>
      <c r="C68" s="9"/>
      <c r="D68" s="217"/>
      <c r="E68" s="119"/>
      <c r="F68" s="51"/>
      <c r="G68" s="163">
        <f t="shared" ref="G68:G69" si="5">E68*F68</f>
        <v>0</v>
      </c>
      <c r="H68" s="163"/>
      <c r="I68" s="51"/>
      <c r="J68" s="158"/>
      <c r="K68" s="51"/>
      <c r="L68" s="266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60"/>
      <c r="AL68" s="360"/>
      <c r="AM68" s="360"/>
      <c r="AO68" s="172"/>
      <c r="AP68" s="165"/>
      <c r="AQ68" s="178"/>
      <c r="AR68" s="172"/>
      <c r="AS68" s="165"/>
      <c r="AT68" s="178"/>
      <c r="AU68" s="183"/>
      <c r="AV68" s="165"/>
      <c r="AW68" s="355"/>
      <c r="AX68" s="172"/>
      <c r="AY68" s="181"/>
      <c r="AZ68" s="355"/>
      <c r="BA68" s="203"/>
      <c r="BC68" s="167"/>
      <c r="BD68" s="168"/>
      <c r="BE68" s="169"/>
      <c r="BF68" s="167"/>
      <c r="BG68" s="168"/>
      <c r="BH68" s="169"/>
      <c r="BI68" s="295"/>
      <c r="BJ68" s="168"/>
      <c r="BK68" s="361"/>
      <c r="BL68" s="167"/>
      <c r="BM68" s="296"/>
      <c r="BN68" s="297"/>
      <c r="BO68" s="189"/>
    </row>
    <row r="69" spans="2:67" ht="19.5" thickBot="1" x14ac:dyDescent="0.3">
      <c r="B69" s="459"/>
      <c r="C69" s="9"/>
      <c r="D69" s="217"/>
      <c r="E69" s="119"/>
      <c r="F69" s="51"/>
      <c r="G69" s="163">
        <f t="shared" si="5"/>
        <v>0</v>
      </c>
      <c r="H69" s="163"/>
      <c r="I69" s="51"/>
      <c r="J69" s="158"/>
      <c r="K69" s="51"/>
      <c r="L69" s="266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60"/>
      <c r="AL69" s="360"/>
      <c r="AM69" s="360"/>
      <c r="AO69" s="172"/>
      <c r="AP69" s="165"/>
      <c r="AQ69" s="178"/>
      <c r="AR69" s="172"/>
      <c r="AS69" s="165"/>
      <c r="AT69" s="178"/>
      <c r="AU69" s="183"/>
      <c r="AV69" s="165"/>
      <c r="AW69" s="355"/>
      <c r="AX69" s="172"/>
      <c r="AY69" s="181"/>
      <c r="AZ69" s="355"/>
      <c r="BA69" s="203"/>
      <c r="BC69" s="167"/>
      <c r="BD69" s="168"/>
      <c r="BE69" s="169"/>
      <c r="BF69" s="167"/>
      <c r="BG69" s="168"/>
      <c r="BH69" s="169"/>
      <c r="BI69" s="295"/>
      <c r="BJ69" s="168"/>
      <c r="BK69" s="361"/>
      <c r="BL69" s="167"/>
      <c r="BM69" s="296"/>
      <c r="BN69" s="297"/>
      <c r="BO69" s="189"/>
    </row>
    <row r="70" spans="2:67" ht="19.5" thickBot="1" x14ac:dyDescent="0.3">
      <c r="B70" s="460"/>
      <c r="C70" s="232"/>
      <c r="D70" s="243"/>
      <c r="E70" s="240"/>
      <c r="F70" s="157"/>
      <c r="G70" s="164">
        <f>E70*F70</f>
        <v>0</v>
      </c>
      <c r="H70" s="164"/>
      <c r="I70" s="157"/>
      <c r="J70" s="158"/>
      <c r="K70" s="157"/>
      <c r="L70" s="266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60"/>
      <c r="AL70" s="360"/>
      <c r="AM70" s="360"/>
      <c r="AO70" s="173"/>
      <c r="AP70" s="174"/>
      <c r="AQ70" s="179"/>
      <c r="AR70" s="173"/>
      <c r="AS70" s="174"/>
      <c r="AT70" s="179"/>
      <c r="AU70" s="184"/>
      <c r="AV70" s="174"/>
      <c r="AW70" s="356"/>
      <c r="AX70" s="173"/>
      <c r="AY70" s="192"/>
      <c r="AZ70" s="356"/>
      <c r="BA70" s="203"/>
      <c r="BC70" s="167"/>
      <c r="BD70" s="168"/>
      <c r="BE70" s="169"/>
      <c r="BF70" s="167"/>
      <c r="BG70" s="168"/>
      <c r="BH70" s="169"/>
      <c r="BI70" s="295"/>
      <c r="BJ70" s="168"/>
      <c r="BK70" s="361"/>
      <c r="BL70" s="167"/>
      <c r="BM70" s="296"/>
      <c r="BN70" s="297"/>
      <c r="BO70" s="189"/>
    </row>
    <row r="71" spans="2:67" ht="16.5" thickBot="1" x14ac:dyDescent="0.3">
      <c r="B71" s="223" t="s">
        <v>1</v>
      </c>
      <c r="C71" s="231"/>
      <c r="D71" s="238"/>
      <c r="E71" s="113"/>
      <c r="F71" s="113"/>
      <c r="G71" s="114">
        <f>COUNTIF(G58:G65,"&gt;=10")</f>
        <v>0</v>
      </c>
      <c r="H71" s="114"/>
      <c r="I71" s="120"/>
      <c r="J71" s="248"/>
      <c r="K71" s="218"/>
      <c r="L71" s="253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62"/>
      <c r="AL71" s="362"/>
      <c r="AM71" s="362"/>
      <c r="AO71" s="205"/>
      <c r="AP71" s="206"/>
      <c r="AQ71" s="207"/>
      <c r="AR71" s="208"/>
      <c r="AS71" s="209"/>
      <c r="AT71" s="210"/>
      <c r="AU71" s="208"/>
      <c r="AV71" s="209"/>
      <c r="AW71" s="210"/>
      <c r="AX71" s="208"/>
      <c r="AY71" s="209"/>
      <c r="AZ71" s="210"/>
      <c r="BA71" s="211"/>
      <c r="BC71" s="167"/>
      <c r="BD71" s="168"/>
      <c r="BE71" s="169"/>
      <c r="BF71" s="167"/>
      <c r="BG71" s="168"/>
      <c r="BH71" s="169"/>
      <c r="BI71" s="295"/>
      <c r="BJ71" s="168"/>
      <c r="BK71" s="361"/>
      <c r="BL71" s="167"/>
      <c r="BM71" s="296"/>
      <c r="BN71" s="297"/>
      <c r="BO71" s="189"/>
    </row>
    <row r="72" spans="2:67" ht="16.5" thickBot="1" x14ac:dyDescent="0.3">
      <c r="B72" s="224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3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62"/>
      <c r="AL72" s="362"/>
      <c r="AM72" s="362"/>
      <c r="AO72" s="195"/>
      <c r="AP72" s="194"/>
      <c r="AQ72" s="196"/>
      <c r="AR72" s="208"/>
      <c r="AS72" s="209"/>
      <c r="AT72" s="210"/>
      <c r="AU72" s="208"/>
      <c r="AV72" s="209"/>
      <c r="AW72" s="210"/>
      <c r="AX72" s="208"/>
      <c r="AY72" s="209"/>
      <c r="AZ72" s="210"/>
      <c r="BA72" s="212"/>
      <c r="BC72" s="167"/>
      <c r="BD72" s="168"/>
      <c r="BE72" s="169"/>
      <c r="BF72" s="167"/>
      <c r="BG72" s="168"/>
      <c r="BH72" s="169"/>
      <c r="BI72" s="295"/>
      <c r="BJ72" s="168"/>
      <c r="BK72" s="361"/>
      <c r="BL72" s="167"/>
      <c r="BM72" s="296"/>
      <c r="BN72" s="297"/>
      <c r="BO72" s="189"/>
    </row>
    <row r="73" spans="2:67" ht="16.5" thickBot="1" x14ac:dyDescent="0.3">
      <c r="B73" s="246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3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62"/>
      <c r="AL73" s="362"/>
      <c r="AM73" s="362"/>
      <c r="AO73" s="195"/>
      <c r="AP73" s="194"/>
      <c r="AQ73" s="196"/>
      <c r="AR73" s="208"/>
      <c r="AS73" s="209"/>
      <c r="AT73" s="210"/>
      <c r="AU73" s="208"/>
      <c r="AV73" s="209"/>
      <c r="AW73" s="210"/>
      <c r="AX73" s="208"/>
      <c r="AY73" s="209"/>
      <c r="AZ73" s="210"/>
      <c r="BA73" s="212"/>
      <c r="BC73" s="167"/>
      <c r="BD73" s="168"/>
      <c r="BE73" s="169"/>
      <c r="BF73" s="167"/>
      <c r="BG73" s="168"/>
      <c r="BH73" s="169"/>
      <c r="BI73" s="295"/>
      <c r="BJ73" s="168"/>
      <c r="BK73" s="361"/>
      <c r="BL73" s="167"/>
      <c r="BM73" s="296"/>
      <c r="BN73" s="297"/>
      <c r="BO73" s="189"/>
    </row>
    <row r="74" spans="2:67" ht="16.5" thickBot="1" x14ac:dyDescent="0.3">
      <c r="B74" s="247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7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51"/>
      <c r="AL74" s="351"/>
      <c r="AM74" s="351"/>
      <c r="AO74" s="195"/>
      <c r="AP74" s="194"/>
      <c r="AQ74" s="196"/>
      <c r="AR74" s="208"/>
      <c r="AS74" s="209"/>
      <c r="AT74" s="210"/>
      <c r="AU74" s="208"/>
      <c r="AV74" s="209"/>
      <c r="AW74" s="210"/>
      <c r="AX74" s="208"/>
      <c r="AY74" s="209"/>
      <c r="AZ74" s="210"/>
      <c r="BA74" s="212"/>
      <c r="BC74" s="167"/>
      <c r="BD74" s="168"/>
      <c r="BE74" s="169"/>
      <c r="BF74" s="167"/>
      <c r="BG74" s="168"/>
      <c r="BH74" s="169"/>
      <c r="BI74" s="295"/>
      <c r="BJ74" s="168"/>
      <c r="BK74" s="361"/>
      <c r="BL74" s="167"/>
      <c r="BM74" s="296"/>
      <c r="BN74" s="297"/>
      <c r="BO74" s="189"/>
    </row>
    <row r="75" spans="2:67" ht="16.5" thickBot="1" x14ac:dyDescent="0.3">
      <c r="B75" s="226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58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51"/>
      <c r="AL75" s="351"/>
      <c r="AM75" s="351"/>
      <c r="AO75" s="195"/>
      <c r="AP75" s="194"/>
      <c r="AQ75" s="196"/>
      <c r="AR75" s="208"/>
      <c r="AS75" s="209"/>
      <c r="AT75" s="210"/>
      <c r="AU75" s="208"/>
      <c r="AV75" s="209"/>
      <c r="AW75" s="210"/>
      <c r="AX75" s="208"/>
      <c r="AY75" s="209"/>
      <c r="AZ75" s="210"/>
      <c r="BA75" s="212"/>
      <c r="BC75" s="167"/>
      <c r="BD75" s="168"/>
      <c r="BE75" s="169"/>
      <c r="BF75" s="167"/>
      <c r="BG75" s="168"/>
      <c r="BH75" s="169"/>
      <c r="BI75" s="295"/>
      <c r="BJ75" s="168"/>
      <c r="BK75" s="361"/>
      <c r="BL75" s="167"/>
      <c r="BM75" s="296"/>
      <c r="BN75" s="297"/>
      <c r="BO75" s="189"/>
    </row>
    <row r="76" spans="2:67" ht="16.5" thickBot="1" x14ac:dyDescent="0.3">
      <c r="B76" s="227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58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51"/>
      <c r="AL76" s="351"/>
      <c r="AM76" s="351"/>
      <c r="AO76" s="199"/>
      <c r="AP76" s="200"/>
      <c r="AQ76" s="201"/>
      <c r="AR76" s="213"/>
      <c r="AS76" s="214"/>
      <c r="AT76" s="215"/>
      <c r="AU76" s="213"/>
      <c r="AV76" s="214"/>
      <c r="AW76" s="215"/>
      <c r="AX76" s="213"/>
      <c r="AY76" s="214"/>
      <c r="AZ76" s="215"/>
      <c r="BA76" s="212"/>
      <c r="BC76" s="167"/>
      <c r="BD76" s="168"/>
      <c r="BE76" s="169"/>
      <c r="BF76" s="167"/>
      <c r="BG76" s="168"/>
      <c r="BH76" s="169"/>
      <c r="BI76" s="295"/>
      <c r="BJ76" s="168"/>
      <c r="BK76" s="361"/>
      <c r="BL76" s="167"/>
      <c r="BM76" s="296"/>
      <c r="BN76" s="297"/>
      <c r="BO76" s="189"/>
    </row>
    <row r="77" spans="2:67" ht="50.1" customHeight="1" thickBot="1" x14ac:dyDescent="0.3">
      <c r="B77" s="433"/>
      <c r="C77" s="450" t="s">
        <v>41</v>
      </c>
      <c r="D77" s="438" t="s">
        <v>49</v>
      </c>
      <c r="E77" s="453">
        <v>4</v>
      </c>
      <c r="F77" s="453">
        <v>1</v>
      </c>
      <c r="G77" s="440">
        <f>E77*F77</f>
        <v>4</v>
      </c>
      <c r="H77" s="409">
        <v>3</v>
      </c>
      <c r="I77" s="419"/>
      <c r="J77" s="245" t="s">
        <v>54</v>
      </c>
      <c r="K77" s="304" t="s">
        <v>31</v>
      </c>
      <c r="L77" s="328">
        <v>3</v>
      </c>
      <c r="M77" s="509">
        <v>1</v>
      </c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60"/>
      <c r="AL77" s="360"/>
      <c r="AM77" s="360"/>
      <c r="AO77" s="170">
        <v>1</v>
      </c>
      <c r="AP77" s="171">
        <v>0</v>
      </c>
      <c r="AQ77" s="180">
        <v>1</v>
      </c>
      <c r="AR77" s="170"/>
      <c r="AS77" s="171"/>
      <c r="AT77" s="180"/>
      <c r="AU77" s="182"/>
      <c r="AV77" s="171"/>
      <c r="AW77" s="354"/>
      <c r="AX77" s="170"/>
      <c r="AY77" s="187"/>
      <c r="AZ77" s="354"/>
      <c r="BA77" s="202">
        <v>1</v>
      </c>
      <c r="BC77" s="167"/>
      <c r="BD77" s="168"/>
      <c r="BE77" s="169"/>
      <c r="BF77" s="167"/>
      <c r="BG77" s="168"/>
      <c r="BH77" s="169"/>
      <c r="BI77" s="295"/>
      <c r="BJ77" s="168"/>
      <c r="BK77" s="361"/>
      <c r="BL77" s="167"/>
      <c r="BM77" s="296"/>
      <c r="BN77" s="297"/>
      <c r="BO77" s="189"/>
    </row>
    <row r="78" spans="2:67" ht="30" customHeight="1" thickBot="1" x14ac:dyDescent="0.3">
      <c r="B78" s="434"/>
      <c r="C78" s="461"/>
      <c r="D78" s="439"/>
      <c r="E78" s="462"/>
      <c r="F78" s="462"/>
      <c r="G78" s="441"/>
      <c r="H78" s="424">
        <v>3</v>
      </c>
      <c r="I78" s="420"/>
      <c r="J78" s="160" t="s">
        <v>55</v>
      </c>
      <c r="K78" s="75" t="s">
        <v>34</v>
      </c>
      <c r="L78" s="270">
        <v>3</v>
      </c>
      <c r="M78" s="510">
        <v>1</v>
      </c>
      <c r="N78" s="499">
        <v>1</v>
      </c>
      <c r="O78" s="499">
        <v>1</v>
      </c>
      <c r="P78" s="499">
        <v>1</v>
      </c>
      <c r="Q78" s="500">
        <v>2</v>
      </c>
      <c r="R78" s="500">
        <v>2</v>
      </c>
      <c r="S78" s="500">
        <v>2</v>
      </c>
      <c r="T78" s="500">
        <v>2</v>
      </c>
      <c r="U78" s="500">
        <v>2</v>
      </c>
      <c r="V78" s="500">
        <v>2</v>
      </c>
      <c r="W78" s="500">
        <v>2</v>
      </c>
      <c r="X78" s="512">
        <v>2</v>
      </c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60"/>
      <c r="AL78" s="360"/>
      <c r="AM78" s="360"/>
      <c r="AO78" s="172">
        <v>3</v>
      </c>
      <c r="AP78" s="165">
        <v>0</v>
      </c>
      <c r="AQ78" s="178">
        <v>1</v>
      </c>
      <c r="AR78" s="172">
        <v>1</v>
      </c>
      <c r="AS78" s="165">
        <v>2</v>
      </c>
      <c r="AT78" s="178">
        <v>0.33333333333333331</v>
      </c>
      <c r="AU78" s="183">
        <v>0</v>
      </c>
      <c r="AV78" s="165">
        <v>3</v>
      </c>
      <c r="AW78" s="355">
        <v>0</v>
      </c>
      <c r="AX78" s="172">
        <v>0</v>
      </c>
      <c r="AY78" s="181">
        <v>3</v>
      </c>
      <c r="AZ78" s="355">
        <v>0</v>
      </c>
      <c r="BA78" s="203">
        <v>0.33333333333333331</v>
      </c>
      <c r="BC78" s="167"/>
      <c r="BD78" s="168"/>
      <c r="BE78" s="169"/>
      <c r="BF78" s="167"/>
      <c r="BG78" s="168"/>
      <c r="BH78" s="169"/>
      <c r="BI78" s="295"/>
      <c r="BJ78" s="168"/>
      <c r="BK78" s="361"/>
      <c r="BL78" s="167"/>
      <c r="BM78" s="296"/>
      <c r="BN78" s="297"/>
      <c r="BO78" s="189"/>
    </row>
    <row r="79" spans="2:67" ht="30" customHeight="1" thickBot="1" x14ac:dyDescent="0.3">
      <c r="B79" s="434"/>
      <c r="C79" s="461"/>
      <c r="D79" s="439"/>
      <c r="E79" s="462"/>
      <c r="F79" s="462"/>
      <c r="G79" s="441"/>
      <c r="H79" s="424">
        <v>3</v>
      </c>
      <c r="I79" s="420"/>
      <c r="J79" s="245" t="s">
        <v>56</v>
      </c>
      <c r="K79" s="75" t="s">
        <v>33</v>
      </c>
      <c r="L79" s="270">
        <v>3</v>
      </c>
      <c r="M79" s="16"/>
      <c r="N79" s="499">
        <v>1</v>
      </c>
      <c r="O79" s="499">
        <v>1</v>
      </c>
      <c r="P79" s="499">
        <v>1</v>
      </c>
      <c r="Q79" s="500">
        <v>2</v>
      </c>
      <c r="R79" s="500">
        <v>2</v>
      </c>
      <c r="S79" s="500">
        <v>2</v>
      </c>
      <c r="T79" s="500">
        <v>2</v>
      </c>
      <c r="U79" s="500">
        <v>2</v>
      </c>
      <c r="V79" s="500">
        <v>2</v>
      </c>
      <c r="W79" s="500">
        <v>2</v>
      </c>
      <c r="X79" s="512">
        <v>2</v>
      </c>
      <c r="Y79" s="513">
        <v>2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60"/>
      <c r="AL79" s="360"/>
      <c r="AM79" s="360"/>
      <c r="AO79" s="172">
        <v>2</v>
      </c>
      <c r="AP79" s="165">
        <v>0</v>
      </c>
      <c r="AQ79" s="178">
        <v>1</v>
      </c>
      <c r="AR79" s="172">
        <v>1</v>
      </c>
      <c r="AS79" s="165">
        <v>2</v>
      </c>
      <c r="AT79" s="178">
        <v>0.33333333333333331</v>
      </c>
      <c r="AU79" s="183">
        <v>0</v>
      </c>
      <c r="AV79" s="165">
        <v>3</v>
      </c>
      <c r="AW79" s="355">
        <v>0</v>
      </c>
      <c r="AX79" s="172">
        <v>0</v>
      </c>
      <c r="AY79" s="181">
        <v>3</v>
      </c>
      <c r="AZ79" s="355">
        <v>0</v>
      </c>
      <c r="BA79" s="203">
        <v>0.27272727272727271</v>
      </c>
      <c r="BC79" s="167">
        <v>0</v>
      </c>
      <c r="BD79" s="168">
        <v>1</v>
      </c>
      <c r="BE79" s="169">
        <v>0</v>
      </c>
      <c r="BF79" s="167"/>
      <c r="BG79" s="168"/>
      <c r="BH79" s="169"/>
      <c r="BI79" s="295"/>
      <c r="BJ79" s="168"/>
      <c r="BK79" s="361"/>
      <c r="BL79" s="167"/>
      <c r="BM79" s="296"/>
      <c r="BN79" s="297"/>
      <c r="BO79" s="189">
        <v>0</v>
      </c>
    </row>
    <row r="80" spans="2:67" ht="19.5" thickBot="1" x14ac:dyDescent="0.3">
      <c r="B80" s="434"/>
      <c r="C80" s="451"/>
      <c r="D80" s="452"/>
      <c r="E80" s="454"/>
      <c r="F80" s="454"/>
      <c r="G80" s="449"/>
      <c r="H80" s="410">
        <v>3</v>
      </c>
      <c r="I80" s="421"/>
      <c r="J80" s="160" t="s">
        <v>57</v>
      </c>
      <c r="K80" s="304" t="s">
        <v>31</v>
      </c>
      <c r="L80" s="261">
        <v>3</v>
      </c>
      <c r="M80" s="22"/>
      <c r="N80" s="498">
        <v>1</v>
      </c>
      <c r="O80" s="498">
        <v>1</v>
      </c>
      <c r="P80" s="498">
        <v>1</v>
      </c>
      <c r="Q80" s="508">
        <v>2</v>
      </c>
      <c r="R80" s="508">
        <v>2</v>
      </c>
      <c r="S80" s="508">
        <v>2</v>
      </c>
      <c r="T80" s="508">
        <v>2</v>
      </c>
      <c r="U80" s="508">
        <v>2</v>
      </c>
      <c r="V80" s="508">
        <v>2</v>
      </c>
      <c r="W80" s="508">
        <v>2</v>
      </c>
      <c r="X80" s="514">
        <v>2</v>
      </c>
      <c r="Y80" s="515">
        <v>2</v>
      </c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60"/>
      <c r="AL80" s="360"/>
      <c r="AM80" s="360"/>
      <c r="AO80" s="173">
        <v>2</v>
      </c>
      <c r="AP80" s="174">
        <v>0</v>
      </c>
      <c r="AQ80" s="179">
        <v>1</v>
      </c>
      <c r="AR80" s="173">
        <v>1</v>
      </c>
      <c r="AS80" s="174">
        <v>2</v>
      </c>
      <c r="AT80" s="179">
        <v>0.33333333333333331</v>
      </c>
      <c r="AU80" s="184">
        <v>0</v>
      </c>
      <c r="AV80" s="174">
        <v>3</v>
      </c>
      <c r="AW80" s="356">
        <v>0</v>
      </c>
      <c r="AX80" s="173">
        <v>0</v>
      </c>
      <c r="AY80" s="192">
        <v>3</v>
      </c>
      <c r="AZ80" s="356">
        <v>0</v>
      </c>
      <c r="BA80" s="204">
        <v>0.27272727272727271</v>
      </c>
      <c r="BC80" s="167">
        <v>0</v>
      </c>
      <c r="BD80" s="168">
        <v>1</v>
      </c>
      <c r="BE80" s="169">
        <v>0</v>
      </c>
      <c r="BF80" s="167"/>
      <c r="BG80" s="168"/>
      <c r="BH80" s="169"/>
      <c r="BI80" s="295"/>
      <c r="BJ80" s="168"/>
      <c r="BK80" s="361"/>
      <c r="BL80" s="167"/>
      <c r="BM80" s="296"/>
      <c r="BN80" s="297"/>
      <c r="BO80" s="189">
        <v>0</v>
      </c>
    </row>
    <row r="81" spans="2:67" ht="19.5" thickBot="1" x14ac:dyDescent="0.3">
      <c r="B81" s="434"/>
      <c r="C81" s="318"/>
      <c r="D81" s="325"/>
      <c r="E81" s="321"/>
      <c r="F81" s="326"/>
      <c r="G81" s="327"/>
      <c r="H81" s="327"/>
      <c r="I81" s="321"/>
      <c r="J81" s="321"/>
      <c r="K81" s="75" t="s">
        <v>34</v>
      </c>
      <c r="L81" s="265"/>
      <c r="M81" s="108"/>
      <c r="N81" s="109"/>
      <c r="O81" s="511">
        <v>2</v>
      </c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60"/>
      <c r="AL81" s="360"/>
      <c r="AM81" s="360"/>
      <c r="AO81" s="175">
        <v>0</v>
      </c>
      <c r="AP81" s="176">
        <v>1</v>
      </c>
      <c r="AQ81" s="177">
        <v>0</v>
      </c>
      <c r="AR81" s="175"/>
      <c r="AS81" s="176"/>
      <c r="AT81" s="177"/>
      <c r="AU81" s="298"/>
      <c r="AV81" s="176"/>
      <c r="AW81" s="358"/>
      <c r="AX81" s="175"/>
      <c r="AY81" s="299"/>
      <c r="AZ81" s="358"/>
      <c r="BA81" s="309">
        <v>0</v>
      </c>
      <c r="BC81" s="167"/>
      <c r="BD81" s="168"/>
      <c r="BE81" s="169"/>
      <c r="BF81" s="167"/>
      <c r="BG81" s="168"/>
      <c r="BH81" s="169"/>
      <c r="BI81" s="295"/>
      <c r="BJ81" s="168"/>
      <c r="BK81" s="361"/>
      <c r="BL81" s="167"/>
      <c r="BM81" s="296"/>
      <c r="BN81" s="297"/>
      <c r="BO81" s="189"/>
    </row>
    <row r="82" spans="2:67" ht="19.5" thickBot="1" x14ac:dyDescent="0.3">
      <c r="B82" s="434"/>
      <c r="C82" s="79"/>
      <c r="D82" s="235"/>
      <c r="E82" s="11"/>
      <c r="F82" s="11"/>
      <c r="G82" s="61">
        <f>E82*F82</f>
        <v>0</v>
      </c>
      <c r="H82" s="61"/>
      <c r="I82" s="11"/>
      <c r="J82" s="43"/>
      <c r="K82" s="228"/>
      <c r="L82" s="261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2"/>
      <c r="AP82" s="165"/>
      <c r="AQ82" s="178"/>
      <c r="AR82" s="172"/>
      <c r="AS82" s="165"/>
      <c r="AT82" s="178"/>
      <c r="AU82" s="183"/>
      <c r="AV82" s="165"/>
      <c r="AW82" s="355"/>
      <c r="AX82" s="172"/>
      <c r="AY82" s="181"/>
      <c r="AZ82" s="355"/>
      <c r="BA82" s="203"/>
      <c r="BC82" s="167"/>
      <c r="BD82" s="168"/>
      <c r="BE82" s="169"/>
      <c r="BF82" s="167"/>
      <c r="BG82" s="168"/>
      <c r="BH82" s="169"/>
      <c r="BI82" s="295"/>
      <c r="BJ82" s="168"/>
      <c r="BK82" s="361"/>
      <c r="BL82" s="167"/>
      <c r="BM82" s="296"/>
      <c r="BN82" s="297"/>
      <c r="BO82" s="189"/>
    </row>
    <row r="83" spans="2:67" ht="19.5" thickBot="1" x14ac:dyDescent="0.3">
      <c r="B83" s="434"/>
      <c r="C83" s="25"/>
      <c r="D83" s="236"/>
      <c r="E83" s="12"/>
      <c r="F83" s="12"/>
      <c r="G83" s="58">
        <f>E83*F83</f>
        <v>0</v>
      </c>
      <c r="H83" s="58"/>
      <c r="I83" s="12"/>
      <c r="J83" s="26"/>
      <c r="K83" s="26"/>
      <c r="L83" s="264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2"/>
      <c r="AP83" s="165"/>
      <c r="AQ83" s="178"/>
      <c r="AR83" s="172"/>
      <c r="AS83" s="165"/>
      <c r="AT83" s="178"/>
      <c r="AU83" s="183"/>
      <c r="AV83" s="165"/>
      <c r="AW83" s="355"/>
      <c r="AX83" s="172"/>
      <c r="AY83" s="181"/>
      <c r="AZ83" s="355"/>
      <c r="BA83" s="203"/>
      <c r="BC83" s="167"/>
      <c r="BD83" s="168"/>
      <c r="BE83" s="169"/>
      <c r="BF83" s="167"/>
      <c r="BG83" s="168"/>
      <c r="BH83" s="169"/>
      <c r="BI83" s="295"/>
      <c r="BJ83" s="168"/>
      <c r="BK83" s="361"/>
      <c r="BL83" s="167"/>
      <c r="BM83" s="296"/>
      <c r="BN83" s="297"/>
      <c r="BO83" s="189"/>
    </row>
    <row r="84" spans="2:67" ht="19.5" thickBot="1" x14ac:dyDescent="0.3">
      <c r="B84" s="434"/>
      <c r="C84" s="9"/>
      <c r="D84" s="237"/>
      <c r="E84" s="80"/>
      <c r="F84" s="80"/>
      <c r="G84" s="81">
        <f>E84*F84</f>
        <v>0</v>
      </c>
      <c r="H84" s="81"/>
      <c r="I84" s="80"/>
      <c r="J84" s="96"/>
      <c r="K84" s="96"/>
      <c r="L84" s="259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2"/>
      <c r="AP84" s="165"/>
      <c r="AQ84" s="178"/>
      <c r="AR84" s="172"/>
      <c r="AS84" s="165"/>
      <c r="AT84" s="178"/>
      <c r="AU84" s="183"/>
      <c r="AV84" s="165"/>
      <c r="AW84" s="355"/>
      <c r="AX84" s="172"/>
      <c r="AY84" s="181"/>
      <c r="AZ84" s="355"/>
      <c r="BA84" s="203"/>
      <c r="BC84" s="167"/>
      <c r="BD84" s="168"/>
      <c r="BE84" s="169"/>
      <c r="BF84" s="167"/>
      <c r="BG84" s="168"/>
      <c r="BH84" s="169"/>
      <c r="BI84" s="295"/>
      <c r="BJ84" s="168"/>
      <c r="BK84" s="361"/>
      <c r="BL84" s="167"/>
      <c r="BM84" s="296"/>
      <c r="BN84" s="297"/>
      <c r="BO84" s="189"/>
    </row>
    <row r="85" spans="2:67" ht="19.5" thickBot="1" x14ac:dyDescent="0.3">
      <c r="B85" s="434"/>
      <c r="C85" s="9"/>
      <c r="D85" s="237"/>
      <c r="E85" s="80"/>
      <c r="F85" s="80"/>
      <c r="G85" s="81">
        <f t="shared" ref="G85:G86" si="6">E85*F85</f>
        <v>0</v>
      </c>
      <c r="H85" s="81"/>
      <c r="I85" s="80"/>
      <c r="J85" s="96"/>
      <c r="K85" s="96"/>
      <c r="L85" s="259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2"/>
      <c r="AP85" s="165"/>
      <c r="AQ85" s="178"/>
      <c r="AR85" s="172"/>
      <c r="AS85" s="165"/>
      <c r="AT85" s="178"/>
      <c r="AU85" s="183"/>
      <c r="AV85" s="165"/>
      <c r="AW85" s="355"/>
      <c r="AX85" s="172"/>
      <c r="AY85" s="181"/>
      <c r="AZ85" s="355"/>
      <c r="BA85" s="203"/>
      <c r="BC85" s="167"/>
      <c r="BD85" s="168"/>
      <c r="BE85" s="169"/>
      <c r="BF85" s="167"/>
      <c r="BG85" s="168"/>
      <c r="BH85" s="169"/>
      <c r="BI85" s="295"/>
      <c r="BJ85" s="168"/>
      <c r="BK85" s="361"/>
      <c r="BL85" s="167"/>
      <c r="BM85" s="296"/>
      <c r="BN85" s="297"/>
      <c r="BO85" s="189"/>
    </row>
    <row r="86" spans="2:67" ht="19.5" thickBot="1" x14ac:dyDescent="0.3">
      <c r="B86" s="434"/>
      <c r="C86" s="9"/>
      <c r="D86" s="237"/>
      <c r="E86" s="80"/>
      <c r="F86" s="80"/>
      <c r="G86" s="81">
        <f t="shared" si="6"/>
        <v>0</v>
      </c>
      <c r="H86" s="81"/>
      <c r="I86" s="80"/>
      <c r="J86" s="96"/>
      <c r="K86" s="96"/>
      <c r="L86" s="259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2"/>
      <c r="AP86" s="165"/>
      <c r="AQ86" s="178"/>
      <c r="AR86" s="172"/>
      <c r="AS86" s="165"/>
      <c r="AT86" s="178"/>
      <c r="AU86" s="183"/>
      <c r="AV86" s="165"/>
      <c r="AW86" s="355"/>
      <c r="AX86" s="172"/>
      <c r="AY86" s="181"/>
      <c r="AZ86" s="355"/>
      <c r="BA86" s="203"/>
      <c r="BC86" s="167"/>
      <c r="BD86" s="168"/>
      <c r="BE86" s="169"/>
      <c r="BF86" s="167"/>
      <c r="BG86" s="168"/>
      <c r="BH86" s="169"/>
      <c r="BI86" s="295"/>
      <c r="BJ86" s="168"/>
      <c r="BK86" s="361"/>
      <c r="BL86" s="167"/>
      <c r="BM86" s="296"/>
      <c r="BN86" s="297"/>
      <c r="BO86" s="189"/>
    </row>
    <row r="87" spans="2:67" ht="19.5" thickBot="1" x14ac:dyDescent="0.3">
      <c r="B87" s="434"/>
      <c r="C87" s="232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5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3"/>
      <c r="AP87" s="174"/>
      <c r="AQ87" s="179"/>
      <c r="AR87" s="173"/>
      <c r="AS87" s="174"/>
      <c r="AT87" s="179"/>
      <c r="AU87" s="184"/>
      <c r="AV87" s="174"/>
      <c r="AW87" s="356"/>
      <c r="AX87" s="173"/>
      <c r="AY87" s="192"/>
      <c r="AZ87" s="356"/>
      <c r="BA87" s="204"/>
      <c r="BC87" s="167"/>
      <c r="BD87" s="168"/>
      <c r="BE87" s="169"/>
      <c r="BF87" s="167"/>
      <c r="BG87" s="168"/>
      <c r="BH87" s="169"/>
      <c r="BI87" s="295"/>
      <c r="BJ87" s="168"/>
      <c r="BK87" s="361"/>
      <c r="BL87" s="167"/>
      <c r="BM87" s="296"/>
      <c r="BN87" s="297"/>
      <c r="BO87" s="189"/>
    </row>
    <row r="88" spans="2:67" ht="16.5" thickBot="1" x14ac:dyDescent="0.3">
      <c r="B88" s="223" t="s">
        <v>1</v>
      </c>
      <c r="C88" s="231"/>
      <c r="D88" s="113"/>
      <c r="E88" s="113"/>
      <c r="F88" s="113"/>
      <c r="G88" s="114">
        <f>COUNTIF(G77:G82,"&gt;=10")</f>
        <v>0</v>
      </c>
      <c r="H88" s="114"/>
      <c r="I88" s="120"/>
      <c r="J88" s="248"/>
      <c r="K88" s="218"/>
      <c r="L88" s="253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62"/>
      <c r="AL88" s="362"/>
      <c r="AM88" s="362"/>
      <c r="AQ88" s="155"/>
      <c r="AR88" s="155"/>
      <c r="AS88" s="155"/>
      <c r="AT88" s="155"/>
      <c r="AU88" s="155"/>
      <c r="AV88" s="155"/>
      <c r="AW88" s="155"/>
      <c r="AX88" s="155"/>
      <c r="AY88" s="155"/>
      <c r="AZ88" s="155"/>
      <c r="BA88" s="155"/>
      <c r="BC88" s="167"/>
      <c r="BD88" s="168"/>
      <c r="BE88" s="169"/>
      <c r="BF88" s="167"/>
      <c r="BG88" s="168"/>
      <c r="BH88" s="169"/>
      <c r="BI88" s="295"/>
      <c r="BJ88" s="168"/>
      <c r="BK88" s="361"/>
      <c r="BL88" s="167"/>
      <c r="BM88" s="296"/>
      <c r="BN88" s="297"/>
      <c r="BO88" s="189"/>
    </row>
    <row r="89" spans="2:67" ht="16.5" thickBot="1" x14ac:dyDescent="0.3">
      <c r="B89" s="224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3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62"/>
      <c r="AL89" s="362"/>
      <c r="AM89" s="362"/>
      <c r="AQ89" s="155"/>
      <c r="AR89" s="155"/>
      <c r="AS89" s="155"/>
      <c r="AT89" s="155"/>
      <c r="AU89" s="155"/>
      <c r="AV89" s="155"/>
      <c r="AW89" s="155"/>
      <c r="AX89" s="155"/>
      <c r="AY89" s="155"/>
      <c r="AZ89" s="155"/>
      <c r="BA89" s="155"/>
      <c r="BC89" s="167"/>
      <c r="BD89" s="168"/>
      <c r="BE89" s="169"/>
      <c r="BF89" s="167"/>
      <c r="BG89" s="168"/>
      <c r="BH89" s="169"/>
      <c r="BI89" s="295"/>
      <c r="BJ89" s="168"/>
      <c r="BK89" s="361"/>
      <c r="BL89" s="167"/>
      <c r="BM89" s="296"/>
      <c r="BN89" s="297"/>
      <c r="BO89" s="189"/>
    </row>
    <row r="90" spans="2:67" ht="16.5" thickBot="1" x14ac:dyDescent="0.3">
      <c r="B90" s="246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3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62"/>
      <c r="AL90" s="362"/>
      <c r="AM90" s="362"/>
      <c r="AQ90" s="155"/>
      <c r="AR90" s="155"/>
      <c r="AS90" s="155"/>
      <c r="AT90" s="155"/>
      <c r="AU90" s="155"/>
      <c r="AV90" s="155"/>
      <c r="AW90" s="155"/>
      <c r="AX90" s="155"/>
      <c r="AY90" s="155"/>
      <c r="AZ90" s="155"/>
      <c r="BA90" s="155"/>
      <c r="BC90" s="167"/>
      <c r="BD90" s="168"/>
      <c r="BE90" s="169"/>
      <c r="BF90" s="167"/>
      <c r="BG90" s="168"/>
      <c r="BH90" s="169"/>
      <c r="BI90" s="295"/>
      <c r="BJ90" s="168"/>
      <c r="BK90" s="361"/>
      <c r="BL90" s="167"/>
      <c r="BM90" s="296"/>
      <c r="BN90" s="297"/>
      <c r="BO90" s="189"/>
    </row>
    <row r="91" spans="2:67" ht="16.5" thickBot="1" x14ac:dyDescent="0.3">
      <c r="B91" s="247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7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51"/>
      <c r="AL91" s="351"/>
      <c r="AM91" s="351"/>
      <c r="AQ91" s="155"/>
      <c r="AR91" s="155"/>
      <c r="AS91" s="155"/>
      <c r="AT91" s="155"/>
      <c r="AU91" s="155"/>
      <c r="AV91" s="155"/>
      <c r="AW91" s="155"/>
      <c r="AX91" s="155"/>
      <c r="AY91" s="155"/>
      <c r="AZ91" s="155"/>
      <c r="BA91" s="155"/>
      <c r="BC91" s="167"/>
      <c r="BD91" s="168"/>
      <c r="BE91" s="169"/>
      <c r="BF91" s="167"/>
      <c r="BG91" s="168"/>
      <c r="BH91" s="169"/>
      <c r="BI91" s="295"/>
      <c r="BJ91" s="168"/>
      <c r="BK91" s="361"/>
      <c r="BL91" s="167"/>
      <c r="BM91" s="296"/>
      <c r="BN91" s="297"/>
      <c r="BO91" s="189"/>
    </row>
    <row r="92" spans="2:67" ht="16.5" thickBot="1" x14ac:dyDescent="0.3">
      <c r="B92" s="226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58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51"/>
      <c r="AL92" s="351"/>
      <c r="AM92" s="351"/>
      <c r="AQ92" s="155"/>
      <c r="AR92" s="155"/>
      <c r="AS92" s="155"/>
      <c r="AT92" s="155"/>
      <c r="AU92" s="155"/>
      <c r="AV92" s="155"/>
      <c r="AW92" s="155"/>
      <c r="AX92" s="155"/>
      <c r="AY92" s="155"/>
      <c r="AZ92" s="155"/>
      <c r="BA92" s="155"/>
      <c r="BC92" s="167"/>
      <c r="BD92" s="168"/>
      <c r="BE92" s="169"/>
      <c r="BF92" s="167"/>
      <c r="BG92" s="168"/>
      <c r="BH92" s="169"/>
      <c r="BI92" s="295"/>
      <c r="BJ92" s="168"/>
      <c r="BK92" s="361"/>
      <c r="BL92" s="167"/>
      <c r="BM92" s="296"/>
      <c r="BN92" s="297"/>
      <c r="BO92" s="189"/>
    </row>
    <row r="93" spans="2:67" ht="16.5" thickBot="1" x14ac:dyDescent="0.3">
      <c r="B93" s="227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58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51"/>
      <c r="AL93" s="351"/>
      <c r="AM93" s="351"/>
      <c r="AQ93" s="155"/>
      <c r="AR93" s="155"/>
      <c r="AS93" s="155"/>
      <c r="AT93" s="155"/>
      <c r="AU93" s="155"/>
      <c r="AV93" s="155"/>
      <c r="AW93" s="155"/>
      <c r="AX93" s="155"/>
      <c r="AY93" s="155"/>
      <c r="AZ93" s="155"/>
      <c r="BA93" s="155"/>
      <c r="BC93" s="167"/>
      <c r="BD93" s="168"/>
      <c r="BE93" s="169"/>
      <c r="BF93" s="167"/>
      <c r="BG93" s="168"/>
      <c r="BH93" s="169"/>
      <c r="BI93" s="295"/>
      <c r="BJ93" s="168"/>
      <c r="BK93" s="361"/>
      <c r="BL93" s="167"/>
      <c r="BM93" s="296"/>
      <c r="BN93" s="297"/>
      <c r="BO93" s="189"/>
    </row>
    <row r="94" spans="2:67" x14ac:dyDescent="0.25">
      <c r="AU94" s="357"/>
      <c r="AV94" s="357"/>
    </row>
  </sheetData>
  <mergeCells count="56"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</mergeCells>
  <dataValidations count="2">
    <dataValidation type="list" allowBlank="1" showInputMessage="1" showErrorMessage="1" sqref="E3:F1048576 E1:F1 H1 H3:H1048576">
      <formula1>"1,2,3,4,5"</formula1>
    </dataValidation>
    <dataValidation type="list" showInputMessage="1" showErrorMessage="1" sqref="L1 L3:L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D13617B7-C7B8-4C09-9748-C1588A6F1180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93366"/>
  </sheetPr>
  <dimension ref="A1:AQ98"/>
  <sheetViews>
    <sheetView zoomScale="90" zoomScaleNormal="90" workbookViewId="0">
      <selection activeCell="I12" sqref="I12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70" t="s">
        <v>64</v>
      </c>
      <c r="C1" s="471"/>
      <c r="D1" s="471"/>
      <c r="E1" s="471"/>
      <c r="F1" s="472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 t="e">
        <f ca="1">Somcouleur(K3:P3,$AL$1)</f>
        <v>#NAME?</v>
      </c>
      <c r="AL3" t="e">
        <f ca="1">Somcouleur(K3:P3,$AM$1)</f>
        <v>#NAME?</v>
      </c>
      <c r="AM3" s="155" t="str">
        <f ca="1">IF(ISERROR($AK3/(($AK3*1)+($AL3*1))),"0",$AK3/(($AK3*1)+($AL3*1)))</f>
        <v>0</v>
      </c>
      <c r="AN3" t="e">
        <f ca="1">Somcouleur(Q3:V3,$AL$1)</f>
        <v>#NAME?</v>
      </c>
      <c r="AO3" t="e">
        <f ca="1">Somcouleur(Q3:V3,$AM$1)</f>
        <v>#NAME?</v>
      </c>
      <c r="AP3" s="155" t="str">
        <f ca="1">IF(ISERROR($AN3/(($AN3*1)+($AO3*1))),"0",$AN3/(($AN3*1)+($AO3*1)))</f>
        <v>0</v>
      </c>
      <c r="AQ3" s="155" t="str">
        <f ca="1">IFERROR((AK3+AN3)/((AK3+AN3)+(AL3+AO3)),"")</f>
        <v/>
      </c>
    </row>
    <row r="4" spans="1:43" ht="30" customHeight="1" thickBot="1" x14ac:dyDescent="0.3">
      <c r="A4" s="491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 t="e">
        <f t="shared" ref="AK4:AK67" ca="1" si="0">Somcouleur(K4:P4,$AL$1)</f>
        <v>#NAME?</v>
      </c>
      <c r="AL4" t="e">
        <f t="shared" ref="AL4:AL67" ca="1" si="1">Somcouleur(K4:P4,$AM$1)</f>
        <v>#NAME?</v>
      </c>
      <c r="AM4" s="155" t="str">
        <f t="shared" ref="AM4:AM67" ca="1" si="2">IF(ISERROR($AK4/(($AK4*1)+($AL4*1))),"0",$AK4/(($AK4*1)+($AL4*1)))</f>
        <v>0</v>
      </c>
      <c r="AN4" t="e">
        <f t="shared" ref="AN4:AN67" ca="1" si="3">Somcouleur(Q4:V4,$AL$1)</f>
        <v>#NAME?</v>
      </c>
      <c r="AO4" t="e">
        <f t="shared" ref="AO4:AO17" ca="1" si="4">Somcouleur(Q4:V4,$AM$1)</f>
        <v>#NAME?</v>
      </c>
      <c r="AP4" s="155" t="str">
        <f t="shared" ref="AP4:AP67" ca="1" si="5">IF(ISERROR($AN4/(($AN4*1)+($AO4*1))),"0",$AN4/(($AN4*1)+($AO4*1)))</f>
        <v>0</v>
      </c>
      <c r="AQ4" s="155" t="str">
        <f t="shared" ref="AQ4:AQ17" ca="1" si="6">IFERROR((AK4+AN4)/((AK4+AN4)+(AL4+AO4)),"")</f>
        <v/>
      </c>
    </row>
    <row r="5" spans="1:43" ht="26.1" customHeight="1" thickBot="1" x14ac:dyDescent="0.3">
      <c r="A5" s="491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 t="e">
        <f t="shared" ca="1" si="0"/>
        <v>#NAME?</v>
      </c>
      <c r="AL5" t="e">
        <f t="shared" ca="1" si="1"/>
        <v>#NAME?</v>
      </c>
      <c r="AM5" s="155" t="str">
        <f t="shared" ca="1" si="2"/>
        <v>0</v>
      </c>
      <c r="AN5" t="e">
        <f t="shared" ca="1" si="3"/>
        <v>#NAME?</v>
      </c>
      <c r="AO5" t="e">
        <f t="shared" ca="1" si="4"/>
        <v>#NAME?</v>
      </c>
      <c r="AP5" s="155" t="str">
        <f t="shared" ca="1" si="5"/>
        <v>0</v>
      </c>
      <c r="AQ5" s="155" t="str">
        <f t="shared" ca="1" si="6"/>
        <v/>
      </c>
    </row>
    <row r="6" spans="1:43" ht="28.5" customHeight="1" thickBot="1" x14ac:dyDescent="0.3">
      <c r="A6" s="491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 t="e">
        <f t="shared" ca="1" si="0"/>
        <v>#NAME?</v>
      </c>
      <c r="AL6" t="e">
        <f t="shared" ca="1" si="1"/>
        <v>#NAME?</v>
      </c>
      <c r="AM6" s="155" t="str">
        <f t="shared" ca="1" si="2"/>
        <v>0</v>
      </c>
      <c r="AN6" t="e">
        <f t="shared" ca="1" si="3"/>
        <v>#NAME?</v>
      </c>
      <c r="AO6" t="e">
        <f t="shared" ca="1" si="4"/>
        <v>#NAME?</v>
      </c>
      <c r="AP6" s="155" t="str">
        <f t="shared" ca="1" si="5"/>
        <v>0</v>
      </c>
      <c r="AQ6" s="155" t="str">
        <f t="shared" ca="1" si="6"/>
        <v/>
      </c>
    </row>
    <row r="7" spans="1:43" ht="24.95" customHeight="1" thickBot="1" x14ac:dyDescent="0.3">
      <c r="A7" s="491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 t="e">
        <f t="shared" ca="1" si="0"/>
        <v>#NAME?</v>
      </c>
      <c r="AL7" t="e">
        <f t="shared" ca="1" si="1"/>
        <v>#NAME?</v>
      </c>
      <c r="AM7" s="155" t="str">
        <f t="shared" ca="1" si="2"/>
        <v>0</v>
      </c>
      <c r="AN7" t="e">
        <f t="shared" ca="1" si="3"/>
        <v>#NAME?</v>
      </c>
      <c r="AO7" t="e">
        <f t="shared" ca="1" si="4"/>
        <v>#NAME?</v>
      </c>
      <c r="AP7" s="155" t="str">
        <f t="shared" ca="1" si="5"/>
        <v>0</v>
      </c>
      <c r="AQ7" s="155" t="str">
        <f t="shared" ca="1" si="6"/>
        <v/>
      </c>
    </row>
    <row r="8" spans="1:43" ht="25.5" customHeight="1" thickBot="1" x14ac:dyDescent="0.3">
      <c r="A8" s="491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 t="e">
        <f t="shared" ca="1" si="0"/>
        <v>#NAME?</v>
      </c>
      <c r="AL8" t="e">
        <f t="shared" ca="1" si="1"/>
        <v>#NAME?</v>
      </c>
      <c r="AM8" s="155" t="str">
        <f t="shared" ca="1" si="2"/>
        <v>0</v>
      </c>
      <c r="AN8" t="e">
        <f t="shared" ca="1" si="3"/>
        <v>#NAME?</v>
      </c>
      <c r="AO8" t="e">
        <f t="shared" ca="1" si="4"/>
        <v>#NAME?</v>
      </c>
      <c r="AP8" s="155" t="str">
        <f t="shared" ca="1" si="5"/>
        <v>0</v>
      </c>
      <c r="AQ8" s="155" t="str">
        <f t="shared" ca="1" si="6"/>
        <v/>
      </c>
    </row>
    <row r="9" spans="1:43" ht="22.5" customHeight="1" thickBot="1" x14ac:dyDescent="0.3">
      <c r="A9" s="491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 t="e">
        <f t="shared" ca="1" si="0"/>
        <v>#NAME?</v>
      </c>
      <c r="AL9" t="e">
        <f t="shared" ca="1" si="1"/>
        <v>#NAME?</v>
      </c>
      <c r="AM9" s="155" t="str">
        <f t="shared" ca="1" si="2"/>
        <v>0</v>
      </c>
      <c r="AN9" t="e">
        <f t="shared" ca="1" si="3"/>
        <v>#NAME?</v>
      </c>
      <c r="AO9" t="e">
        <f t="shared" ca="1" si="4"/>
        <v>#NAME?</v>
      </c>
      <c r="AP9" s="155" t="str">
        <f t="shared" ca="1" si="5"/>
        <v>0</v>
      </c>
      <c r="AQ9" s="155" t="str">
        <f t="shared" ca="1" si="6"/>
        <v/>
      </c>
    </row>
    <row r="10" spans="1:43" ht="25.5" customHeight="1" thickBot="1" x14ac:dyDescent="0.3">
      <c r="A10" s="491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 t="e">
        <f t="shared" ca="1" si="0"/>
        <v>#NAME?</v>
      </c>
      <c r="AL10" t="e">
        <f t="shared" ca="1" si="1"/>
        <v>#NAME?</v>
      </c>
      <c r="AM10" s="155" t="str">
        <f t="shared" ca="1" si="2"/>
        <v>0</v>
      </c>
      <c r="AN10" t="e">
        <f t="shared" ca="1" si="3"/>
        <v>#NAME?</v>
      </c>
      <c r="AO10" t="e">
        <f t="shared" ca="1" si="4"/>
        <v>#NAME?</v>
      </c>
      <c r="AP10" s="155" t="str">
        <f t="shared" ca="1" si="5"/>
        <v>0</v>
      </c>
      <c r="AQ10" s="155" t="str">
        <f t="shared" ca="1" si="6"/>
        <v/>
      </c>
    </row>
    <row r="11" spans="1:43" ht="26.45" customHeight="1" thickBot="1" x14ac:dyDescent="0.3">
      <c r="A11" s="491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 t="e">
        <f t="shared" ca="1" si="0"/>
        <v>#NAME?</v>
      </c>
      <c r="AL11" t="e">
        <f t="shared" ca="1" si="1"/>
        <v>#NAME?</v>
      </c>
      <c r="AM11" s="155" t="str">
        <f t="shared" ca="1" si="2"/>
        <v>0</v>
      </c>
      <c r="AN11" t="e">
        <f t="shared" ca="1" si="3"/>
        <v>#NAME?</v>
      </c>
      <c r="AO11" t="e">
        <f t="shared" ca="1" si="4"/>
        <v>#NAME?</v>
      </c>
      <c r="AP11" s="155" t="str">
        <f t="shared" ca="1" si="5"/>
        <v>0</v>
      </c>
      <c r="AQ11" s="155" t="str">
        <f t="shared" ca="1" si="6"/>
        <v/>
      </c>
    </row>
    <row r="12" spans="1:43" ht="28.5" customHeight="1" thickBot="1" x14ac:dyDescent="0.3">
      <c r="A12" s="491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 t="e">
        <f t="shared" ca="1" si="0"/>
        <v>#NAME?</v>
      </c>
      <c r="AL12" t="e">
        <f t="shared" ca="1" si="1"/>
        <v>#NAME?</v>
      </c>
      <c r="AM12" s="155" t="str">
        <f t="shared" ca="1" si="2"/>
        <v>0</v>
      </c>
      <c r="AN12" t="e">
        <f t="shared" ca="1" si="3"/>
        <v>#NAME?</v>
      </c>
      <c r="AO12" t="e">
        <f t="shared" ca="1" si="4"/>
        <v>#NAME?</v>
      </c>
      <c r="AP12" s="155" t="str">
        <f t="shared" ca="1" si="5"/>
        <v>0</v>
      </c>
      <c r="AQ12" s="155" t="str">
        <f t="shared" ca="1" si="6"/>
        <v/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 t="e">
        <f t="shared" ca="1" si="0"/>
        <v>#NAME?</v>
      </c>
      <c r="AL13" t="e">
        <f t="shared" ca="1" si="1"/>
        <v>#NAME?</v>
      </c>
      <c r="AM13" s="155" t="str">
        <f t="shared" ca="1" si="2"/>
        <v>0</v>
      </c>
      <c r="AN13" t="e">
        <f t="shared" ca="1" si="3"/>
        <v>#NAME?</v>
      </c>
      <c r="AO13" t="e">
        <f t="shared" ca="1" si="4"/>
        <v>#NAME?</v>
      </c>
      <c r="AP13" s="155" t="str">
        <f t="shared" ca="1" si="5"/>
        <v>0</v>
      </c>
      <c r="AQ13" s="155" t="str">
        <f t="shared" ca="1" si="6"/>
        <v/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 t="e">
        <f t="shared" ca="1" si="0"/>
        <v>#NAME?</v>
      </c>
      <c r="AL14" t="e">
        <f t="shared" ca="1" si="1"/>
        <v>#NAME?</v>
      </c>
      <c r="AM14" s="155" t="str">
        <f t="shared" ca="1" si="2"/>
        <v>0</v>
      </c>
      <c r="AN14" t="e">
        <f t="shared" ca="1" si="3"/>
        <v>#NAME?</v>
      </c>
      <c r="AO14" t="e">
        <f t="shared" ca="1" si="4"/>
        <v>#NAME?</v>
      </c>
      <c r="AP14" s="155" t="str">
        <f t="shared" ca="1" si="5"/>
        <v>0</v>
      </c>
      <c r="AQ14" s="155" t="str">
        <f t="shared" ca="1" si="6"/>
        <v/>
      </c>
    </row>
    <row r="15" spans="1:43" ht="45" customHeight="1" thickBot="1" x14ac:dyDescent="0.3">
      <c r="B15" s="139"/>
      <c r="C15" s="488"/>
      <c r="D15" s="489"/>
      <c r="E15" s="489"/>
      <c r="F15" s="489"/>
      <c r="G15" s="490"/>
      <c r="AK15" t="e">
        <f t="shared" ca="1" si="0"/>
        <v>#NAME?</v>
      </c>
      <c r="AL15" t="e">
        <f t="shared" ca="1" si="1"/>
        <v>#NAME?</v>
      </c>
      <c r="AM15" s="155" t="str">
        <f t="shared" ca="1" si="2"/>
        <v>0</v>
      </c>
      <c r="AN15" t="e">
        <f t="shared" ca="1" si="3"/>
        <v>#NAME?</v>
      </c>
      <c r="AO15" t="e">
        <f t="shared" ca="1" si="4"/>
        <v>#NAME?</v>
      </c>
      <c r="AP15" s="155" t="str">
        <f t="shared" ca="1" si="5"/>
        <v>0</v>
      </c>
      <c r="AQ15" s="155" t="str">
        <f t="shared" ca="1" si="6"/>
        <v/>
      </c>
    </row>
    <row r="16" spans="1:43" ht="45" customHeight="1" thickBot="1" x14ac:dyDescent="0.3">
      <c r="B16" s="140"/>
      <c r="C16" s="485"/>
      <c r="D16" s="486"/>
      <c r="E16" s="486"/>
      <c r="F16" s="486"/>
      <c r="G16" s="487"/>
      <c r="AK16" t="e">
        <f t="shared" ca="1" si="0"/>
        <v>#NAME?</v>
      </c>
      <c r="AL16" t="e">
        <f t="shared" ca="1" si="1"/>
        <v>#NAME?</v>
      </c>
      <c r="AM16" s="155" t="str">
        <f t="shared" ca="1" si="2"/>
        <v>0</v>
      </c>
      <c r="AN16" t="e">
        <f t="shared" ca="1" si="3"/>
        <v>#NAME?</v>
      </c>
      <c r="AO16" t="e">
        <f t="shared" ca="1" si="4"/>
        <v>#NAME?</v>
      </c>
      <c r="AP16" s="155" t="str">
        <f t="shared" ca="1" si="5"/>
        <v>0</v>
      </c>
      <c r="AQ16" s="155" t="str">
        <f t="shared" ca="1" si="6"/>
        <v/>
      </c>
    </row>
    <row r="17" spans="2:43" ht="60.6" customHeight="1" thickBot="1" x14ac:dyDescent="0.3">
      <c r="B17" s="141"/>
      <c r="C17" s="482"/>
      <c r="D17" s="483"/>
      <c r="E17" s="483"/>
      <c r="F17" s="483"/>
      <c r="G17" s="484"/>
      <c r="AK17" t="e">
        <f t="shared" ca="1" si="0"/>
        <v>#NAME?</v>
      </c>
      <c r="AL17" t="e">
        <f t="shared" ca="1" si="1"/>
        <v>#NAME?</v>
      </c>
      <c r="AM17" s="155" t="str">
        <f t="shared" ca="1" si="2"/>
        <v>0</v>
      </c>
      <c r="AN17" t="e">
        <f t="shared" ca="1" si="3"/>
        <v>#NAME?</v>
      </c>
      <c r="AO17" t="e">
        <f t="shared" ca="1" si="4"/>
        <v>#NAME?</v>
      </c>
      <c r="AP17" s="155" t="str">
        <f t="shared" ca="1" si="5"/>
        <v>0</v>
      </c>
      <c r="AQ17" s="155" t="str">
        <f t="shared" ca="1" si="6"/>
        <v/>
      </c>
    </row>
    <row r="18" spans="2:43" x14ac:dyDescent="0.25">
      <c r="AK18" t="e">
        <f t="shared" ca="1" si="0"/>
        <v>#NAME?</v>
      </c>
      <c r="AL18" t="e">
        <f t="shared" ca="1" si="1"/>
        <v>#NAME?</v>
      </c>
      <c r="AM18" s="155" t="str">
        <f t="shared" ca="1" si="2"/>
        <v>0</v>
      </c>
      <c r="AN18" t="e">
        <f t="shared" ca="1" si="3"/>
        <v>#NAME?</v>
      </c>
      <c r="AO18" t="e">
        <f t="shared" ref="AO18:AO81" ca="1" si="9">Somcouleur(R18:W18,$AM$1)</f>
        <v>#NAME?</v>
      </c>
      <c r="AP18" s="155" t="str">
        <f t="shared" ca="1" si="5"/>
        <v>0</v>
      </c>
    </row>
    <row r="19" spans="2:43" x14ac:dyDescent="0.25">
      <c r="AK19" t="e">
        <f t="shared" ca="1" si="0"/>
        <v>#NAME?</v>
      </c>
      <c r="AL19" t="e">
        <f t="shared" ca="1" si="1"/>
        <v>#NAME?</v>
      </c>
      <c r="AM19" s="155" t="str">
        <f t="shared" ca="1" si="2"/>
        <v>0</v>
      </c>
      <c r="AN19" t="e">
        <f t="shared" ca="1" si="3"/>
        <v>#NAME?</v>
      </c>
      <c r="AO19" t="e">
        <f t="shared" ca="1" si="9"/>
        <v>#NAME?</v>
      </c>
      <c r="AP19" s="155" t="str">
        <f t="shared" ca="1" si="5"/>
        <v>0</v>
      </c>
    </row>
    <row r="20" spans="2:43" x14ac:dyDescent="0.25">
      <c r="AK20" t="e">
        <f t="shared" ca="1" si="0"/>
        <v>#NAME?</v>
      </c>
      <c r="AL20" t="e">
        <f t="shared" ca="1" si="1"/>
        <v>#NAME?</v>
      </c>
      <c r="AM20" s="155" t="str">
        <f t="shared" ca="1" si="2"/>
        <v>0</v>
      </c>
      <c r="AN20" t="e">
        <f t="shared" ca="1" si="3"/>
        <v>#NAME?</v>
      </c>
      <c r="AO20" t="e">
        <f t="shared" ca="1" si="9"/>
        <v>#NAME?</v>
      </c>
      <c r="AP20" s="155" t="str">
        <f t="shared" ca="1" si="5"/>
        <v>0</v>
      </c>
    </row>
    <row r="21" spans="2:43" x14ac:dyDescent="0.25">
      <c r="AK21" t="e">
        <f t="shared" ca="1" si="0"/>
        <v>#NAME?</v>
      </c>
      <c r="AL21" t="e">
        <f t="shared" ca="1" si="1"/>
        <v>#NAME?</v>
      </c>
      <c r="AM21" s="155" t="str">
        <f t="shared" ca="1" si="2"/>
        <v>0</v>
      </c>
      <c r="AN21" t="e">
        <f t="shared" ca="1" si="3"/>
        <v>#NAME?</v>
      </c>
      <c r="AO21" t="e">
        <f t="shared" ca="1" si="9"/>
        <v>#NAME?</v>
      </c>
      <c r="AP21" s="155" t="str">
        <f t="shared" ca="1" si="5"/>
        <v>0</v>
      </c>
    </row>
    <row r="22" spans="2:43" x14ac:dyDescent="0.25">
      <c r="AK22" t="e">
        <f t="shared" ca="1" si="0"/>
        <v>#NAME?</v>
      </c>
      <c r="AL22" t="e">
        <f t="shared" ca="1" si="1"/>
        <v>#NAME?</v>
      </c>
      <c r="AM22" s="155" t="str">
        <f t="shared" ca="1" si="2"/>
        <v>0</v>
      </c>
      <c r="AN22" t="e">
        <f t="shared" ca="1" si="3"/>
        <v>#NAME?</v>
      </c>
      <c r="AO22" t="e">
        <f t="shared" ca="1" si="9"/>
        <v>#NAME?</v>
      </c>
      <c r="AP22" s="155" t="str">
        <f t="shared" ca="1" si="5"/>
        <v>0</v>
      </c>
    </row>
    <row r="23" spans="2:43" x14ac:dyDescent="0.25">
      <c r="AK23" t="e">
        <f t="shared" ca="1" si="0"/>
        <v>#NAME?</v>
      </c>
      <c r="AL23" t="e">
        <f t="shared" ca="1" si="1"/>
        <v>#NAME?</v>
      </c>
      <c r="AM23" s="155" t="str">
        <f t="shared" ca="1" si="2"/>
        <v>0</v>
      </c>
      <c r="AN23" t="e">
        <f t="shared" ca="1" si="3"/>
        <v>#NAME?</v>
      </c>
      <c r="AO23" t="e">
        <f t="shared" ca="1" si="9"/>
        <v>#NAME?</v>
      </c>
      <c r="AP23" s="155" t="str">
        <f t="shared" ca="1" si="5"/>
        <v>0</v>
      </c>
    </row>
    <row r="24" spans="2:43" x14ac:dyDescent="0.25">
      <c r="AK24" t="e">
        <f t="shared" ca="1" si="0"/>
        <v>#NAME?</v>
      </c>
      <c r="AL24" t="e">
        <f t="shared" ca="1" si="1"/>
        <v>#NAME?</v>
      </c>
      <c r="AM24" s="155" t="str">
        <f t="shared" ca="1" si="2"/>
        <v>0</v>
      </c>
      <c r="AN24" t="e">
        <f t="shared" ca="1" si="3"/>
        <v>#NAME?</v>
      </c>
      <c r="AO24" t="e">
        <f t="shared" ca="1" si="9"/>
        <v>#NAME?</v>
      </c>
      <c r="AP24" s="155" t="str">
        <f t="shared" ca="1" si="5"/>
        <v>0</v>
      </c>
    </row>
    <row r="25" spans="2:43" x14ac:dyDescent="0.25">
      <c r="AK25" t="e">
        <f t="shared" ca="1" si="0"/>
        <v>#NAME?</v>
      </c>
      <c r="AL25" t="e">
        <f t="shared" ca="1" si="1"/>
        <v>#NAME?</v>
      </c>
      <c r="AM25" s="155" t="str">
        <f t="shared" ca="1" si="2"/>
        <v>0</v>
      </c>
      <c r="AN25" t="e">
        <f t="shared" ca="1" si="3"/>
        <v>#NAME?</v>
      </c>
      <c r="AO25" t="e">
        <f t="shared" ca="1" si="9"/>
        <v>#NAME?</v>
      </c>
      <c r="AP25" s="155" t="str">
        <f t="shared" ca="1" si="5"/>
        <v>0</v>
      </c>
    </row>
    <row r="26" spans="2:43" x14ac:dyDescent="0.25">
      <c r="AK26" t="e">
        <f t="shared" ca="1" si="0"/>
        <v>#NAME?</v>
      </c>
      <c r="AL26" t="e">
        <f t="shared" ca="1" si="1"/>
        <v>#NAME?</v>
      </c>
      <c r="AM26" s="155" t="str">
        <f t="shared" ca="1" si="2"/>
        <v>0</v>
      </c>
      <c r="AN26" t="e">
        <f t="shared" ca="1" si="3"/>
        <v>#NAME?</v>
      </c>
      <c r="AO26" t="e">
        <f t="shared" ca="1" si="9"/>
        <v>#NAME?</v>
      </c>
      <c r="AP26" s="155" t="str">
        <f t="shared" ca="1" si="5"/>
        <v>0</v>
      </c>
    </row>
    <row r="27" spans="2:43" x14ac:dyDescent="0.25">
      <c r="AK27" t="e">
        <f t="shared" ca="1" si="0"/>
        <v>#NAME?</v>
      </c>
      <c r="AL27" t="e">
        <f t="shared" ca="1" si="1"/>
        <v>#NAME?</v>
      </c>
      <c r="AM27" s="155" t="str">
        <f t="shared" ca="1" si="2"/>
        <v>0</v>
      </c>
      <c r="AN27" t="e">
        <f t="shared" ca="1" si="3"/>
        <v>#NAME?</v>
      </c>
      <c r="AO27" t="e">
        <f t="shared" ca="1" si="9"/>
        <v>#NAME?</v>
      </c>
      <c r="AP27" s="155" t="str">
        <f t="shared" ca="1" si="5"/>
        <v>0</v>
      </c>
    </row>
    <row r="28" spans="2:43" x14ac:dyDescent="0.25">
      <c r="AK28" t="e">
        <f t="shared" ca="1" si="0"/>
        <v>#NAME?</v>
      </c>
      <c r="AL28" t="e">
        <f t="shared" ca="1" si="1"/>
        <v>#NAME?</v>
      </c>
      <c r="AM28" s="155" t="str">
        <f t="shared" ca="1" si="2"/>
        <v>0</v>
      </c>
      <c r="AN28" t="e">
        <f t="shared" ca="1" si="3"/>
        <v>#NAME?</v>
      </c>
      <c r="AO28" t="e">
        <f t="shared" ca="1" si="9"/>
        <v>#NAME?</v>
      </c>
      <c r="AP28" s="155" t="str">
        <f t="shared" ca="1" si="5"/>
        <v>0</v>
      </c>
    </row>
    <row r="29" spans="2:43" x14ac:dyDescent="0.25">
      <c r="AK29" t="e">
        <f t="shared" ca="1" si="0"/>
        <v>#NAME?</v>
      </c>
      <c r="AL29" t="e">
        <f t="shared" ca="1" si="1"/>
        <v>#NAME?</v>
      </c>
      <c r="AM29" s="155" t="str">
        <f t="shared" ca="1" si="2"/>
        <v>0</v>
      </c>
      <c r="AN29" t="e">
        <f t="shared" ca="1" si="3"/>
        <v>#NAME?</v>
      </c>
      <c r="AO29" t="e">
        <f t="shared" ca="1" si="9"/>
        <v>#NAME?</v>
      </c>
      <c r="AP29" s="155" t="str">
        <f t="shared" ca="1" si="5"/>
        <v>0</v>
      </c>
    </row>
    <row r="30" spans="2:43" x14ac:dyDescent="0.25">
      <c r="AK30" t="e">
        <f t="shared" ca="1" si="0"/>
        <v>#NAME?</v>
      </c>
      <c r="AL30" t="e">
        <f t="shared" ca="1" si="1"/>
        <v>#NAME?</v>
      </c>
      <c r="AM30" s="155" t="str">
        <f t="shared" ca="1" si="2"/>
        <v>0</v>
      </c>
      <c r="AN30" t="e">
        <f t="shared" ca="1" si="3"/>
        <v>#NAME?</v>
      </c>
      <c r="AO30" t="e">
        <f t="shared" ca="1" si="9"/>
        <v>#NAME?</v>
      </c>
      <c r="AP30" s="155" t="str">
        <f t="shared" ca="1" si="5"/>
        <v>0</v>
      </c>
    </row>
    <row r="31" spans="2:43" x14ac:dyDescent="0.25">
      <c r="AK31" t="e">
        <f t="shared" ca="1" si="0"/>
        <v>#NAME?</v>
      </c>
      <c r="AL31" t="e">
        <f t="shared" ca="1" si="1"/>
        <v>#NAME?</v>
      </c>
      <c r="AM31" s="155" t="str">
        <f t="shared" ca="1" si="2"/>
        <v>0</v>
      </c>
      <c r="AN31" t="e">
        <f t="shared" ca="1" si="3"/>
        <v>#NAME?</v>
      </c>
      <c r="AO31" t="e">
        <f t="shared" ca="1" si="9"/>
        <v>#NAME?</v>
      </c>
      <c r="AP31" s="155" t="str">
        <f t="shared" ca="1" si="5"/>
        <v>0</v>
      </c>
    </row>
    <row r="32" spans="2:43" x14ac:dyDescent="0.25">
      <c r="AK32" t="e">
        <f t="shared" ca="1" si="0"/>
        <v>#NAME?</v>
      </c>
      <c r="AL32" t="e">
        <f t="shared" ca="1" si="1"/>
        <v>#NAME?</v>
      </c>
      <c r="AM32" s="155" t="str">
        <f t="shared" ca="1" si="2"/>
        <v>0</v>
      </c>
      <c r="AN32" t="e">
        <f t="shared" ca="1" si="3"/>
        <v>#NAME?</v>
      </c>
      <c r="AO32" t="e">
        <f t="shared" ca="1" si="9"/>
        <v>#NAME?</v>
      </c>
      <c r="AP32" s="155" t="str">
        <f t="shared" ca="1" si="5"/>
        <v>0</v>
      </c>
    </row>
    <row r="33" spans="37:42" x14ac:dyDescent="0.25">
      <c r="AK33" t="e">
        <f t="shared" ca="1" si="0"/>
        <v>#NAME?</v>
      </c>
      <c r="AL33" t="e">
        <f t="shared" ca="1" si="1"/>
        <v>#NAME?</v>
      </c>
      <c r="AM33" s="155" t="str">
        <f t="shared" ca="1" si="2"/>
        <v>0</v>
      </c>
      <c r="AN33" t="e">
        <f t="shared" ca="1" si="3"/>
        <v>#NAME?</v>
      </c>
      <c r="AO33" t="e">
        <f t="shared" ca="1" si="9"/>
        <v>#NAME?</v>
      </c>
      <c r="AP33" s="155" t="str">
        <f t="shared" ca="1" si="5"/>
        <v>0</v>
      </c>
    </row>
    <row r="34" spans="37:42" x14ac:dyDescent="0.25">
      <c r="AK34" t="e">
        <f t="shared" ca="1" si="0"/>
        <v>#NAME?</v>
      </c>
      <c r="AL34" t="e">
        <f t="shared" ca="1" si="1"/>
        <v>#NAME?</v>
      </c>
      <c r="AM34" s="155" t="str">
        <f t="shared" ca="1" si="2"/>
        <v>0</v>
      </c>
      <c r="AN34" t="e">
        <f t="shared" ca="1" si="3"/>
        <v>#NAME?</v>
      </c>
      <c r="AO34" t="e">
        <f t="shared" ca="1" si="9"/>
        <v>#NAME?</v>
      </c>
      <c r="AP34" s="155" t="str">
        <f t="shared" ca="1" si="5"/>
        <v>0</v>
      </c>
    </row>
    <row r="35" spans="37:42" x14ac:dyDescent="0.25">
      <c r="AK35" t="e">
        <f t="shared" ca="1" si="0"/>
        <v>#NAME?</v>
      </c>
      <c r="AL35" t="e">
        <f t="shared" ca="1" si="1"/>
        <v>#NAME?</v>
      </c>
      <c r="AM35" s="155" t="str">
        <f t="shared" ca="1" si="2"/>
        <v>0</v>
      </c>
      <c r="AN35" t="e">
        <f t="shared" ca="1" si="3"/>
        <v>#NAME?</v>
      </c>
      <c r="AO35" t="e">
        <f t="shared" ca="1" si="9"/>
        <v>#NAME?</v>
      </c>
      <c r="AP35" s="155" t="str">
        <f t="shared" ca="1" si="5"/>
        <v>0</v>
      </c>
    </row>
    <row r="36" spans="37:42" x14ac:dyDescent="0.25">
      <c r="AK36" t="e">
        <f t="shared" ca="1" si="0"/>
        <v>#NAME?</v>
      </c>
      <c r="AL36" t="e">
        <f t="shared" ca="1" si="1"/>
        <v>#NAME?</v>
      </c>
      <c r="AM36" s="155" t="str">
        <f t="shared" ca="1" si="2"/>
        <v>0</v>
      </c>
      <c r="AN36" t="e">
        <f t="shared" ca="1" si="3"/>
        <v>#NAME?</v>
      </c>
      <c r="AO36" t="e">
        <f t="shared" ca="1" si="9"/>
        <v>#NAME?</v>
      </c>
      <c r="AP36" s="155" t="str">
        <f t="shared" ca="1" si="5"/>
        <v>0</v>
      </c>
    </row>
    <row r="37" spans="37:42" x14ac:dyDescent="0.25">
      <c r="AK37" t="e">
        <f t="shared" ca="1" si="0"/>
        <v>#NAME?</v>
      </c>
      <c r="AL37" t="e">
        <f t="shared" ca="1" si="1"/>
        <v>#NAME?</v>
      </c>
      <c r="AM37" s="155" t="str">
        <f t="shared" ca="1" si="2"/>
        <v>0</v>
      </c>
      <c r="AN37" t="e">
        <f t="shared" ca="1" si="3"/>
        <v>#NAME?</v>
      </c>
      <c r="AO37" t="e">
        <f t="shared" ca="1" si="9"/>
        <v>#NAME?</v>
      </c>
      <c r="AP37" s="155" t="str">
        <f t="shared" ca="1" si="5"/>
        <v>0</v>
      </c>
    </row>
    <row r="38" spans="37:42" x14ac:dyDescent="0.25">
      <c r="AK38" t="e">
        <f t="shared" ca="1" si="0"/>
        <v>#NAME?</v>
      </c>
      <c r="AL38" t="e">
        <f t="shared" ca="1" si="1"/>
        <v>#NAME?</v>
      </c>
      <c r="AM38" s="155" t="str">
        <f t="shared" ca="1" si="2"/>
        <v>0</v>
      </c>
      <c r="AN38" t="e">
        <f t="shared" ca="1" si="3"/>
        <v>#NAME?</v>
      </c>
      <c r="AO38" t="e">
        <f t="shared" ca="1" si="9"/>
        <v>#NAME?</v>
      </c>
      <c r="AP38" s="155" t="str">
        <f t="shared" ca="1" si="5"/>
        <v>0</v>
      </c>
    </row>
    <row r="39" spans="37:42" x14ac:dyDescent="0.25">
      <c r="AK39" t="e">
        <f t="shared" ca="1" si="0"/>
        <v>#NAME?</v>
      </c>
      <c r="AL39" t="e">
        <f t="shared" ca="1" si="1"/>
        <v>#NAME?</v>
      </c>
      <c r="AM39" s="155" t="str">
        <f t="shared" ca="1" si="2"/>
        <v>0</v>
      </c>
      <c r="AN39" t="e">
        <f t="shared" ca="1" si="3"/>
        <v>#NAME?</v>
      </c>
      <c r="AO39" t="e">
        <f t="shared" ca="1" si="9"/>
        <v>#NAME?</v>
      </c>
      <c r="AP39" s="155" t="str">
        <f t="shared" ca="1" si="5"/>
        <v>0</v>
      </c>
    </row>
    <row r="40" spans="37:42" x14ac:dyDescent="0.25">
      <c r="AK40" t="e">
        <f t="shared" ca="1" si="0"/>
        <v>#NAME?</v>
      </c>
      <c r="AL40" t="e">
        <f t="shared" ca="1" si="1"/>
        <v>#NAME?</v>
      </c>
      <c r="AM40" s="155" t="str">
        <f t="shared" ca="1" si="2"/>
        <v>0</v>
      </c>
      <c r="AN40" t="e">
        <f t="shared" ca="1" si="3"/>
        <v>#NAME?</v>
      </c>
      <c r="AO40" t="e">
        <f t="shared" ca="1" si="9"/>
        <v>#NAME?</v>
      </c>
      <c r="AP40" s="155" t="str">
        <f t="shared" ca="1" si="5"/>
        <v>0</v>
      </c>
    </row>
    <row r="41" spans="37:42" x14ac:dyDescent="0.25">
      <c r="AK41" t="e">
        <f t="shared" ca="1" si="0"/>
        <v>#NAME?</v>
      </c>
      <c r="AL41" t="e">
        <f t="shared" ca="1" si="1"/>
        <v>#NAME?</v>
      </c>
      <c r="AM41" s="155" t="str">
        <f t="shared" ca="1" si="2"/>
        <v>0</v>
      </c>
      <c r="AN41" t="e">
        <f t="shared" ca="1" si="3"/>
        <v>#NAME?</v>
      </c>
      <c r="AO41" t="e">
        <f t="shared" ca="1" si="9"/>
        <v>#NAME?</v>
      </c>
      <c r="AP41" s="155" t="str">
        <f t="shared" ca="1" si="5"/>
        <v>0</v>
      </c>
    </row>
    <row r="42" spans="37:42" x14ac:dyDescent="0.25">
      <c r="AK42" t="e">
        <f t="shared" ca="1" si="0"/>
        <v>#NAME?</v>
      </c>
      <c r="AL42" t="e">
        <f t="shared" ca="1" si="1"/>
        <v>#NAME?</v>
      </c>
      <c r="AM42" s="155" t="str">
        <f t="shared" ca="1" si="2"/>
        <v>0</v>
      </c>
      <c r="AN42" t="e">
        <f t="shared" ca="1" si="3"/>
        <v>#NAME?</v>
      </c>
      <c r="AO42" t="e">
        <f t="shared" ca="1" si="9"/>
        <v>#NAME?</v>
      </c>
      <c r="AP42" s="155" t="str">
        <f t="shared" ca="1" si="5"/>
        <v>0</v>
      </c>
    </row>
    <row r="43" spans="37:42" x14ac:dyDescent="0.25">
      <c r="AK43" t="e">
        <f t="shared" ca="1" si="0"/>
        <v>#NAME?</v>
      </c>
      <c r="AL43" t="e">
        <f t="shared" ca="1" si="1"/>
        <v>#NAME?</v>
      </c>
      <c r="AM43" s="155" t="str">
        <f t="shared" ca="1" si="2"/>
        <v>0</v>
      </c>
      <c r="AN43" t="e">
        <f t="shared" ca="1" si="3"/>
        <v>#NAME?</v>
      </c>
      <c r="AO43" t="e">
        <f t="shared" ca="1" si="9"/>
        <v>#NAME?</v>
      </c>
      <c r="AP43" s="155" t="str">
        <f t="shared" ca="1" si="5"/>
        <v>0</v>
      </c>
    </row>
    <row r="44" spans="37:42" x14ac:dyDescent="0.25">
      <c r="AK44" t="e">
        <f t="shared" ca="1" si="0"/>
        <v>#NAME?</v>
      </c>
      <c r="AL44" t="e">
        <f t="shared" ca="1" si="1"/>
        <v>#NAME?</v>
      </c>
      <c r="AM44" s="155" t="str">
        <f t="shared" ca="1" si="2"/>
        <v>0</v>
      </c>
      <c r="AN44" t="e">
        <f t="shared" ca="1" si="3"/>
        <v>#NAME?</v>
      </c>
      <c r="AO44" t="e">
        <f t="shared" ca="1" si="9"/>
        <v>#NAME?</v>
      </c>
      <c r="AP44" s="155" t="str">
        <f t="shared" ca="1" si="5"/>
        <v>0</v>
      </c>
    </row>
    <row r="45" spans="37:42" x14ac:dyDescent="0.25">
      <c r="AK45" t="e">
        <f t="shared" ca="1" si="0"/>
        <v>#NAME?</v>
      </c>
      <c r="AL45" t="e">
        <f t="shared" ca="1" si="1"/>
        <v>#NAME?</v>
      </c>
      <c r="AM45" s="155" t="str">
        <f t="shared" ca="1" si="2"/>
        <v>0</v>
      </c>
      <c r="AN45" t="e">
        <f t="shared" ca="1" si="3"/>
        <v>#NAME?</v>
      </c>
      <c r="AO45" t="e">
        <f t="shared" ca="1" si="9"/>
        <v>#NAME?</v>
      </c>
      <c r="AP45" s="155" t="str">
        <f t="shared" ca="1" si="5"/>
        <v>0</v>
      </c>
    </row>
    <row r="46" spans="37:42" x14ac:dyDescent="0.25">
      <c r="AK46" t="e">
        <f t="shared" ca="1" si="0"/>
        <v>#NAME?</v>
      </c>
      <c r="AL46" t="e">
        <f t="shared" ca="1" si="1"/>
        <v>#NAME?</v>
      </c>
      <c r="AM46" s="155" t="str">
        <f t="shared" ca="1" si="2"/>
        <v>0</v>
      </c>
      <c r="AN46" t="e">
        <f t="shared" ca="1" si="3"/>
        <v>#NAME?</v>
      </c>
      <c r="AO46" t="e">
        <f t="shared" ca="1" si="9"/>
        <v>#NAME?</v>
      </c>
      <c r="AP46" s="155" t="str">
        <f t="shared" ca="1" si="5"/>
        <v>0</v>
      </c>
    </row>
    <row r="47" spans="37:42" x14ac:dyDescent="0.25">
      <c r="AK47" t="e">
        <f t="shared" ca="1" si="0"/>
        <v>#NAME?</v>
      </c>
      <c r="AL47" t="e">
        <f t="shared" ca="1" si="1"/>
        <v>#NAME?</v>
      </c>
      <c r="AM47" s="155" t="str">
        <f t="shared" ca="1" si="2"/>
        <v>0</v>
      </c>
      <c r="AN47" t="e">
        <f t="shared" ca="1" si="3"/>
        <v>#NAME?</v>
      </c>
      <c r="AO47" t="e">
        <f t="shared" ca="1" si="9"/>
        <v>#NAME?</v>
      </c>
      <c r="AP47" s="155" t="str">
        <f t="shared" ca="1" si="5"/>
        <v>0</v>
      </c>
    </row>
    <row r="48" spans="37:42" x14ac:dyDescent="0.25">
      <c r="AK48" t="e">
        <f t="shared" ca="1" si="0"/>
        <v>#NAME?</v>
      </c>
      <c r="AL48" t="e">
        <f t="shared" ca="1" si="1"/>
        <v>#NAME?</v>
      </c>
      <c r="AM48" s="155" t="str">
        <f t="shared" ca="1" si="2"/>
        <v>0</v>
      </c>
      <c r="AN48" t="e">
        <f t="shared" ca="1" si="3"/>
        <v>#NAME?</v>
      </c>
      <c r="AO48" t="e">
        <f t="shared" ca="1" si="9"/>
        <v>#NAME?</v>
      </c>
      <c r="AP48" s="155" t="str">
        <f t="shared" ca="1" si="5"/>
        <v>0</v>
      </c>
    </row>
    <row r="49" spans="37:42" x14ac:dyDescent="0.25">
      <c r="AK49" t="e">
        <f t="shared" ca="1" si="0"/>
        <v>#NAME?</v>
      </c>
      <c r="AL49" t="e">
        <f t="shared" ca="1" si="1"/>
        <v>#NAME?</v>
      </c>
      <c r="AM49" s="155" t="str">
        <f t="shared" ca="1" si="2"/>
        <v>0</v>
      </c>
      <c r="AN49" t="e">
        <f t="shared" ca="1" si="3"/>
        <v>#NAME?</v>
      </c>
      <c r="AO49" t="e">
        <f t="shared" ca="1" si="9"/>
        <v>#NAME?</v>
      </c>
      <c r="AP49" s="155" t="str">
        <f t="shared" ca="1" si="5"/>
        <v>0</v>
      </c>
    </row>
    <row r="50" spans="37:42" x14ac:dyDescent="0.25">
      <c r="AK50" t="e">
        <f t="shared" ca="1" si="0"/>
        <v>#NAME?</v>
      </c>
      <c r="AL50" t="e">
        <f t="shared" ca="1" si="1"/>
        <v>#NAME?</v>
      </c>
      <c r="AM50" s="155" t="str">
        <f t="shared" ca="1" si="2"/>
        <v>0</v>
      </c>
      <c r="AN50" t="e">
        <f t="shared" ca="1" si="3"/>
        <v>#NAME?</v>
      </c>
      <c r="AO50" t="e">
        <f t="shared" ca="1" si="9"/>
        <v>#NAME?</v>
      </c>
      <c r="AP50" s="155" t="str">
        <f t="shared" ca="1" si="5"/>
        <v>0</v>
      </c>
    </row>
    <row r="51" spans="37:42" x14ac:dyDescent="0.25">
      <c r="AK51" t="e">
        <f t="shared" ca="1" si="0"/>
        <v>#NAME?</v>
      </c>
      <c r="AL51" t="e">
        <f t="shared" ca="1" si="1"/>
        <v>#NAME?</v>
      </c>
      <c r="AM51" s="155" t="str">
        <f t="shared" ca="1" si="2"/>
        <v>0</v>
      </c>
      <c r="AN51" t="e">
        <f t="shared" ca="1" si="3"/>
        <v>#NAME?</v>
      </c>
      <c r="AO51" t="e">
        <f t="shared" ca="1" si="9"/>
        <v>#NAME?</v>
      </c>
      <c r="AP51" s="155" t="str">
        <f t="shared" ca="1" si="5"/>
        <v>0</v>
      </c>
    </row>
    <row r="52" spans="37:42" x14ac:dyDescent="0.25">
      <c r="AK52" t="e">
        <f t="shared" ca="1" si="0"/>
        <v>#NAME?</v>
      </c>
      <c r="AL52" t="e">
        <f t="shared" ca="1" si="1"/>
        <v>#NAME?</v>
      </c>
      <c r="AM52" s="155" t="str">
        <f t="shared" ca="1" si="2"/>
        <v>0</v>
      </c>
      <c r="AN52" t="e">
        <f t="shared" ca="1" si="3"/>
        <v>#NAME?</v>
      </c>
      <c r="AO52" t="e">
        <f t="shared" ca="1" si="9"/>
        <v>#NAME?</v>
      </c>
      <c r="AP52" s="155" t="str">
        <f t="shared" ca="1" si="5"/>
        <v>0</v>
      </c>
    </row>
    <row r="53" spans="37:42" x14ac:dyDescent="0.25">
      <c r="AK53" t="e">
        <f t="shared" ca="1" si="0"/>
        <v>#NAME?</v>
      </c>
      <c r="AL53" t="e">
        <f t="shared" ca="1" si="1"/>
        <v>#NAME?</v>
      </c>
      <c r="AM53" s="155" t="str">
        <f t="shared" ca="1" si="2"/>
        <v>0</v>
      </c>
      <c r="AN53" t="e">
        <f t="shared" ca="1" si="3"/>
        <v>#NAME?</v>
      </c>
      <c r="AO53" t="e">
        <f t="shared" ca="1" si="9"/>
        <v>#NAME?</v>
      </c>
      <c r="AP53" s="155" t="str">
        <f t="shared" ca="1" si="5"/>
        <v>0</v>
      </c>
    </row>
    <row r="54" spans="37:42" x14ac:dyDescent="0.25">
      <c r="AK54" t="e">
        <f t="shared" ca="1" si="0"/>
        <v>#NAME?</v>
      </c>
      <c r="AL54" t="e">
        <f t="shared" ca="1" si="1"/>
        <v>#NAME?</v>
      </c>
      <c r="AM54" s="155" t="str">
        <f t="shared" ca="1" si="2"/>
        <v>0</v>
      </c>
      <c r="AN54" t="e">
        <f t="shared" ca="1" si="3"/>
        <v>#NAME?</v>
      </c>
      <c r="AO54" t="e">
        <f t="shared" ca="1" si="9"/>
        <v>#NAME?</v>
      </c>
      <c r="AP54" s="155" t="str">
        <f t="shared" ca="1" si="5"/>
        <v>0</v>
      </c>
    </row>
    <row r="55" spans="37:42" x14ac:dyDescent="0.25">
      <c r="AK55" t="e">
        <f t="shared" ca="1" si="0"/>
        <v>#NAME?</v>
      </c>
      <c r="AL55" t="e">
        <f t="shared" ca="1" si="1"/>
        <v>#NAME?</v>
      </c>
      <c r="AM55" s="155" t="str">
        <f t="shared" ca="1" si="2"/>
        <v>0</v>
      </c>
      <c r="AN55" t="e">
        <f t="shared" ca="1" si="3"/>
        <v>#NAME?</v>
      </c>
      <c r="AO55" t="e">
        <f t="shared" ca="1" si="9"/>
        <v>#NAME?</v>
      </c>
      <c r="AP55" s="155" t="str">
        <f t="shared" ca="1" si="5"/>
        <v>0</v>
      </c>
    </row>
    <row r="56" spans="37:42" x14ac:dyDescent="0.25">
      <c r="AK56" t="e">
        <f t="shared" ca="1" si="0"/>
        <v>#NAME?</v>
      </c>
      <c r="AL56" t="e">
        <f t="shared" ca="1" si="1"/>
        <v>#NAME?</v>
      </c>
      <c r="AM56" s="155" t="str">
        <f t="shared" ca="1" si="2"/>
        <v>0</v>
      </c>
      <c r="AN56" t="e">
        <f t="shared" ca="1" si="3"/>
        <v>#NAME?</v>
      </c>
      <c r="AO56" t="e">
        <f t="shared" ca="1" si="9"/>
        <v>#NAME?</v>
      </c>
      <c r="AP56" s="155" t="str">
        <f t="shared" ca="1" si="5"/>
        <v>0</v>
      </c>
    </row>
    <row r="57" spans="37:42" x14ac:dyDescent="0.25">
      <c r="AK57" t="e">
        <f t="shared" ca="1" si="0"/>
        <v>#NAME?</v>
      </c>
      <c r="AL57" t="e">
        <f t="shared" ca="1" si="1"/>
        <v>#NAME?</v>
      </c>
      <c r="AM57" s="155" t="str">
        <f t="shared" ca="1" si="2"/>
        <v>0</v>
      </c>
      <c r="AN57" t="e">
        <f t="shared" ca="1" si="3"/>
        <v>#NAME?</v>
      </c>
      <c r="AO57" t="e">
        <f t="shared" ca="1" si="9"/>
        <v>#NAME?</v>
      </c>
      <c r="AP57" s="155" t="str">
        <f t="shared" ca="1" si="5"/>
        <v>0</v>
      </c>
    </row>
    <row r="58" spans="37:42" x14ac:dyDescent="0.25">
      <c r="AK58" t="e">
        <f t="shared" ca="1" si="0"/>
        <v>#NAME?</v>
      </c>
      <c r="AL58" t="e">
        <f t="shared" ca="1" si="1"/>
        <v>#NAME?</v>
      </c>
      <c r="AM58" s="155" t="str">
        <f t="shared" ca="1" si="2"/>
        <v>0</v>
      </c>
      <c r="AN58" t="e">
        <f t="shared" ca="1" si="3"/>
        <v>#NAME?</v>
      </c>
      <c r="AO58" t="e">
        <f t="shared" ca="1" si="9"/>
        <v>#NAME?</v>
      </c>
      <c r="AP58" s="155" t="str">
        <f t="shared" ca="1" si="5"/>
        <v>0</v>
      </c>
    </row>
    <row r="59" spans="37:42" x14ac:dyDescent="0.25">
      <c r="AK59" t="e">
        <f t="shared" ca="1" si="0"/>
        <v>#NAME?</v>
      </c>
      <c r="AL59" t="e">
        <f t="shared" ca="1" si="1"/>
        <v>#NAME?</v>
      </c>
      <c r="AM59" s="155" t="str">
        <f t="shared" ca="1" si="2"/>
        <v>0</v>
      </c>
      <c r="AN59" t="e">
        <f t="shared" ca="1" si="3"/>
        <v>#NAME?</v>
      </c>
      <c r="AO59" t="e">
        <f t="shared" ca="1" si="9"/>
        <v>#NAME?</v>
      </c>
      <c r="AP59" s="155" t="str">
        <f t="shared" ca="1" si="5"/>
        <v>0</v>
      </c>
    </row>
    <row r="60" spans="37:42" x14ac:dyDescent="0.25">
      <c r="AK60" t="e">
        <f t="shared" ca="1" si="0"/>
        <v>#NAME?</v>
      </c>
      <c r="AL60" t="e">
        <f t="shared" ca="1" si="1"/>
        <v>#NAME?</v>
      </c>
      <c r="AM60" s="155" t="str">
        <f t="shared" ca="1" si="2"/>
        <v>0</v>
      </c>
      <c r="AN60" t="e">
        <f t="shared" ca="1" si="3"/>
        <v>#NAME?</v>
      </c>
      <c r="AO60" t="e">
        <f t="shared" ca="1" si="9"/>
        <v>#NAME?</v>
      </c>
      <c r="AP60" s="155" t="str">
        <f t="shared" ca="1" si="5"/>
        <v>0</v>
      </c>
    </row>
    <row r="61" spans="37:42" x14ac:dyDescent="0.25">
      <c r="AK61" t="e">
        <f t="shared" ca="1" si="0"/>
        <v>#NAME?</v>
      </c>
      <c r="AL61" t="e">
        <f t="shared" ca="1" si="1"/>
        <v>#NAME?</v>
      </c>
      <c r="AM61" s="155" t="str">
        <f t="shared" ca="1" si="2"/>
        <v>0</v>
      </c>
      <c r="AN61" t="e">
        <f t="shared" ca="1" si="3"/>
        <v>#NAME?</v>
      </c>
      <c r="AO61" t="e">
        <f t="shared" ca="1" si="9"/>
        <v>#NAME?</v>
      </c>
      <c r="AP61" s="155" t="str">
        <f t="shared" ca="1" si="5"/>
        <v>0</v>
      </c>
    </row>
    <row r="62" spans="37:42" x14ac:dyDescent="0.25">
      <c r="AK62" t="e">
        <f t="shared" ca="1" si="0"/>
        <v>#NAME?</v>
      </c>
      <c r="AL62" t="e">
        <f t="shared" ca="1" si="1"/>
        <v>#NAME?</v>
      </c>
      <c r="AM62" s="155" t="str">
        <f t="shared" ca="1" si="2"/>
        <v>0</v>
      </c>
      <c r="AN62" t="e">
        <f t="shared" ca="1" si="3"/>
        <v>#NAME?</v>
      </c>
      <c r="AO62" t="e">
        <f t="shared" ca="1" si="9"/>
        <v>#NAME?</v>
      </c>
      <c r="AP62" s="155" t="str">
        <f t="shared" ca="1" si="5"/>
        <v>0</v>
      </c>
    </row>
    <row r="63" spans="37:42" x14ac:dyDescent="0.25">
      <c r="AK63" t="e">
        <f t="shared" ca="1" si="0"/>
        <v>#NAME?</v>
      </c>
      <c r="AL63" t="e">
        <f t="shared" ca="1" si="1"/>
        <v>#NAME?</v>
      </c>
      <c r="AM63" s="155" t="str">
        <f t="shared" ca="1" si="2"/>
        <v>0</v>
      </c>
      <c r="AN63" t="e">
        <f t="shared" ca="1" si="3"/>
        <v>#NAME?</v>
      </c>
      <c r="AO63" t="e">
        <f t="shared" ca="1" si="9"/>
        <v>#NAME?</v>
      </c>
      <c r="AP63" s="155" t="str">
        <f t="shared" ca="1" si="5"/>
        <v>0</v>
      </c>
    </row>
    <row r="64" spans="37:42" x14ac:dyDescent="0.25">
      <c r="AK64" t="e">
        <f t="shared" ca="1" si="0"/>
        <v>#NAME?</v>
      </c>
      <c r="AL64" t="e">
        <f t="shared" ca="1" si="1"/>
        <v>#NAME?</v>
      </c>
      <c r="AM64" s="155" t="str">
        <f t="shared" ca="1" si="2"/>
        <v>0</v>
      </c>
      <c r="AN64" t="e">
        <f t="shared" ca="1" si="3"/>
        <v>#NAME?</v>
      </c>
      <c r="AO64" t="e">
        <f t="shared" ca="1" si="9"/>
        <v>#NAME?</v>
      </c>
      <c r="AP64" s="155" t="str">
        <f t="shared" ca="1" si="5"/>
        <v>0</v>
      </c>
    </row>
    <row r="65" spans="37:42" x14ac:dyDescent="0.25">
      <c r="AK65" t="e">
        <f t="shared" ca="1" si="0"/>
        <v>#NAME?</v>
      </c>
      <c r="AL65" t="e">
        <f t="shared" ca="1" si="1"/>
        <v>#NAME?</v>
      </c>
      <c r="AM65" s="155" t="str">
        <f t="shared" ca="1" si="2"/>
        <v>0</v>
      </c>
      <c r="AN65" t="e">
        <f t="shared" ca="1" si="3"/>
        <v>#NAME?</v>
      </c>
      <c r="AO65" t="e">
        <f t="shared" ca="1" si="9"/>
        <v>#NAME?</v>
      </c>
      <c r="AP65" s="155" t="str">
        <f t="shared" ca="1" si="5"/>
        <v>0</v>
      </c>
    </row>
    <row r="66" spans="37:42" x14ac:dyDescent="0.25">
      <c r="AK66" t="e">
        <f t="shared" ca="1" si="0"/>
        <v>#NAME?</v>
      </c>
      <c r="AL66" t="e">
        <f t="shared" ca="1" si="1"/>
        <v>#NAME?</v>
      </c>
      <c r="AM66" s="155" t="str">
        <f t="shared" ca="1" si="2"/>
        <v>0</v>
      </c>
      <c r="AN66" t="e">
        <f t="shared" ca="1" si="3"/>
        <v>#NAME?</v>
      </c>
      <c r="AO66" t="e">
        <f t="shared" ca="1" si="9"/>
        <v>#NAME?</v>
      </c>
      <c r="AP66" s="155" t="str">
        <f t="shared" ca="1" si="5"/>
        <v>0</v>
      </c>
    </row>
    <row r="67" spans="37:42" x14ac:dyDescent="0.25">
      <c r="AK67" t="e">
        <f t="shared" ca="1" si="0"/>
        <v>#NAME?</v>
      </c>
      <c r="AL67" t="e">
        <f t="shared" ca="1" si="1"/>
        <v>#NAME?</v>
      </c>
      <c r="AM67" s="155" t="str">
        <f t="shared" ca="1" si="2"/>
        <v>0</v>
      </c>
      <c r="AN67" t="e">
        <f t="shared" ca="1" si="3"/>
        <v>#NAME?</v>
      </c>
      <c r="AO67" t="e">
        <f t="shared" ca="1" si="9"/>
        <v>#NAME?</v>
      </c>
      <c r="AP67" s="155" t="str">
        <f t="shared" ca="1" si="5"/>
        <v>0</v>
      </c>
    </row>
    <row r="68" spans="37:42" x14ac:dyDescent="0.25">
      <c r="AK68" t="e">
        <f t="shared" ref="AK68:AK98" ca="1" si="10">Somcouleur(K68:P68,$AL$1)</f>
        <v>#NAME?</v>
      </c>
      <c r="AL68" t="e">
        <f t="shared" ref="AL68:AL98" ca="1" si="11">Somcouleur(K68:P68,$AM$1)</f>
        <v>#NAME?</v>
      </c>
      <c r="AM68" s="155" t="str">
        <f t="shared" ref="AM68:AM98" ca="1" si="12">IF(ISERROR($AK68/(($AK68*1)+($AL68*1))),"0",$AK68/(($AK68*1)+($AL68*1)))</f>
        <v>0</v>
      </c>
      <c r="AN68" t="e">
        <f t="shared" ref="AN68:AN98" ca="1" si="13">Somcouleur(Q68:V68,$AL$1)</f>
        <v>#NAME?</v>
      </c>
      <c r="AO68" t="e">
        <f t="shared" ca="1" si="9"/>
        <v>#NAME?</v>
      </c>
      <c r="AP68" s="155" t="str">
        <f t="shared" ref="AP68:AP98" ca="1" si="14">IF(ISERROR($AN68/(($AN68*1)+($AO68*1))),"0",$AN68/(($AN68*1)+($AO68*1)))</f>
        <v>0</v>
      </c>
    </row>
    <row r="69" spans="37:42" x14ac:dyDescent="0.25">
      <c r="AK69" t="e">
        <f t="shared" ca="1" si="10"/>
        <v>#NAME?</v>
      </c>
      <c r="AL69" t="e">
        <f t="shared" ca="1" si="11"/>
        <v>#NAME?</v>
      </c>
      <c r="AM69" s="155" t="str">
        <f t="shared" ca="1" si="12"/>
        <v>0</v>
      </c>
      <c r="AN69" t="e">
        <f t="shared" ca="1" si="13"/>
        <v>#NAME?</v>
      </c>
      <c r="AO69" t="e">
        <f t="shared" ca="1" si="9"/>
        <v>#NAME?</v>
      </c>
      <c r="AP69" s="155" t="str">
        <f t="shared" ca="1" si="14"/>
        <v>0</v>
      </c>
    </row>
    <row r="70" spans="37:42" x14ac:dyDescent="0.25">
      <c r="AK70" t="e">
        <f t="shared" ca="1" si="10"/>
        <v>#NAME?</v>
      </c>
      <c r="AL70" t="e">
        <f t="shared" ca="1" si="11"/>
        <v>#NAME?</v>
      </c>
      <c r="AM70" s="155" t="str">
        <f t="shared" ca="1" si="12"/>
        <v>0</v>
      </c>
      <c r="AN70" t="e">
        <f t="shared" ca="1" si="13"/>
        <v>#NAME?</v>
      </c>
      <c r="AO70" t="e">
        <f t="shared" ca="1" si="9"/>
        <v>#NAME?</v>
      </c>
      <c r="AP70" s="155" t="str">
        <f t="shared" ca="1" si="14"/>
        <v>0</v>
      </c>
    </row>
    <row r="71" spans="37:42" x14ac:dyDescent="0.25">
      <c r="AK71" t="e">
        <f t="shared" ca="1" si="10"/>
        <v>#NAME?</v>
      </c>
      <c r="AL71" t="e">
        <f t="shared" ca="1" si="11"/>
        <v>#NAME?</v>
      </c>
      <c r="AM71" s="155" t="str">
        <f t="shared" ca="1" si="12"/>
        <v>0</v>
      </c>
      <c r="AN71" t="e">
        <f t="shared" ca="1" si="13"/>
        <v>#NAME?</v>
      </c>
      <c r="AO71" t="e">
        <f t="shared" ca="1" si="9"/>
        <v>#NAME?</v>
      </c>
      <c r="AP71" s="155" t="str">
        <f t="shared" ca="1" si="14"/>
        <v>0</v>
      </c>
    </row>
    <row r="72" spans="37:42" x14ac:dyDescent="0.25">
      <c r="AK72" t="e">
        <f t="shared" ca="1" si="10"/>
        <v>#NAME?</v>
      </c>
      <c r="AL72" t="e">
        <f t="shared" ca="1" si="11"/>
        <v>#NAME?</v>
      </c>
      <c r="AM72" s="155" t="str">
        <f t="shared" ca="1" si="12"/>
        <v>0</v>
      </c>
      <c r="AN72" t="e">
        <f t="shared" ca="1" si="13"/>
        <v>#NAME?</v>
      </c>
      <c r="AO72" t="e">
        <f t="shared" ca="1" si="9"/>
        <v>#NAME?</v>
      </c>
      <c r="AP72" s="155" t="str">
        <f t="shared" ca="1" si="14"/>
        <v>0</v>
      </c>
    </row>
    <row r="73" spans="37:42" x14ac:dyDescent="0.25">
      <c r="AK73" t="e">
        <f t="shared" ca="1" si="10"/>
        <v>#NAME?</v>
      </c>
      <c r="AL73" t="e">
        <f t="shared" ca="1" si="11"/>
        <v>#NAME?</v>
      </c>
      <c r="AM73" s="155" t="str">
        <f t="shared" ca="1" si="12"/>
        <v>0</v>
      </c>
      <c r="AN73" t="e">
        <f t="shared" ca="1" si="13"/>
        <v>#NAME?</v>
      </c>
      <c r="AO73" t="e">
        <f t="shared" ca="1" si="9"/>
        <v>#NAME?</v>
      </c>
      <c r="AP73" s="155" t="str">
        <f t="shared" ca="1" si="14"/>
        <v>0</v>
      </c>
    </row>
    <row r="74" spans="37:42" x14ac:dyDescent="0.25">
      <c r="AK74" t="e">
        <f t="shared" ca="1" si="10"/>
        <v>#NAME?</v>
      </c>
      <c r="AL74" t="e">
        <f t="shared" ca="1" si="11"/>
        <v>#NAME?</v>
      </c>
      <c r="AM74" s="155" t="str">
        <f t="shared" ca="1" si="12"/>
        <v>0</v>
      </c>
      <c r="AN74" t="e">
        <f t="shared" ca="1" si="13"/>
        <v>#NAME?</v>
      </c>
      <c r="AO74" t="e">
        <f t="shared" ca="1" si="9"/>
        <v>#NAME?</v>
      </c>
      <c r="AP74" s="155" t="str">
        <f t="shared" ca="1" si="14"/>
        <v>0</v>
      </c>
    </row>
    <row r="75" spans="37:42" x14ac:dyDescent="0.25">
      <c r="AK75" t="e">
        <f t="shared" ca="1" si="10"/>
        <v>#NAME?</v>
      </c>
      <c r="AL75" t="e">
        <f t="shared" ca="1" si="11"/>
        <v>#NAME?</v>
      </c>
      <c r="AM75" s="155" t="str">
        <f t="shared" ca="1" si="12"/>
        <v>0</v>
      </c>
      <c r="AN75" t="e">
        <f t="shared" ca="1" si="13"/>
        <v>#NAME?</v>
      </c>
      <c r="AO75" t="e">
        <f t="shared" ca="1" si="9"/>
        <v>#NAME?</v>
      </c>
      <c r="AP75" s="155" t="str">
        <f t="shared" ca="1" si="14"/>
        <v>0</v>
      </c>
    </row>
    <row r="76" spans="37:42" x14ac:dyDescent="0.25">
      <c r="AK76" t="e">
        <f t="shared" ca="1" si="10"/>
        <v>#NAME?</v>
      </c>
      <c r="AL76" t="e">
        <f t="shared" ca="1" si="11"/>
        <v>#NAME?</v>
      </c>
      <c r="AM76" s="155" t="str">
        <f t="shared" ca="1" si="12"/>
        <v>0</v>
      </c>
      <c r="AN76" t="e">
        <f t="shared" ca="1" si="13"/>
        <v>#NAME?</v>
      </c>
      <c r="AO76" t="e">
        <f t="shared" ca="1" si="9"/>
        <v>#NAME?</v>
      </c>
      <c r="AP76" s="155" t="str">
        <f t="shared" ca="1" si="14"/>
        <v>0</v>
      </c>
    </row>
    <row r="77" spans="37:42" x14ac:dyDescent="0.25">
      <c r="AK77" t="e">
        <f t="shared" ca="1" si="10"/>
        <v>#NAME?</v>
      </c>
      <c r="AL77" t="e">
        <f t="shared" ca="1" si="11"/>
        <v>#NAME?</v>
      </c>
      <c r="AM77" s="155" t="str">
        <f t="shared" ca="1" si="12"/>
        <v>0</v>
      </c>
      <c r="AN77" t="e">
        <f t="shared" ca="1" si="13"/>
        <v>#NAME?</v>
      </c>
      <c r="AO77" t="e">
        <f t="shared" ca="1" si="9"/>
        <v>#NAME?</v>
      </c>
      <c r="AP77" s="155" t="str">
        <f t="shared" ca="1" si="14"/>
        <v>0</v>
      </c>
    </row>
    <row r="78" spans="37:42" x14ac:dyDescent="0.25">
      <c r="AK78" t="e">
        <f t="shared" ca="1" si="10"/>
        <v>#NAME?</v>
      </c>
      <c r="AL78" t="e">
        <f t="shared" ca="1" si="11"/>
        <v>#NAME?</v>
      </c>
      <c r="AM78" s="155" t="str">
        <f t="shared" ca="1" si="12"/>
        <v>0</v>
      </c>
      <c r="AN78" t="e">
        <f t="shared" ca="1" si="13"/>
        <v>#NAME?</v>
      </c>
      <c r="AO78" t="e">
        <f t="shared" ca="1" si="9"/>
        <v>#NAME?</v>
      </c>
      <c r="AP78" s="155" t="str">
        <f t="shared" ca="1" si="14"/>
        <v>0</v>
      </c>
    </row>
    <row r="79" spans="37:42" x14ac:dyDescent="0.25">
      <c r="AK79" t="e">
        <f t="shared" ca="1" si="10"/>
        <v>#NAME?</v>
      </c>
      <c r="AL79" t="e">
        <f t="shared" ca="1" si="11"/>
        <v>#NAME?</v>
      </c>
      <c r="AM79" s="155" t="str">
        <f t="shared" ca="1" si="12"/>
        <v>0</v>
      </c>
      <c r="AN79" t="e">
        <f t="shared" ca="1" si="13"/>
        <v>#NAME?</v>
      </c>
      <c r="AO79" t="e">
        <f t="shared" ca="1" si="9"/>
        <v>#NAME?</v>
      </c>
      <c r="AP79" s="155" t="str">
        <f t="shared" ca="1" si="14"/>
        <v>0</v>
      </c>
    </row>
    <row r="80" spans="37:42" x14ac:dyDescent="0.25">
      <c r="AK80" t="e">
        <f t="shared" ca="1" si="10"/>
        <v>#NAME?</v>
      </c>
      <c r="AL80" t="e">
        <f t="shared" ca="1" si="11"/>
        <v>#NAME?</v>
      </c>
      <c r="AM80" s="155" t="str">
        <f t="shared" ca="1" si="12"/>
        <v>0</v>
      </c>
      <c r="AN80" t="e">
        <f t="shared" ca="1" si="13"/>
        <v>#NAME?</v>
      </c>
      <c r="AO80" t="e">
        <f t="shared" ca="1" si="9"/>
        <v>#NAME?</v>
      </c>
      <c r="AP80" s="155" t="str">
        <f t="shared" ca="1" si="14"/>
        <v>0</v>
      </c>
    </row>
    <row r="81" spans="37:42" x14ac:dyDescent="0.25">
      <c r="AK81" t="e">
        <f t="shared" ca="1" si="10"/>
        <v>#NAME?</v>
      </c>
      <c r="AL81" t="e">
        <f t="shared" ca="1" si="11"/>
        <v>#NAME?</v>
      </c>
      <c r="AM81" s="155" t="str">
        <f t="shared" ca="1" si="12"/>
        <v>0</v>
      </c>
      <c r="AN81" t="e">
        <f t="shared" ca="1" si="13"/>
        <v>#NAME?</v>
      </c>
      <c r="AO81" t="e">
        <f t="shared" ca="1" si="9"/>
        <v>#NAME?</v>
      </c>
      <c r="AP81" s="155" t="str">
        <f t="shared" ca="1" si="14"/>
        <v>0</v>
      </c>
    </row>
    <row r="82" spans="37:42" x14ac:dyDescent="0.25">
      <c r="AK82" t="e">
        <f t="shared" ca="1" si="10"/>
        <v>#NAME?</v>
      </c>
      <c r="AL82" t="e">
        <f t="shared" ca="1" si="11"/>
        <v>#NAME?</v>
      </c>
      <c r="AM82" s="155" t="str">
        <f t="shared" ca="1" si="12"/>
        <v>0</v>
      </c>
      <c r="AN82" t="e">
        <f t="shared" ca="1" si="13"/>
        <v>#NAME?</v>
      </c>
      <c r="AO82" t="e">
        <f t="shared" ref="AO82:AO98" ca="1" si="15">Somcouleur(R82:W82,$AM$1)</f>
        <v>#NAME?</v>
      </c>
      <c r="AP82" s="155" t="str">
        <f t="shared" ca="1" si="14"/>
        <v>0</v>
      </c>
    </row>
    <row r="83" spans="37:42" x14ac:dyDescent="0.25">
      <c r="AK83" t="e">
        <f t="shared" ca="1" si="10"/>
        <v>#NAME?</v>
      </c>
      <c r="AL83" t="e">
        <f t="shared" ca="1" si="11"/>
        <v>#NAME?</v>
      </c>
      <c r="AM83" s="155" t="str">
        <f t="shared" ca="1" si="12"/>
        <v>0</v>
      </c>
      <c r="AN83" t="e">
        <f t="shared" ca="1" si="13"/>
        <v>#NAME?</v>
      </c>
      <c r="AO83" t="e">
        <f t="shared" ca="1" si="15"/>
        <v>#NAME?</v>
      </c>
      <c r="AP83" s="155" t="str">
        <f t="shared" ca="1" si="14"/>
        <v>0</v>
      </c>
    </row>
    <row r="84" spans="37:42" x14ac:dyDescent="0.25">
      <c r="AK84" t="e">
        <f t="shared" ca="1" si="10"/>
        <v>#NAME?</v>
      </c>
      <c r="AL84" t="e">
        <f t="shared" ca="1" si="11"/>
        <v>#NAME?</v>
      </c>
      <c r="AM84" s="155" t="str">
        <f t="shared" ca="1" si="12"/>
        <v>0</v>
      </c>
      <c r="AN84" t="e">
        <f t="shared" ca="1" si="13"/>
        <v>#NAME?</v>
      </c>
      <c r="AO84" t="e">
        <f t="shared" ca="1" si="15"/>
        <v>#NAME?</v>
      </c>
      <c r="AP84" s="155" t="str">
        <f t="shared" ca="1" si="14"/>
        <v>0</v>
      </c>
    </row>
    <row r="85" spans="37:42" x14ac:dyDescent="0.25">
      <c r="AK85" t="e">
        <f t="shared" ca="1" si="10"/>
        <v>#NAME?</v>
      </c>
      <c r="AL85" t="e">
        <f t="shared" ca="1" si="11"/>
        <v>#NAME?</v>
      </c>
      <c r="AM85" s="155" t="str">
        <f t="shared" ca="1" si="12"/>
        <v>0</v>
      </c>
      <c r="AN85" t="e">
        <f t="shared" ca="1" si="13"/>
        <v>#NAME?</v>
      </c>
      <c r="AO85" t="e">
        <f t="shared" ca="1" si="15"/>
        <v>#NAME?</v>
      </c>
      <c r="AP85" s="155" t="str">
        <f t="shared" ca="1" si="14"/>
        <v>0</v>
      </c>
    </row>
    <row r="86" spans="37:42" x14ac:dyDescent="0.25">
      <c r="AK86" t="e">
        <f t="shared" ca="1" si="10"/>
        <v>#NAME?</v>
      </c>
      <c r="AL86" t="e">
        <f t="shared" ca="1" si="11"/>
        <v>#NAME?</v>
      </c>
      <c r="AM86" s="155" t="str">
        <f t="shared" ca="1" si="12"/>
        <v>0</v>
      </c>
      <c r="AN86" t="e">
        <f t="shared" ca="1" si="13"/>
        <v>#NAME?</v>
      </c>
      <c r="AO86" t="e">
        <f t="shared" ca="1" si="15"/>
        <v>#NAME?</v>
      </c>
      <c r="AP86" s="155" t="str">
        <f t="shared" ca="1" si="14"/>
        <v>0</v>
      </c>
    </row>
    <row r="87" spans="37:42" x14ac:dyDescent="0.25">
      <c r="AK87" t="e">
        <f t="shared" ca="1" si="10"/>
        <v>#NAME?</v>
      </c>
      <c r="AL87" t="e">
        <f t="shared" ca="1" si="11"/>
        <v>#NAME?</v>
      </c>
      <c r="AM87" s="155" t="str">
        <f t="shared" ca="1" si="12"/>
        <v>0</v>
      </c>
      <c r="AN87" t="e">
        <f t="shared" ca="1" si="13"/>
        <v>#NAME?</v>
      </c>
      <c r="AO87" t="e">
        <f t="shared" ca="1" si="15"/>
        <v>#NAME?</v>
      </c>
      <c r="AP87" s="155" t="str">
        <f t="shared" ca="1" si="14"/>
        <v>0</v>
      </c>
    </row>
    <row r="88" spans="37:42" x14ac:dyDescent="0.25">
      <c r="AK88" t="e">
        <f t="shared" ca="1" si="10"/>
        <v>#NAME?</v>
      </c>
      <c r="AL88" t="e">
        <f t="shared" ca="1" si="11"/>
        <v>#NAME?</v>
      </c>
      <c r="AM88" s="155" t="str">
        <f t="shared" ca="1" si="12"/>
        <v>0</v>
      </c>
      <c r="AN88" t="e">
        <f t="shared" ca="1" si="13"/>
        <v>#NAME?</v>
      </c>
      <c r="AO88" t="e">
        <f t="shared" ca="1" si="15"/>
        <v>#NAME?</v>
      </c>
      <c r="AP88" s="155" t="str">
        <f t="shared" ca="1" si="14"/>
        <v>0</v>
      </c>
    </row>
    <row r="89" spans="37:42" x14ac:dyDescent="0.25">
      <c r="AK89" t="e">
        <f t="shared" ca="1" si="10"/>
        <v>#NAME?</v>
      </c>
      <c r="AL89" t="e">
        <f t="shared" ca="1" si="11"/>
        <v>#NAME?</v>
      </c>
      <c r="AM89" s="155" t="str">
        <f t="shared" ca="1" si="12"/>
        <v>0</v>
      </c>
      <c r="AN89" t="e">
        <f t="shared" ca="1" si="13"/>
        <v>#NAME?</v>
      </c>
      <c r="AO89" t="e">
        <f t="shared" ca="1" si="15"/>
        <v>#NAME?</v>
      </c>
      <c r="AP89" s="155" t="str">
        <f t="shared" ca="1" si="14"/>
        <v>0</v>
      </c>
    </row>
    <row r="90" spans="37:42" x14ac:dyDescent="0.25">
      <c r="AK90" t="e">
        <f t="shared" ca="1" si="10"/>
        <v>#NAME?</v>
      </c>
      <c r="AL90" t="e">
        <f t="shared" ca="1" si="11"/>
        <v>#NAME?</v>
      </c>
      <c r="AM90" s="155" t="str">
        <f t="shared" ca="1" si="12"/>
        <v>0</v>
      </c>
      <c r="AN90" t="e">
        <f t="shared" ca="1" si="13"/>
        <v>#NAME?</v>
      </c>
      <c r="AO90" t="e">
        <f t="shared" ca="1" si="15"/>
        <v>#NAME?</v>
      </c>
      <c r="AP90" s="155" t="str">
        <f t="shared" ca="1" si="14"/>
        <v>0</v>
      </c>
    </row>
    <row r="91" spans="37:42" x14ac:dyDescent="0.25">
      <c r="AK91" t="e">
        <f t="shared" ca="1" si="10"/>
        <v>#NAME?</v>
      </c>
      <c r="AL91" t="e">
        <f t="shared" ca="1" si="11"/>
        <v>#NAME?</v>
      </c>
      <c r="AM91" s="155" t="str">
        <f t="shared" ca="1" si="12"/>
        <v>0</v>
      </c>
      <c r="AN91" t="e">
        <f t="shared" ca="1" si="13"/>
        <v>#NAME?</v>
      </c>
      <c r="AO91" t="e">
        <f t="shared" ca="1" si="15"/>
        <v>#NAME?</v>
      </c>
      <c r="AP91" s="155" t="str">
        <f t="shared" ca="1" si="14"/>
        <v>0</v>
      </c>
    </row>
    <row r="92" spans="37:42" x14ac:dyDescent="0.25">
      <c r="AK92" t="e">
        <f t="shared" ca="1" si="10"/>
        <v>#NAME?</v>
      </c>
      <c r="AL92" t="e">
        <f t="shared" ca="1" si="11"/>
        <v>#NAME?</v>
      </c>
      <c r="AM92" s="155" t="str">
        <f t="shared" ca="1" si="12"/>
        <v>0</v>
      </c>
      <c r="AN92" t="e">
        <f t="shared" ca="1" si="13"/>
        <v>#NAME?</v>
      </c>
      <c r="AO92" t="e">
        <f t="shared" ca="1" si="15"/>
        <v>#NAME?</v>
      </c>
      <c r="AP92" s="155" t="str">
        <f t="shared" ca="1" si="14"/>
        <v>0</v>
      </c>
    </row>
    <row r="93" spans="37:42" x14ac:dyDescent="0.25">
      <c r="AK93" t="e">
        <f t="shared" ca="1" si="10"/>
        <v>#NAME?</v>
      </c>
      <c r="AL93" t="e">
        <f t="shared" ca="1" si="11"/>
        <v>#NAME?</v>
      </c>
      <c r="AM93" s="155" t="str">
        <f t="shared" ca="1" si="12"/>
        <v>0</v>
      </c>
      <c r="AN93" t="e">
        <f t="shared" ca="1" si="13"/>
        <v>#NAME?</v>
      </c>
      <c r="AO93" t="e">
        <f t="shared" ca="1" si="15"/>
        <v>#NAME?</v>
      </c>
      <c r="AP93" s="155" t="str">
        <f t="shared" ca="1" si="14"/>
        <v>0</v>
      </c>
    </row>
    <row r="94" spans="37:42" x14ac:dyDescent="0.25">
      <c r="AK94" t="e">
        <f t="shared" ca="1" si="10"/>
        <v>#NAME?</v>
      </c>
      <c r="AL94" t="e">
        <f t="shared" ca="1" si="11"/>
        <v>#NAME?</v>
      </c>
      <c r="AM94" s="155" t="str">
        <f t="shared" ca="1" si="12"/>
        <v>0</v>
      </c>
      <c r="AN94" t="e">
        <f t="shared" ca="1" si="13"/>
        <v>#NAME?</v>
      </c>
      <c r="AO94" t="e">
        <f t="shared" ca="1" si="15"/>
        <v>#NAME?</v>
      </c>
      <c r="AP94" s="155" t="str">
        <f t="shared" ca="1" si="14"/>
        <v>0</v>
      </c>
    </row>
    <row r="95" spans="37:42" x14ac:dyDescent="0.25">
      <c r="AK95" t="e">
        <f t="shared" ca="1" si="10"/>
        <v>#NAME?</v>
      </c>
      <c r="AL95" t="e">
        <f t="shared" ca="1" si="11"/>
        <v>#NAME?</v>
      </c>
      <c r="AM95" s="155" t="str">
        <f t="shared" ca="1" si="12"/>
        <v>0</v>
      </c>
      <c r="AN95" t="e">
        <f t="shared" ca="1" si="13"/>
        <v>#NAME?</v>
      </c>
      <c r="AO95" t="e">
        <f t="shared" ca="1" si="15"/>
        <v>#NAME?</v>
      </c>
      <c r="AP95" s="155" t="str">
        <f t="shared" ca="1" si="14"/>
        <v>0</v>
      </c>
    </row>
    <row r="96" spans="37:42" x14ac:dyDescent="0.25">
      <c r="AK96" t="e">
        <f t="shared" ca="1" si="10"/>
        <v>#NAME?</v>
      </c>
      <c r="AL96" t="e">
        <f t="shared" ca="1" si="11"/>
        <v>#NAME?</v>
      </c>
      <c r="AM96" s="155" t="str">
        <f t="shared" ca="1" si="12"/>
        <v>0</v>
      </c>
      <c r="AN96" t="e">
        <f t="shared" ca="1" si="13"/>
        <v>#NAME?</v>
      </c>
      <c r="AO96" t="e">
        <f t="shared" ca="1" si="15"/>
        <v>#NAME?</v>
      </c>
      <c r="AP96" s="155" t="str">
        <f t="shared" ca="1" si="14"/>
        <v>0</v>
      </c>
    </row>
    <row r="97" spans="37:42" x14ac:dyDescent="0.25">
      <c r="AK97" t="e">
        <f t="shared" ca="1" si="10"/>
        <v>#NAME?</v>
      </c>
      <c r="AL97" t="e">
        <f t="shared" ca="1" si="11"/>
        <v>#NAME?</v>
      </c>
      <c r="AM97" s="155" t="str">
        <f t="shared" ca="1" si="12"/>
        <v>0</v>
      </c>
      <c r="AN97" t="e">
        <f t="shared" ca="1" si="13"/>
        <v>#NAME?</v>
      </c>
      <c r="AO97" t="e">
        <f t="shared" ca="1" si="15"/>
        <v>#NAME?</v>
      </c>
      <c r="AP97" s="155" t="str">
        <f t="shared" ca="1" si="14"/>
        <v>0</v>
      </c>
    </row>
    <row r="98" spans="37:42" x14ac:dyDescent="0.25">
      <c r="AK98" t="e">
        <f t="shared" ca="1" si="10"/>
        <v>#NAME?</v>
      </c>
      <c r="AL98" t="e">
        <f t="shared" ca="1" si="11"/>
        <v>#NAME?</v>
      </c>
      <c r="AM98" s="155" t="str">
        <f t="shared" ca="1" si="12"/>
        <v>0</v>
      </c>
      <c r="AN98" t="e">
        <f t="shared" ca="1" si="13"/>
        <v>#NAME?</v>
      </c>
      <c r="AO98" t="e">
        <f t="shared" ca="1" si="15"/>
        <v>#NAME?</v>
      </c>
      <c r="AP98" s="155" t="str">
        <f t="shared" ca="1" si="14"/>
        <v>0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99FF"/>
  </sheetPr>
  <dimension ref="B1:BO94"/>
  <sheetViews>
    <sheetView topLeftCell="L1" zoomScale="80" zoomScaleNormal="80" workbookViewId="0">
      <selection activeCell="K80" sqref="K80"/>
    </sheetView>
  </sheetViews>
  <sheetFormatPr baseColWidth="10" defaultRowHeight="15" x14ac:dyDescent="0.25"/>
  <cols>
    <col min="1" max="1" width="5.85546875" customWidth="1"/>
    <col min="2" max="2" width="8.5703125" customWidth="1"/>
    <col min="3" max="3" width="13" customWidth="1"/>
    <col min="4" max="4" width="42.85546875" customWidth="1"/>
    <col min="5" max="5" width="5.28515625" customWidth="1"/>
    <col min="6" max="6" width="4.85546875" customWidth="1"/>
    <col min="7" max="8" width="5" customWidth="1"/>
    <col min="9" max="9" width="30.5703125" customWidth="1"/>
    <col min="10" max="10" width="65.42578125" customWidth="1"/>
    <col min="11" max="11" width="15.5703125" customWidth="1"/>
    <col min="12" max="12" width="12.85546875" style="412" customWidth="1"/>
    <col min="13" max="39" width="3.7109375" customWidth="1"/>
    <col min="41" max="42" width="6.5703125" customWidth="1"/>
    <col min="43" max="43" width="10.42578125" customWidth="1"/>
    <col min="44" max="53" width="6.5703125" customWidth="1"/>
    <col min="55" max="57" width="7.42578125" customWidth="1"/>
    <col min="58" max="58" width="8" customWidth="1"/>
    <col min="59" max="59" width="8.42578125" customWidth="1"/>
    <col min="60" max="60" width="9.42578125" customWidth="1"/>
    <col min="61" max="61" width="8.42578125" customWidth="1"/>
    <col min="62" max="62" width="8" customWidth="1"/>
    <col min="63" max="63" width="8.140625" customWidth="1"/>
    <col min="64" max="64" width="8.42578125" customWidth="1"/>
    <col min="65" max="66" width="9.28515625" customWidth="1"/>
    <col min="67" max="67" width="8.7109375" customWidth="1"/>
  </cols>
  <sheetData>
    <row r="1" spans="2:67" ht="60" customHeight="1" thickBot="1" x14ac:dyDescent="0.3">
      <c r="AP1" s="495"/>
      <c r="AQ1" s="495"/>
    </row>
    <row r="2" spans="2:67" ht="60" customHeight="1" thickBot="1" x14ac:dyDescent="0.3">
      <c r="D2" s="470" t="s">
        <v>22</v>
      </c>
      <c r="E2" s="471"/>
      <c r="F2" s="471"/>
      <c r="G2" s="471"/>
      <c r="H2" s="471"/>
      <c r="I2" s="472"/>
      <c r="J2" s="473" t="s">
        <v>39</v>
      </c>
      <c r="K2" s="474"/>
      <c r="L2" s="475"/>
      <c r="M2" s="476">
        <v>2018</v>
      </c>
      <c r="N2" s="477"/>
      <c r="O2" s="477"/>
      <c r="P2" s="477"/>
      <c r="Q2" s="477"/>
      <c r="R2" s="477"/>
      <c r="S2" s="477"/>
      <c r="T2" s="477"/>
      <c r="U2" s="477"/>
      <c r="V2" s="477"/>
      <c r="W2" s="477"/>
      <c r="X2" s="478"/>
      <c r="Y2" s="479">
        <v>2019</v>
      </c>
      <c r="Z2" s="480"/>
      <c r="AA2" s="480"/>
      <c r="AB2" s="480"/>
      <c r="AC2" s="480"/>
      <c r="AD2" s="480"/>
      <c r="AE2" s="480"/>
      <c r="AF2" s="480"/>
      <c r="AG2" s="480"/>
      <c r="AH2" s="480"/>
      <c r="AI2" s="480"/>
      <c r="AJ2" s="481"/>
      <c r="AK2" s="396"/>
      <c r="AL2" s="396"/>
      <c r="AM2" s="396"/>
      <c r="AO2" s="463" t="s">
        <v>10</v>
      </c>
      <c r="AP2" s="464"/>
      <c r="AQ2" s="465"/>
      <c r="AR2" s="466" t="s">
        <v>11</v>
      </c>
      <c r="AS2" s="467"/>
      <c r="AT2" s="468"/>
      <c r="AU2" s="463" t="s">
        <v>12</v>
      </c>
      <c r="AV2" s="464"/>
      <c r="AW2" s="465"/>
      <c r="AX2" s="463" t="s">
        <v>13</v>
      </c>
      <c r="AY2" s="464"/>
      <c r="AZ2" s="465"/>
      <c r="BA2" s="352" t="s">
        <v>14</v>
      </c>
      <c r="BC2" s="463" t="s">
        <v>10</v>
      </c>
      <c r="BD2" s="464"/>
      <c r="BE2" s="465"/>
      <c r="BF2" s="466" t="s">
        <v>11</v>
      </c>
      <c r="BG2" s="467"/>
      <c r="BH2" s="468"/>
      <c r="BI2" s="463" t="s">
        <v>12</v>
      </c>
      <c r="BJ2" s="464"/>
      <c r="BK2" s="465"/>
      <c r="BL2" s="463" t="s">
        <v>13</v>
      </c>
      <c r="BM2" s="464"/>
      <c r="BN2" s="465"/>
      <c r="BO2" s="352" t="s">
        <v>30</v>
      </c>
    </row>
    <row r="3" spans="2:67" ht="94.5" thickBot="1" x14ac:dyDescent="0.3">
      <c r="B3" s="426" t="s">
        <v>21</v>
      </c>
      <c r="C3" s="8" t="s">
        <v>20</v>
      </c>
      <c r="D3" s="8" t="s">
        <v>0</v>
      </c>
      <c r="E3" s="426">
        <v>1</v>
      </c>
      <c r="F3" s="426">
        <v>1</v>
      </c>
      <c r="G3" s="34" t="s">
        <v>51</v>
      </c>
      <c r="H3" s="216" t="s">
        <v>19</v>
      </c>
      <c r="I3" s="8" t="s">
        <v>50</v>
      </c>
      <c r="J3" s="8" t="s">
        <v>52</v>
      </c>
      <c r="K3" s="8" t="s">
        <v>53</v>
      </c>
      <c r="L3" s="8">
        <v>3</v>
      </c>
      <c r="M3" s="19">
        <v>1</v>
      </c>
      <c r="N3" s="20">
        <v>2</v>
      </c>
      <c r="O3" s="20">
        <v>3</v>
      </c>
      <c r="P3" s="20">
        <v>4</v>
      </c>
      <c r="Q3" s="20">
        <v>5</v>
      </c>
      <c r="R3" s="20">
        <v>6</v>
      </c>
      <c r="S3" s="20">
        <v>7</v>
      </c>
      <c r="T3" s="20">
        <v>8</v>
      </c>
      <c r="U3" s="20">
        <v>9</v>
      </c>
      <c r="V3" s="20">
        <v>10</v>
      </c>
      <c r="W3" s="20">
        <v>11</v>
      </c>
      <c r="X3" s="21">
        <v>12</v>
      </c>
      <c r="Y3" s="19">
        <v>1</v>
      </c>
      <c r="Z3" s="20">
        <v>2</v>
      </c>
      <c r="AA3" s="20">
        <v>3</v>
      </c>
      <c r="AB3" s="20">
        <v>4</v>
      </c>
      <c r="AC3" s="20">
        <v>5</v>
      </c>
      <c r="AD3" s="20">
        <v>6</v>
      </c>
      <c r="AE3" s="20">
        <v>7</v>
      </c>
      <c r="AF3" s="20">
        <v>8</v>
      </c>
      <c r="AG3" s="20">
        <v>9</v>
      </c>
      <c r="AH3" s="20">
        <v>10</v>
      </c>
      <c r="AI3" s="20">
        <v>11</v>
      </c>
      <c r="AJ3" s="21">
        <v>12</v>
      </c>
      <c r="AK3" s="363"/>
      <c r="AL3" s="363"/>
      <c r="AM3" s="363"/>
      <c r="AO3" s="167" t="s">
        <v>8</v>
      </c>
      <c r="AP3" s="168" t="s">
        <v>9</v>
      </c>
      <c r="AQ3" s="169" t="s">
        <v>15</v>
      </c>
      <c r="AR3" s="167" t="s">
        <v>8</v>
      </c>
      <c r="AS3" s="168" t="s">
        <v>9</v>
      </c>
      <c r="AT3" s="169" t="s">
        <v>16</v>
      </c>
      <c r="AU3" s="185" t="s">
        <v>8</v>
      </c>
      <c r="AV3" s="168" t="s">
        <v>9</v>
      </c>
      <c r="AW3" s="353" t="s">
        <v>17</v>
      </c>
      <c r="AX3" s="167" t="s">
        <v>8</v>
      </c>
      <c r="AY3" s="168" t="s">
        <v>9</v>
      </c>
      <c r="AZ3" s="186" t="s">
        <v>18</v>
      </c>
      <c r="BA3" s="166" t="s">
        <v>14</v>
      </c>
      <c r="BC3" s="167" t="s">
        <v>8</v>
      </c>
      <c r="BD3" s="168" t="s">
        <v>9</v>
      </c>
      <c r="BE3" s="169" t="s">
        <v>15</v>
      </c>
      <c r="BF3" s="167" t="s">
        <v>8</v>
      </c>
      <c r="BG3" s="168" t="s">
        <v>9</v>
      </c>
      <c r="BH3" s="169" t="s">
        <v>16</v>
      </c>
      <c r="BI3" s="185" t="s">
        <v>8</v>
      </c>
      <c r="BJ3" s="168" t="s">
        <v>9</v>
      </c>
      <c r="BK3" s="353" t="s">
        <v>17</v>
      </c>
      <c r="BL3" s="167" t="s">
        <v>8</v>
      </c>
      <c r="BM3" s="168" t="s">
        <v>9</v>
      </c>
      <c r="BN3" s="186" t="s">
        <v>18</v>
      </c>
      <c r="BO3" s="166" t="s">
        <v>30</v>
      </c>
    </row>
    <row r="4" spans="2:67" ht="50.1" customHeight="1" thickBot="1" x14ac:dyDescent="0.3">
      <c r="B4" s="433" t="s">
        <v>40</v>
      </c>
      <c r="C4" s="272" t="s">
        <v>41</v>
      </c>
      <c r="D4" s="271" t="s">
        <v>42</v>
      </c>
      <c r="E4" s="249">
        <v>3</v>
      </c>
      <c r="F4" s="249">
        <v>4</v>
      </c>
      <c r="G4" s="249">
        <f>E4*F4</f>
        <v>12</v>
      </c>
      <c r="H4" s="249">
        <v>3</v>
      </c>
      <c r="I4" s="407"/>
      <c r="J4" s="413" t="s">
        <v>54</v>
      </c>
      <c r="K4" s="288" t="s">
        <v>35</v>
      </c>
      <c r="L4" s="279">
        <v>1</v>
      </c>
      <c r="M4" s="280"/>
      <c r="N4" s="494">
        <v>1</v>
      </c>
      <c r="O4" s="281"/>
      <c r="P4" s="282"/>
      <c r="Q4" s="281"/>
      <c r="R4" s="283"/>
      <c r="S4" s="281"/>
      <c r="T4" s="283"/>
      <c r="U4" s="283"/>
      <c r="V4" s="283"/>
      <c r="W4" s="281"/>
      <c r="X4" s="284"/>
      <c r="Y4" s="294"/>
      <c r="Z4" s="281"/>
      <c r="AA4" s="283"/>
      <c r="AB4" s="283"/>
      <c r="AC4" s="283"/>
      <c r="AD4" s="283"/>
      <c r="AE4" s="283"/>
      <c r="AF4" s="283"/>
      <c r="AG4" s="283"/>
      <c r="AH4" s="283"/>
      <c r="AI4" s="283"/>
      <c r="AJ4" s="284"/>
      <c r="AK4" s="360"/>
      <c r="AL4" s="360"/>
      <c r="AM4" s="360"/>
      <c r="AO4" s="167">
        <v>1</v>
      </c>
      <c r="AP4" s="168">
        <v>0</v>
      </c>
      <c r="AQ4" s="169">
        <v>1</v>
      </c>
      <c r="AR4" s="167"/>
      <c r="AS4" s="168"/>
      <c r="AT4" s="169"/>
      <c r="AU4" s="295"/>
      <c r="AV4" s="168"/>
      <c r="AW4" s="361"/>
      <c r="AX4" s="167"/>
      <c r="AY4" s="296"/>
      <c r="AZ4" s="297"/>
      <c r="BA4" s="189">
        <v>1</v>
      </c>
      <c r="BC4" s="167"/>
      <c r="BD4" s="168"/>
      <c r="BE4" s="169"/>
      <c r="BF4" s="167"/>
      <c r="BG4" s="168"/>
      <c r="BH4" s="169"/>
      <c r="BI4" s="295"/>
      <c r="BJ4" s="168"/>
      <c r="BK4" s="361"/>
      <c r="BL4" s="167"/>
      <c r="BM4" s="296"/>
      <c r="BN4" s="297"/>
      <c r="BO4" s="189"/>
    </row>
    <row r="5" spans="2:67" ht="30" customHeight="1" thickBot="1" x14ac:dyDescent="0.3">
      <c r="B5" s="434"/>
      <c r="C5" s="436" t="s">
        <v>41</v>
      </c>
      <c r="D5" s="438" t="s">
        <v>43</v>
      </c>
      <c r="E5" s="440">
        <v>3</v>
      </c>
      <c r="F5" s="440">
        <v>4</v>
      </c>
      <c r="G5" s="440">
        <f>E5*F5</f>
        <v>12</v>
      </c>
      <c r="H5" s="277">
        <v>3</v>
      </c>
      <c r="I5" s="419"/>
      <c r="J5" s="413" t="s">
        <v>55</v>
      </c>
      <c r="K5" s="288" t="s">
        <v>37</v>
      </c>
      <c r="L5" s="292">
        <v>3</v>
      </c>
      <c r="M5" s="290"/>
      <c r="N5" s="28"/>
      <c r="O5" s="2"/>
      <c r="P5" s="2"/>
      <c r="Q5" s="2"/>
      <c r="R5" s="2"/>
      <c r="S5" s="28"/>
      <c r="T5" s="2"/>
      <c r="U5" s="28"/>
      <c r="V5" s="2"/>
      <c r="W5" s="28"/>
      <c r="X5" s="15"/>
      <c r="Y5" s="14"/>
      <c r="Z5" s="2"/>
      <c r="AA5" s="2"/>
      <c r="AB5" s="2"/>
      <c r="AC5" s="2"/>
      <c r="AD5" s="502">
        <v>2</v>
      </c>
      <c r="AE5" s="2"/>
      <c r="AF5" s="2"/>
      <c r="AG5" s="28"/>
      <c r="AH5" s="2"/>
      <c r="AI5" s="2"/>
      <c r="AJ5" s="15"/>
      <c r="AK5" s="360"/>
      <c r="AL5" s="360"/>
      <c r="AM5" s="360"/>
      <c r="AO5" s="170"/>
      <c r="AP5" s="171"/>
      <c r="AQ5" s="387"/>
      <c r="AR5" s="171"/>
      <c r="AS5" s="171"/>
      <c r="AT5" s="387"/>
      <c r="AU5" s="187"/>
      <c r="AV5" s="171"/>
      <c r="AW5" s="388"/>
      <c r="AX5" s="171"/>
      <c r="AY5" s="187"/>
      <c r="AZ5" s="388"/>
      <c r="BA5" s="188"/>
      <c r="BC5" s="167"/>
      <c r="BD5" s="168"/>
      <c r="BE5" s="169"/>
      <c r="BF5" s="167">
        <v>0</v>
      </c>
      <c r="BG5" s="168">
        <v>1</v>
      </c>
      <c r="BH5" s="169">
        <v>0</v>
      </c>
      <c r="BI5" s="295"/>
      <c r="BJ5" s="168"/>
      <c r="BK5" s="361"/>
      <c r="BL5" s="167"/>
      <c r="BM5" s="296"/>
      <c r="BN5" s="297"/>
      <c r="BO5" s="189">
        <v>0</v>
      </c>
    </row>
    <row r="6" spans="2:67" ht="30" customHeight="1" thickBot="1" x14ac:dyDescent="0.3">
      <c r="B6" s="434"/>
      <c r="C6" s="437"/>
      <c r="D6" s="439"/>
      <c r="E6" s="441"/>
      <c r="F6" s="441"/>
      <c r="G6" s="441"/>
      <c r="H6" s="277">
        <v>4</v>
      </c>
      <c r="I6" s="420"/>
      <c r="J6" s="413" t="s">
        <v>56</v>
      </c>
      <c r="K6" s="289" t="s">
        <v>31</v>
      </c>
      <c r="L6" s="293">
        <v>3</v>
      </c>
      <c r="M6" s="278"/>
      <c r="N6" s="111"/>
      <c r="O6" s="3"/>
      <c r="P6" s="3"/>
      <c r="Q6" s="3"/>
      <c r="R6" s="3"/>
      <c r="S6" s="111"/>
      <c r="T6" s="3"/>
      <c r="U6" s="111"/>
      <c r="V6" s="500">
        <v>2</v>
      </c>
      <c r="W6" s="111"/>
      <c r="X6" s="17"/>
      <c r="Y6" s="16"/>
      <c r="Z6" s="3"/>
      <c r="AA6" s="3"/>
      <c r="AB6" s="3"/>
      <c r="AC6" s="3"/>
      <c r="AD6" s="3"/>
      <c r="AE6" s="3"/>
      <c r="AF6" s="3"/>
      <c r="AG6" s="3"/>
      <c r="AH6" s="3"/>
      <c r="AI6" s="3"/>
      <c r="AJ6" s="17"/>
      <c r="AK6" s="360"/>
      <c r="AL6" s="360"/>
      <c r="AM6" s="360"/>
      <c r="AO6" s="172"/>
      <c r="AP6" s="165"/>
      <c r="AQ6" s="389"/>
      <c r="AR6" s="165"/>
      <c r="AS6" s="165"/>
      <c r="AT6" s="389"/>
      <c r="AU6" s="181"/>
      <c r="AV6" s="165"/>
      <c r="AW6" s="390"/>
      <c r="AX6" s="165">
        <v>0</v>
      </c>
      <c r="AY6" s="181">
        <v>1</v>
      </c>
      <c r="AZ6" s="390">
        <v>0</v>
      </c>
      <c r="BA6" s="190">
        <v>0</v>
      </c>
      <c r="BC6" s="167"/>
      <c r="BD6" s="168"/>
      <c r="BE6" s="169"/>
      <c r="BF6" s="167"/>
      <c r="BG6" s="168"/>
      <c r="BH6" s="169"/>
      <c r="BI6" s="295"/>
      <c r="BJ6" s="168"/>
      <c r="BK6" s="361"/>
      <c r="BL6" s="167"/>
      <c r="BM6" s="296"/>
      <c r="BN6" s="297"/>
      <c r="BO6" s="189"/>
    </row>
    <row r="7" spans="2:67" ht="30" customHeight="1" thickBot="1" x14ac:dyDescent="0.3">
      <c r="B7" s="434"/>
      <c r="C7" s="437"/>
      <c r="D7" s="439"/>
      <c r="E7" s="441"/>
      <c r="F7" s="441"/>
      <c r="G7" s="441"/>
      <c r="H7" s="300">
        <v>4</v>
      </c>
      <c r="I7" s="418"/>
      <c r="J7" s="413" t="s">
        <v>57</v>
      </c>
      <c r="K7" s="301" t="s">
        <v>33</v>
      </c>
      <c r="L7" s="302">
        <v>3</v>
      </c>
      <c r="M7" s="303"/>
      <c r="N7" s="46"/>
      <c r="O7" s="77"/>
      <c r="P7" s="77"/>
      <c r="Q7" s="77"/>
      <c r="R7" s="77"/>
      <c r="S7" s="46"/>
      <c r="T7" s="77"/>
      <c r="U7" s="46"/>
      <c r="V7" s="77"/>
      <c r="W7" s="503">
        <v>2</v>
      </c>
      <c r="X7" s="78"/>
      <c r="Y7" s="50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8"/>
      <c r="AK7" s="360"/>
      <c r="AL7" s="360"/>
      <c r="AM7" s="360"/>
      <c r="AO7" s="342"/>
      <c r="AP7" s="343"/>
      <c r="AQ7" s="391"/>
      <c r="AR7" s="343"/>
      <c r="AS7" s="343"/>
      <c r="AT7" s="391"/>
      <c r="AU7" s="344"/>
      <c r="AV7" s="343"/>
      <c r="AW7" s="392"/>
      <c r="AX7" s="343">
        <v>0</v>
      </c>
      <c r="AY7" s="344">
        <v>1</v>
      </c>
      <c r="AZ7" s="392">
        <v>0</v>
      </c>
      <c r="BA7" s="345">
        <v>0</v>
      </c>
      <c r="BC7" s="167"/>
      <c r="BD7" s="168"/>
      <c r="BE7" s="169"/>
      <c r="BF7" s="167"/>
      <c r="BG7" s="168"/>
      <c r="BH7" s="169"/>
      <c r="BI7" s="295"/>
      <c r="BJ7" s="168"/>
      <c r="BK7" s="361"/>
      <c r="BL7" s="167"/>
      <c r="BM7" s="296"/>
      <c r="BN7" s="297"/>
      <c r="BO7" s="189"/>
    </row>
    <row r="8" spans="2:67" ht="50.1" customHeight="1" thickBot="1" x14ac:dyDescent="0.3">
      <c r="B8" s="434"/>
      <c r="C8" s="442" t="s">
        <v>41</v>
      </c>
      <c r="D8" s="271" t="s">
        <v>44</v>
      </c>
      <c r="E8" s="444">
        <v>3</v>
      </c>
      <c r="F8" s="446">
        <v>2</v>
      </c>
      <c r="G8" s="444">
        <f>E8*F8</f>
        <v>6</v>
      </c>
      <c r="H8" s="409">
        <v>3</v>
      </c>
      <c r="I8" s="411"/>
      <c r="J8" s="413" t="s">
        <v>58</v>
      </c>
      <c r="K8" s="288" t="s">
        <v>35</v>
      </c>
      <c r="L8" s="292">
        <v>2</v>
      </c>
      <c r="M8" s="290"/>
      <c r="N8" s="494">
        <v>1</v>
      </c>
      <c r="O8" s="28"/>
      <c r="P8" s="28"/>
      <c r="Q8" s="28"/>
      <c r="R8" s="28"/>
      <c r="S8" s="28"/>
      <c r="T8" s="28"/>
      <c r="U8" s="28"/>
      <c r="V8" s="28"/>
      <c r="W8" s="28"/>
      <c r="X8" s="305"/>
      <c r="Y8" s="14"/>
      <c r="Z8" s="2"/>
      <c r="AA8" s="2"/>
      <c r="AB8" s="2"/>
      <c r="AC8" s="2"/>
      <c r="AD8" s="2"/>
      <c r="AE8" s="2"/>
      <c r="AF8" s="2"/>
      <c r="AG8" s="2"/>
      <c r="AH8" s="2"/>
      <c r="AI8" s="2"/>
      <c r="AJ8" s="15"/>
      <c r="AK8" s="360"/>
      <c r="AL8" s="360"/>
      <c r="AM8" s="360"/>
      <c r="AO8" s="170">
        <v>1</v>
      </c>
      <c r="AP8" s="171">
        <v>0</v>
      </c>
      <c r="AQ8" s="387">
        <v>1</v>
      </c>
      <c r="AR8" s="171"/>
      <c r="AS8" s="171"/>
      <c r="AT8" s="387"/>
      <c r="AU8" s="187"/>
      <c r="AV8" s="171"/>
      <c r="AW8" s="388"/>
      <c r="AX8" s="171"/>
      <c r="AY8" s="187"/>
      <c r="AZ8" s="388"/>
      <c r="BA8" s="188">
        <v>1</v>
      </c>
      <c r="BC8" s="167"/>
      <c r="BD8" s="168"/>
      <c r="BE8" s="169"/>
      <c r="BF8" s="167"/>
      <c r="BG8" s="168"/>
      <c r="BH8" s="169"/>
      <c r="BI8" s="295"/>
      <c r="BJ8" s="168"/>
      <c r="BK8" s="361"/>
      <c r="BL8" s="167"/>
      <c r="BM8" s="296"/>
      <c r="BN8" s="297"/>
      <c r="BO8" s="189"/>
    </row>
    <row r="9" spans="2:67" ht="27.75" customHeight="1" thickBot="1" x14ac:dyDescent="0.3">
      <c r="B9" s="434"/>
      <c r="C9" s="443"/>
      <c r="D9" s="438" t="s">
        <v>45</v>
      </c>
      <c r="E9" s="445"/>
      <c r="F9" s="447"/>
      <c r="G9" s="445"/>
      <c r="H9" s="410">
        <v>3</v>
      </c>
      <c r="I9" s="423"/>
      <c r="J9" s="413" t="s">
        <v>59</v>
      </c>
      <c r="K9" s="288" t="s">
        <v>37</v>
      </c>
      <c r="L9" s="261">
        <v>2</v>
      </c>
      <c r="M9" s="291"/>
      <c r="N9" s="23"/>
      <c r="O9" s="498">
        <v>1</v>
      </c>
      <c r="P9" s="23"/>
      <c r="Q9" s="23"/>
      <c r="R9" s="23"/>
      <c r="S9" s="23"/>
      <c r="T9" s="23"/>
      <c r="U9" s="23"/>
      <c r="V9" s="23"/>
      <c r="W9" s="23"/>
      <c r="X9" s="306"/>
      <c r="Y9" s="121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4"/>
      <c r="AK9" s="360"/>
      <c r="AL9" s="360"/>
      <c r="AM9" s="360"/>
      <c r="AO9" s="342">
        <v>1</v>
      </c>
      <c r="AP9" s="343">
        <v>0</v>
      </c>
      <c r="AQ9" s="391">
        <v>1</v>
      </c>
      <c r="AR9" s="343"/>
      <c r="AS9" s="343"/>
      <c r="AT9" s="391"/>
      <c r="AU9" s="344"/>
      <c r="AV9" s="343"/>
      <c r="AW9" s="392"/>
      <c r="AX9" s="343"/>
      <c r="AY9" s="344"/>
      <c r="AZ9" s="392"/>
      <c r="BA9" s="345">
        <v>1</v>
      </c>
      <c r="BC9" s="167"/>
      <c r="BD9" s="168"/>
      <c r="BE9" s="169"/>
      <c r="BF9" s="167"/>
      <c r="BG9" s="168"/>
      <c r="BH9" s="169"/>
      <c r="BI9" s="295"/>
      <c r="BJ9" s="168"/>
      <c r="BK9" s="361"/>
      <c r="BL9" s="167"/>
      <c r="BM9" s="296"/>
      <c r="BN9" s="297"/>
      <c r="BO9" s="189"/>
    </row>
    <row r="10" spans="2:67" ht="30" customHeight="1" thickBot="1" x14ac:dyDescent="0.3">
      <c r="B10" s="434"/>
      <c r="C10" s="436" t="s">
        <v>41</v>
      </c>
      <c r="D10" s="439"/>
      <c r="E10" s="440">
        <v>5</v>
      </c>
      <c r="F10" s="440">
        <v>2</v>
      </c>
      <c r="G10" s="440">
        <f>E10*F10</f>
        <v>10</v>
      </c>
      <c r="H10" s="409">
        <v>3</v>
      </c>
      <c r="I10" s="422"/>
      <c r="J10" s="413" t="s">
        <v>60</v>
      </c>
      <c r="K10" s="289" t="s">
        <v>31</v>
      </c>
      <c r="L10" s="264">
        <v>3</v>
      </c>
      <c r="M10" s="290"/>
      <c r="N10" s="2"/>
      <c r="O10" s="28"/>
      <c r="P10" s="2"/>
      <c r="Q10" s="2"/>
      <c r="R10" s="2"/>
      <c r="S10" s="502">
        <v>2</v>
      </c>
      <c r="T10" s="2"/>
      <c r="U10" s="2"/>
      <c r="V10" s="2"/>
      <c r="W10" s="2"/>
      <c r="X10" s="305"/>
      <c r="Y10" s="27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15"/>
      <c r="AK10" s="360"/>
      <c r="AL10" s="360"/>
      <c r="AM10" s="360"/>
      <c r="AO10" s="170"/>
      <c r="AP10" s="171"/>
      <c r="AQ10" s="387"/>
      <c r="AR10" s="171"/>
      <c r="AS10" s="171"/>
      <c r="AT10" s="387"/>
      <c r="AU10" s="187">
        <v>0</v>
      </c>
      <c r="AV10" s="171">
        <v>1</v>
      </c>
      <c r="AW10" s="388">
        <v>0</v>
      </c>
      <c r="AX10" s="171"/>
      <c r="AY10" s="187"/>
      <c r="AZ10" s="388"/>
      <c r="BA10" s="188">
        <v>0</v>
      </c>
      <c r="BC10" s="167"/>
      <c r="BD10" s="168"/>
      <c r="BE10" s="169"/>
      <c r="BF10" s="167"/>
      <c r="BG10" s="168"/>
      <c r="BH10" s="169"/>
      <c r="BI10" s="295"/>
      <c r="BJ10" s="168"/>
      <c r="BK10" s="361"/>
      <c r="BL10" s="167"/>
      <c r="BM10" s="296"/>
      <c r="BN10" s="297"/>
      <c r="BO10" s="189"/>
    </row>
    <row r="11" spans="2:67" ht="30" customHeight="1" thickBot="1" x14ac:dyDescent="0.3">
      <c r="B11" s="434"/>
      <c r="C11" s="448"/>
      <c r="D11" s="439"/>
      <c r="E11" s="449"/>
      <c r="F11" s="449"/>
      <c r="G11" s="449"/>
      <c r="H11" s="404">
        <v>4</v>
      </c>
      <c r="I11" s="346"/>
      <c r="J11" s="413" t="s">
        <v>61</v>
      </c>
      <c r="K11" s="428" t="s">
        <v>69</v>
      </c>
      <c r="L11" s="308">
        <v>3</v>
      </c>
      <c r="M11" s="347"/>
      <c r="N11" s="286"/>
      <c r="O11" s="348"/>
      <c r="P11" s="286"/>
      <c r="Q11" s="286"/>
      <c r="R11" s="505">
        <v>2</v>
      </c>
      <c r="S11" s="286"/>
      <c r="T11" s="286"/>
      <c r="U11" s="286"/>
      <c r="V11" s="286"/>
      <c r="W11" s="286"/>
      <c r="X11" s="349"/>
      <c r="Y11" s="350"/>
      <c r="Z11" s="286"/>
      <c r="AA11" s="286"/>
      <c r="AB11" s="286"/>
      <c r="AC11" s="286"/>
      <c r="AD11" s="286"/>
      <c r="AE11" s="286"/>
      <c r="AF11" s="286"/>
      <c r="AG11" s="286"/>
      <c r="AH11" s="286"/>
      <c r="AI11" s="286"/>
      <c r="AJ11" s="287"/>
      <c r="AK11" s="360"/>
      <c r="AL11" s="360"/>
      <c r="AM11" s="360"/>
      <c r="AO11" s="173"/>
      <c r="AP11" s="174"/>
      <c r="AQ11" s="393"/>
      <c r="AR11" s="174">
        <v>0</v>
      </c>
      <c r="AS11" s="174">
        <v>1</v>
      </c>
      <c r="AT11" s="393">
        <v>0</v>
      </c>
      <c r="AU11" s="192"/>
      <c r="AV11" s="174"/>
      <c r="AW11" s="394"/>
      <c r="AX11" s="174"/>
      <c r="AY11" s="192"/>
      <c r="AZ11" s="394"/>
      <c r="BA11" s="193">
        <v>0</v>
      </c>
      <c r="BC11" s="167"/>
      <c r="BD11" s="168"/>
      <c r="BE11" s="169"/>
      <c r="BF11" s="167"/>
      <c r="BG11" s="168"/>
      <c r="BH11" s="169"/>
      <c r="BI11" s="295"/>
      <c r="BJ11" s="168"/>
      <c r="BK11" s="361"/>
      <c r="BL11" s="167"/>
      <c r="BM11" s="296"/>
      <c r="BN11" s="297"/>
      <c r="BO11" s="189"/>
    </row>
    <row r="12" spans="2:67" ht="19.5" thickBot="1" x14ac:dyDescent="0.3">
      <c r="B12" s="434"/>
      <c r="C12" s="329"/>
      <c r="D12" s="330"/>
      <c r="E12" s="405"/>
      <c r="F12" s="331"/>
      <c r="G12" s="405"/>
      <c r="H12" s="405"/>
      <c r="I12" s="332"/>
      <c r="J12" s="250"/>
      <c r="K12" s="333"/>
      <c r="L12" s="259"/>
      <c r="M12" s="334"/>
      <c r="N12" s="73"/>
      <c r="O12" s="98"/>
      <c r="P12" s="73"/>
      <c r="Q12" s="73"/>
      <c r="R12" s="73"/>
      <c r="S12" s="73"/>
      <c r="T12" s="73"/>
      <c r="U12" s="73"/>
      <c r="V12" s="73"/>
      <c r="W12" s="73"/>
      <c r="X12" s="335"/>
      <c r="Y12" s="97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4"/>
      <c r="AK12" s="360"/>
      <c r="AL12" s="360"/>
      <c r="AM12" s="360"/>
      <c r="AO12" s="336"/>
      <c r="AP12" s="337"/>
      <c r="AQ12" s="338"/>
      <c r="AR12" s="336"/>
      <c r="AS12" s="337"/>
      <c r="AT12" s="338"/>
      <c r="AU12" s="339"/>
      <c r="AV12" s="337"/>
      <c r="AW12" s="359"/>
      <c r="AX12" s="336"/>
      <c r="AY12" s="340"/>
      <c r="AZ12" s="341"/>
      <c r="BA12" s="191"/>
      <c r="BC12" s="167"/>
      <c r="BD12" s="168"/>
      <c r="BE12" s="169"/>
      <c r="BF12" s="167"/>
      <c r="BG12" s="168"/>
      <c r="BH12" s="169"/>
      <c r="BI12" s="295"/>
      <c r="BJ12" s="168"/>
      <c r="BK12" s="361"/>
      <c r="BL12" s="167"/>
      <c r="BM12" s="296"/>
      <c r="BN12" s="297"/>
      <c r="BO12" s="189"/>
    </row>
    <row r="13" spans="2:67" ht="19.5" thickBot="1" x14ac:dyDescent="0.3">
      <c r="B13" s="434"/>
      <c r="C13" s="251"/>
      <c r="D13" s="252"/>
      <c r="E13" s="405"/>
      <c r="F13" s="405"/>
      <c r="G13" s="405">
        <f t="shared" ref="G13:G18" si="0">E13*F13</f>
        <v>0</v>
      </c>
      <c r="H13" s="405"/>
      <c r="I13" s="408"/>
      <c r="J13" s="250"/>
      <c r="K13" s="250"/>
      <c r="L13" s="259"/>
      <c r="M13" s="72"/>
      <c r="N13" s="73"/>
      <c r="O13" s="73"/>
      <c r="P13" s="73"/>
      <c r="Q13" s="73"/>
      <c r="R13" s="73"/>
      <c r="S13" s="73"/>
      <c r="T13" s="73"/>
      <c r="U13" s="73"/>
      <c r="V13" s="73"/>
      <c r="W13" s="73"/>
      <c r="X13" s="74"/>
      <c r="Y13" s="72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4"/>
      <c r="AK13" s="360"/>
      <c r="AL13" s="360"/>
      <c r="AM13" s="360"/>
      <c r="AO13" s="167"/>
      <c r="AP13" s="168"/>
      <c r="AQ13" s="169"/>
      <c r="AR13" s="167"/>
      <c r="AS13" s="168"/>
      <c r="AT13" s="169"/>
      <c r="AU13" s="295"/>
      <c r="AV13" s="168"/>
      <c r="AW13" s="361"/>
      <c r="AX13" s="167"/>
      <c r="AY13" s="296"/>
      <c r="AZ13" s="297"/>
      <c r="BA13" s="189"/>
      <c r="BC13" s="167"/>
      <c r="BD13" s="168"/>
      <c r="BE13" s="169"/>
      <c r="BF13" s="167"/>
      <c r="BG13" s="168"/>
      <c r="BH13" s="169"/>
      <c r="BI13" s="295"/>
      <c r="BJ13" s="168"/>
      <c r="BK13" s="361"/>
      <c r="BL13" s="167"/>
      <c r="BM13" s="296"/>
      <c r="BN13" s="297"/>
      <c r="BO13" s="189"/>
    </row>
    <row r="14" spans="2:67" ht="19.5" thickBot="1" x14ac:dyDescent="0.3">
      <c r="B14" s="434"/>
      <c r="C14" s="232"/>
      <c r="D14" s="228"/>
      <c r="E14" s="410"/>
      <c r="F14" s="410"/>
      <c r="G14" s="410">
        <f t="shared" si="0"/>
        <v>0</v>
      </c>
      <c r="H14" s="410"/>
      <c r="I14" s="43"/>
      <c r="J14" s="43"/>
      <c r="K14" s="43"/>
      <c r="L14" s="261"/>
      <c r="M14" s="22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  <c r="Y14" s="22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4"/>
      <c r="AK14" s="360"/>
      <c r="AL14" s="360"/>
      <c r="AM14" s="360"/>
      <c r="AO14" s="167"/>
      <c r="AP14" s="168"/>
      <c r="AQ14" s="169"/>
      <c r="AR14" s="167"/>
      <c r="AS14" s="168"/>
      <c r="AT14" s="169"/>
      <c r="AU14" s="295"/>
      <c r="AV14" s="168"/>
      <c r="AW14" s="361"/>
      <c r="AX14" s="167"/>
      <c r="AY14" s="296"/>
      <c r="AZ14" s="297"/>
      <c r="BA14" s="189"/>
      <c r="BC14" s="167"/>
      <c r="BD14" s="168"/>
      <c r="BE14" s="169"/>
      <c r="BF14" s="167"/>
      <c r="BG14" s="168"/>
      <c r="BH14" s="169"/>
      <c r="BI14" s="295"/>
      <c r="BJ14" s="168"/>
      <c r="BK14" s="361"/>
      <c r="BL14" s="167"/>
      <c r="BM14" s="296"/>
      <c r="BN14" s="297"/>
      <c r="BO14" s="189"/>
    </row>
    <row r="15" spans="2:67" ht="19.5" thickBot="1" x14ac:dyDescent="0.3">
      <c r="B15" s="434"/>
      <c r="C15" s="25"/>
      <c r="D15" s="229"/>
      <c r="E15" s="80"/>
      <c r="F15" s="80"/>
      <c r="G15" s="416">
        <f t="shared" si="0"/>
        <v>0</v>
      </c>
      <c r="H15" s="416"/>
      <c r="I15" s="80"/>
      <c r="J15" s="82"/>
      <c r="K15" s="219"/>
      <c r="L15" s="262"/>
      <c r="M15" s="72"/>
      <c r="N15" s="73"/>
      <c r="O15" s="73"/>
      <c r="P15" s="73"/>
      <c r="Q15" s="73"/>
      <c r="R15" s="73"/>
      <c r="S15" s="73"/>
      <c r="T15" s="73"/>
      <c r="U15" s="73"/>
      <c r="V15" s="73"/>
      <c r="W15" s="73"/>
      <c r="X15" s="74"/>
      <c r="Y15" s="72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4"/>
      <c r="AK15" s="360"/>
      <c r="AL15" s="360"/>
      <c r="AM15" s="360"/>
      <c r="AO15" s="167"/>
      <c r="AP15" s="168"/>
      <c r="AQ15" s="169"/>
      <c r="AR15" s="167"/>
      <c r="AS15" s="168"/>
      <c r="AT15" s="169"/>
      <c r="AU15" s="295"/>
      <c r="AV15" s="168"/>
      <c r="AW15" s="361"/>
      <c r="AX15" s="167"/>
      <c r="AY15" s="296"/>
      <c r="AZ15" s="297"/>
      <c r="BA15" s="189"/>
      <c r="BC15" s="167"/>
      <c r="BD15" s="168"/>
      <c r="BE15" s="169"/>
      <c r="BF15" s="167"/>
      <c r="BG15" s="168"/>
      <c r="BH15" s="169"/>
      <c r="BI15" s="295"/>
      <c r="BJ15" s="168"/>
      <c r="BK15" s="361"/>
      <c r="BL15" s="167"/>
      <c r="BM15" s="296"/>
      <c r="BN15" s="297"/>
      <c r="BO15" s="189"/>
    </row>
    <row r="16" spans="2:67" ht="19.5" thickBot="1" x14ac:dyDescent="0.3">
      <c r="B16" s="434"/>
      <c r="C16" s="9"/>
      <c r="D16" s="229"/>
      <c r="E16" s="80"/>
      <c r="F16" s="80"/>
      <c r="G16" s="416">
        <f t="shared" si="0"/>
        <v>0</v>
      </c>
      <c r="H16" s="416"/>
      <c r="I16" s="80"/>
      <c r="J16" s="82"/>
      <c r="K16" s="220"/>
      <c r="L16" s="262"/>
      <c r="M16" s="16"/>
      <c r="N16" s="3"/>
      <c r="O16" s="3"/>
      <c r="P16" s="3"/>
      <c r="Q16" s="3"/>
      <c r="R16" s="3"/>
      <c r="S16" s="3"/>
      <c r="T16" s="3"/>
      <c r="U16" s="3"/>
      <c r="V16" s="3"/>
      <c r="W16" s="3"/>
      <c r="X16" s="17"/>
      <c r="Y16" s="16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17"/>
      <c r="AK16" s="360"/>
      <c r="AL16" s="360"/>
      <c r="AM16" s="360"/>
      <c r="AO16" s="167"/>
      <c r="AP16" s="168"/>
      <c r="AQ16" s="169"/>
      <c r="AR16" s="167"/>
      <c r="AS16" s="168"/>
      <c r="AT16" s="169"/>
      <c r="AU16" s="295"/>
      <c r="AV16" s="168"/>
      <c r="AW16" s="361"/>
      <c r="AX16" s="167"/>
      <c r="AY16" s="296"/>
      <c r="AZ16" s="297"/>
      <c r="BA16" s="189"/>
      <c r="BC16" s="167"/>
      <c r="BD16" s="168"/>
      <c r="BE16" s="169"/>
      <c r="BF16" s="167"/>
      <c r="BG16" s="168"/>
      <c r="BH16" s="169"/>
      <c r="BI16" s="295"/>
      <c r="BJ16" s="168"/>
      <c r="BK16" s="361"/>
      <c r="BL16" s="167"/>
      <c r="BM16" s="296"/>
      <c r="BN16" s="297"/>
      <c r="BO16" s="189"/>
    </row>
    <row r="17" spans="2:67" ht="19.5" thickBot="1" x14ac:dyDescent="0.3">
      <c r="B17" s="434"/>
      <c r="C17" s="9"/>
      <c r="D17" s="229"/>
      <c r="E17" s="80"/>
      <c r="F17" s="80"/>
      <c r="G17" s="416">
        <f t="shared" si="0"/>
        <v>0</v>
      </c>
      <c r="H17" s="416"/>
      <c r="I17" s="80"/>
      <c r="J17" s="82"/>
      <c r="K17" s="220"/>
      <c r="L17" s="262"/>
      <c r="M17" s="16"/>
      <c r="N17" s="3"/>
      <c r="O17" s="3"/>
      <c r="P17" s="3"/>
      <c r="Q17" s="3"/>
      <c r="R17" s="3"/>
      <c r="S17" s="3"/>
      <c r="T17" s="3"/>
      <c r="U17" s="3"/>
      <c r="V17" s="3"/>
      <c r="W17" s="3"/>
      <c r="X17" s="17"/>
      <c r="Y17" s="16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17"/>
      <c r="AK17" s="360"/>
      <c r="AL17" s="360"/>
      <c r="AM17" s="360"/>
      <c r="AO17" s="167"/>
      <c r="AP17" s="168"/>
      <c r="AQ17" s="169"/>
      <c r="AR17" s="167"/>
      <c r="AS17" s="168"/>
      <c r="AT17" s="169"/>
      <c r="AU17" s="295"/>
      <c r="AV17" s="168"/>
      <c r="AW17" s="361"/>
      <c r="AX17" s="167"/>
      <c r="AY17" s="296"/>
      <c r="AZ17" s="297"/>
      <c r="BA17" s="189"/>
      <c r="BC17" s="167"/>
      <c r="BD17" s="168"/>
      <c r="BE17" s="169"/>
      <c r="BF17" s="167"/>
      <c r="BG17" s="168"/>
      <c r="BH17" s="169"/>
      <c r="BI17" s="295"/>
      <c r="BJ17" s="168"/>
      <c r="BK17" s="361"/>
      <c r="BL17" s="167"/>
      <c r="BM17" s="296"/>
      <c r="BN17" s="297"/>
      <c r="BO17" s="189"/>
    </row>
    <row r="18" spans="2:67" ht="19.5" thickBot="1" x14ac:dyDescent="0.3">
      <c r="B18" s="434"/>
      <c r="C18" s="9"/>
      <c r="D18" s="229"/>
      <c r="E18" s="80"/>
      <c r="F18" s="80"/>
      <c r="G18" s="416">
        <f t="shared" si="0"/>
        <v>0</v>
      </c>
      <c r="H18" s="416"/>
      <c r="I18" s="80"/>
      <c r="J18" s="82"/>
      <c r="K18" s="220"/>
      <c r="L18" s="262"/>
      <c r="M18" s="16"/>
      <c r="N18" s="3"/>
      <c r="O18" s="3"/>
      <c r="P18" s="3"/>
      <c r="Q18" s="3"/>
      <c r="R18" s="3"/>
      <c r="S18" s="3"/>
      <c r="T18" s="3"/>
      <c r="U18" s="3"/>
      <c r="V18" s="3"/>
      <c r="W18" s="3"/>
      <c r="X18" s="17"/>
      <c r="Y18" s="16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17"/>
      <c r="AK18" s="360"/>
      <c r="AL18" s="360"/>
      <c r="AM18" s="360"/>
      <c r="AO18" s="167"/>
      <c r="AP18" s="168"/>
      <c r="AQ18" s="169"/>
      <c r="AR18" s="167"/>
      <c r="AS18" s="168"/>
      <c r="AT18" s="169"/>
      <c r="AU18" s="295"/>
      <c r="AV18" s="168"/>
      <c r="AW18" s="361"/>
      <c r="AX18" s="167"/>
      <c r="AY18" s="296"/>
      <c r="AZ18" s="297"/>
      <c r="BA18" s="189"/>
      <c r="BC18" s="167"/>
      <c r="BD18" s="168"/>
      <c r="BE18" s="169"/>
      <c r="BF18" s="167"/>
      <c r="BG18" s="168"/>
      <c r="BH18" s="169"/>
      <c r="BI18" s="295"/>
      <c r="BJ18" s="168"/>
      <c r="BK18" s="361"/>
      <c r="BL18" s="167"/>
      <c r="BM18" s="296"/>
      <c r="BN18" s="297"/>
      <c r="BO18" s="189"/>
    </row>
    <row r="19" spans="2:67" ht="19.5" thickBot="1" x14ac:dyDescent="0.3">
      <c r="B19" s="435"/>
      <c r="C19" s="232"/>
      <c r="D19" s="230"/>
      <c r="E19" s="106"/>
      <c r="F19" s="106"/>
      <c r="G19" s="415">
        <f>E19*F19</f>
        <v>0</v>
      </c>
      <c r="H19" s="415"/>
      <c r="I19" s="106"/>
      <c r="J19" s="112"/>
      <c r="K19" s="221"/>
      <c r="L19" s="263"/>
      <c r="M19" s="76"/>
      <c r="N19" s="77"/>
      <c r="O19" s="77"/>
      <c r="P19" s="77"/>
      <c r="Q19" s="77"/>
      <c r="R19" s="77"/>
      <c r="S19" s="77"/>
      <c r="T19" s="77"/>
      <c r="U19" s="77"/>
      <c r="V19" s="77"/>
      <c r="W19" s="77"/>
      <c r="X19" s="78"/>
      <c r="Y19" s="76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8"/>
      <c r="AK19" s="360"/>
      <c r="AL19" s="360"/>
      <c r="AM19" s="360"/>
      <c r="AO19" s="167"/>
      <c r="AP19" s="168"/>
      <c r="AQ19" s="169"/>
      <c r="AR19" s="167"/>
      <c r="AS19" s="168"/>
      <c r="AT19" s="169"/>
      <c r="AU19" s="295"/>
      <c r="AV19" s="168"/>
      <c r="AW19" s="361"/>
      <c r="AX19" s="167"/>
      <c r="AY19" s="296"/>
      <c r="AZ19" s="297"/>
      <c r="BA19" s="189"/>
      <c r="BC19" s="167"/>
      <c r="BD19" s="168"/>
      <c r="BE19" s="169"/>
      <c r="BF19" s="167"/>
      <c r="BG19" s="168"/>
      <c r="BH19" s="169"/>
      <c r="BI19" s="295"/>
      <c r="BJ19" s="168"/>
      <c r="BK19" s="361"/>
      <c r="BL19" s="167"/>
      <c r="BM19" s="296"/>
      <c r="BN19" s="297"/>
      <c r="BO19" s="189"/>
    </row>
    <row r="20" spans="2:67" ht="16.5" thickBot="1" x14ac:dyDescent="0.3">
      <c r="B20" s="223" t="s">
        <v>1</v>
      </c>
      <c r="C20" s="231"/>
      <c r="D20" s="113"/>
      <c r="E20" s="113"/>
      <c r="F20" s="113"/>
      <c r="G20" s="114">
        <f>COUNTIF((G4:G14),"&gt;=10")</f>
        <v>3</v>
      </c>
      <c r="H20" s="114"/>
      <c r="I20" s="120"/>
      <c r="J20" s="248"/>
      <c r="K20" s="218"/>
      <c r="L20" s="253"/>
      <c r="M20" s="101"/>
      <c r="N20" s="91"/>
      <c r="O20" s="91"/>
      <c r="P20" s="91"/>
      <c r="Q20" s="91"/>
      <c r="R20" s="91"/>
      <c r="S20" s="91"/>
      <c r="T20" s="91"/>
      <c r="U20" s="91"/>
      <c r="V20" s="91"/>
      <c r="W20" s="91"/>
      <c r="X20" s="89"/>
      <c r="Y20" s="90"/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2"/>
      <c r="AK20" s="362"/>
      <c r="AL20" s="362"/>
      <c r="AM20" s="362"/>
      <c r="AO20" s="194"/>
      <c r="AP20" s="194"/>
      <c r="AQ20" s="194"/>
      <c r="AR20" s="195"/>
      <c r="AS20" s="194"/>
      <c r="AT20" s="196"/>
      <c r="AU20" s="195"/>
      <c r="AV20" s="194"/>
      <c r="AW20" s="196"/>
      <c r="AX20" s="195"/>
      <c r="AY20" s="194"/>
      <c r="AZ20" s="196"/>
      <c r="BA20" s="197"/>
      <c r="BC20" s="167"/>
      <c r="BD20" s="168"/>
      <c r="BE20" s="169"/>
      <c r="BF20" s="167"/>
      <c r="BG20" s="168"/>
      <c r="BH20" s="169"/>
      <c r="BI20" s="295"/>
      <c r="BJ20" s="168"/>
      <c r="BK20" s="361"/>
      <c r="BL20" s="167"/>
      <c r="BM20" s="296"/>
      <c r="BN20" s="297"/>
      <c r="BO20" s="189"/>
    </row>
    <row r="21" spans="2:67" ht="16.5" thickBot="1" x14ac:dyDescent="0.3">
      <c r="B21" s="224" t="s">
        <v>2</v>
      </c>
      <c r="C21" s="100"/>
      <c r="D21" s="86"/>
      <c r="E21" s="87"/>
      <c r="F21" s="87"/>
      <c r="G21" s="88">
        <f>COUNTIF((G4:G14),"&gt;=4")-COUNTIF((G4:G14),"&gt;9")</f>
        <v>1</v>
      </c>
      <c r="H21" s="88"/>
      <c r="I21" s="86"/>
      <c r="J21" s="87"/>
      <c r="K21" s="100"/>
      <c r="L21" s="253"/>
      <c r="M21" s="10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2"/>
      <c r="Y21" s="90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2"/>
      <c r="AK21" s="362"/>
      <c r="AL21" s="362"/>
      <c r="AM21" s="362"/>
      <c r="AO21" s="194"/>
      <c r="AP21" s="194"/>
      <c r="AQ21" s="194"/>
      <c r="AR21" s="195"/>
      <c r="AS21" s="194"/>
      <c r="AT21" s="196"/>
      <c r="AU21" s="195"/>
      <c r="AV21" s="194"/>
      <c r="AW21" s="196"/>
      <c r="AX21" s="195"/>
      <c r="AY21" s="194"/>
      <c r="AZ21" s="196"/>
      <c r="BA21" s="198"/>
      <c r="BC21" s="167"/>
      <c r="BD21" s="168"/>
      <c r="BE21" s="169"/>
      <c r="BF21" s="167"/>
      <c r="BG21" s="168"/>
      <c r="BH21" s="169"/>
      <c r="BI21" s="295"/>
      <c r="BJ21" s="168"/>
      <c r="BK21" s="361"/>
      <c r="BL21" s="167"/>
      <c r="BM21" s="296"/>
      <c r="BN21" s="297"/>
      <c r="BO21" s="189"/>
    </row>
    <row r="22" spans="2:67" ht="16.5" thickBot="1" x14ac:dyDescent="0.3">
      <c r="B22" s="225" t="s">
        <v>3</v>
      </c>
      <c r="C22" s="127"/>
      <c r="D22" s="93"/>
      <c r="E22" s="94"/>
      <c r="F22" s="94"/>
      <c r="G22" s="95">
        <f>COUNTIF((G4:G14),"&gt;=1")-COUNTIF((G4:G14),"&gt;3")</f>
        <v>0</v>
      </c>
      <c r="H22" s="95"/>
      <c r="I22" s="93"/>
      <c r="J22" s="94"/>
      <c r="K22" s="127"/>
      <c r="L22" s="254"/>
      <c r="M22" s="128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  <c r="Y22" s="83"/>
      <c r="Z22" s="84"/>
      <c r="AA22" s="84"/>
      <c r="AB22" s="84"/>
      <c r="AC22" s="84"/>
      <c r="AD22" s="84"/>
      <c r="AE22" s="84"/>
      <c r="AF22" s="84"/>
      <c r="AG22" s="84"/>
      <c r="AH22" s="84"/>
      <c r="AI22" s="84"/>
      <c r="AJ22" s="85"/>
      <c r="AK22" s="362"/>
      <c r="AL22" s="362"/>
      <c r="AM22" s="362"/>
      <c r="AO22" s="194"/>
      <c r="AP22" s="194"/>
      <c r="AQ22" s="194"/>
      <c r="AR22" s="195"/>
      <c r="AS22" s="194"/>
      <c r="AT22" s="196"/>
      <c r="AU22" s="195"/>
      <c r="AV22" s="194"/>
      <c r="AW22" s="196"/>
      <c r="AX22" s="195"/>
      <c r="AY22" s="194"/>
      <c r="AZ22" s="196"/>
      <c r="BA22" s="198"/>
      <c r="BC22" s="167"/>
      <c r="BD22" s="168"/>
      <c r="BE22" s="169"/>
      <c r="BF22" s="167"/>
      <c r="BG22" s="168"/>
      <c r="BH22" s="169"/>
      <c r="BI22" s="295"/>
      <c r="BJ22" s="168"/>
      <c r="BK22" s="361"/>
      <c r="BL22" s="167"/>
      <c r="BM22" s="296"/>
      <c r="BN22" s="297"/>
      <c r="BO22" s="189"/>
    </row>
    <row r="23" spans="2:67" ht="19.5" customHeight="1" thickBot="1" x14ac:dyDescent="0.3">
      <c r="B23" s="223" t="s">
        <v>1</v>
      </c>
      <c r="C23" s="222"/>
      <c r="D23" s="113"/>
      <c r="E23" s="113"/>
      <c r="F23" s="113"/>
      <c r="G23" s="114">
        <f>COUNTIF(G15:G19,"&gt;=10")</f>
        <v>0</v>
      </c>
      <c r="H23" s="114"/>
      <c r="I23" s="120"/>
      <c r="J23" s="248"/>
      <c r="K23" s="218"/>
      <c r="L23" s="253"/>
      <c r="M23" s="101"/>
      <c r="N23" s="91"/>
      <c r="O23" s="91"/>
      <c r="P23" s="91"/>
      <c r="Q23" s="91"/>
      <c r="R23" s="91"/>
      <c r="S23" s="91"/>
      <c r="T23" s="91"/>
      <c r="U23" s="91"/>
      <c r="V23" s="91"/>
      <c r="W23" s="91"/>
      <c r="X23" s="89"/>
      <c r="Y23" s="90"/>
      <c r="Z23" s="91"/>
      <c r="AA23" s="91"/>
      <c r="AB23" s="91"/>
      <c r="AC23" s="91"/>
      <c r="AD23" s="91"/>
      <c r="AE23" s="91"/>
      <c r="AF23" s="91"/>
      <c r="AG23" s="91"/>
      <c r="AH23" s="91"/>
      <c r="AI23" s="91"/>
      <c r="AJ23" s="92"/>
      <c r="AK23" s="362"/>
      <c r="AL23" s="362"/>
      <c r="AM23" s="362"/>
      <c r="AO23" s="194"/>
      <c r="AP23" s="194"/>
      <c r="AQ23" s="194"/>
      <c r="AR23" s="195"/>
      <c r="AS23" s="194"/>
      <c r="AT23" s="196"/>
      <c r="AU23" s="195"/>
      <c r="AV23" s="194"/>
      <c r="AW23" s="196"/>
      <c r="AX23" s="195"/>
      <c r="AY23" s="194"/>
      <c r="AZ23" s="196"/>
      <c r="BA23" s="198"/>
      <c r="BC23" s="167"/>
      <c r="BD23" s="168"/>
      <c r="BE23" s="169"/>
      <c r="BF23" s="167"/>
      <c r="BG23" s="168"/>
      <c r="BH23" s="169"/>
      <c r="BI23" s="295"/>
      <c r="BJ23" s="168"/>
      <c r="BK23" s="361"/>
      <c r="BL23" s="167"/>
      <c r="BM23" s="296"/>
      <c r="BN23" s="297"/>
      <c r="BO23" s="189"/>
    </row>
    <row r="24" spans="2:67" ht="18.75" customHeight="1" thickBot="1" x14ac:dyDescent="0.3">
      <c r="B24" s="226" t="s">
        <v>2</v>
      </c>
      <c r="C24" s="48"/>
      <c r="D24" s="39"/>
      <c r="E24" s="41"/>
      <c r="F24" s="41"/>
      <c r="G24" s="59">
        <f>COUNTIF(G15:G19,"&gt;=4")-COUNTIF(G15:G19,"&gt;9")</f>
        <v>0</v>
      </c>
      <c r="H24" s="59"/>
      <c r="I24" s="39"/>
      <c r="J24" s="41"/>
      <c r="K24" s="48"/>
      <c r="L24" s="255"/>
      <c r="M24" s="31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31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7"/>
      <c r="AK24" s="351"/>
      <c r="AL24" s="351"/>
      <c r="AM24" s="351"/>
      <c r="AO24" s="194"/>
      <c r="AP24" s="194"/>
      <c r="AQ24" s="194"/>
      <c r="AR24" s="195"/>
      <c r="AS24" s="194"/>
      <c r="AT24" s="196"/>
      <c r="AU24" s="195"/>
      <c r="AV24" s="194"/>
      <c r="AW24" s="196"/>
      <c r="AX24" s="195"/>
      <c r="AY24" s="194"/>
      <c r="AZ24" s="196"/>
      <c r="BA24" s="198"/>
      <c r="BC24" s="167"/>
      <c r="BD24" s="168"/>
      <c r="BE24" s="169"/>
      <c r="BF24" s="167"/>
      <c r="BG24" s="168"/>
      <c r="BH24" s="169"/>
      <c r="BI24" s="295"/>
      <c r="BJ24" s="168"/>
      <c r="BK24" s="361"/>
      <c r="BL24" s="167"/>
      <c r="BM24" s="296"/>
      <c r="BN24" s="297"/>
      <c r="BO24" s="189"/>
    </row>
    <row r="25" spans="2:67" ht="19.5" customHeight="1" thickBot="1" x14ac:dyDescent="0.3">
      <c r="B25" s="227" t="s">
        <v>3</v>
      </c>
      <c r="C25" s="124"/>
      <c r="D25" s="44"/>
      <c r="E25" s="45"/>
      <c r="F25" s="45"/>
      <c r="G25" s="60">
        <f>COUNTIF(G15:G19,"&gt;=1")-COUNTIF(G15:G19,"&gt;3")</f>
        <v>0</v>
      </c>
      <c r="H25" s="60"/>
      <c r="I25" s="44"/>
      <c r="J25" s="42"/>
      <c r="K25" s="124"/>
      <c r="L25" s="256"/>
      <c r="M25" s="30"/>
      <c r="N25" s="4"/>
      <c r="O25" s="4"/>
      <c r="P25" s="4"/>
      <c r="Q25" s="4"/>
      <c r="R25" s="4"/>
      <c r="S25" s="4"/>
      <c r="T25" s="4"/>
      <c r="U25" s="4"/>
      <c r="V25" s="4"/>
      <c r="W25" s="4"/>
      <c r="X25" s="5"/>
      <c r="Y25" s="31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7"/>
      <c r="AK25" s="351"/>
      <c r="AL25" s="351"/>
      <c r="AM25" s="351"/>
      <c r="AO25" s="194"/>
      <c r="AP25" s="194"/>
      <c r="AQ25" s="194"/>
      <c r="AR25" s="199"/>
      <c r="AS25" s="200"/>
      <c r="AT25" s="201"/>
      <c r="AU25" s="199"/>
      <c r="AV25" s="200"/>
      <c r="AW25" s="201"/>
      <c r="AX25" s="199"/>
      <c r="AY25" s="200"/>
      <c r="AZ25" s="201"/>
      <c r="BA25" s="198"/>
      <c r="BC25" s="167"/>
      <c r="BD25" s="168"/>
      <c r="BE25" s="169"/>
      <c r="BF25" s="167"/>
      <c r="BG25" s="168"/>
      <c r="BH25" s="169"/>
      <c r="BI25" s="295"/>
      <c r="BJ25" s="168"/>
      <c r="BK25" s="361"/>
      <c r="BL25" s="167"/>
      <c r="BM25" s="296"/>
      <c r="BN25" s="297"/>
      <c r="BO25" s="189"/>
    </row>
    <row r="26" spans="2:67" ht="30" customHeight="1" thickBot="1" x14ac:dyDescent="0.3">
      <c r="B26" s="433" t="s">
        <v>62</v>
      </c>
      <c r="C26" s="450" t="s">
        <v>41</v>
      </c>
      <c r="D26" s="438" t="s">
        <v>46</v>
      </c>
      <c r="E26" s="453">
        <v>2</v>
      </c>
      <c r="F26" s="453">
        <v>1</v>
      </c>
      <c r="G26" s="440">
        <f>E26*F26</f>
        <v>2</v>
      </c>
      <c r="H26" s="409">
        <v>3</v>
      </c>
      <c r="I26" s="154"/>
      <c r="J26" s="288" t="s">
        <v>54</v>
      </c>
      <c r="K26" s="273" t="s">
        <v>34</v>
      </c>
      <c r="L26" s="264">
        <v>3</v>
      </c>
      <c r="M26" s="14"/>
      <c r="N26" s="2"/>
      <c r="O26" s="501">
        <v>1</v>
      </c>
      <c r="P26" s="2"/>
      <c r="Q26" s="2"/>
      <c r="R26" s="2"/>
      <c r="S26" s="2"/>
      <c r="T26" s="2"/>
      <c r="U26" s="2"/>
      <c r="V26" s="2"/>
      <c r="W26" s="2"/>
      <c r="X26" s="15"/>
      <c r="Y26" s="14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15"/>
      <c r="AK26" s="360"/>
      <c r="AL26" s="360"/>
      <c r="AM26" s="360"/>
      <c r="AO26" s="170">
        <v>1</v>
      </c>
      <c r="AP26" s="171">
        <v>0</v>
      </c>
      <c r="AQ26" s="180">
        <v>1</v>
      </c>
      <c r="AR26" s="170"/>
      <c r="AS26" s="171"/>
      <c r="AT26" s="180"/>
      <c r="AU26" s="182"/>
      <c r="AV26" s="171"/>
      <c r="AW26" s="354"/>
      <c r="AX26" s="170"/>
      <c r="AY26" s="187"/>
      <c r="AZ26" s="354"/>
      <c r="BA26" s="202">
        <v>1</v>
      </c>
      <c r="BC26" s="167"/>
      <c r="BD26" s="168"/>
      <c r="BE26" s="169"/>
      <c r="BF26" s="167"/>
      <c r="BG26" s="168"/>
      <c r="BH26" s="169"/>
      <c r="BI26" s="295"/>
      <c r="BJ26" s="168"/>
      <c r="BK26" s="361"/>
      <c r="BL26" s="167"/>
      <c r="BM26" s="296"/>
      <c r="BN26" s="297"/>
      <c r="BO26" s="189"/>
    </row>
    <row r="27" spans="2:67" ht="20.100000000000001" customHeight="1" thickBot="1" x14ac:dyDescent="0.3">
      <c r="B27" s="434"/>
      <c r="C27" s="451"/>
      <c r="D27" s="452"/>
      <c r="E27" s="454"/>
      <c r="F27" s="454"/>
      <c r="G27" s="449"/>
      <c r="H27" s="404">
        <v>3</v>
      </c>
      <c r="I27" s="417"/>
      <c r="J27" s="307" t="s">
        <v>55</v>
      </c>
      <c r="K27" s="307" t="s">
        <v>36</v>
      </c>
      <c r="L27" s="308">
        <v>3</v>
      </c>
      <c r="M27" s="285"/>
      <c r="N27" s="286"/>
      <c r="O27" s="504">
        <v>1</v>
      </c>
      <c r="P27" s="348"/>
      <c r="Q27" s="286"/>
      <c r="R27" s="286"/>
      <c r="S27" s="286"/>
      <c r="T27" s="286"/>
      <c r="U27" s="286"/>
      <c r="V27" s="286"/>
      <c r="W27" s="286"/>
      <c r="X27" s="287"/>
      <c r="Y27" s="285"/>
      <c r="Z27" s="286"/>
      <c r="AA27" s="286"/>
      <c r="AB27" s="286"/>
      <c r="AC27" s="286"/>
      <c r="AD27" s="286"/>
      <c r="AE27" s="286"/>
      <c r="AF27" s="286"/>
      <c r="AG27" s="286"/>
      <c r="AH27" s="286"/>
      <c r="AI27" s="286"/>
      <c r="AJ27" s="287"/>
      <c r="AK27" s="360"/>
      <c r="AL27" s="360"/>
      <c r="AM27" s="360"/>
      <c r="AO27" s="173">
        <v>1</v>
      </c>
      <c r="AP27" s="174">
        <v>0</v>
      </c>
      <c r="AQ27" s="179">
        <v>1</v>
      </c>
      <c r="AR27" s="173"/>
      <c r="AS27" s="174"/>
      <c r="AT27" s="179"/>
      <c r="AU27" s="184"/>
      <c r="AV27" s="174"/>
      <c r="AW27" s="356"/>
      <c r="AX27" s="173"/>
      <c r="AY27" s="192"/>
      <c r="AZ27" s="356"/>
      <c r="BA27" s="204">
        <v>1</v>
      </c>
      <c r="BC27" s="167"/>
      <c r="BD27" s="168"/>
      <c r="BE27" s="169"/>
      <c r="BF27" s="167"/>
      <c r="BG27" s="168"/>
      <c r="BH27" s="169"/>
      <c r="BI27" s="295"/>
      <c r="BJ27" s="168"/>
      <c r="BK27" s="361"/>
      <c r="BL27" s="167"/>
      <c r="BM27" s="296"/>
      <c r="BN27" s="297"/>
      <c r="BO27" s="189"/>
    </row>
    <row r="28" spans="2:67" ht="14.45" customHeight="1" thickBot="1" x14ac:dyDescent="0.3">
      <c r="B28" s="434"/>
      <c r="C28" s="251"/>
      <c r="D28" s="233"/>
      <c r="E28" s="70"/>
      <c r="F28" s="70"/>
      <c r="G28" s="405">
        <f>E28*F28</f>
        <v>0</v>
      </c>
      <c r="H28" s="405"/>
      <c r="I28" s="70"/>
      <c r="J28" s="71"/>
      <c r="K28" s="71"/>
      <c r="L28" s="259"/>
      <c r="M28" s="72"/>
      <c r="N28" s="73"/>
      <c r="O28" s="73"/>
      <c r="P28" s="73"/>
      <c r="Q28" s="73"/>
      <c r="R28" s="73"/>
      <c r="S28" s="73"/>
      <c r="T28" s="73"/>
      <c r="U28" s="73"/>
      <c r="V28" s="73"/>
      <c r="W28" s="73"/>
      <c r="X28" s="74"/>
      <c r="Y28" s="72"/>
      <c r="Z28" s="73"/>
      <c r="AA28" s="73"/>
      <c r="AB28" s="73"/>
      <c r="AC28" s="73"/>
      <c r="AD28" s="73"/>
      <c r="AE28" s="73"/>
      <c r="AF28" s="73"/>
      <c r="AG28" s="73"/>
      <c r="AH28" s="73"/>
      <c r="AI28" s="73"/>
      <c r="AJ28" s="74"/>
      <c r="AK28" s="360"/>
      <c r="AL28" s="360"/>
      <c r="AM28" s="360"/>
      <c r="AO28" s="175"/>
      <c r="AP28" s="176"/>
      <c r="AQ28" s="177"/>
      <c r="AR28" s="175"/>
      <c r="AS28" s="176"/>
      <c r="AT28" s="177"/>
      <c r="AU28" s="298"/>
      <c r="AV28" s="176"/>
      <c r="AW28" s="358"/>
      <c r="AX28" s="175"/>
      <c r="AY28" s="299"/>
      <c r="AZ28" s="358"/>
      <c r="BA28" s="309"/>
      <c r="BC28" s="167"/>
      <c r="BD28" s="168"/>
      <c r="BE28" s="169"/>
      <c r="BF28" s="167"/>
      <c r="BG28" s="168"/>
      <c r="BH28" s="169"/>
      <c r="BI28" s="295"/>
      <c r="BJ28" s="168"/>
      <c r="BK28" s="361"/>
      <c r="BL28" s="167"/>
      <c r="BM28" s="296"/>
      <c r="BN28" s="297"/>
      <c r="BO28" s="189"/>
    </row>
    <row r="29" spans="2:67" ht="19.5" thickBot="1" x14ac:dyDescent="0.3">
      <c r="B29" s="434"/>
      <c r="C29" s="9"/>
      <c r="D29" s="234"/>
      <c r="E29" s="10"/>
      <c r="F29" s="10"/>
      <c r="G29" s="424">
        <f t="shared" ref="G29:G35" si="1">E29*F29</f>
        <v>0</v>
      </c>
      <c r="H29" s="424"/>
      <c r="I29" s="10"/>
      <c r="J29" s="13"/>
      <c r="K29" s="13"/>
      <c r="L29" s="260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17"/>
      <c r="Y29" s="16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17"/>
      <c r="AK29" s="360"/>
      <c r="AL29" s="360"/>
      <c r="AM29" s="360"/>
      <c r="AO29" s="172"/>
      <c r="AP29" s="165"/>
      <c r="AQ29" s="178"/>
      <c r="AR29" s="172"/>
      <c r="AS29" s="165"/>
      <c r="AT29" s="178"/>
      <c r="AU29" s="183"/>
      <c r="AV29" s="165"/>
      <c r="AW29" s="355"/>
      <c r="AX29" s="172"/>
      <c r="AY29" s="181"/>
      <c r="AZ29" s="355"/>
      <c r="BA29" s="203"/>
      <c r="BC29" s="167"/>
      <c r="BD29" s="168"/>
      <c r="BE29" s="169"/>
      <c r="BF29" s="167"/>
      <c r="BG29" s="168"/>
      <c r="BH29" s="169"/>
      <c r="BI29" s="295"/>
      <c r="BJ29" s="168"/>
      <c r="BK29" s="361"/>
      <c r="BL29" s="167"/>
      <c r="BM29" s="296"/>
      <c r="BN29" s="297"/>
      <c r="BO29" s="189"/>
    </row>
    <row r="30" spans="2:67" ht="19.5" thickBot="1" x14ac:dyDescent="0.3">
      <c r="B30" s="434"/>
      <c r="C30" s="79"/>
      <c r="D30" s="235"/>
      <c r="E30" s="11"/>
      <c r="F30" s="11"/>
      <c r="G30" s="414">
        <f t="shared" si="1"/>
        <v>0</v>
      </c>
      <c r="H30" s="414"/>
      <c r="I30" s="11"/>
      <c r="J30" s="18"/>
      <c r="K30" s="18"/>
      <c r="L30" s="261"/>
      <c r="M30" s="50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7"/>
      <c r="Y30" s="50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7"/>
      <c r="AK30" s="1"/>
      <c r="AL30" s="1"/>
      <c r="AM30" s="1"/>
      <c r="AO30" s="172"/>
      <c r="AP30" s="165"/>
      <c r="AQ30" s="178"/>
      <c r="AR30" s="172"/>
      <c r="AS30" s="165"/>
      <c r="AT30" s="178"/>
      <c r="AU30" s="183"/>
      <c r="AV30" s="165"/>
      <c r="AW30" s="355"/>
      <c r="AX30" s="172"/>
      <c r="AY30" s="181"/>
      <c r="AZ30" s="355"/>
      <c r="BA30" s="203"/>
      <c r="BC30" s="167"/>
      <c r="BD30" s="168"/>
      <c r="BE30" s="169"/>
      <c r="BF30" s="167"/>
      <c r="BG30" s="168"/>
      <c r="BH30" s="169"/>
      <c r="BI30" s="295"/>
      <c r="BJ30" s="168"/>
      <c r="BK30" s="361"/>
      <c r="BL30" s="167"/>
      <c r="BM30" s="296"/>
      <c r="BN30" s="297"/>
      <c r="BO30" s="189"/>
    </row>
    <row r="31" spans="2:67" ht="19.5" thickBot="1" x14ac:dyDescent="0.3">
      <c r="B31" s="434"/>
      <c r="C31" s="25"/>
      <c r="D31" s="236"/>
      <c r="E31" s="12"/>
      <c r="F31" s="12"/>
      <c r="G31" s="161">
        <f t="shared" si="1"/>
        <v>0</v>
      </c>
      <c r="H31" s="161"/>
      <c r="I31" s="12"/>
      <c r="J31" s="26"/>
      <c r="K31" s="26"/>
      <c r="L31" s="264"/>
      <c r="M31" s="27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9"/>
      <c r="Y31" s="27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9"/>
      <c r="AK31" s="1"/>
      <c r="AL31" s="1"/>
      <c r="AM31" s="1"/>
      <c r="AO31" s="172"/>
      <c r="AP31" s="165"/>
      <c r="AQ31" s="178"/>
      <c r="AR31" s="172"/>
      <c r="AS31" s="165"/>
      <c r="AT31" s="178"/>
      <c r="AU31" s="183"/>
      <c r="AV31" s="165"/>
      <c r="AW31" s="355"/>
      <c r="AX31" s="172"/>
      <c r="AY31" s="181"/>
      <c r="AZ31" s="355"/>
      <c r="BA31" s="203"/>
      <c r="BC31" s="167"/>
      <c r="BD31" s="168"/>
      <c r="BE31" s="169"/>
      <c r="BF31" s="167"/>
      <c r="BG31" s="168"/>
      <c r="BH31" s="169"/>
      <c r="BI31" s="295"/>
      <c r="BJ31" s="168"/>
      <c r="BK31" s="361"/>
      <c r="BL31" s="167"/>
      <c r="BM31" s="296"/>
      <c r="BN31" s="297"/>
      <c r="BO31" s="189"/>
    </row>
    <row r="32" spans="2:67" ht="19.5" thickBot="1" x14ac:dyDescent="0.3">
      <c r="B32" s="434"/>
      <c r="C32" s="9"/>
      <c r="D32" s="237"/>
      <c r="E32" s="80"/>
      <c r="F32" s="80"/>
      <c r="G32" s="425">
        <f t="shared" si="1"/>
        <v>0</v>
      </c>
      <c r="H32" s="425"/>
      <c r="I32" s="80"/>
      <c r="J32" s="96"/>
      <c r="K32" s="96"/>
      <c r="L32" s="259"/>
      <c r="M32" s="97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9"/>
      <c r="Y32" s="97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9"/>
      <c r="AK32" s="1"/>
      <c r="AL32" s="1"/>
      <c r="AM32" s="1"/>
      <c r="AO32" s="172"/>
      <c r="AP32" s="165"/>
      <c r="AQ32" s="178"/>
      <c r="AR32" s="172"/>
      <c r="AS32" s="165"/>
      <c r="AT32" s="178"/>
      <c r="AU32" s="183"/>
      <c r="AV32" s="165"/>
      <c r="AW32" s="355"/>
      <c r="AX32" s="172"/>
      <c r="AY32" s="181"/>
      <c r="AZ32" s="355"/>
      <c r="BA32" s="203"/>
      <c r="BC32" s="167"/>
      <c r="BD32" s="168"/>
      <c r="BE32" s="169"/>
      <c r="BF32" s="167"/>
      <c r="BG32" s="168"/>
      <c r="BH32" s="169"/>
      <c r="BI32" s="295"/>
      <c r="BJ32" s="168"/>
      <c r="BK32" s="361"/>
      <c r="BL32" s="167"/>
      <c r="BM32" s="296"/>
      <c r="BN32" s="297"/>
      <c r="BO32" s="189"/>
    </row>
    <row r="33" spans="2:67" ht="19.5" thickBot="1" x14ac:dyDescent="0.3">
      <c r="B33" s="434"/>
      <c r="C33" s="9"/>
      <c r="D33" s="237"/>
      <c r="E33" s="80"/>
      <c r="F33" s="80"/>
      <c r="G33" s="425">
        <f t="shared" si="1"/>
        <v>0</v>
      </c>
      <c r="H33" s="425"/>
      <c r="I33" s="80"/>
      <c r="J33" s="96"/>
      <c r="K33" s="96"/>
      <c r="L33" s="259"/>
      <c r="M33" s="97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9"/>
      <c r="Y33" s="97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9"/>
      <c r="AK33" s="1"/>
      <c r="AL33" s="1"/>
      <c r="AM33" s="1"/>
      <c r="AO33" s="172"/>
      <c r="AP33" s="165"/>
      <c r="AQ33" s="178"/>
      <c r="AR33" s="172"/>
      <c r="AS33" s="165"/>
      <c r="AT33" s="178"/>
      <c r="AU33" s="183"/>
      <c r="AV33" s="165"/>
      <c r="AW33" s="355"/>
      <c r="AX33" s="172"/>
      <c r="AY33" s="181"/>
      <c r="AZ33" s="355"/>
      <c r="BA33" s="203"/>
      <c r="BC33" s="167"/>
      <c r="BD33" s="168"/>
      <c r="BE33" s="169"/>
      <c r="BF33" s="167"/>
      <c r="BG33" s="168"/>
      <c r="BH33" s="169"/>
      <c r="BI33" s="295"/>
      <c r="BJ33" s="168"/>
      <c r="BK33" s="361"/>
      <c r="BL33" s="167"/>
      <c r="BM33" s="296"/>
      <c r="BN33" s="297"/>
      <c r="BO33" s="189"/>
    </row>
    <row r="34" spans="2:67" ht="19.5" thickBot="1" x14ac:dyDescent="0.3">
      <c r="B34" s="434"/>
      <c r="C34" s="9"/>
      <c r="D34" s="237"/>
      <c r="E34" s="80"/>
      <c r="F34" s="80"/>
      <c r="G34" s="425">
        <f t="shared" si="1"/>
        <v>0</v>
      </c>
      <c r="H34" s="425"/>
      <c r="I34" s="80"/>
      <c r="J34" s="96"/>
      <c r="K34" s="96"/>
      <c r="L34" s="259"/>
      <c r="M34" s="97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9"/>
      <c r="Y34" s="97"/>
      <c r="Z34" s="98"/>
      <c r="AA34" s="98"/>
      <c r="AB34" s="98"/>
      <c r="AC34" s="98"/>
      <c r="AD34" s="98"/>
      <c r="AE34" s="98"/>
      <c r="AF34" s="98"/>
      <c r="AG34" s="98"/>
      <c r="AH34" s="98"/>
      <c r="AI34" s="98"/>
      <c r="AJ34" s="99"/>
      <c r="AK34" s="1"/>
      <c r="AL34" s="1"/>
      <c r="AM34" s="1"/>
      <c r="AO34" s="172"/>
      <c r="AP34" s="165"/>
      <c r="AQ34" s="178"/>
      <c r="AR34" s="172"/>
      <c r="AS34" s="165"/>
      <c r="AT34" s="178"/>
      <c r="AU34" s="183"/>
      <c r="AV34" s="165"/>
      <c r="AW34" s="355"/>
      <c r="AX34" s="172"/>
      <c r="AY34" s="181"/>
      <c r="AZ34" s="355"/>
      <c r="BA34" s="203"/>
      <c r="BC34" s="167"/>
      <c r="BD34" s="168"/>
      <c r="BE34" s="169"/>
      <c r="BF34" s="167"/>
      <c r="BG34" s="168"/>
      <c r="BH34" s="169"/>
      <c r="BI34" s="295"/>
      <c r="BJ34" s="168"/>
      <c r="BK34" s="361"/>
      <c r="BL34" s="167"/>
      <c r="BM34" s="296"/>
      <c r="BN34" s="297"/>
      <c r="BO34" s="189"/>
    </row>
    <row r="35" spans="2:67" ht="19.5" thickBot="1" x14ac:dyDescent="0.3">
      <c r="B35" s="434"/>
      <c r="C35" s="232"/>
      <c r="D35" s="1"/>
      <c r="E35" s="106"/>
      <c r="F35" s="106"/>
      <c r="G35" s="162">
        <f t="shared" si="1"/>
        <v>0</v>
      </c>
      <c r="H35" s="162"/>
      <c r="I35" s="106"/>
      <c r="J35" s="115"/>
      <c r="K35" s="115"/>
      <c r="L35" s="265"/>
      <c r="M35" s="116"/>
      <c r="N35" s="117"/>
      <c r="O35" s="117"/>
      <c r="P35" s="117"/>
      <c r="Q35" s="117"/>
      <c r="R35" s="117"/>
      <c r="S35" s="117"/>
      <c r="T35" s="117"/>
      <c r="U35" s="117"/>
      <c r="V35" s="117"/>
      <c r="W35" s="117"/>
      <c r="X35" s="118"/>
      <c r="Y35" s="116"/>
      <c r="Z35" s="117"/>
      <c r="AA35" s="117"/>
      <c r="AB35" s="117"/>
      <c r="AC35" s="117"/>
      <c r="AD35" s="117"/>
      <c r="AE35" s="117"/>
      <c r="AF35" s="117"/>
      <c r="AG35" s="117"/>
      <c r="AH35" s="117"/>
      <c r="AI35" s="117"/>
      <c r="AJ35" s="118"/>
      <c r="AK35" s="1"/>
      <c r="AL35" s="1"/>
      <c r="AM35" s="1"/>
      <c r="AO35" s="173"/>
      <c r="AP35" s="174"/>
      <c r="AQ35" s="179"/>
      <c r="AR35" s="173"/>
      <c r="AS35" s="174"/>
      <c r="AT35" s="179"/>
      <c r="AU35" s="184"/>
      <c r="AV35" s="174"/>
      <c r="AW35" s="356"/>
      <c r="AX35" s="173"/>
      <c r="AY35" s="192"/>
      <c r="AZ35" s="356"/>
      <c r="BA35" s="204"/>
      <c r="BC35" s="167"/>
      <c r="BD35" s="168"/>
      <c r="BE35" s="169"/>
      <c r="BF35" s="167"/>
      <c r="BG35" s="168"/>
      <c r="BH35" s="169"/>
      <c r="BI35" s="295"/>
      <c r="BJ35" s="168"/>
      <c r="BK35" s="361"/>
      <c r="BL35" s="167"/>
      <c r="BM35" s="296"/>
      <c r="BN35" s="297"/>
      <c r="BO35" s="189"/>
    </row>
    <row r="36" spans="2:67" ht="16.5" thickBot="1" x14ac:dyDescent="0.3">
      <c r="B36" s="223" t="s">
        <v>1</v>
      </c>
      <c r="C36" s="231"/>
      <c r="D36" s="113"/>
      <c r="E36" s="113"/>
      <c r="F36" s="113"/>
      <c r="G36" s="114">
        <f>COUNTIF(G26:G30,"&gt;=10")</f>
        <v>0</v>
      </c>
      <c r="H36" s="114"/>
      <c r="I36" s="120"/>
      <c r="J36" s="248"/>
      <c r="K36" s="218"/>
      <c r="L36" s="253"/>
      <c r="M36" s="101"/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89"/>
      <c r="Y36" s="90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2"/>
      <c r="AK36" s="362"/>
      <c r="AL36" s="362"/>
      <c r="AM36" s="362"/>
      <c r="AN36" s="1"/>
      <c r="AO36" s="205"/>
      <c r="AP36" s="206"/>
      <c r="AQ36" s="207"/>
      <c r="AR36" s="208"/>
      <c r="AS36" s="209"/>
      <c r="AT36" s="210"/>
      <c r="AU36" s="208"/>
      <c r="AV36" s="209"/>
      <c r="AW36" s="210"/>
      <c r="AX36" s="208"/>
      <c r="AY36" s="209"/>
      <c r="AZ36" s="210"/>
      <c r="BA36" s="211"/>
      <c r="BC36" s="167"/>
      <c r="BD36" s="168"/>
      <c r="BE36" s="169"/>
      <c r="BF36" s="167"/>
      <c r="BG36" s="168"/>
      <c r="BH36" s="169"/>
      <c r="BI36" s="295"/>
      <c r="BJ36" s="168"/>
      <c r="BK36" s="361"/>
      <c r="BL36" s="167"/>
      <c r="BM36" s="296"/>
      <c r="BN36" s="297"/>
      <c r="BO36" s="189"/>
    </row>
    <row r="37" spans="2:67" ht="16.5" thickBot="1" x14ac:dyDescent="0.3">
      <c r="B37" s="224" t="s">
        <v>2</v>
      </c>
      <c r="C37" s="100"/>
      <c r="D37" s="86"/>
      <c r="E37" s="87"/>
      <c r="F37" s="87"/>
      <c r="G37" s="88">
        <f>COUNTIF(G26:G30,"&gt;=4")-COUNTIF(G26:G30,"&gt;9")</f>
        <v>0</v>
      </c>
      <c r="H37" s="88"/>
      <c r="I37" s="86"/>
      <c r="J37" s="87"/>
      <c r="K37" s="100"/>
      <c r="L37" s="253"/>
      <c r="M37" s="101"/>
      <c r="N37" s="91"/>
      <c r="O37" s="91"/>
      <c r="P37" s="91"/>
      <c r="Q37" s="91"/>
      <c r="R37" s="91"/>
      <c r="S37" s="91"/>
      <c r="T37" s="91"/>
      <c r="U37" s="91"/>
      <c r="V37" s="91"/>
      <c r="W37" s="91"/>
      <c r="X37" s="92"/>
      <c r="Y37" s="90"/>
      <c r="Z37" s="91"/>
      <c r="AA37" s="91"/>
      <c r="AB37" s="91"/>
      <c r="AC37" s="91"/>
      <c r="AD37" s="91"/>
      <c r="AE37" s="91"/>
      <c r="AF37" s="91"/>
      <c r="AG37" s="91"/>
      <c r="AH37" s="91"/>
      <c r="AI37" s="91"/>
      <c r="AJ37" s="92"/>
      <c r="AK37" s="362"/>
      <c r="AL37" s="362"/>
      <c r="AM37" s="362"/>
      <c r="AN37" s="1"/>
      <c r="AO37" s="195"/>
      <c r="AP37" s="194"/>
      <c r="AQ37" s="196"/>
      <c r="AR37" s="208"/>
      <c r="AS37" s="209"/>
      <c r="AT37" s="210"/>
      <c r="AU37" s="208"/>
      <c r="AV37" s="209"/>
      <c r="AW37" s="210"/>
      <c r="AX37" s="208"/>
      <c r="AY37" s="209"/>
      <c r="AZ37" s="210"/>
      <c r="BA37" s="212"/>
      <c r="BC37" s="167"/>
      <c r="BD37" s="168"/>
      <c r="BE37" s="169"/>
      <c r="BF37" s="167"/>
      <c r="BG37" s="168"/>
      <c r="BH37" s="169"/>
      <c r="BI37" s="295"/>
      <c r="BJ37" s="168"/>
      <c r="BK37" s="361"/>
      <c r="BL37" s="167"/>
      <c r="BM37" s="296"/>
      <c r="BN37" s="297"/>
      <c r="BO37" s="189"/>
    </row>
    <row r="38" spans="2:67" ht="16.5" thickBot="1" x14ac:dyDescent="0.3">
      <c r="B38" s="246" t="s">
        <v>3</v>
      </c>
      <c r="C38" s="105"/>
      <c r="D38" s="102"/>
      <c r="E38" s="103"/>
      <c r="F38" s="103"/>
      <c r="G38" s="104">
        <f>COUNTIF(G26:G30,"&gt;=1")-COUNTIF(G26:G30,"&gt;3")</f>
        <v>1</v>
      </c>
      <c r="H38" s="104"/>
      <c r="I38" s="102"/>
      <c r="J38" s="103"/>
      <c r="K38" s="105"/>
      <c r="L38" s="253"/>
      <c r="M38" s="10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2"/>
      <c r="Y38" s="90"/>
      <c r="Z38" s="91"/>
      <c r="AA38" s="91"/>
      <c r="AB38" s="91"/>
      <c r="AC38" s="91"/>
      <c r="AD38" s="91"/>
      <c r="AE38" s="91"/>
      <c r="AF38" s="91"/>
      <c r="AG38" s="91"/>
      <c r="AH38" s="91"/>
      <c r="AI38" s="91"/>
      <c r="AJ38" s="92"/>
      <c r="AK38" s="362"/>
      <c r="AL38" s="362"/>
      <c r="AM38" s="362"/>
      <c r="AN38" s="1"/>
      <c r="AO38" s="195"/>
      <c r="AP38" s="194"/>
      <c r="AQ38" s="196"/>
      <c r="AR38" s="208"/>
      <c r="AS38" s="209"/>
      <c r="AT38" s="210"/>
      <c r="AU38" s="208"/>
      <c r="AV38" s="209"/>
      <c r="AW38" s="210"/>
      <c r="AX38" s="208"/>
      <c r="AY38" s="209"/>
      <c r="AZ38" s="210"/>
      <c r="BA38" s="212"/>
      <c r="BC38" s="167"/>
      <c r="BD38" s="168"/>
      <c r="BE38" s="169"/>
      <c r="BF38" s="167"/>
      <c r="BG38" s="168"/>
      <c r="BH38" s="169"/>
      <c r="BI38" s="295"/>
      <c r="BJ38" s="168"/>
      <c r="BK38" s="361"/>
      <c r="BL38" s="167"/>
      <c r="BM38" s="296"/>
      <c r="BN38" s="297"/>
      <c r="BO38" s="189"/>
    </row>
    <row r="39" spans="2:67" ht="16.5" thickBot="1" x14ac:dyDescent="0.3">
      <c r="B39" s="247" t="s">
        <v>1</v>
      </c>
      <c r="C39" s="57"/>
      <c r="D39" s="55"/>
      <c r="E39" s="56"/>
      <c r="F39" s="56"/>
      <c r="G39" s="62">
        <f>COUNTIF(G31:G35,"&gt;=10")</f>
        <v>0</v>
      </c>
      <c r="H39" s="62"/>
      <c r="I39" s="55"/>
      <c r="J39" s="56"/>
      <c r="K39" s="57"/>
      <c r="L39" s="257"/>
      <c r="M39" s="38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7"/>
      <c r="Y39" s="35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7"/>
      <c r="AK39" s="351"/>
      <c r="AL39" s="351"/>
      <c r="AM39" s="351"/>
      <c r="AN39" s="1"/>
      <c r="AO39" s="195"/>
      <c r="AP39" s="194"/>
      <c r="AQ39" s="196"/>
      <c r="AR39" s="208"/>
      <c r="AS39" s="209"/>
      <c r="AT39" s="210"/>
      <c r="AU39" s="208"/>
      <c r="AV39" s="209"/>
      <c r="AW39" s="210"/>
      <c r="AX39" s="208"/>
      <c r="AY39" s="209"/>
      <c r="AZ39" s="210"/>
      <c r="BA39" s="212"/>
      <c r="BC39" s="167"/>
      <c r="BD39" s="168"/>
      <c r="BE39" s="169"/>
      <c r="BF39" s="167"/>
      <c r="BG39" s="168"/>
      <c r="BH39" s="169"/>
      <c r="BI39" s="295"/>
      <c r="BJ39" s="168"/>
      <c r="BK39" s="361"/>
      <c r="BL39" s="167"/>
      <c r="BM39" s="296"/>
      <c r="BN39" s="297"/>
      <c r="BO39" s="189"/>
    </row>
    <row r="40" spans="2:67" ht="16.5" thickBot="1" x14ac:dyDescent="0.3">
      <c r="B40" s="226" t="s">
        <v>2</v>
      </c>
      <c r="C40" s="48"/>
      <c r="D40" s="39"/>
      <c r="E40" s="41"/>
      <c r="F40" s="41"/>
      <c r="G40" s="59">
        <f>COUNTIF(G31:G35,"&gt;=4")-COUNTIF(G31:G35,"&gt;9")</f>
        <v>0</v>
      </c>
      <c r="H40" s="59"/>
      <c r="I40" s="39"/>
      <c r="J40" s="41"/>
      <c r="K40" s="48"/>
      <c r="L40" s="258"/>
      <c r="M40" s="32"/>
      <c r="N40" s="6"/>
      <c r="O40" s="6"/>
      <c r="P40" s="6"/>
      <c r="Q40" s="6"/>
      <c r="R40" s="6"/>
      <c r="S40" s="6"/>
      <c r="T40" s="6"/>
      <c r="U40" s="6"/>
      <c r="V40" s="6"/>
      <c r="W40" s="6"/>
      <c r="X40" s="7"/>
      <c r="Y40" s="31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7"/>
      <c r="AK40" s="351"/>
      <c r="AL40" s="351"/>
      <c r="AM40" s="351"/>
      <c r="AN40" s="1"/>
      <c r="AO40" s="195"/>
      <c r="AP40" s="194"/>
      <c r="AQ40" s="196"/>
      <c r="AR40" s="208"/>
      <c r="AS40" s="209"/>
      <c r="AT40" s="210"/>
      <c r="AU40" s="208"/>
      <c r="AV40" s="209"/>
      <c r="AW40" s="210"/>
      <c r="AX40" s="208"/>
      <c r="AY40" s="209"/>
      <c r="AZ40" s="210"/>
      <c r="BA40" s="212"/>
      <c r="BC40" s="167"/>
      <c r="BD40" s="168"/>
      <c r="BE40" s="169"/>
      <c r="BF40" s="167"/>
      <c r="BG40" s="168"/>
      <c r="BH40" s="169"/>
      <c r="BI40" s="295"/>
      <c r="BJ40" s="168"/>
      <c r="BK40" s="361"/>
      <c r="BL40" s="167"/>
      <c r="BM40" s="296"/>
      <c r="BN40" s="297"/>
      <c r="BO40" s="189"/>
    </row>
    <row r="41" spans="2:67" ht="16.5" thickBot="1" x14ac:dyDescent="0.3">
      <c r="B41" s="227" t="s">
        <v>3</v>
      </c>
      <c r="C41" s="124"/>
      <c r="D41" s="40"/>
      <c r="E41" s="42"/>
      <c r="F41" s="42"/>
      <c r="G41" s="63">
        <f>COUNTIF(G31:G35,"&gt;=1")-COUNTIF(G31:G35,"&gt;3")</f>
        <v>0</v>
      </c>
      <c r="H41" s="63"/>
      <c r="I41" s="40"/>
      <c r="J41" s="42"/>
      <c r="K41" s="49"/>
      <c r="L41" s="258"/>
      <c r="M41" s="32"/>
      <c r="N41" s="6"/>
      <c r="O41" s="6"/>
      <c r="P41" s="6"/>
      <c r="Q41" s="6"/>
      <c r="R41" s="6"/>
      <c r="S41" s="6"/>
      <c r="T41" s="6"/>
      <c r="U41" s="6"/>
      <c r="V41" s="6"/>
      <c r="W41" s="6"/>
      <c r="X41" s="7"/>
      <c r="Y41" s="31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7"/>
      <c r="AK41" s="351"/>
      <c r="AL41" s="351"/>
      <c r="AM41" s="351"/>
      <c r="AN41" s="1"/>
      <c r="AO41" s="199"/>
      <c r="AP41" s="200"/>
      <c r="AQ41" s="201"/>
      <c r="AR41" s="213"/>
      <c r="AS41" s="214"/>
      <c r="AT41" s="215"/>
      <c r="AU41" s="213"/>
      <c r="AV41" s="214"/>
      <c r="AW41" s="215"/>
      <c r="AX41" s="213"/>
      <c r="AY41" s="214"/>
      <c r="AZ41" s="215"/>
      <c r="BA41" s="212"/>
      <c r="BC41" s="167"/>
      <c r="BD41" s="168"/>
      <c r="BE41" s="169"/>
      <c r="BF41" s="167"/>
      <c r="BG41" s="168"/>
      <c r="BH41" s="169"/>
      <c r="BI41" s="295"/>
      <c r="BJ41" s="168"/>
      <c r="BK41" s="361"/>
      <c r="BL41" s="167"/>
      <c r="BM41" s="296"/>
      <c r="BN41" s="297"/>
      <c r="BO41" s="189"/>
    </row>
    <row r="42" spans="2:67" ht="30" customHeight="1" thickBot="1" x14ac:dyDescent="0.3">
      <c r="B42" s="433" t="s">
        <v>63</v>
      </c>
      <c r="C42" s="450" t="s">
        <v>41</v>
      </c>
      <c r="D42" s="438" t="s">
        <v>47</v>
      </c>
      <c r="E42" s="453">
        <v>3</v>
      </c>
      <c r="F42" s="453">
        <v>1</v>
      </c>
      <c r="G42" s="440">
        <f>E42*F42</f>
        <v>3</v>
      </c>
      <c r="H42" s="409">
        <v>3</v>
      </c>
      <c r="I42" s="154"/>
      <c r="J42" s="310" t="s">
        <v>54</v>
      </c>
      <c r="K42" s="310" t="s">
        <v>31</v>
      </c>
      <c r="L42" s="264">
        <v>3</v>
      </c>
      <c r="M42" s="14"/>
      <c r="N42" s="2"/>
      <c r="O42" s="2"/>
      <c r="P42" s="2"/>
      <c r="Q42" s="2"/>
      <c r="R42" s="2"/>
      <c r="S42" s="2"/>
      <c r="T42" s="2"/>
      <c r="U42" s="2"/>
      <c r="V42" s="2"/>
      <c r="W42" s="28"/>
      <c r="X42" s="15"/>
      <c r="Y42" s="14"/>
      <c r="Z42" s="2"/>
      <c r="AA42" s="2"/>
      <c r="AB42" s="2"/>
      <c r="AC42" s="2"/>
      <c r="AD42" s="502">
        <v>2</v>
      </c>
      <c r="AE42" s="2"/>
      <c r="AF42" s="2"/>
      <c r="AG42" s="2"/>
      <c r="AH42" s="2"/>
      <c r="AI42" s="2"/>
      <c r="AJ42" s="15"/>
      <c r="AK42" s="360"/>
      <c r="AL42" s="360"/>
      <c r="AM42" s="360"/>
      <c r="AO42" s="170"/>
      <c r="AP42" s="171"/>
      <c r="AQ42" s="180"/>
      <c r="AR42" s="170"/>
      <c r="AS42" s="171"/>
      <c r="AT42" s="180"/>
      <c r="AU42" s="182"/>
      <c r="AV42" s="171"/>
      <c r="AW42" s="354"/>
      <c r="AX42" s="170"/>
      <c r="AY42" s="187"/>
      <c r="AZ42" s="354"/>
      <c r="BA42" s="202"/>
      <c r="BC42" s="167"/>
      <c r="BD42" s="168"/>
      <c r="BE42" s="169"/>
      <c r="BF42" s="167">
        <v>0</v>
      </c>
      <c r="BG42" s="168">
        <v>1</v>
      </c>
      <c r="BH42" s="169">
        <v>0</v>
      </c>
      <c r="BI42" s="295"/>
      <c r="BJ42" s="168"/>
      <c r="BK42" s="361"/>
      <c r="BL42" s="167"/>
      <c r="BM42" s="296"/>
      <c r="BN42" s="297"/>
      <c r="BO42" s="189">
        <v>0</v>
      </c>
    </row>
    <row r="43" spans="2:67" ht="30" customHeight="1" thickBot="1" x14ac:dyDescent="0.3">
      <c r="B43" s="434"/>
      <c r="C43" s="455"/>
      <c r="D43" s="456"/>
      <c r="E43" s="457"/>
      <c r="F43" s="457"/>
      <c r="G43" s="469"/>
      <c r="H43" s="405">
        <v>4</v>
      </c>
      <c r="I43" s="250"/>
      <c r="J43" s="311" t="s">
        <v>55</v>
      </c>
      <c r="K43" s="312" t="s">
        <v>33</v>
      </c>
      <c r="L43" s="259">
        <v>3</v>
      </c>
      <c r="M43" s="72"/>
      <c r="N43" s="73"/>
      <c r="O43" s="73"/>
      <c r="P43" s="73"/>
      <c r="Q43" s="73"/>
      <c r="R43" s="73"/>
      <c r="S43" s="73"/>
      <c r="T43" s="73"/>
      <c r="U43" s="73"/>
      <c r="V43" s="73"/>
      <c r="W43" s="506">
        <v>2</v>
      </c>
      <c r="X43" s="74"/>
      <c r="Y43" s="72"/>
      <c r="Z43" s="73"/>
      <c r="AA43" s="73"/>
      <c r="AB43" s="73"/>
      <c r="AC43" s="73"/>
      <c r="AD43" s="73"/>
      <c r="AE43" s="73"/>
      <c r="AF43" s="73"/>
      <c r="AG43" s="73"/>
      <c r="AH43" s="73"/>
      <c r="AI43" s="73"/>
      <c r="AJ43" s="74"/>
      <c r="AK43" s="360"/>
      <c r="AL43" s="360"/>
      <c r="AM43" s="360"/>
      <c r="AO43" s="172"/>
      <c r="AP43" s="165"/>
      <c r="AQ43" s="178"/>
      <c r="AR43" s="172"/>
      <c r="AS43" s="165"/>
      <c r="AT43" s="178"/>
      <c r="AU43" s="183"/>
      <c r="AV43" s="165"/>
      <c r="AW43" s="355"/>
      <c r="AX43" s="172">
        <v>0</v>
      </c>
      <c r="AY43" s="181">
        <v>1</v>
      </c>
      <c r="AZ43" s="355">
        <v>0</v>
      </c>
      <c r="BA43" s="203">
        <v>0</v>
      </c>
      <c r="BC43" s="167"/>
      <c r="BD43" s="168"/>
      <c r="BE43" s="169"/>
      <c r="BF43" s="167"/>
      <c r="BG43" s="168"/>
      <c r="BH43" s="169"/>
      <c r="BI43" s="295"/>
      <c r="BJ43" s="168"/>
      <c r="BK43" s="361"/>
      <c r="BL43" s="167"/>
      <c r="BM43" s="296"/>
      <c r="BN43" s="297"/>
      <c r="BO43" s="189"/>
    </row>
    <row r="44" spans="2:67" ht="14.45" customHeight="1" thickBot="1" x14ac:dyDescent="0.3">
      <c r="B44" s="434"/>
      <c r="C44" s="9"/>
      <c r="D44" s="233"/>
      <c r="E44" s="70"/>
      <c r="F44" s="70"/>
      <c r="G44" s="405">
        <f>E44*F44</f>
        <v>0</v>
      </c>
      <c r="H44" s="405"/>
      <c r="I44" s="70"/>
      <c r="J44" s="71"/>
      <c r="K44" s="71"/>
      <c r="L44" s="259"/>
      <c r="M44" s="72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4"/>
      <c r="Y44" s="72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4"/>
      <c r="AK44" s="360"/>
      <c r="AL44" s="360"/>
      <c r="AM44" s="360"/>
      <c r="AO44" s="172"/>
      <c r="AP44" s="165"/>
      <c r="AQ44" s="178"/>
      <c r="AR44" s="172"/>
      <c r="AS44" s="165"/>
      <c r="AT44" s="178"/>
      <c r="AU44" s="183"/>
      <c r="AV44" s="165"/>
      <c r="AW44" s="355"/>
      <c r="AX44" s="172"/>
      <c r="AY44" s="181"/>
      <c r="AZ44" s="355"/>
      <c r="BA44" s="203"/>
      <c r="BC44" s="167"/>
      <c r="BD44" s="168"/>
      <c r="BE44" s="169"/>
      <c r="BF44" s="167"/>
      <c r="BG44" s="168"/>
      <c r="BH44" s="169"/>
      <c r="BI44" s="295"/>
      <c r="BJ44" s="168"/>
      <c r="BK44" s="361"/>
      <c r="BL44" s="167"/>
      <c r="BM44" s="296"/>
      <c r="BN44" s="297"/>
      <c r="BO44" s="189"/>
    </row>
    <row r="45" spans="2:67" ht="19.5" thickBot="1" x14ac:dyDescent="0.3">
      <c r="B45" s="434"/>
      <c r="C45" s="9"/>
      <c r="D45" s="234"/>
      <c r="E45" s="10"/>
      <c r="F45" s="10"/>
      <c r="G45" s="424">
        <f t="shared" ref="G45" si="2">E45*F45</f>
        <v>0</v>
      </c>
      <c r="H45" s="424"/>
      <c r="I45" s="10"/>
      <c r="J45" s="13"/>
      <c r="K45" s="13"/>
      <c r="L45" s="260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17"/>
      <c r="Y45" s="16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17"/>
      <c r="AK45" s="360"/>
      <c r="AL45" s="360"/>
      <c r="AM45" s="360"/>
      <c r="AO45" s="172"/>
      <c r="AP45" s="165"/>
      <c r="AQ45" s="178"/>
      <c r="AR45" s="172"/>
      <c r="AS45" s="165"/>
      <c r="AT45" s="178"/>
      <c r="AU45" s="183"/>
      <c r="AV45" s="165"/>
      <c r="AW45" s="355"/>
      <c r="AX45" s="172"/>
      <c r="AY45" s="181"/>
      <c r="AZ45" s="355"/>
      <c r="BA45" s="203"/>
      <c r="BC45" s="167"/>
      <c r="BD45" s="168"/>
      <c r="BE45" s="169"/>
      <c r="BF45" s="167"/>
      <c r="BG45" s="168"/>
      <c r="BH45" s="169"/>
      <c r="BI45" s="295"/>
      <c r="BJ45" s="168"/>
      <c r="BK45" s="361"/>
      <c r="BL45" s="167"/>
      <c r="BM45" s="296"/>
      <c r="BN45" s="297"/>
      <c r="BO45" s="189"/>
    </row>
    <row r="46" spans="2:67" ht="19.5" thickBot="1" x14ac:dyDescent="0.3">
      <c r="B46" s="434"/>
      <c r="C46" s="79"/>
      <c r="D46" s="235"/>
      <c r="E46" s="11"/>
      <c r="F46" s="11"/>
      <c r="G46" s="414">
        <f>E46*F46</f>
        <v>0</v>
      </c>
      <c r="H46" s="414"/>
      <c r="I46" s="11"/>
      <c r="J46" s="18"/>
      <c r="K46" s="18"/>
      <c r="L46" s="261"/>
      <c r="M46" s="50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7"/>
      <c r="Y46" s="50"/>
      <c r="Z46" s="46"/>
      <c r="AA46" s="46"/>
      <c r="AB46" s="46"/>
      <c r="AC46" s="46"/>
      <c r="AD46" s="46"/>
      <c r="AE46" s="46"/>
      <c r="AF46" s="46"/>
      <c r="AG46" s="46"/>
      <c r="AH46" s="46"/>
      <c r="AI46" s="46"/>
      <c r="AJ46" s="47"/>
      <c r="AK46" s="1"/>
      <c r="AL46" s="1"/>
      <c r="AM46" s="1"/>
      <c r="AO46" s="172"/>
      <c r="AP46" s="165"/>
      <c r="AQ46" s="178"/>
      <c r="AR46" s="172"/>
      <c r="AS46" s="165"/>
      <c r="AT46" s="178"/>
      <c r="AU46" s="183"/>
      <c r="AV46" s="165"/>
      <c r="AW46" s="355"/>
      <c r="AX46" s="172"/>
      <c r="AY46" s="181"/>
      <c r="AZ46" s="355"/>
      <c r="BA46" s="203"/>
      <c r="BC46" s="167"/>
      <c r="BD46" s="168"/>
      <c r="BE46" s="169"/>
      <c r="BF46" s="167"/>
      <c r="BG46" s="168"/>
      <c r="BH46" s="169"/>
      <c r="BI46" s="295"/>
      <c r="BJ46" s="168"/>
      <c r="BK46" s="361"/>
      <c r="BL46" s="167"/>
      <c r="BM46" s="296"/>
      <c r="BN46" s="297"/>
      <c r="BO46" s="189"/>
    </row>
    <row r="47" spans="2:67" ht="19.5" thickBot="1" x14ac:dyDescent="0.3">
      <c r="B47" s="434"/>
      <c r="C47" s="25"/>
      <c r="D47" s="236"/>
      <c r="E47" s="12"/>
      <c r="F47" s="12"/>
      <c r="G47" s="161">
        <f>E47*F47</f>
        <v>0</v>
      </c>
      <c r="H47" s="161"/>
      <c r="I47" s="12"/>
      <c r="J47" s="26"/>
      <c r="K47" s="26"/>
      <c r="L47" s="264"/>
      <c r="M47" s="27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9"/>
      <c r="Y47" s="27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9"/>
      <c r="AK47" s="1"/>
      <c r="AL47" s="1"/>
      <c r="AM47" s="1"/>
      <c r="AO47" s="172"/>
      <c r="AP47" s="165"/>
      <c r="AQ47" s="178"/>
      <c r="AR47" s="172"/>
      <c r="AS47" s="165"/>
      <c r="AT47" s="178"/>
      <c r="AU47" s="183"/>
      <c r="AV47" s="165"/>
      <c r="AW47" s="355"/>
      <c r="AX47" s="172"/>
      <c r="AY47" s="181"/>
      <c r="AZ47" s="355"/>
      <c r="BA47" s="203"/>
      <c r="BC47" s="167"/>
      <c r="BD47" s="168"/>
      <c r="BE47" s="169"/>
      <c r="BF47" s="167"/>
      <c r="BG47" s="168"/>
      <c r="BH47" s="169"/>
      <c r="BI47" s="295"/>
      <c r="BJ47" s="168"/>
      <c r="BK47" s="361"/>
      <c r="BL47" s="167"/>
      <c r="BM47" s="296"/>
      <c r="BN47" s="297"/>
      <c r="BO47" s="189"/>
    </row>
    <row r="48" spans="2:67" ht="19.5" thickBot="1" x14ac:dyDescent="0.3">
      <c r="B48" s="434"/>
      <c r="C48" s="9"/>
      <c r="D48" s="237"/>
      <c r="E48" s="80"/>
      <c r="F48" s="80"/>
      <c r="G48" s="425">
        <f>E48*F48</f>
        <v>0</v>
      </c>
      <c r="H48" s="425"/>
      <c r="I48" s="80"/>
      <c r="J48" s="96"/>
      <c r="K48" s="96"/>
      <c r="L48" s="259"/>
      <c r="M48" s="97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9"/>
      <c r="Y48" s="97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9"/>
      <c r="AK48" s="1"/>
      <c r="AL48" s="1"/>
      <c r="AM48" s="1"/>
      <c r="AO48" s="172"/>
      <c r="AP48" s="165"/>
      <c r="AQ48" s="178"/>
      <c r="AR48" s="172"/>
      <c r="AS48" s="165"/>
      <c r="AT48" s="178"/>
      <c r="AU48" s="183"/>
      <c r="AV48" s="165"/>
      <c r="AW48" s="355"/>
      <c r="AX48" s="172"/>
      <c r="AY48" s="181"/>
      <c r="AZ48" s="355"/>
      <c r="BA48" s="203"/>
      <c r="BC48" s="167"/>
      <c r="BD48" s="168"/>
      <c r="BE48" s="169"/>
      <c r="BF48" s="167"/>
      <c r="BG48" s="168"/>
      <c r="BH48" s="169"/>
      <c r="BI48" s="295"/>
      <c r="BJ48" s="168"/>
      <c r="BK48" s="361"/>
      <c r="BL48" s="167"/>
      <c r="BM48" s="296"/>
      <c r="BN48" s="297"/>
      <c r="BO48" s="189"/>
    </row>
    <row r="49" spans="2:67" ht="19.5" thickBot="1" x14ac:dyDescent="0.3">
      <c r="B49" s="434"/>
      <c r="C49" s="9"/>
      <c r="D49" s="237"/>
      <c r="E49" s="80"/>
      <c r="F49" s="80"/>
      <c r="G49" s="425">
        <f t="shared" ref="G49:G50" si="3">E49*F49</f>
        <v>0</v>
      </c>
      <c r="H49" s="425"/>
      <c r="I49" s="80"/>
      <c r="J49" s="96"/>
      <c r="K49" s="96"/>
      <c r="L49" s="259"/>
      <c r="M49" s="97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9"/>
      <c r="Y49" s="97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9"/>
      <c r="AK49" s="1"/>
      <c r="AL49" s="1"/>
      <c r="AM49" s="1"/>
      <c r="AO49" s="172"/>
      <c r="AP49" s="165"/>
      <c r="AQ49" s="178"/>
      <c r="AR49" s="172"/>
      <c r="AS49" s="165"/>
      <c r="AT49" s="178"/>
      <c r="AU49" s="183"/>
      <c r="AV49" s="165"/>
      <c r="AW49" s="355"/>
      <c r="AX49" s="172"/>
      <c r="AY49" s="181"/>
      <c r="AZ49" s="355"/>
      <c r="BA49" s="203"/>
      <c r="BC49" s="167"/>
      <c r="BD49" s="168"/>
      <c r="BE49" s="169"/>
      <c r="BF49" s="167"/>
      <c r="BG49" s="168"/>
      <c r="BH49" s="169"/>
      <c r="BI49" s="295"/>
      <c r="BJ49" s="168"/>
      <c r="BK49" s="361"/>
      <c r="BL49" s="167"/>
      <c r="BM49" s="296"/>
      <c r="BN49" s="297"/>
      <c r="BO49" s="189"/>
    </row>
    <row r="50" spans="2:67" ht="19.5" thickBot="1" x14ac:dyDescent="0.3">
      <c r="B50" s="434"/>
      <c r="C50" s="9"/>
      <c r="D50" s="237"/>
      <c r="E50" s="80"/>
      <c r="F50" s="80"/>
      <c r="G50" s="425">
        <f t="shared" si="3"/>
        <v>0</v>
      </c>
      <c r="H50" s="425"/>
      <c r="I50" s="80"/>
      <c r="J50" s="96"/>
      <c r="K50" s="96"/>
      <c r="L50" s="259"/>
      <c r="M50" s="97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9"/>
      <c r="Y50" s="97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9"/>
      <c r="AK50" s="1"/>
      <c r="AL50" s="1"/>
      <c r="AM50" s="1"/>
      <c r="AO50" s="172"/>
      <c r="AP50" s="165"/>
      <c r="AQ50" s="178"/>
      <c r="AR50" s="172"/>
      <c r="AS50" s="165"/>
      <c r="AT50" s="178"/>
      <c r="AU50" s="183"/>
      <c r="AV50" s="165"/>
      <c r="AW50" s="355"/>
      <c r="AX50" s="172"/>
      <c r="AY50" s="181"/>
      <c r="AZ50" s="355"/>
      <c r="BA50" s="203"/>
      <c r="BC50" s="167"/>
      <c r="BD50" s="168"/>
      <c r="BE50" s="169"/>
      <c r="BF50" s="167"/>
      <c r="BG50" s="168"/>
      <c r="BH50" s="169"/>
      <c r="BI50" s="295"/>
      <c r="BJ50" s="168"/>
      <c r="BK50" s="361"/>
      <c r="BL50" s="167"/>
      <c r="BM50" s="296"/>
      <c r="BN50" s="297"/>
      <c r="BO50" s="189"/>
    </row>
    <row r="51" spans="2:67" ht="19.5" thickBot="1" x14ac:dyDescent="0.3">
      <c r="B51" s="435"/>
      <c r="C51" s="232"/>
      <c r="D51" s="1"/>
      <c r="E51" s="106"/>
      <c r="F51" s="106"/>
      <c r="G51" s="162">
        <f>E51*F51</f>
        <v>0</v>
      </c>
      <c r="H51" s="162"/>
      <c r="I51" s="106"/>
      <c r="J51" s="115"/>
      <c r="K51" s="115"/>
      <c r="L51" s="265"/>
      <c r="M51" s="116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8"/>
      <c r="Y51" s="116"/>
      <c r="Z51" s="117"/>
      <c r="AA51" s="117"/>
      <c r="AB51" s="117"/>
      <c r="AC51" s="117"/>
      <c r="AD51" s="117"/>
      <c r="AE51" s="117"/>
      <c r="AF51" s="117"/>
      <c r="AG51" s="117"/>
      <c r="AH51" s="117"/>
      <c r="AI51" s="117"/>
      <c r="AJ51" s="118"/>
      <c r="AK51" s="1"/>
      <c r="AL51" s="1"/>
      <c r="AM51" s="1"/>
      <c r="AO51" s="173"/>
      <c r="AP51" s="174"/>
      <c r="AQ51" s="179"/>
      <c r="AR51" s="173"/>
      <c r="AS51" s="174"/>
      <c r="AT51" s="179"/>
      <c r="AU51" s="184"/>
      <c r="AV51" s="174"/>
      <c r="AW51" s="356"/>
      <c r="AX51" s="173"/>
      <c r="AY51" s="192"/>
      <c r="AZ51" s="356"/>
      <c r="BA51" s="204"/>
      <c r="BC51" s="167"/>
      <c r="BD51" s="168"/>
      <c r="BE51" s="169"/>
      <c r="BF51" s="167"/>
      <c r="BG51" s="168"/>
      <c r="BH51" s="169"/>
      <c r="BI51" s="295"/>
      <c r="BJ51" s="168"/>
      <c r="BK51" s="361"/>
      <c r="BL51" s="167"/>
      <c r="BM51" s="296"/>
      <c r="BN51" s="297"/>
      <c r="BO51" s="189"/>
    </row>
    <row r="52" spans="2:67" ht="16.5" thickBot="1" x14ac:dyDescent="0.3">
      <c r="B52" s="223" t="s">
        <v>1</v>
      </c>
      <c r="C52" s="231"/>
      <c r="D52" s="113"/>
      <c r="E52" s="113"/>
      <c r="F52" s="113"/>
      <c r="G52" s="114">
        <f>COUNTIF(G42:G46,"&gt;=10")</f>
        <v>0</v>
      </c>
      <c r="H52" s="114"/>
      <c r="I52" s="120"/>
      <c r="J52" s="248"/>
      <c r="K52" s="218"/>
      <c r="L52" s="253"/>
      <c r="M52" s="10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89"/>
      <c r="Y52" s="90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2"/>
      <c r="AK52" s="362"/>
      <c r="AL52" s="362"/>
      <c r="AM52" s="362"/>
      <c r="AO52" s="205"/>
      <c r="AP52" s="206"/>
      <c r="AQ52" s="207"/>
      <c r="AR52" s="208"/>
      <c r="AS52" s="209"/>
      <c r="AT52" s="210"/>
      <c r="AU52" s="208"/>
      <c r="AV52" s="209"/>
      <c r="AW52" s="210"/>
      <c r="AX52" s="208"/>
      <c r="AY52" s="209"/>
      <c r="AZ52" s="210"/>
      <c r="BA52" s="211"/>
      <c r="BC52" s="167"/>
      <c r="BD52" s="168"/>
      <c r="BE52" s="169"/>
      <c r="BF52" s="167"/>
      <c r="BG52" s="168"/>
      <c r="BH52" s="169"/>
      <c r="BI52" s="295"/>
      <c r="BJ52" s="168"/>
      <c r="BK52" s="361"/>
      <c r="BL52" s="167"/>
      <c r="BM52" s="296"/>
      <c r="BN52" s="297"/>
      <c r="BO52" s="189"/>
    </row>
    <row r="53" spans="2:67" ht="16.5" thickBot="1" x14ac:dyDescent="0.3">
      <c r="B53" s="224" t="s">
        <v>2</v>
      </c>
      <c r="C53" s="100"/>
      <c r="D53" s="86"/>
      <c r="E53" s="87"/>
      <c r="F53" s="87"/>
      <c r="G53" s="88">
        <f>COUNTIF(G42:G46,"&gt;=4")-COUNTIF(G42:G46,"&gt;=9")</f>
        <v>0</v>
      </c>
      <c r="H53" s="88"/>
      <c r="I53" s="86"/>
      <c r="J53" s="87"/>
      <c r="K53" s="100"/>
      <c r="L53" s="253"/>
      <c r="M53" s="10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2"/>
      <c r="Y53" s="90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2"/>
      <c r="AK53" s="362"/>
      <c r="AL53" s="362"/>
      <c r="AM53" s="362"/>
      <c r="AO53" s="195"/>
      <c r="AP53" s="194"/>
      <c r="AQ53" s="196"/>
      <c r="AR53" s="208"/>
      <c r="AS53" s="209"/>
      <c r="AT53" s="210"/>
      <c r="AU53" s="208"/>
      <c r="AV53" s="209"/>
      <c r="AW53" s="210"/>
      <c r="AX53" s="208"/>
      <c r="AY53" s="209"/>
      <c r="AZ53" s="210"/>
      <c r="BA53" s="212"/>
      <c r="BC53" s="167"/>
      <c r="BD53" s="168"/>
      <c r="BE53" s="169"/>
      <c r="BF53" s="167"/>
      <c r="BG53" s="168"/>
      <c r="BH53" s="169"/>
      <c r="BI53" s="295"/>
      <c r="BJ53" s="168"/>
      <c r="BK53" s="361"/>
      <c r="BL53" s="167"/>
      <c r="BM53" s="296"/>
      <c r="BN53" s="297"/>
      <c r="BO53" s="189"/>
    </row>
    <row r="54" spans="2:67" ht="16.5" thickBot="1" x14ac:dyDescent="0.3">
      <c r="B54" s="246" t="s">
        <v>3</v>
      </c>
      <c r="C54" s="105"/>
      <c r="D54" s="102"/>
      <c r="E54" s="103"/>
      <c r="F54" s="103"/>
      <c r="G54" s="104">
        <f>COUNTIF(G42:G46,"&gt;1")-COUNTIF(G42:G46,"&gt;3")</f>
        <v>1</v>
      </c>
      <c r="H54" s="104"/>
      <c r="I54" s="102"/>
      <c r="J54" s="103"/>
      <c r="K54" s="105"/>
      <c r="L54" s="253"/>
      <c r="M54" s="10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2"/>
      <c r="Y54" s="90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2"/>
      <c r="AK54" s="362"/>
      <c r="AL54" s="362"/>
      <c r="AM54" s="362"/>
      <c r="AO54" s="195"/>
      <c r="AP54" s="194"/>
      <c r="AQ54" s="196"/>
      <c r="AR54" s="208"/>
      <c r="AS54" s="209"/>
      <c r="AT54" s="210"/>
      <c r="AU54" s="208"/>
      <c r="AV54" s="209"/>
      <c r="AW54" s="210"/>
      <c r="AX54" s="208"/>
      <c r="AY54" s="209"/>
      <c r="AZ54" s="210"/>
      <c r="BA54" s="212"/>
      <c r="BC54" s="167"/>
      <c r="BD54" s="168"/>
      <c r="BE54" s="169"/>
      <c r="BF54" s="167"/>
      <c r="BG54" s="168"/>
      <c r="BH54" s="169"/>
      <c r="BI54" s="295"/>
      <c r="BJ54" s="168"/>
      <c r="BK54" s="361"/>
      <c r="BL54" s="167"/>
      <c r="BM54" s="296"/>
      <c r="BN54" s="297"/>
      <c r="BO54" s="189"/>
    </row>
    <row r="55" spans="2:67" ht="16.5" thickBot="1" x14ac:dyDescent="0.3">
      <c r="B55" s="247" t="s">
        <v>1</v>
      </c>
      <c r="C55" s="57"/>
      <c r="D55" s="55"/>
      <c r="E55" s="56"/>
      <c r="F55" s="56"/>
      <c r="G55" s="62">
        <f>COUNTIF(G47:G51,"&gt;=10")</f>
        <v>0</v>
      </c>
      <c r="H55" s="62"/>
      <c r="I55" s="55"/>
      <c r="J55" s="56"/>
      <c r="K55" s="57"/>
      <c r="L55" s="257"/>
      <c r="M55" s="38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7"/>
      <c r="Y55" s="35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7"/>
      <c r="AK55" s="351"/>
      <c r="AL55" s="351"/>
      <c r="AM55" s="351"/>
      <c r="AO55" s="195"/>
      <c r="AP55" s="194"/>
      <c r="AQ55" s="196"/>
      <c r="AR55" s="208"/>
      <c r="AS55" s="209"/>
      <c r="AT55" s="210"/>
      <c r="AU55" s="208"/>
      <c r="AV55" s="209"/>
      <c r="AW55" s="210"/>
      <c r="AX55" s="208"/>
      <c r="AY55" s="209"/>
      <c r="AZ55" s="210"/>
      <c r="BA55" s="212"/>
      <c r="BC55" s="167"/>
      <c r="BD55" s="168"/>
      <c r="BE55" s="169"/>
      <c r="BF55" s="167"/>
      <c r="BG55" s="168"/>
      <c r="BH55" s="169"/>
      <c r="BI55" s="295"/>
      <c r="BJ55" s="168"/>
      <c r="BK55" s="361"/>
      <c r="BL55" s="167"/>
      <c r="BM55" s="296"/>
      <c r="BN55" s="297"/>
      <c r="BO55" s="189"/>
    </row>
    <row r="56" spans="2:67" ht="16.5" thickBot="1" x14ac:dyDescent="0.3">
      <c r="B56" s="226" t="s">
        <v>2</v>
      </c>
      <c r="C56" s="48"/>
      <c r="D56" s="39"/>
      <c r="E56" s="41"/>
      <c r="F56" s="41"/>
      <c r="G56" s="59">
        <f>COUNTIF(G47:G51,"&gt;=4")-COUNTIF(G47:G51,"&gt;=9")</f>
        <v>0</v>
      </c>
      <c r="H56" s="59"/>
      <c r="I56" s="39"/>
      <c r="J56" s="41"/>
      <c r="K56" s="48"/>
      <c r="L56" s="258"/>
      <c r="M56" s="32"/>
      <c r="N56" s="6"/>
      <c r="O56" s="6"/>
      <c r="P56" s="6"/>
      <c r="Q56" s="6"/>
      <c r="R56" s="6"/>
      <c r="S56" s="6"/>
      <c r="T56" s="6"/>
      <c r="U56" s="6"/>
      <c r="V56" s="6"/>
      <c r="W56" s="6"/>
      <c r="X56" s="7"/>
      <c r="Y56" s="31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7"/>
      <c r="AK56" s="351"/>
      <c r="AL56" s="351"/>
      <c r="AM56" s="351"/>
      <c r="AO56" s="195"/>
      <c r="AP56" s="194"/>
      <c r="AQ56" s="196"/>
      <c r="AR56" s="208"/>
      <c r="AS56" s="209"/>
      <c r="AT56" s="210"/>
      <c r="AU56" s="208"/>
      <c r="AV56" s="209"/>
      <c r="AW56" s="210"/>
      <c r="AX56" s="208"/>
      <c r="AY56" s="209"/>
      <c r="AZ56" s="210"/>
      <c r="BA56" s="212"/>
      <c r="BC56" s="167"/>
      <c r="BD56" s="168"/>
      <c r="BE56" s="169"/>
      <c r="BF56" s="167"/>
      <c r="BG56" s="168"/>
      <c r="BH56" s="169"/>
      <c r="BI56" s="295"/>
      <c r="BJ56" s="168"/>
      <c r="BK56" s="361"/>
      <c r="BL56" s="167"/>
      <c r="BM56" s="296"/>
      <c r="BN56" s="297"/>
      <c r="BO56" s="189"/>
    </row>
    <row r="57" spans="2:67" ht="16.5" thickBot="1" x14ac:dyDescent="0.3">
      <c r="B57" s="227" t="s">
        <v>3</v>
      </c>
      <c r="C57" s="124"/>
      <c r="D57" s="44"/>
      <c r="E57" s="45"/>
      <c r="F57" s="45"/>
      <c r="G57" s="60">
        <f>COUNTIF(G47:G51,"&gt;1")-COUNTIF(G47:G51,"&gt;3")</f>
        <v>0</v>
      </c>
      <c r="H57" s="60"/>
      <c r="I57" s="44"/>
      <c r="J57" s="42"/>
      <c r="K57" s="124"/>
      <c r="L57" s="258"/>
      <c r="M57" s="125"/>
      <c r="N57" s="4"/>
      <c r="O57" s="4"/>
      <c r="P57" s="4"/>
      <c r="Q57" s="4"/>
      <c r="R57" s="4"/>
      <c r="S57" s="4"/>
      <c r="T57" s="4"/>
      <c r="U57" s="4"/>
      <c r="V57" s="4"/>
      <c r="W57" s="4"/>
      <c r="X57" s="5"/>
      <c r="Y57" s="30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5"/>
      <c r="AK57" s="351"/>
      <c r="AL57" s="351"/>
      <c r="AM57" s="351"/>
      <c r="AO57" s="199"/>
      <c r="AP57" s="200"/>
      <c r="AQ57" s="201"/>
      <c r="AR57" s="213"/>
      <c r="AS57" s="214"/>
      <c r="AT57" s="215"/>
      <c r="AU57" s="213"/>
      <c r="AV57" s="214"/>
      <c r="AW57" s="215"/>
      <c r="AX57" s="213"/>
      <c r="AY57" s="214"/>
      <c r="AZ57" s="215"/>
      <c r="BA57" s="212"/>
      <c r="BC57" s="167"/>
      <c r="BD57" s="168"/>
      <c r="BE57" s="169"/>
      <c r="BF57" s="167"/>
      <c r="BG57" s="168"/>
      <c r="BH57" s="169"/>
      <c r="BI57" s="295"/>
      <c r="BJ57" s="168"/>
      <c r="BK57" s="361"/>
      <c r="BL57" s="167"/>
      <c r="BM57" s="296"/>
      <c r="BN57" s="297"/>
      <c r="BO57" s="189"/>
    </row>
    <row r="58" spans="2:67" s="317" customFormat="1" ht="30" customHeight="1" thickBot="1" x14ac:dyDescent="0.3">
      <c r="B58" s="458"/>
      <c r="C58" s="450" t="s">
        <v>41</v>
      </c>
      <c r="D58" s="438" t="s">
        <v>48</v>
      </c>
      <c r="E58" s="453">
        <v>4</v>
      </c>
      <c r="F58" s="453">
        <v>1</v>
      </c>
      <c r="G58" s="440">
        <f>E58*F58</f>
        <v>4</v>
      </c>
      <c r="H58" s="409">
        <v>3</v>
      </c>
      <c r="I58" s="154"/>
      <c r="J58" s="245" t="s">
        <v>54</v>
      </c>
      <c r="K58" s="288" t="s">
        <v>35</v>
      </c>
      <c r="L58" s="267">
        <v>2</v>
      </c>
      <c r="M58" s="313"/>
      <c r="N58" s="314"/>
      <c r="O58" s="507">
        <v>2</v>
      </c>
      <c r="P58" s="314"/>
      <c r="Q58" s="314"/>
      <c r="R58" s="315"/>
      <c r="S58" s="314"/>
      <c r="T58" s="314"/>
      <c r="U58" s="314"/>
      <c r="V58" s="314"/>
      <c r="W58" s="314"/>
      <c r="X58" s="316"/>
      <c r="Y58" s="313"/>
      <c r="Z58" s="314"/>
      <c r="AA58" s="314"/>
      <c r="AB58" s="314"/>
      <c r="AC58" s="314"/>
      <c r="AD58" s="314"/>
      <c r="AE58" s="314"/>
      <c r="AF58" s="314"/>
      <c r="AG58" s="314"/>
      <c r="AH58" s="314"/>
      <c r="AI58" s="314"/>
      <c r="AJ58" s="316"/>
      <c r="AK58" s="397"/>
      <c r="AL58" s="397"/>
      <c r="AM58" s="397"/>
      <c r="AO58" s="170">
        <v>0</v>
      </c>
      <c r="AP58" s="171">
        <v>1</v>
      </c>
      <c r="AQ58" s="180">
        <v>0</v>
      </c>
      <c r="AR58" s="170"/>
      <c r="AS58" s="171"/>
      <c r="AT58" s="180"/>
      <c r="AU58" s="182"/>
      <c r="AV58" s="171"/>
      <c r="AW58" s="354"/>
      <c r="AX58" s="170"/>
      <c r="AY58" s="187"/>
      <c r="AZ58" s="354"/>
      <c r="BA58" s="202">
        <v>0</v>
      </c>
      <c r="BC58" s="167"/>
      <c r="BD58" s="168"/>
      <c r="BE58" s="169"/>
      <c r="BF58" s="167"/>
      <c r="BG58" s="168"/>
      <c r="BH58" s="169"/>
      <c r="BI58" s="295"/>
      <c r="BJ58" s="168"/>
      <c r="BK58" s="361"/>
      <c r="BL58" s="167"/>
      <c r="BM58" s="296"/>
      <c r="BN58" s="297"/>
      <c r="BO58" s="189"/>
    </row>
    <row r="59" spans="2:67" ht="20.100000000000001" customHeight="1" thickBot="1" x14ac:dyDescent="0.3">
      <c r="B59" s="459"/>
      <c r="C59" s="461"/>
      <c r="D59" s="439"/>
      <c r="E59" s="462"/>
      <c r="F59" s="462"/>
      <c r="G59" s="441"/>
      <c r="H59" s="424">
        <v>3</v>
      </c>
      <c r="I59" s="153"/>
      <c r="J59" s="10" t="s">
        <v>55</v>
      </c>
      <c r="K59" s="288" t="s">
        <v>37</v>
      </c>
      <c r="L59" s="268">
        <v>2</v>
      </c>
      <c r="M59" s="16"/>
      <c r="N59" s="3"/>
      <c r="O59" s="500">
        <v>2</v>
      </c>
      <c r="P59" s="3"/>
      <c r="Q59" s="3"/>
      <c r="R59" s="111"/>
      <c r="S59" s="3"/>
      <c r="T59" s="3"/>
      <c r="U59" s="3"/>
      <c r="V59" s="3"/>
      <c r="W59" s="3"/>
      <c r="X59" s="126"/>
      <c r="Y59" s="16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17"/>
      <c r="AK59" s="360"/>
      <c r="AL59" s="360"/>
      <c r="AM59" s="360"/>
      <c r="AO59" s="172">
        <v>0</v>
      </c>
      <c r="AP59" s="165">
        <v>1</v>
      </c>
      <c r="AQ59" s="178">
        <v>0</v>
      </c>
      <c r="AR59" s="172"/>
      <c r="AS59" s="165"/>
      <c r="AT59" s="178"/>
      <c r="AU59" s="183"/>
      <c r="AV59" s="165"/>
      <c r="AW59" s="355"/>
      <c r="AX59" s="172"/>
      <c r="AY59" s="181"/>
      <c r="AZ59" s="355"/>
      <c r="BA59" s="203">
        <v>0</v>
      </c>
      <c r="BC59" s="167"/>
      <c r="BD59" s="168"/>
      <c r="BE59" s="169"/>
      <c r="BF59" s="167"/>
      <c r="BG59" s="168"/>
      <c r="BH59" s="169"/>
      <c r="BI59" s="295"/>
      <c r="BJ59" s="168"/>
      <c r="BK59" s="361"/>
      <c r="BL59" s="167"/>
      <c r="BM59" s="296"/>
      <c r="BN59" s="297"/>
      <c r="BO59" s="189"/>
    </row>
    <row r="60" spans="2:67" ht="20.100000000000001" customHeight="1" thickBot="1" x14ac:dyDescent="0.3">
      <c r="B60" s="459"/>
      <c r="C60" s="451"/>
      <c r="D60" s="452"/>
      <c r="E60" s="454"/>
      <c r="F60" s="454"/>
      <c r="G60" s="449"/>
      <c r="H60" s="410">
        <v>3</v>
      </c>
      <c r="I60" s="159"/>
      <c r="J60" s="245" t="s">
        <v>56</v>
      </c>
      <c r="K60" s="289" t="s">
        <v>31</v>
      </c>
      <c r="L60" s="269">
        <v>3</v>
      </c>
      <c r="M60" s="22"/>
      <c r="N60" s="23"/>
      <c r="O60" s="23"/>
      <c r="P60" s="508">
        <v>2</v>
      </c>
      <c r="Q60" s="23"/>
      <c r="R60" s="122"/>
      <c r="S60" s="23"/>
      <c r="T60" s="23"/>
      <c r="U60" s="23"/>
      <c r="V60" s="23"/>
      <c r="W60" s="23"/>
      <c r="X60" s="24"/>
      <c r="Y60" s="22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4"/>
      <c r="AK60" s="360"/>
      <c r="AL60" s="360"/>
      <c r="AM60" s="360"/>
      <c r="AO60" s="172"/>
      <c r="AP60" s="165"/>
      <c r="AQ60" s="178"/>
      <c r="AR60" s="172">
        <v>0</v>
      </c>
      <c r="AS60" s="165">
        <v>1</v>
      </c>
      <c r="AT60" s="178">
        <v>0</v>
      </c>
      <c r="AU60" s="183"/>
      <c r="AV60" s="165"/>
      <c r="AW60" s="355"/>
      <c r="AX60" s="172"/>
      <c r="AY60" s="181"/>
      <c r="AZ60" s="355"/>
      <c r="BA60" s="203">
        <v>0</v>
      </c>
      <c r="BC60" s="167"/>
      <c r="BD60" s="168"/>
      <c r="BE60" s="169"/>
      <c r="BF60" s="167"/>
      <c r="BG60" s="168"/>
      <c r="BH60" s="169"/>
      <c r="BI60" s="295"/>
      <c r="BJ60" s="168"/>
      <c r="BK60" s="361"/>
      <c r="BL60" s="167"/>
      <c r="BM60" s="296"/>
      <c r="BN60" s="297"/>
      <c r="BO60" s="189"/>
    </row>
    <row r="61" spans="2:67" ht="20.100000000000001" customHeight="1" thickBot="1" x14ac:dyDescent="0.3">
      <c r="B61" s="459"/>
      <c r="C61" s="450" t="s">
        <v>41</v>
      </c>
      <c r="D61" s="438" t="s">
        <v>47</v>
      </c>
      <c r="E61" s="453">
        <v>4</v>
      </c>
      <c r="F61" s="453">
        <v>1</v>
      </c>
      <c r="G61" s="440">
        <f t="shared" ref="G61" si="4">E61*F61</f>
        <v>4</v>
      </c>
      <c r="H61" s="409">
        <v>3</v>
      </c>
      <c r="I61" s="154"/>
      <c r="J61" s="10" t="s">
        <v>57</v>
      </c>
      <c r="K61" s="301" t="s">
        <v>33</v>
      </c>
      <c r="L61" s="267">
        <v>2</v>
      </c>
      <c r="M61" s="27"/>
      <c r="N61" s="28"/>
      <c r="O61" s="501">
        <v>1</v>
      </c>
      <c r="P61" s="28"/>
      <c r="Q61" s="28"/>
      <c r="R61" s="28"/>
      <c r="S61" s="28"/>
      <c r="T61" s="28"/>
      <c r="U61" s="28"/>
      <c r="V61" s="28"/>
      <c r="W61" s="28"/>
      <c r="X61" s="29"/>
      <c r="Y61" s="27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9"/>
      <c r="AK61" s="1"/>
      <c r="AL61" s="1"/>
      <c r="AM61" s="1"/>
      <c r="AO61" s="172">
        <v>1</v>
      </c>
      <c r="AP61" s="165">
        <v>0</v>
      </c>
      <c r="AQ61" s="178">
        <v>1</v>
      </c>
      <c r="AR61" s="172"/>
      <c r="AS61" s="165"/>
      <c r="AT61" s="178"/>
      <c r="AU61" s="183"/>
      <c r="AV61" s="165"/>
      <c r="AW61" s="355"/>
      <c r="AX61" s="172"/>
      <c r="AY61" s="181"/>
      <c r="AZ61" s="355"/>
      <c r="BA61" s="203">
        <v>1</v>
      </c>
      <c r="BC61" s="167"/>
      <c r="BD61" s="168"/>
      <c r="BE61" s="169"/>
      <c r="BF61" s="167"/>
      <c r="BG61" s="168"/>
      <c r="BH61" s="169"/>
      <c r="BI61" s="295"/>
      <c r="BJ61" s="168"/>
      <c r="BK61" s="361"/>
      <c r="BL61" s="167"/>
      <c r="BM61" s="296"/>
      <c r="BN61" s="297"/>
      <c r="BO61" s="189"/>
    </row>
    <row r="62" spans="2:67" ht="20.100000000000001" customHeight="1" thickBot="1" x14ac:dyDescent="0.3">
      <c r="B62" s="459"/>
      <c r="C62" s="451"/>
      <c r="D62" s="452"/>
      <c r="E62" s="454"/>
      <c r="F62" s="454"/>
      <c r="G62" s="449"/>
      <c r="H62" s="410">
        <v>3</v>
      </c>
      <c r="I62" s="159"/>
      <c r="J62" s="245" t="s">
        <v>58</v>
      </c>
      <c r="K62" s="156" t="s">
        <v>34</v>
      </c>
      <c r="L62" s="324">
        <v>3</v>
      </c>
      <c r="M62" s="121"/>
      <c r="N62" s="122"/>
      <c r="O62" s="498">
        <v>1</v>
      </c>
      <c r="P62" s="122"/>
      <c r="Q62" s="122"/>
      <c r="R62" s="122"/>
      <c r="S62" s="122"/>
      <c r="T62" s="122"/>
      <c r="U62" s="122"/>
      <c r="V62" s="122"/>
      <c r="W62" s="122"/>
      <c r="X62" s="123"/>
      <c r="Y62" s="121"/>
      <c r="Z62" s="122"/>
      <c r="AA62" s="122"/>
      <c r="AB62" s="122"/>
      <c r="AC62" s="122"/>
      <c r="AD62" s="122"/>
      <c r="AE62" s="122"/>
      <c r="AF62" s="122"/>
      <c r="AG62" s="122"/>
      <c r="AH62" s="122"/>
      <c r="AI62" s="122"/>
      <c r="AJ62" s="123"/>
      <c r="AK62" s="1"/>
      <c r="AL62" s="1"/>
      <c r="AM62" s="1"/>
      <c r="AO62" s="172">
        <v>1</v>
      </c>
      <c r="AP62" s="165">
        <v>0</v>
      </c>
      <c r="AQ62" s="178">
        <v>1</v>
      </c>
      <c r="AR62" s="172"/>
      <c r="AS62" s="165"/>
      <c r="AT62" s="178"/>
      <c r="AU62" s="183"/>
      <c r="AV62" s="165"/>
      <c r="AW62" s="355"/>
      <c r="AX62" s="172"/>
      <c r="AY62" s="181"/>
      <c r="AZ62" s="355"/>
      <c r="BA62" s="203">
        <v>1</v>
      </c>
      <c r="BC62" s="167"/>
      <c r="BD62" s="168"/>
      <c r="BE62" s="169"/>
      <c r="BF62" s="167"/>
      <c r="BG62" s="168"/>
      <c r="BH62" s="169"/>
      <c r="BI62" s="295"/>
      <c r="BJ62" s="168"/>
      <c r="BK62" s="361"/>
      <c r="BL62" s="167"/>
      <c r="BM62" s="296"/>
      <c r="BN62" s="297"/>
      <c r="BO62" s="189"/>
    </row>
    <row r="63" spans="2:67" ht="20.100000000000001" customHeight="1" thickBot="1" x14ac:dyDescent="0.3">
      <c r="B63" s="459"/>
      <c r="C63" s="318"/>
      <c r="D63" s="319"/>
      <c r="E63" s="320"/>
      <c r="F63" s="320"/>
      <c r="G63" s="406"/>
      <c r="H63" s="406"/>
      <c r="I63" s="320"/>
      <c r="J63" s="321"/>
      <c r="K63" s="322"/>
      <c r="L63" s="323"/>
      <c r="M63" s="116"/>
      <c r="N63" s="117"/>
      <c r="O63" s="117"/>
      <c r="P63" s="117"/>
      <c r="Q63" s="117"/>
      <c r="R63" s="117"/>
      <c r="S63" s="117"/>
      <c r="T63" s="117"/>
      <c r="U63" s="117"/>
      <c r="V63" s="117"/>
      <c r="W63" s="117"/>
      <c r="X63" s="118"/>
      <c r="Y63" s="116"/>
      <c r="Z63" s="117"/>
      <c r="AA63" s="117"/>
      <c r="AB63" s="117"/>
      <c r="AC63" s="117"/>
      <c r="AD63" s="117"/>
      <c r="AE63" s="117"/>
      <c r="AF63" s="117"/>
      <c r="AG63" s="117"/>
      <c r="AH63" s="117"/>
      <c r="AI63" s="117"/>
      <c r="AJ63" s="118"/>
      <c r="AK63" s="1"/>
      <c r="AL63" s="1"/>
      <c r="AM63" s="1"/>
      <c r="AO63" s="172"/>
      <c r="AP63" s="165"/>
      <c r="AQ63" s="178"/>
      <c r="AR63" s="172"/>
      <c r="AS63" s="165"/>
      <c r="AT63" s="178"/>
      <c r="AU63" s="183"/>
      <c r="AV63" s="165"/>
      <c r="AW63" s="355"/>
      <c r="AX63" s="172"/>
      <c r="AY63" s="181"/>
      <c r="AZ63" s="355"/>
      <c r="BA63" s="203"/>
      <c r="BC63" s="167"/>
      <c r="BD63" s="168"/>
      <c r="BE63" s="169"/>
      <c r="BF63" s="167"/>
      <c r="BG63" s="168"/>
      <c r="BH63" s="169"/>
      <c r="BI63" s="295"/>
      <c r="BJ63" s="168"/>
      <c r="BK63" s="361"/>
      <c r="BL63" s="167"/>
      <c r="BM63" s="296"/>
      <c r="BN63" s="297"/>
      <c r="BO63" s="189"/>
    </row>
    <row r="64" spans="2:67" ht="20.100000000000001" customHeight="1" thickBot="1" x14ac:dyDescent="0.3">
      <c r="B64" s="459"/>
      <c r="C64" s="79"/>
      <c r="D64" s="241"/>
      <c r="E64" s="427"/>
      <c r="F64" s="427"/>
      <c r="G64" s="414"/>
      <c r="H64" s="414"/>
      <c r="I64" s="427"/>
      <c r="J64" s="11"/>
      <c r="K64" s="275"/>
      <c r="L64" s="276"/>
      <c r="M64" s="50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7"/>
      <c r="Y64" s="50"/>
      <c r="Z64" s="46"/>
      <c r="AA64" s="46"/>
      <c r="AB64" s="46"/>
      <c r="AC64" s="46"/>
      <c r="AD64" s="46"/>
      <c r="AE64" s="46"/>
      <c r="AF64" s="46"/>
      <c r="AG64" s="46"/>
      <c r="AH64" s="46"/>
      <c r="AI64" s="46"/>
      <c r="AJ64" s="47"/>
      <c r="AK64" s="1"/>
      <c r="AL64" s="1"/>
      <c r="AM64" s="1"/>
      <c r="AO64" s="172"/>
      <c r="AP64" s="165"/>
      <c r="AQ64" s="178"/>
      <c r="AR64" s="172"/>
      <c r="AS64" s="165"/>
      <c r="AT64" s="178"/>
      <c r="AU64" s="183"/>
      <c r="AV64" s="165"/>
      <c r="AW64" s="355"/>
      <c r="AX64" s="172"/>
      <c r="AY64" s="181"/>
      <c r="AZ64" s="355"/>
      <c r="BA64" s="203"/>
      <c r="BC64" s="167"/>
      <c r="BD64" s="168"/>
      <c r="BE64" s="169"/>
      <c r="BF64" s="167"/>
      <c r="BG64" s="168"/>
      <c r="BH64" s="169"/>
      <c r="BI64" s="295"/>
      <c r="BJ64" s="168"/>
      <c r="BK64" s="361"/>
      <c r="BL64" s="167"/>
      <c r="BM64" s="296"/>
      <c r="BN64" s="297"/>
      <c r="BO64" s="189"/>
    </row>
    <row r="65" spans="2:67" ht="20.100000000000001" customHeight="1" thickBot="1" x14ac:dyDescent="0.3">
      <c r="B65" s="459"/>
      <c r="C65" s="79"/>
      <c r="D65" s="241"/>
      <c r="E65" s="159"/>
      <c r="F65" s="159"/>
      <c r="G65" s="410">
        <f>E65*F65</f>
        <v>0</v>
      </c>
      <c r="H65" s="410"/>
      <c r="I65" s="159"/>
      <c r="J65" s="43"/>
      <c r="K65" s="156"/>
      <c r="L65" s="269"/>
      <c r="M65" s="22"/>
      <c r="N65" s="23"/>
      <c r="O65" s="23"/>
      <c r="P65" s="23"/>
      <c r="Q65" s="122"/>
      <c r="R65" s="23"/>
      <c r="S65" s="23"/>
      <c r="T65" s="23"/>
      <c r="U65" s="23"/>
      <c r="V65" s="23"/>
      <c r="W65" s="23"/>
      <c r="X65" s="24"/>
      <c r="Y65" s="22"/>
      <c r="Z65" s="23"/>
      <c r="AA65" s="23"/>
      <c r="AB65" s="23"/>
      <c r="AC65" s="122"/>
      <c r="AD65" s="23"/>
      <c r="AE65" s="23"/>
      <c r="AF65" s="23"/>
      <c r="AG65" s="23"/>
      <c r="AH65" s="23"/>
      <c r="AI65" s="23"/>
      <c r="AJ65" s="24"/>
      <c r="AK65" s="360"/>
      <c r="AL65" s="360"/>
      <c r="AM65" s="360"/>
      <c r="AO65" s="172"/>
      <c r="AP65" s="165"/>
      <c r="AQ65" s="178"/>
      <c r="AR65" s="172"/>
      <c r="AS65" s="165"/>
      <c r="AT65" s="178"/>
      <c r="AU65" s="183"/>
      <c r="AV65" s="165"/>
      <c r="AW65" s="355"/>
      <c r="AX65" s="172"/>
      <c r="AY65" s="181"/>
      <c r="AZ65" s="355"/>
      <c r="BA65" s="203"/>
      <c r="BC65" s="167"/>
      <c r="BD65" s="168"/>
      <c r="BE65" s="169"/>
      <c r="BF65" s="167"/>
      <c r="BG65" s="168"/>
      <c r="BH65" s="169"/>
      <c r="BI65" s="295"/>
      <c r="BJ65" s="168"/>
      <c r="BK65" s="361"/>
      <c r="BL65" s="167"/>
      <c r="BM65" s="296"/>
      <c r="BN65" s="297"/>
      <c r="BO65" s="189"/>
    </row>
    <row r="66" spans="2:67" ht="19.5" thickBot="1" x14ac:dyDescent="0.3">
      <c r="B66" s="459"/>
      <c r="C66" s="25"/>
      <c r="D66" s="242"/>
      <c r="E66" s="239"/>
      <c r="F66" s="106"/>
      <c r="G66" s="415">
        <f>E66*F66</f>
        <v>0</v>
      </c>
      <c r="H66" s="415"/>
      <c r="I66" s="106"/>
      <c r="J66" s="1"/>
      <c r="K66" s="244"/>
      <c r="L66" s="265"/>
      <c r="M66" s="108"/>
      <c r="N66" s="109"/>
      <c r="O66" s="109"/>
      <c r="P66" s="109"/>
      <c r="Q66" s="109"/>
      <c r="R66" s="109"/>
      <c r="S66" s="109"/>
      <c r="T66" s="109"/>
      <c r="U66" s="109"/>
      <c r="V66" s="109"/>
      <c r="W66" s="109"/>
      <c r="X66" s="110"/>
      <c r="Y66" s="108"/>
      <c r="Z66" s="109"/>
      <c r="AA66" s="109"/>
      <c r="AB66" s="109"/>
      <c r="AC66" s="109"/>
      <c r="AD66" s="109"/>
      <c r="AE66" s="109"/>
      <c r="AF66" s="109"/>
      <c r="AG66" s="109"/>
      <c r="AH66" s="109"/>
      <c r="AI66" s="109"/>
      <c r="AJ66" s="110"/>
      <c r="AK66" s="360"/>
      <c r="AL66" s="360"/>
      <c r="AM66" s="360"/>
      <c r="AO66" s="172"/>
      <c r="AP66" s="165"/>
      <c r="AQ66" s="178"/>
      <c r="AR66" s="172"/>
      <c r="AS66" s="165"/>
      <c r="AT66" s="178"/>
      <c r="AU66" s="183"/>
      <c r="AV66" s="165"/>
      <c r="AW66" s="355"/>
      <c r="AX66" s="172"/>
      <c r="AY66" s="181"/>
      <c r="AZ66" s="355"/>
      <c r="BA66" s="203"/>
      <c r="BC66" s="167"/>
      <c r="BD66" s="168"/>
      <c r="BE66" s="169"/>
      <c r="BF66" s="167"/>
      <c r="BG66" s="168"/>
      <c r="BH66" s="169"/>
      <c r="BI66" s="295"/>
      <c r="BJ66" s="168"/>
      <c r="BK66" s="361"/>
      <c r="BL66" s="167"/>
      <c r="BM66" s="296"/>
      <c r="BN66" s="297"/>
      <c r="BO66" s="189"/>
    </row>
    <row r="67" spans="2:67" ht="19.5" thickBot="1" x14ac:dyDescent="0.3">
      <c r="B67" s="459"/>
      <c r="C67" s="9"/>
      <c r="D67" s="217"/>
      <c r="E67" s="119"/>
      <c r="F67" s="51"/>
      <c r="G67" s="163">
        <f>E67*F67</f>
        <v>0</v>
      </c>
      <c r="H67" s="163"/>
      <c r="I67" s="51"/>
      <c r="J67" s="158"/>
      <c r="K67" s="51"/>
      <c r="L67" s="266"/>
      <c r="M67" s="76"/>
      <c r="N67" s="77"/>
      <c r="O67" s="77"/>
      <c r="P67" s="77"/>
      <c r="Q67" s="77"/>
      <c r="R67" s="77"/>
      <c r="S67" s="77"/>
      <c r="T67" s="77"/>
      <c r="U67" s="77"/>
      <c r="V67" s="77"/>
      <c r="W67" s="77"/>
      <c r="X67" s="78"/>
      <c r="Y67" s="76"/>
      <c r="Z67" s="77"/>
      <c r="AA67" s="77"/>
      <c r="AB67" s="77"/>
      <c r="AC67" s="77"/>
      <c r="AD67" s="77"/>
      <c r="AE67" s="77"/>
      <c r="AF67" s="77"/>
      <c r="AG67" s="77"/>
      <c r="AH67" s="77"/>
      <c r="AI67" s="77"/>
      <c r="AJ67" s="78"/>
      <c r="AK67" s="360"/>
      <c r="AL67" s="360"/>
      <c r="AM67" s="360"/>
      <c r="AO67" s="172"/>
      <c r="AP67" s="165"/>
      <c r="AQ67" s="178"/>
      <c r="AR67" s="172"/>
      <c r="AS67" s="165"/>
      <c r="AT67" s="178"/>
      <c r="AU67" s="183"/>
      <c r="AV67" s="165"/>
      <c r="AW67" s="355"/>
      <c r="AX67" s="172"/>
      <c r="AY67" s="181"/>
      <c r="AZ67" s="355"/>
      <c r="BA67" s="203"/>
      <c r="BC67" s="167"/>
      <c r="BD67" s="168"/>
      <c r="BE67" s="169"/>
      <c r="BF67" s="167"/>
      <c r="BG67" s="168"/>
      <c r="BH67" s="169"/>
      <c r="BI67" s="295"/>
      <c r="BJ67" s="168"/>
      <c r="BK67" s="361"/>
      <c r="BL67" s="167"/>
      <c r="BM67" s="296"/>
      <c r="BN67" s="297"/>
      <c r="BO67" s="189"/>
    </row>
    <row r="68" spans="2:67" ht="19.5" thickBot="1" x14ac:dyDescent="0.3">
      <c r="B68" s="459"/>
      <c r="C68" s="9"/>
      <c r="D68" s="217"/>
      <c r="E68" s="119"/>
      <c r="F68" s="51"/>
      <c r="G68" s="163">
        <f t="shared" ref="G68:G69" si="5">E68*F68</f>
        <v>0</v>
      </c>
      <c r="H68" s="163"/>
      <c r="I68" s="51"/>
      <c r="J68" s="158"/>
      <c r="K68" s="51"/>
      <c r="L68" s="266"/>
      <c r="M68" s="76"/>
      <c r="N68" s="77"/>
      <c r="O68" s="77"/>
      <c r="P68" s="77"/>
      <c r="Q68" s="77"/>
      <c r="R68" s="77"/>
      <c r="S68" s="77"/>
      <c r="T68" s="77"/>
      <c r="U68" s="77"/>
      <c r="V68" s="77"/>
      <c r="W68" s="77"/>
      <c r="X68" s="78"/>
      <c r="Y68" s="76"/>
      <c r="Z68" s="77"/>
      <c r="AA68" s="77"/>
      <c r="AB68" s="77"/>
      <c r="AC68" s="77"/>
      <c r="AD68" s="77"/>
      <c r="AE68" s="77"/>
      <c r="AF68" s="77"/>
      <c r="AG68" s="77"/>
      <c r="AH68" s="77"/>
      <c r="AI68" s="77"/>
      <c r="AJ68" s="78"/>
      <c r="AK68" s="360"/>
      <c r="AL68" s="360"/>
      <c r="AM68" s="360"/>
      <c r="AO68" s="172"/>
      <c r="AP68" s="165"/>
      <c r="AQ68" s="178"/>
      <c r="AR68" s="172"/>
      <c r="AS68" s="165"/>
      <c r="AT68" s="178"/>
      <c r="AU68" s="183"/>
      <c r="AV68" s="165"/>
      <c r="AW68" s="355"/>
      <c r="AX68" s="172"/>
      <c r="AY68" s="181"/>
      <c r="AZ68" s="355"/>
      <c r="BA68" s="203"/>
      <c r="BC68" s="167"/>
      <c r="BD68" s="168"/>
      <c r="BE68" s="169"/>
      <c r="BF68" s="167"/>
      <c r="BG68" s="168"/>
      <c r="BH68" s="169"/>
      <c r="BI68" s="295"/>
      <c r="BJ68" s="168"/>
      <c r="BK68" s="361"/>
      <c r="BL68" s="167"/>
      <c r="BM68" s="296"/>
      <c r="BN68" s="297"/>
      <c r="BO68" s="189"/>
    </row>
    <row r="69" spans="2:67" ht="19.5" thickBot="1" x14ac:dyDescent="0.3">
      <c r="B69" s="459"/>
      <c r="C69" s="9"/>
      <c r="D69" s="217"/>
      <c r="E69" s="119"/>
      <c r="F69" s="51"/>
      <c r="G69" s="163">
        <f t="shared" si="5"/>
        <v>0</v>
      </c>
      <c r="H69" s="163"/>
      <c r="I69" s="51"/>
      <c r="J69" s="158"/>
      <c r="K69" s="51"/>
      <c r="L69" s="266"/>
      <c r="M69" s="76"/>
      <c r="N69" s="77"/>
      <c r="O69" s="77"/>
      <c r="P69" s="77"/>
      <c r="Q69" s="77"/>
      <c r="R69" s="77"/>
      <c r="S69" s="77"/>
      <c r="T69" s="77"/>
      <c r="U69" s="77"/>
      <c r="V69" s="77"/>
      <c r="W69" s="77"/>
      <c r="X69" s="78"/>
      <c r="Y69" s="76"/>
      <c r="Z69" s="77"/>
      <c r="AA69" s="77"/>
      <c r="AB69" s="77"/>
      <c r="AC69" s="77"/>
      <c r="AD69" s="77"/>
      <c r="AE69" s="77"/>
      <c r="AF69" s="77"/>
      <c r="AG69" s="77"/>
      <c r="AH69" s="77"/>
      <c r="AI69" s="77"/>
      <c r="AJ69" s="78"/>
      <c r="AK69" s="360"/>
      <c r="AL69" s="360"/>
      <c r="AM69" s="360"/>
      <c r="AO69" s="172"/>
      <c r="AP69" s="165"/>
      <c r="AQ69" s="178"/>
      <c r="AR69" s="172"/>
      <c r="AS69" s="165"/>
      <c r="AT69" s="178"/>
      <c r="AU69" s="183"/>
      <c r="AV69" s="165"/>
      <c r="AW69" s="355"/>
      <c r="AX69" s="172"/>
      <c r="AY69" s="181"/>
      <c r="AZ69" s="355"/>
      <c r="BA69" s="203"/>
      <c r="BC69" s="167"/>
      <c r="BD69" s="168"/>
      <c r="BE69" s="169"/>
      <c r="BF69" s="167"/>
      <c r="BG69" s="168"/>
      <c r="BH69" s="169"/>
      <c r="BI69" s="295"/>
      <c r="BJ69" s="168"/>
      <c r="BK69" s="361"/>
      <c r="BL69" s="167"/>
      <c r="BM69" s="296"/>
      <c r="BN69" s="297"/>
      <c r="BO69" s="189"/>
    </row>
    <row r="70" spans="2:67" ht="19.5" thickBot="1" x14ac:dyDescent="0.3">
      <c r="B70" s="460"/>
      <c r="C70" s="232"/>
      <c r="D70" s="243"/>
      <c r="E70" s="240"/>
      <c r="F70" s="157"/>
      <c r="G70" s="164">
        <f>E70*F70</f>
        <v>0</v>
      </c>
      <c r="H70" s="164"/>
      <c r="I70" s="157"/>
      <c r="J70" s="158"/>
      <c r="K70" s="157"/>
      <c r="L70" s="266"/>
      <c r="M70" s="76"/>
      <c r="N70" s="77"/>
      <c r="O70" s="77"/>
      <c r="P70" s="77"/>
      <c r="Q70" s="77"/>
      <c r="R70" s="77"/>
      <c r="S70" s="77"/>
      <c r="T70" s="77"/>
      <c r="U70" s="77"/>
      <c r="V70" s="77"/>
      <c r="W70" s="77"/>
      <c r="X70" s="78"/>
      <c r="Y70" s="76"/>
      <c r="Z70" s="77"/>
      <c r="AA70" s="77"/>
      <c r="AB70" s="77"/>
      <c r="AC70" s="77"/>
      <c r="AD70" s="77"/>
      <c r="AE70" s="77"/>
      <c r="AF70" s="77"/>
      <c r="AG70" s="77"/>
      <c r="AH70" s="77"/>
      <c r="AI70" s="77"/>
      <c r="AJ70" s="78"/>
      <c r="AK70" s="360"/>
      <c r="AL70" s="360"/>
      <c r="AM70" s="360"/>
      <c r="AO70" s="173"/>
      <c r="AP70" s="174"/>
      <c r="AQ70" s="179"/>
      <c r="AR70" s="173"/>
      <c r="AS70" s="174"/>
      <c r="AT70" s="179"/>
      <c r="AU70" s="184"/>
      <c r="AV70" s="174"/>
      <c r="AW70" s="356"/>
      <c r="AX70" s="173"/>
      <c r="AY70" s="192"/>
      <c r="AZ70" s="356"/>
      <c r="BA70" s="203"/>
      <c r="BC70" s="167"/>
      <c r="BD70" s="168"/>
      <c r="BE70" s="169"/>
      <c r="BF70" s="167"/>
      <c r="BG70" s="168"/>
      <c r="BH70" s="169"/>
      <c r="BI70" s="295"/>
      <c r="BJ70" s="168"/>
      <c r="BK70" s="361"/>
      <c r="BL70" s="167"/>
      <c r="BM70" s="296"/>
      <c r="BN70" s="297"/>
      <c r="BO70" s="189"/>
    </row>
    <row r="71" spans="2:67" ht="16.5" thickBot="1" x14ac:dyDescent="0.3">
      <c r="B71" s="223" t="s">
        <v>1</v>
      </c>
      <c r="C71" s="231"/>
      <c r="D71" s="238"/>
      <c r="E71" s="113"/>
      <c r="F71" s="113"/>
      <c r="G71" s="114">
        <f>COUNTIF(G58:G65,"&gt;=10")</f>
        <v>0</v>
      </c>
      <c r="H71" s="114"/>
      <c r="I71" s="120"/>
      <c r="J71" s="248"/>
      <c r="K71" s="218"/>
      <c r="L71" s="253"/>
      <c r="M71" s="101"/>
      <c r="N71" s="91"/>
      <c r="O71" s="91"/>
      <c r="P71" s="91"/>
      <c r="Q71" s="91"/>
      <c r="R71" s="91"/>
      <c r="S71" s="91"/>
      <c r="T71" s="91"/>
      <c r="U71" s="91"/>
      <c r="V71" s="91"/>
      <c r="W71" s="91"/>
      <c r="X71" s="89"/>
      <c r="Y71" s="90"/>
      <c r="Z71" s="91"/>
      <c r="AA71" s="91"/>
      <c r="AB71" s="91"/>
      <c r="AC71" s="91"/>
      <c r="AD71" s="91"/>
      <c r="AE71" s="91"/>
      <c r="AF71" s="91"/>
      <c r="AG71" s="91"/>
      <c r="AH71" s="91"/>
      <c r="AI71" s="91"/>
      <c r="AJ71" s="92"/>
      <c r="AK71" s="362"/>
      <c r="AL71" s="362"/>
      <c r="AM71" s="362"/>
      <c r="AO71" s="205"/>
      <c r="AP71" s="206"/>
      <c r="AQ71" s="207"/>
      <c r="AR71" s="208"/>
      <c r="AS71" s="209"/>
      <c r="AT71" s="210"/>
      <c r="AU71" s="208"/>
      <c r="AV71" s="209"/>
      <c r="AW71" s="210"/>
      <c r="AX71" s="208"/>
      <c r="AY71" s="209"/>
      <c r="AZ71" s="210"/>
      <c r="BA71" s="211"/>
      <c r="BC71" s="167"/>
      <c r="BD71" s="168"/>
      <c r="BE71" s="169"/>
      <c r="BF71" s="167"/>
      <c r="BG71" s="168"/>
      <c r="BH71" s="169"/>
      <c r="BI71" s="295"/>
      <c r="BJ71" s="168"/>
      <c r="BK71" s="361"/>
      <c r="BL71" s="167"/>
      <c r="BM71" s="296"/>
      <c r="BN71" s="297"/>
      <c r="BO71" s="189"/>
    </row>
    <row r="72" spans="2:67" ht="16.5" thickBot="1" x14ac:dyDescent="0.3">
      <c r="B72" s="224" t="s">
        <v>2</v>
      </c>
      <c r="C72" s="100"/>
      <c r="D72" s="86"/>
      <c r="E72" s="87"/>
      <c r="F72" s="87"/>
      <c r="G72" s="88">
        <f>COUNTIF(G58:G65,"&gt;=4")-COUNTIF(G58:G65,"&gt;9")</f>
        <v>2</v>
      </c>
      <c r="H72" s="88"/>
      <c r="I72" s="86"/>
      <c r="J72" s="87"/>
      <c r="K72" s="100"/>
      <c r="L72" s="253"/>
      <c r="M72" s="101"/>
      <c r="N72" s="91"/>
      <c r="O72" s="91"/>
      <c r="P72" s="91"/>
      <c r="Q72" s="91"/>
      <c r="R72" s="91"/>
      <c r="S72" s="91"/>
      <c r="T72" s="91"/>
      <c r="U72" s="91"/>
      <c r="V72" s="91"/>
      <c r="W72" s="91"/>
      <c r="X72" s="92"/>
      <c r="Y72" s="90"/>
      <c r="Z72" s="91"/>
      <c r="AA72" s="91"/>
      <c r="AB72" s="91"/>
      <c r="AC72" s="91"/>
      <c r="AD72" s="91"/>
      <c r="AE72" s="91"/>
      <c r="AF72" s="91"/>
      <c r="AG72" s="91"/>
      <c r="AH72" s="91"/>
      <c r="AI72" s="91"/>
      <c r="AJ72" s="92"/>
      <c r="AK72" s="362"/>
      <c r="AL72" s="362"/>
      <c r="AM72" s="362"/>
      <c r="AO72" s="195"/>
      <c r="AP72" s="194"/>
      <c r="AQ72" s="196"/>
      <c r="AR72" s="208"/>
      <c r="AS72" s="209"/>
      <c r="AT72" s="210"/>
      <c r="AU72" s="208"/>
      <c r="AV72" s="209"/>
      <c r="AW72" s="210"/>
      <c r="AX72" s="208"/>
      <c r="AY72" s="209"/>
      <c r="AZ72" s="210"/>
      <c r="BA72" s="212"/>
      <c r="BC72" s="167"/>
      <c r="BD72" s="168"/>
      <c r="BE72" s="169"/>
      <c r="BF72" s="167"/>
      <c r="BG72" s="168"/>
      <c r="BH72" s="169"/>
      <c r="BI72" s="295"/>
      <c r="BJ72" s="168"/>
      <c r="BK72" s="361"/>
      <c r="BL72" s="167"/>
      <c r="BM72" s="296"/>
      <c r="BN72" s="297"/>
      <c r="BO72" s="189"/>
    </row>
    <row r="73" spans="2:67" ht="16.5" thickBot="1" x14ac:dyDescent="0.3">
      <c r="B73" s="246" t="s">
        <v>3</v>
      </c>
      <c r="C73" s="105"/>
      <c r="D73" s="102"/>
      <c r="E73" s="103"/>
      <c r="F73" s="103"/>
      <c r="G73" s="104">
        <f>COUNTIF(G58:G65,"&gt;=1")-COUNTIF(G58:G65,"&gt;3")</f>
        <v>0</v>
      </c>
      <c r="H73" s="104"/>
      <c r="I73" s="102"/>
      <c r="J73" s="103"/>
      <c r="K73" s="105"/>
      <c r="L73" s="253"/>
      <c r="M73" s="101"/>
      <c r="N73" s="91"/>
      <c r="O73" s="91"/>
      <c r="P73" s="91"/>
      <c r="Q73" s="91"/>
      <c r="R73" s="91"/>
      <c r="S73" s="91"/>
      <c r="T73" s="91"/>
      <c r="U73" s="91"/>
      <c r="V73" s="91"/>
      <c r="W73" s="91"/>
      <c r="X73" s="92"/>
      <c r="Y73" s="90"/>
      <c r="Z73" s="91"/>
      <c r="AA73" s="91"/>
      <c r="AB73" s="91"/>
      <c r="AC73" s="91"/>
      <c r="AD73" s="91"/>
      <c r="AE73" s="91"/>
      <c r="AF73" s="91"/>
      <c r="AG73" s="91"/>
      <c r="AH73" s="91"/>
      <c r="AI73" s="91"/>
      <c r="AJ73" s="92"/>
      <c r="AK73" s="362"/>
      <c r="AL73" s="362"/>
      <c r="AM73" s="362"/>
      <c r="AO73" s="195"/>
      <c r="AP73" s="194"/>
      <c r="AQ73" s="196"/>
      <c r="AR73" s="208"/>
      <c r="AS73" s="209"/>
      <c r="AT73" s="210"/>
      <c r="AU73" s="208"/>
      <c r="AV73" s="209"/>
      <c r="AW73" s="210"/>
      <c r="AX73" s="208"/>
      <c r="AY73" s="209"/>
      <c r="AZ73" s="210"/>
      <c r="BA73" s="212"/>
      <c r="BC73" s="167"/>
      <c r="BD73" s="168"/>
      <c r="BE73" s="169"/>
      <c r="BF73" s="167"/>
      <c r="BG73" s="168"/>
      <c r="BH73" s="169"/>
      <c r="BI73" s="295"/>
      <c r="BJ73" s="168"/>
      <c r="BK73" s="361"/>
      <c r="BL73" s="167"/>
      <c r="BM73" s="296"/>
      <c r="BN73" s="297"/>
      <c r="BO73" s="189"/>
    </row>
    <row r="74" spans="2:67" ht="16.5" thickBot="1" x14ac:dyDescent="0.3">
      <c r="B74" s="247" t="s">
        <v>1</v>
      </c>
      <c r="C74" s="57"/>
      <c r="D74" s="55"/>
      <c r="E74" s="56"/>
      <c r="F74" s="56"/>
      <c r="G74" s="62">
        <f>COUNTIF(G66:G70,"&gt;=10")</f>
        <v>0</v>
      </c>
      <c r="H74" s="62"/>
      <c r="I74" s="55"/>
      <c r="J74" s="56"/>
      <c r="K74" s="57"/>
      <c r="L74" s="257"/>
      <c r="M74" s="38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7"/>
      <c r="Y74" s="35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7"/>
      <c r="AK74" s="351"/>
      <c r="AL74" s="351"/>
      <c r="AM74" s="351"/>
      <c r="AO74" s="195"/>
      <c r="AP74" s="194"/>
      <c r="AQ74" s="196"/>
      <c r="AR74" s="208"/>
      <c r="AS74" s="209"/>
      <c r="AT74" s="210"/>
      <c r="AU74" s="208"/>
      <c r="AV74" s="209"/>
      <c r="AW74" s="210"/>
      <c r="AX74" s="208"/>
      <c r="AY74" s="209"/>
      <c r="AZ74" s="210"/>
      <c r="BA74" s="212"/>
      <c r="BC74" s="167"/>
      <c r="BD74" s="168"/>
      <c r="BE74" s="169"/>
      <c r="BF74" s="167"/>
      <c r="BG74" s="168"/>
      <c r="BH74" s="169"/>
      <c r="BI74" s="295"/>
      <c r="BJ74" s="168"/>
      <c r="BK74" s="361"/>
      <c r="BL74" s="167"/>
      <c r="BM74" s="296"/>
      <c r="BN74" s="297"/>
      <c r="BO74" s="189"/>
    </row>
    <row r="75" spans="2:67" ht="16.5" thickBot="1" x14ac:dyDescent="0.3">
      <c r="B75" s="226" t="s">
        <v>2</v>
      </c>
      <c r="C75" s="48"/>
      <c r="D75" s="39"/>
      <c r="E75" s="41"/>
      <c r="F75" s="41"/>
      <c r="G75" s="59">
        <f>COUNTIF(G66:G70,"&gt;=4")-COUNTIF(G66:G70,"&gt;9")</f>
        <v>0</v>
      </c>
      <c r="H75" s="59"/>
      <c r="I75" s="39"/>
      <c r="J75" s="41"/>
      <c r="K75" s="48"/>
      <c r="L75" s="258"/>
      <c r="M75" s="32"/>
      <c r="N75" s="6"/>
      <c r="O75" s="6"/>
      <c r="P75" s="6"/>
      <c r="Q75" s="6"/>
      <c r="R75" s="6"/>
      <c r="S75" s="6"/>
      <c r="T75" s="6"/>
      <c r="U75" s="6"/>
      <c r="V75" s="6"/>
      <c r="W75" s="6"/>
      <c r="X75" s="7"/>
      <c r="Y75" s="31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7"/>
      <c r="AK75" s="351"/>
      <c r="AL75" s="351"/>
      <c r="AM75" s="351"/>
      <c r="AO75" s="195"/>
      <c r="AP75" s="194"/>
      <c r="AQ75" s="196"/>
      <c r="AR75" s="208"/>
      <c r="AS75" s="209"/>
      <c r="AT75" s="210"/>
      <c r="AU75" s="208"/>
      <c r="AV75" s="209"/>
      <c r="AW75" s="210"/>
      <c r="AX75" s="208"/>
      <c r="AY75" s="209"/>
      <c r="AZ75" s="210"/>
      <c r="BA75" s="212"/>
      <c r="BC75" s="167"/>
      <c r="BD75" s="168"/>
      <c r="BE75" s="169"/>
      <c r="BF75" s="167"/>
      <c r="BG75" s="168"/>
      <c r="BH75" s="169"/>
      <c r="BI75" s="295"/>
      <c r="BJ75" s="168"/>
      <c r="BK75" s="361"/>
      <c r="BL75" s="167"/>
      <c r="BM75" s="296"/>
      <c r="BN75" s="297"/>
      <c r="BO75" s="189"/>
    </row>
    <row r="76" spans="2:67" ht="16.5" thickBot="1" x14ac:dyDescent="0.3">
      <c r="B76" s="227" t="s">
        <v>3</v>
      </c>
      <c r="C76" s="124"/>
      <c r="D76" s="40"/>
      <c r="E76" s="42"/>
      <c r="F76" s="42"/>
      <c r="G76" s="63">
        <f>COUNTIF(G66:G70,"&gt;=1")-COUNTIF(G66:G70,"&gt;3")</f>
        <v>0</v>
      </c>
      <c r="H76" s="63"/>
      <c r="I76" s="40"/>
      <c r="J76" s="42"/>
      <c r="K76" s="49"/>
      <c r="L76" s="258"/>
      <c r="M76" s="32"/>
      <c r="N76" s="6"/>
      <c r="O76" s="6"/>
      <c r="P76" s="6"/>
      <c r="Q76" s="6"/>
      <c r="R76" s="6"/>
      <c r="S76" s="6"/>
      <c r="T76" s="6"/>
      <c r="U76" s="6"/>
      <c r="V76" s="6"/>
      <c r="W76" s="6"/>
      <c r="X76" s="7"/>
      <c r="Y76" s="31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7"/>
      <c r="AK76" s="351"/>
      <c r="AL76" s="351"/>
      <c r="AM76" s="351"/>
      <c r="AO76" s="199"/>
      <c r="AP76" s="200"/>
      <c r="AQ76" s="201"/>
      <c r="AR76" s="213"/>
      <c r="AS76" s="214"/>
      <c r="AT76" s="215"/>
      <c r="AU76" s="213"/>
      <c r="AV76" s="214"/>
      <c r="AW76" s="215"/>
      <c r="AX76" s="213"/>
      <c r="AY76" s="214"/>
      <c r="AZ76" s="215"/>
      <c r="BA76" s="212"/>
      <c r="BC76" s="167"/>
      <c r="BD76" s="168"/>
      <c r="BE76" s="169"/>
      <c r="BF76" s="167"/>
      <c r="BG76" s="168"/>
      <c r="BH76" s="169"/>
      <c r="BI76" s="295"/>
      <c r="BJ76" s="168"/>
      <c r="BK76" s="361"/>
      <c r="BL76" s="167"/>
      <c r="BM76" s="296"/>
      <c r="BN76" s="297"/>
      <c r="BO76" s="189"/>
    </row>
    <row r="77" spans="2:67" ht="50.1" customHeight="1" thickBot="1" x14ac:dyDescent="0.3">
      <c r="B77" s="433"/>
      <c r="C77" s="450" t="s">
        <v>41</v>
      </c>
      <c r="D77" s="438" t="s">
        <v>49</v>
      </c>
      <c r="E77" s="453">
        <v>4</v>
      </c>
      <c r="F77" s="453">
        <v>1</v>
      </c>
      <c r="G77" s="440">
        <f>E77*F77</f>
        <v>4</v>
      </c>
      <c r="H77" s="409">
        <v>3</v>
      </c>
      <c r="I77" s="419"/>
      <c r="J77" s="245" t="s">
        <v>54</v>
      </c>
      <c r="K77" s="304" t="s">
        <v>31</v>
      </c>
      <c r="L77" s="328">
        <v>3</v>
      </c>
      <c r="M77" s="509">
        <v>1</v>
      </c>
      <c r="N77" s="2"/>
      <c r="O77" s="28"/>
      <c r="P77" s="2"/>
      <c r="Q77" s="28"/>
      <c r="R77" s="2"/>
      <c r="S77" s="2"/>
      <c r="T77" s="2"/>
      <c r="U77" s="2"/>
      <c r="V77" s="2"/>
      <c r="W77" s="2"/>
      <c r="X77" s="15"/>
      <c r="Y77" s="14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15"/>
      <c r="AK77" s="360"/>
      <c r="AL77" s="360"/>
      <c r="AM77" s="360"/>
      <c r="AO77" s="170">
        <v>1</v>
      </c>
      <c r="AP77" s="171">
        <v>0</v>
      </c>
      <c r="AQ77" s="180">
        <v>1</v>
      </c>
      <c r="AR77" s="170"/>
      <c r="AS77" s="171"/>
      <c r="AT77" s="180"/>
      <c r="AU77" s="182"/>
      <c r="AV77" s="171"/>
      <c r="AW77" s="354"/>
      <c r="AX77" s="170"/>
      <c r="AY77" s="187"/>
      <c r="AZ77" s="354"/>
      <c r="BA77" s="202">
        <v>1</v>
      </c>
      <c r="BC77" s="167"/>
      <c r="BD77" s="168"/>
      <c r="BE77" s="169"/>
      <c r="BF77" s="167"/>
      <c r="BG77" s="168"/>
      <c r="BH77" s="169"/>
      <c r="BI77" s="295"/>
      <c r="BJ77" s="168"/>
      <c r="BK77" s="361"/>
      <c r="BL77" s="167"/>
      <c r="BM77" s="296"/>
      <c r="BN77" s="297"/>
      <c r="BO77" s="189"/>
    </row>
    <row r="78" spans="2:67" ht="30" customHeight="1" thickBot="1" x14ac:dyDescent="0.3">
      <c r="B78" s="434"/>
      <c r="C78" s="461"/>
      <c r="D78" s="439"/>
      <c r="E78" s="462"/>
      <c r="F78" s="462"/>
      <c r="G78" s="441"/>
      <c r="H78" s="424">
        <v>3</v>
      </c>
      <c r="I78" s="420"/>
      <c r="J78" s="160" t="s">
        <v>55</v>
      </c>
      <c r="K78" s="75" t="s">
        <v>34</v>
      </c>
      <c r="L78" s="270">
        <v>3</v>
      </c>
      <c r="M78" s="510">
        <v>1</v>
      </c>
      <c r="N78" s="499">
        <v>1</v>
      </c>
      <c r="O78" s="499">
        <v>1</v>
      </c>
      <c r="P78" s="499">
        <v>1</v>
      </c>
      <c r="Q78" s="500">
        <v>2</v>
      </c>
      <c r="R78" s="500">
        <v>2</v>
      </c>
      <c r="S78" s="500">
        <v>2</v>
      </c>
      <c r="T78" s="500">
        <v>2</v>
      </c>
      <c r="U78" s="500">
        <v>2</v>
      </c>
      <c r="V78" s="500">
        <v>2</v>
      </c>
      <c r="W78" s="500">
        <v>2</v>
      </c>
      <c r="X78" s="512">
        <v>2</v>
      </c>
      <c r="Y78" s="16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17"/>
      <c r="AK78" s="360"/>
      <c r="AL78" s="360"/>
      <c r="AM78" s="360"/>
      <c r="AO78" s="172">
        <v>3</v>
      </c>
      <c r="AP78" s="165">
        <v>0</v>
      </c>
      <c r="AQ78" s="178">
        <v>1</v>
      </c>
      <c r="AR78" s="172">
        <v>1</v>
      </c>
      <c r="AS78" s="165">
        <v>2</v>
      </c>
      <c r="AT78" s="178">
        <v>0.33333333333333331</v>
      </c>
      <c r="AU78" s="183">
        <v>0</v>
      </c>
      <c r="AV78" s="165">
        <v>3</v>
      </c>
      <c r="AW78" s="355">
        <v>0</v>
      </c>
      <c r="AX78" s="172">
        <v>0</v>
      </c>
      <c r="AY78" s="181">
        <v>3</v>
      </c>
      <c r="AZ78" s="355">
        <v>0</v>
      </c>
      <c r="BA78" s="203">
        <v>0.33333333333333331</v>
      </c>
      <c r="BC78" s="167"/>
      <c r="BD78" s="168"/>
      <c r="BE78" s="169"/>
      <c r="BF78" s="167"/>
      <c r="BG78" s="168"/>
      <c r="BH78" s="169"/>
      <c r="BI78" s="295"/>
      <c r="BJ78" s="168"/>
      <c r="BK78" s="361"/>
      <c r="BL78" s="167"/>
      <c r="BM78" s="296"/>
      <c r="BN78" s="297"/>
      <c r="BO78" s="189"/>
    </row>
    <row r="79" spans="2:67" ht="30" customHeight="1" thickBot="1" x14ac:dyDescent="0.3">
      <c r="B79" s="434"/>
      <c r="C79" s="461"/>
      <c r="D79" s="439"/>
      <c r="E79" s="462"/>
      <c r="F79" s="462"/>
      <c r="G79" s="441"/>
      <c r="H79" s="424">
        <v>3</v>
      </c>
      <c r="I79" s="420"/>
      <c r="J79" s="245" t="s">
        <v>56</v>
      </c>
      <c r="K79" s="75" t="s">
        <v>33</v>
      </c>
      <c r="L79" s="270">
        <v>3</v>
      </c>
      <c r="M79" s="16"/>
      <c r="N79" s="499">
        <v>1</v>
      </c>
      <c r="O79" s="499">
        <v>1</v>
      </c>
      <c r="P79" s="499">
        <v>1</v>
      </c>
      <c r="Q79" s="500">
        <v>2</v>
      </c>
      <c r="R79" s="500">
        <v>2</v>
      </c>
      <c r="S79" s="500">
        <v>2</v>
      </c>
      <c r="T79" s="500">
        <v>2</v>
      </c>
      <c r="U79" s="500">
        <v>2</v>
      </c>
      <c r="V79" s="500">
        <v>2</v>
      </c>
      <c r="W79" s="500">
        <v>2</v>
      </c>
      <c r="X79" s="512">
        <v>2</v>
      </c>
      <c r="Y79" s="513">
        <v>2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17"/>
      <c r="AK79" s="360"/>
      <c r="AL79" s="360"/>
      <c r="AM79" s="360"/>
      <c r="AO79" s="172">
        <v>2</v>
      </c>
      <c r="AP79" s="165">
        <v>0</v>
      </c>
      <c r="AQ79" s="178">
        <v>1</v>
      </c>
      <c r="AR79" s="172">
        <v>1</v>
      </c>
      <c r="AS79" s="165">
        <v>2</v>
      </c>
      <c r="AT79" s="178">
        <v>0.33333333333333331</v>
      </c>
      <c r="AU79" s="183">
        <v>0</v>
      </c>
      <c r="AV79" s="165">
        <v>3</v>
      </c>
      <c r="AW79" s="355">
        <v>0</v>
      </c>
      <c r="AX79" s="172">
        <v>0</v>
      </c>
      <c r="AY79" s="181">
        <v>3</v>
      </c>
      <c r="AZ79" s="355">
        <v>0</v>
      </c>
      <c r="BA79" s="203">
        <v>0.27272727272727271</v>
      </c>
      <c r="BC79" s="167">
        <v>0</v>
      </c>
      <c r="BD79" s="168">
        <v>1</v>
      </c>
      <c r="BE79" s="169">
        <v>0</v>
      </c>
      <c r="BF79" s="167"/>
      <c r="BG79" s="168"/>
      <c r="BH79" s="169"/>
      <c r="BI79" s="295"/>
      <c r="BJ79" s="168"/>
      <c r="BK79" s="361"/>
      <c r="BL79" s="167"/>
      <c r="BM79" s="296"/>
      <c r="BN79" s="297"/>
      <c r="BO79" s="189">
        <v>0</v>
      </c>
    </row>
    <row r="80" spans="2:67" ht="19.5" thickBot="1" x14ac:dyDescent="0.3">
      <c r="B80" s="434"/>
      <c r="C80" s="451"/>
      <c r="D80" s="452"/>
      <c r="E80" s="454"/>
      <c r="F80" s="454"/>
      <c r="G80" s="449"/>
      <c r="H80" s="410">
        <v>3</v>
      </c>
      <c r="I80" s="421"/>
      <c r="J80" s="160" t="s">
        <v>57</v>
      </c>
      <c r="K80" s="304" t="s">
        <v>31</v>
      </c>
      <c r="L80" s="261">
        <v>3</v>
      </c>
      <c r="M80" s="22"/>
      <c r="N80" s="498">
        <v>1</v>
      </c>
      <c r="O80" s="498">
        <v>1</v>
      </c>
      <c r="P80" s="498">
        <v>1</v>
      </c>
      <c r="Q80" s="508">
        <v>2</v>
      </c>
      <c r="R80" s="508">
        <v>2</v>
      </c>
      <c r="S80" s="508">
        <v>2</v>
      </c>
      <c r="T80" s="508">
        <v>2</v>
      </c>
      <c r="U80" s="508">
        <v>2</v>
      </c>
      <c r="V80" s="508">
        <v>2</v>
      </c>
      <c r="W80" s="508">
        <v>2</v>
      </c>
      <c r="X80" s="514">
        <v>2</v>
      </c>
      <c r="Y80" s="515">
        <v>2</v>
      </c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4"/>
      <c r="AK80" s="360"/>
      <c r="AL80" s="360"/>
      <c r="AM80" s="360"/>
      <c r="AO80" s="173">
        <v>2</v>
      </c>
      <c r="AP80" s="174">
        <v>0</v>
      </c>
      <c r="AQ80" s="179">
        <v>1</v>
      </c>
      <c r="AR80" s="173">
        <v>1</v>
      </c>
      <c r="AS80" s="174">
        <v>2</v>
      </c>
      <c r="AT80" s="179">
        <v>0.33333333333333331</v>
      </c>
      <c r="AU80" s="184">
        <v>0</v>
      </c>
      <c r="AV80" s="174">
        <v>3</v>
      </c>
      <c r="AW80" s="356">
        <v>0</v>
      </c>
      <c r="AX80" s="173">
        <v>0</v>
      </c>
      <c r="AY80" s="192">
        <v>3</v>
      </c>
      <c r="AZ80" s="356">
        <v>0</v>
      </c>
      <c r="BA80" s="204">
        <v>0.27272727272727271</v>
      </c>
      <c r="BC80" s="167">
        <v>0</v>
      </c>
      <c r="BD80" s="168">
        <v>1</v>
      </c>
      <c r="BE80" s="169">
        <v>0</v>
      </c>
      <c r="BF80" s="167"/>
      <c r="BG80" s="168"/>
      <c r="BH80" s="169"/>
      <c r="BI80" s="295"/>
      <c r="BJ80" s="168"/>
      <c r="BK80" s="361"/>
      <c r="BL80" s="167"/>
      <c r="BM80" s="296"/>
      <c r="BN80" s="297"/>
      <c r="BO80" s="189">
        <v>0</v>
      </c>
    </row>
    <row r="81" spans="2:67" ht="19.5" thickBot="1" x14ac:dyDescent="0.3">
      <c r="B81" s="434"/>
      <c r="C81" s="318"/>
      <c r="D81" s="325"/>
      <c r="E81" s="321"/>
      <c r="F81" s="326"/>
      <c r="G81" s="327"/>
      <c r="H81" s="327"/>
      <c r="I81" s="321"/>
      <c r="J81" s="321"/>
      <c r="K81" s="75" t="s">
        <v>34</v>
      </c>
      <c r="L81" s="265"/>
      <c r="M81" s="108"/>
      <c r="N81" s="109"/>
      <c r="O81" s="511">
        <v>2</v>
      </c>
      <c r="P81" s="109"/>
      <c r="Q81" s="109"/>
      <c r="R81" s="109"/>
      <c r="S81" s="109"/>
      <c r="T81" s="109"/>
      <c r="U81" s="109"/>
      <c r="V81" s="109"/>
      <c r="W81" s="109"/>
      <c r="X81" s="110"/>
      <c r="Y81" s="108"/>
      <c r="Z81" s="109"/>
      <c r="AA81" s="109"/>
      <c r="AB81" s="109"/>
      <c r="AC81" s="109"/>
      <c r="AD81" s="109"/>
      <c r="AE81" s="109"/>
      <c r="AF81" s="109"/>
      <c r="AG81" s="109"/>
      <c r="AH81" s="109"/>
      <c r="AI81" s="109"/>
      <c r="AJ81" s="110"/>
      <c r="AK81" s="360"/>
      <c r="AL81" s="360"/>
      <c r="AM81" s="360"/>
      <c r="AO81" s="175">
        <v>0</v>
      </c>
      <c r="AP81" s="176">
        <v>1</v>
      </c>
      <c r="AQ81" s="177">
        <v>0</v>
      </c>
      <c r="AR81" s="175"/>
      <c r="AS81" s="176"/>
      <c r="AT81" s="177"/>
      <c r="AU81" s="298"/>
      <c r="AV81" s="176"/>
      <c r="AW81" s="358"/>
      <c r="AX81" s="175"/>
      <c r="AY81" s="299"/>
      <c r="AZ81" s="358"/>
      <c r="BA81" s="309">
        <v>0</v>
      </c>
      <c r="BC81" s="167"/>
      <c r="BD81" s="168"/>
      <c r="BE81" s="169"/>
      <c r="BF81" s="167"/>
      <c r="BG81" s="168"/>
      <c r="BH81" s="169"/>
      <c r="BI81" s="295"/>
      <c r="BJ81" s="168"/>
      <c r="BK81" s="361"/>
      <c r="BL81" s="167"/>
      <c r="BM81" s="296"/>
      <c r="BN81" s="297"/>
      <c r="BO81" s="189"/>
    </row>
    <row r="82" spans="2:67" ht="19.5" thickBot="1" x14ac:dyDescent="0.3">
      <c r="B82" s="434"/>
      <c r="C82" s="79"/>
      <c r="D82" s="235"/>
      <c r="E82" s="11"/>
      <c r="F82" s="11"/>
      <c r="G82" s="61">
        <f>E82*F82</f>
        <v>0</v>
      </c>
      <c r="H82" s="61"/>
      <c r="I82" s="11"/>
      <c r="J82" s="43"/>
      <c r="K82" s="228"/>
      <c r="L82" s="261"/>
      <c r="M82" s="50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7"/>
      <c r="Y82" s="121"/>
      <c r="Z82" s="122"/>
      <c r="AA82" s="122"/>
      <c r="AB82" s="122"/>
      <c r="AC82" s="122"/>
      <c r="AD82" s="122"/>
      <c r="AE82" s="122"/>
      <c r="AF82" s="122"/>
      <c r="AG82" s="122"/>
      <c r="AH82" s="122"/>
      <c r="AI82" s="122"/>
      <c r="AJ82" s="123"/>
      <c r="AK82" s="1"/>
      <c r="AL82" s="1"/>
      <c r="AM82" s="1"/>
      <c r="AO82" s="172"/>
      <c r="AP82" s="165"/>
      <c r="AQ82" s="178"/>
      <c r="AR82" s="172"/>
      <c r="AS82" s="165"/>
      <c r="AT82" s="178"/>
      <c r="AU82" s="183"/>
      <c r="AV82" s="165"/>
      <c r="AW82" s="355"/>
      <c r="AX82" s="172"/>
      <c r="AY82" s="181"/>
      <c r="AZ82" s="355"/>
      <c r="BA82" s="203"/>
      <c r="BC82" s="167"/>
      <c r="BD82" s="168"/>
      <c r="BE82" s="169"/>
      <c r="BF82" s="167"/>
      <c r="BG82" s="168"/>
      <c r="BH82" s="169"/>
      <c r="BI82" s="295"/>
      <c r="BJ82" s="168"/>
      <c r="BK82" s="361"/>
      <c r="BL82" s="167"/>
      <c r="BM82" s="296"/>
      <c r="BN82" s="297"/>
      <c r="BO82" s="189"/>
    </row>
    <row r="83" spans="2:67" ht="19.5" thickBot="1" x14ac:dyDescent="0.3">
      <c r="B83" s="434"/>
      <c r="C83" s="25"/>
      <c r="D83" s="236"/>
      <c r="E83" s="12"/>
      <c r="F83" s="12"/>
      <c r="G83" s="58">
        <f>E83*F83</f>
        <v>0</v>
      </c>
      <c r="H83" s="58"/>
      <c r="I83" s="12"/>
      <c r="J83" s="26"/>
      <c r="K83" s="26"/>
      <c r="L83" s="264"/>
      <c r="M83" s="27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9"/>
      <c r="Y83" s="27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9"/>
      <c r="AK83" s="1"/>
      <c r="AL83" s="1"/>
      <c r="AM83" s="1"/>
      <c r="AO83" s="172"/>
      <c r="AP83" s="165"/>
      <c r="AQ83" s="178"/>
      <c r="AR83" s="172"/>
      <c r="AS83" s="165"/>
      <c r="AT83" s="178"/>
      <c r="AU83" s="183"/>
      <c r="AV83" s="165"/>
      <c r="AW83" s="355"/>
      <c r="AX83" s="172"/>
      <c r="AY83" s="181"/>
      <c r="AZ83" s="355"/>
      <c r="BA83" s="203"/>
      <c r="BC83" s="167"/>
      <c r="BD83" s="168"/>
      <c r="BE83" s="169"/>
      <c r="BF83" s="167"/>
      <c r="BG83" s="168"/>
      <c r="BH83" s="169"/>
      <c r="BI83" s="295"/>
      <c r="BJ83" s="168"/>
      <c r="BK83" s="361"/>
      <c r="BL83" s="167"/>
      <c r="BM83" s="296"/>
      <c r="BN83" s="297"/>
      <c r="BO83" s="189"/>
    </row>
    <row r="84" spans="2:67" ht="19.5" thickBot="1" x14ac:dyDescent="0.3">
      <c r="B84" s="434"/>
      <c r="C84" s="9"/>
      <c r="D84" s="237"/>
      <c r="E84" s="80"/>
      <c r="F84" s="80"/>
      <c r="G84" s="81">
        <f>E84*F84</f>
        <v>0</v>
      </c>
      <c r="H84" s="81"/>
      <c r="I84" s="80"/>
      <c r="J84" s="96"/>
      <c r="K84" s="96"/>
      <c r="L84" s="259"/>
      <c r="M84" s="97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9"/>
      <c r="Y84" s="97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9"/>
      <c r="AK84" s="1"/>
      <c r="AL84" s="1"/>
      <c r="AM84" s="1"/>
      <c r="AO84" s="172"/>
      <c r="AP84" s="165"/>
      <c r="AQ84" s="178"/>
      <c r="AR84" s="172"/>
      <c r="AS84" s="165"/>
      <c r="AT84" s="178"/>
      <c r="AU84" s="183"/>
      <c r="AV84" s="165"/>
      <c r="AW84" s="355"/>
      <c r="AX84" s="172"/>
      <c r="AY84" s="181"/>
      <c r="AZ84" s="355"/>
      <c r="BA84" s="203"/>
      <c r="BC84" s="167"/>
      <c r="BD84" s="168"/>
      <c r="BE84" s="169"/>
      <c r="BF84" s="167"/>
      <c r="BG84" s="168"/>
      <c r="BH84" s="169"/>
      <c r="BI84" s="295"/>
      <c r="BJ84" s="168"/>
      <c r="BK84" s="361"/>
      <c r="BL84" s="167"/>
      <c r="BM84" s="296"/>
      <c r="BN84" s="297"/>
      <c r="BO84" s="189"/>
    </row>
    <row r="85" spans="2:67" ht="19.5" thickBot="1" x14ac:dyDescent="0.3">
      <c r="B85" s="434"/>
      <c r="C85" s="9"/>
      <c r="D85" s="237"/>
      <c r="E85" s="80"/>
      <c r="F85" s="80"/>
      <c r="G85" s="81">
        <f t="shared" ref="G85:G86" si="6">E85*F85</f>
        <v>0</v>
      </c>
      <c r="H85" s="81"/>
      <c r="I85" s="80"/>
      <c r="J85" s="96"/>
      <c r="K85" s="96"/>
      <c r="L85" s="259"/>
      <c r="M85" s="97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9"/>
      <c r="Y85" s="97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9"/>
      <c r="AK85" s="1"/>
      <c r="AL85" s="1"/>
      <c r="AM85" s="1"/>
      <c r="AO85" s="172"/>
      <c r="AP85" s="165"/>
      <c r="AQ85" s="178"/>
      <c r="AR85" s="172"/>
      <c r="AS85" s="165"/>
      <c r="AT85" s="178"/>
      <c r="AU85" s="183"/>
      <c r="AV85" s="165"/>
      <c r="AW85" s="355"/>
      <c r="AX85" s="172"/>
      <c r="AY85" s="181"/>
      <c r="AZ85" s="355"/>
      <c r="BA85" s="203"/>
      <c r="BC85" s="167"/>
      <c r="BD85" s="168"/>
      <c r="BE85" s="169"/>
      <c r="BF85" s="167"/>
      <c r="BG85" s="168"/>
      <c r="BH85" s="169"/>
      <c r="BI85" s="295"/>
      <c r="BJ85" s="168"/>
      <c r="BK85" s="361"/>
      <c r="BL85" s="167"/>
      <c r="BM85" s="296"/>
      <c r="BN85" s="297"/>
      <c r="BO85" s="189"/>
    </row>
    <row r="86" spans="2:67" ht="19.5" thickBot="1" x14ac:dyDescent="0.3">
      <c r="B86" s="434"/>
      <c r="C86" s="9"/>
      <c r="D86" s="237"/>
      <c r="E86" s="80"/>
      <c r="F86" s="80"/>
      <c r="G86" s="81">
        <f t="shared" si="6"/>
        <v>0</v>
      </c>
      <c r="H86" s="81"/>
      <c r="I86" s="80"/>
      <c r="J86" s="96"/>
      <c r="K86" s="96"/>
      <c r="L86" s="259"/>
      <c r="M86" s="97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9"/>
      <c r="Y86" s="97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9"/>
      <c r="AK86" s="1"/>
      <c r="AL86" s="1"/>
      <c r="AM86" s="1"/>
      <c r="AO86" s="172"/>
      <c r="AP86" s="165"/>
      <c r="AQ86" s="178"/>
      <c r="AR86" s="172"/>
      <c r="AS86" s="165"/>
      <c r="AT86" s="178"/>
      <c r="AU86" s="183"/>
      <c r="AV86" s="165"/>
      <c r="AW86" s="355"/>
      <c r="AX86" s="172"/>
      <c r="AY86" s="181"/>
      <c r="AZ86" s="355"/>
      <c r="BA86" s="203"/>
      <c r="BC86" s="167"/>
      <c r="BD86" s="168"/>
      <c r="BE86" s="169"/>
      <c r="BF86" s="167"/>
      <c r="BG86" s="168"/>
      <c r="BH86" s="169"/>
      <c r="BI86" s="295"/>
      <c r="BJ86" s="168"/>
      <c r="BK86" s="361"/>
      <c r="BL86" s="167"/>
      <c r="BM86" s="296"/>
      <c r="BN86" s="297"/>
      <c r="BO86" s="189"/>
    </row>
    <row r="87" spans="2:67" ht="19.5" thickBot="1" x14ac:dyDescent="0.3">
      <c r="B87" s="434"/>
      <c r="C87" s="232"/>
      <c r="D87" s="1"/>
      <c r="E87" s="106"/>
      <c r="F87" s="106"/>
      <c r="G87" s="107">
        <f>E87*F87</f>
        <v>0</v>
      </c>
      <c r="H87" s="107"/>
      <c r="I87" s="106"/>
      <c r="J87" s="115"/>
      <c r="K87" s="115"/>
      <c r="L87" s="265"/>
      <c r="M87" s="116"/>
      <c r="N87" s="117"/>
      <c r="O87" s="117"/>
      <c r="P87" s="117"/>
      <c r="Q87" s="117"/>
      <c r="R87" s="117"/>
      <c r="S87" s="117"/>
      <c r="T87" s="117"/>
      <c r="U87" s="117"/>
      <c r="V87" s="117"/>
      <c r="W87" s="117"/>
      <c r="X87" s="118"/>
      <c r="Y87" s="116"/>
      <c r="Z87" s="117"/>
      <c r="AA87" s="117"/>
      <c r="AB87" s="117"/>
      <c r="AC87" s="117"/>
      <c r="AD87" s="117"/>
      <c r="AE87" s="117"/>
      <c r="AF87" s="117"/>
      <c r="AG87" s="117"/>
      <c r="AH87" s="117"/>
      <c r="AI87" s="117"/>
      <c r="AJ87" s="118"/>
      <c r="AK87" s="1"/>
      <c r="AL87" s="1"/>
      <c r="AM87" s="1"/>
      <c r="AO87" s="173"/>
      <c r="AP87" s="174"/>
      <c r="AQ87" s="179"/>
      <c r="AR87" s="173"/>
      <c r="AS87" s="174"/>
      <c r="AT87" s="179"/>
      <c r="AU87" s="184"/>
      <c r="AV87" s="174"/>
      <c r="AW87" s="356"/>
      <c r="AX87" s="173"/>
      <c r="AY87" s="192"/>
      <c r="AZ87" s="356"/>
      <c r="BA87" s="204"/>
      <c r="BC87" s="167"/>
      <c r="BD87" s="168"/>
      <c r="BE87" s="169"/>
      <c r="BF87" s="167"/>
      <c r="BG87" s="168"/>
      <c r="BH87" s="169"/>
      <c r="BI87" s="295"/>
      <c r="BJ87" s="168"/>
      <c r="BK87" s="361"/>
      <c r="BL87" s="167"/>
      <c r="BM87" s="296"/>
      <c r="BN87" s="297"/>
      <c r="BO87" s="189"/>
    </row>
    <row r="88" spans="2:67" ht="16.5" thickBot="1" x14ac:dyDescent="0.3">
      <c r="B88" s="223" t="s">
        <v>1</v>
      </c>
      <c r="C88" s="231"/>
      <c r="D88" s="113"/>
      <c r="E88" s="113"/>
      <c r="F88" s="113"/>
      <c r="G88" s="114">
        <f>COUNTIF(G77:G82,"&gt;=10")</f>
        <v>0</v>
      </c>
      <c r="H88" s="114"/>
      <c r="I88" s="120"/>
      <c r="J88" s="248"/>
      <c r="K88" s="218"/>
      <c r="L88" s="253"/>
      <c r="M88" s="90"/>
      <c r="N88" s="91"/>
      <c r="O88" s="91"/>
      <c r="P88" s="91"/>
      <c r="Q88" s="91"/>
      <c r="R88" s="91"/>
      <c r="S88" s="91"/>
      <c r="T88" s="91"/>
      <c r="U88" s="91"/>
      <c r="V88" s="91"/>
      <c r="W88" s="91"/>
      <c r="X88" s="92"/>
      <c r="Y88" s="90"/>
      <c r="Z88" s="91"/>
      <c r="AA88" s="91"/>
      <c r="AB88" s="91"/>
      <c r="AC88" s="91"/>
      <c r="AD88" s="91"/>
      <c r="AE88" s="91"/>
      <c r="AF88" s="91"/>
      <c r="AG88" s="91"/>
      <c r="AH88" s="91"/>
      <c r="AI88" s="91"/>
      <c r="AJ88" s="92"/>
      <c r="AK88" s="362"/>
      <c r="AL88" s="362"/>
      <c r="AM88" s="362"/>
      <c r="AQ88" s="155"/>
      <c r="AR88" s="155"/>
      <c r="AS88" s="155"/>
      <c r="AT88" s="155"/>
      <c r="AU88" s="155"/>
      <c r="AV88" s="155"/>
      <c r="AW88" s="155"/>
      <c r="AX88" s="155"/>
      <c r="AY88" s="155"/>
      <c r="AZ88" s="155"/>
      <c r="BA88" s="155"/>
      <c r="BC88" s="167"/>
      <c r="BD88" s="168"/>
      <c r="BE88" s="169"/>
      <c r="BF88" s="167"/>
      <c r="BG88" s="168"/>
      <c r="BH88" s="169"/>
      <c r="BI88" s="295"/>
      <c r="BJ88" s="168"/>
      <c r="BK88" s="361"/>
      <c r="BL88" s="167"/>
      <c r="BM88" s="296"/>
      <c r="BN88" s="297"/>
      <c r="BO88" s="189"/>
    </row>
    <row r="89" spans="2:67" ht="16.5" thickBot="1" x14ac:dyDescent="0.3">
      <c r="B89" s="224" t="s">
        <v>2</v>
      </c>
      <c r="C89" s="100"/>
      <c r="D89" s="86"/>
      <c r="E89" s="87"/>
      <c r="F89" s="87"/>
      <c r="G89" s="88">
        <f>COUNTIF(G77:G82,"&gt;=4")-COUNTIF(G77:G82,"&gt;9")</f>
        <v>1</v>
      </c>
      <c r="H89" s="88"/>
      <c r="I89" s="86"/>
      <c r="J89" s="87"/>
      <c r="K89" s="100"/>
      <c r="L89" s="253"/>
      <c r="M89" s="90"/>
      <c r="N89" s="91"/>
      <c r="O89" s="91"/>
      <c r="P89" s="91"/>
      <c r="Q89" s="91"/>
      <c r="R89" s="91"/>
      <c r="S89" s="91"/>
      <c r="T89" s="91"/>
      <c r="U89" s="91"/>
      <c r="V89" s="91"/>
      <c r="W89" s="91"/>
      <c r="X89" s="92"/>
      <c r="Y89" s="90"/>
      <c r="Z89" s="91"/>
      <c r="AA89" s="91"/>
      <c r="AB89" s="91"/>
      <c r="AC89" s="91"/>
      <c r="AD89" s="91"/>
      <c r="AE89" s="91"/>
      <c r="AF89" s="91"/>
      <c r="AG89" s="91"/>
      <c r="AH89" s="91"/>
      <c r="AI89" s="91"/>
      <c r="AJ89" s="92"/>
      <c r="AK89" s="362"/>
      <c r="AL89" s="362"/>
      <c r="AM89" s="362"/>
      <c r="AQ89" s="155"/>
      <c r="AR89" s="155"/>
      <c r="AS89" s="155"/>
      <c r="AT89" s="155"/>
      <c r="AU89" s="155"/>
      <c r="AV89" s="155"/>
      <c r="AW89" s="155"/>
      <c r="AX89" s="155"/>
      <c r="AY89" s="155"/>
      <c r="AZ89" s="155"/>
      <c r="BA89" s="155"/>
      <c r="BC89" s="167"/>
      <c r="BD89" s="168"/>
      <c r="BE89" s="169"/>
      <c r="BF89" s="167"/>
      <c r="BG89" s="168"/>
      <c r="BH89" s="169"/>
      <c r="BI89" s="295"/>
      <c r="BJ89" s="168"/>
      <c r="BK89" s="361"/>
      <c r="BL89" s="167"/>
      <c r="BM89" s="296"/>
      <c r="BN89" s="297"/>
      <c r="BO89" s="189"/>
    </row>
    <row r="90" spans="2:67" ht="16.5" thickBot="1" x14ac:dyDescent="0.3">
      <c r="B90" s="246" t="s">
        <v>3</v>
      </c>
      <c r="C90" s="105"/>
      <c r="D90" s="102"/>
      <c r="E90" s="103"/>
      <c r="F90" s="103"/>
      <c r="G90" s="104">
        <f>COUNTIF(G77:G82,"&gt;=1")-COUNTIF(G77:G82,"&gt;3")</f>
        <v>0</v>
      </c>
      <c r="H90" s="104"/>
      <c r="I90" s="102"/>
      <c r="J90" s="103"/>
      <c r="K90" s="105"/>
      <c r="L90" s="253"/>
      <c r="M90" s="90"/>
      <c r="N90" s="91"/>
      <c r="O90" s="91"/>
      <c r="P90" s="91"/>
      <c r="Q90" s="91"/>
      <c r="R90" s="91"/>
      <c r="S90" s="91"/>
      <c r="T90" s="91"/>
      <c r="U90" s="91"/>
      <c r="V90" s="91"/>
      <c r="W90" s="91"/>
      <c r="X90" s="92"/>
      <c r="Y90" s="90"/>
      <c r="Z90" s="91"/>
      <c r="AA90" s="91"/>
      <c r="AB90" s="91"/>
      <c r="AC90" s="91"/>
      <c r="AD90" s="91"/>
      <c r="AE90" s="91"/>
      <c r="AF90" s="91"/>
      <c r="AG90" s="91"/>
      <c r="AH90" s="91"/>
      <c r="AI90" s="91"/>
      <c r="AJ90" s="92"/>
      <c r="AK90" s="362"/>
      <c r="AL90" s="362"/>
      <c r="AM90" s="362"/>
      <c r="AQ90" s="155"/>
      <c r="AR90" s="155"/>
      <c r="AS90" s="155"/>
      <c r="AT90" s="155"/>
      <c r="AU90" s="155"/>
      <c r="AV90" s="155"/>
      <c r="AW90" s="155"/>
      <c r="AX90" s="155"/>
      <c r="AY90" s="155"/>
      <c r="AZ90" s="155"/>
      <c r="BA90" s="155"/>
      <c r="BC90" s="167"/>
      <c r="BD90" s="168"/>
      <c r="BE90" s="169"/>
      <c r="BF90" s="167"/>
      <c r="BG90" s="168"/>
      <c r="BH90" s="169"/>
      <c r="BI90" s="295"/>
      <c r="BJ90" s="168"/>
      <c r="BK90" s="361"/>
      <c r="BL90" s="167"/>
      <c r="BM90" s="296"/>
      <c r="BN90" s="297"/>
      <c r="BO90" s="189"/>
    </row>
    <row r="91" spans="2:67" ht="16.5" thickBot="1" x14ac:dyDescent="0.3">
      <c r="B91" s="247" t="s">
        <v>1</v>
      </c>
      <c r="C91" s="57"/>
      <c r="D91" s="55"/>
      <c r="E91" s="56"/>
      <c r="F91" s="56"/>
      <c r="G91" s="62">
        <f>COUNTIF(G83:G87,"&gt;=10")</f>
        <v>0</v>
      </c>
      <c r="H91" s="62"/>
      <c r="I91" s="55"/>
      <c r="J91" s="56"/>
      <c r="K91" s="57"/>
      <c r="L91" s="257"/>
      <c r="M91" s="35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7"/>
      <c r="Y91" s="35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7"/>
      <c r="AK91" s="351"/>
      <c r="AL91" s="351"/>
      <c r="AM91" s="351"/>
      <c r="AQ91" s="155"/>
      <c r="AR91" s="155"/>
      <c r="AS91" s="155"/>
      <c r="AT91" s="155"/>
      <c r="AU91" s="155"/>
      <c r="AV91" s="155"/>
      <c r="AW91" s="155"/>
      <c r="AX91" s="155"/>
      <c r="AY91" s="155"/>
      <c r="AZ91" s="155"/>
      <c r="BA91" s="155"/>
      <c r="BC91" s="167"/>
      <c r="BD91" s="168"/>
      <c r="BE91" s="169"/>
      <c r="BF91" s="167"/>
      <c r="BG91" s="168"/>
      <c r="BH91" s="169"/>
      <c r="BI91" s="295"/>
      <c r="BJ91" s="168"/>
      <c r="BK91" s="361"/>
      <c r="BL91" s="167"/>
      <c r="BM91" s="296"/>
      <c r="BN91" s="297"/>
      <c r="BO91" s="189"/>
    </row>
    <row r="92" spans="2:67" ht="16.5" thickBot="1" x14ac:dyDescent="0.3">
      <c r="B92" s="226" t="s">
        <v>2</v>
      </c>
      <c r="C92" s="48"/>
      <c r="D92" s="39"/>
      <c r="E92" s="41"/>
      <c r="F92" s="41"/>
      <c r="G92" s="59">
        <f>COUNTIF(G83:G87,"&gt;=4")-COUNTIF(G83:G87,"&gt;9")</f>
        <v>0</v>
      </c>
      <c r="H92" s="59"/>
      <c r="I92" s="39"/>
      <c r="J92" s="41"/>
      <c r="K92" s="48"/>
      <c r="L92" s="258"/>
      <c r="M92" s="31"/>
      <c r="N92" s="6"/>
      <c r="O92" s="6"/>
      <c r="P92" s="6"/>
      <c r="Q92" s="6"/>
      <c r="R92" s="6"/>
      <c r="S92" s="6"/>
      <c r="T92" s="6"/>
      <c r="U92" s="6"/>
      <c r="V92" s="6"/>
      <c r="W92" s="6"/>
      <c r="X92" s="7"/>
      <c r="Y92" s="31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7"/>
      <c r="AK92" s="351"/>
      <c r="AL92" s="351"/>
      <c r="AM92" s="351"/>
      <c r="AQ92" s="155"/>
      <c r="AR92" s="155"/>
      <c r="AS92" s="155"/>
      <c r="AT92" s="155"/>
      <c r="AU92" s="155"/>
      <c r="AV92" s="155"/>
      <c r="AW92" s="155"/>
      <c r="AX92" s="155"/>
      <c r="AY92" s="155"/>
      <c r="AZ92" s="155"/>
      <c r="BA92" s="155"/>
      <c r="BC92" s="167"/>
      <c r="BD92" s="168"/>
      <c r="BE92" s="169"/>
      <c r="BF92" s="167"/>
      <c r="BG92" s="168"/>
      <c r="BH92" s="169"/>
      <c r="BI92" s="295"/>
      <c r="BJ92" s="168"/>
      <c r="BK92" s="361"/>
      <c r="BL92" s="167"/>
      <c r="BM92" s="296"/>
      <c r="BN92" s="297"/>
      <c r="BO92" s="189"/>
    </row>
    <row r="93" spans="2:67" ht="16.5" thickBot="1" x14ac:dyDescent="0.3">
      <c r="B93" s="227" t="s">
        <v>3</v>
      </c>
      <c r="C93" s="49"/>
      <c r="D93" s="40"/>
      <c r="E93" s="42"/>
      <c r="F93" s="42"/>
      <c r="G93" s="63">
        <f>COUNTIF(G83:G87,"&gt;=1")-COUNTIF(G83:G87,"&gt;3")</f>
        <v>0</v>
      </c>
      <c r="H93" s="63"/>
      <c r="I93" s="40"/>
      <c r="J93" s="42"/>
      <c r="K93" s="49"/>
      <c r="L93" s="258"/>
      <c r="M93" s="31"/>
      <c r="N93" s="6"/>
      <c r="O93" s="6"/>
      <c r="P93" s="6"/>
      <c r="Q93" s="6"/>
      <c r="R93" s="6"/>
      <c r="S93" s="6"/>
      <c r="T93" s="6"/>
      <c r="U93" s="6"/>
      <c r="V93" s="6"/>
      <c r="W93" s="6"/>
      <c r="X93" s="7"/>
      <c r="Y93" s="31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7"/>
      <c r="AK93" s="351"/>
      <c r="AL93" s="351"/>
      <c r="AM93" s="351"/>
      <c r="AQ93" s="155"/>
      <c r="AR93" s="155"/>
      <c r="AS93" s="155"/>
      <c r="AT93" s="155"/>
      <c r="AU93" s="155"/>
      <c r="AV93" s="155"/>
      <c r="AW93" s="155"/>
      <c r="AX93" s="155"/>
      <c r="AY93" s="155"/>
      <c r="AZ93" s="155"/>
      <c r="BA93" s="155"/>
      <c r="BC93" s="167"/>
      <c r="BD93" s="168"/>
      <c r="BE93" s="169"/>
      <c r="BF93" s="167"/>
      <c r="BG93" s="168"/>
      <c r="BH93" s="169"/>
      <c r="BI93" s="295"/>
      <c r="BJ93" s="168"/>
      <c r="BK93" s="361"/>
      <c r="BL93" s="167"/>
      <c r="BM93" s="296"/>
      <c r="BN93" s="297"/>
      <c r="BO93" s="189"/>
    </row>
    <row r="94" spans="2:67" x14ac:dyDescent="0.25">
      <c r="AU94" s="357"/>
      <c r="AV94" s="357"/>
    </row>
  </sheetData>
  <mergeCells count="56">
    <mergeCell ref="B4:B19"/>
    <mergeCell ref="G77:G80"/>
    <mergeCell ref="B58:B70"/>
    <mergeCell ref="C58:C60"/>
    <mergeCell ref="D58:D60"/>
    <mergeCell ref="E58:E60"/>
    <mergeCell ref="F58:F60"/>
    <mergeCell ref="G58:G60"/>
    <mergeCell ref="C61:C62"/>
    <mergeCell ref="D61:D62"/>
    <mergeCell ref="E61:E62"/>
    <mergeCell ref="B77:B87"/>
    <mergeCell ref="C77:C80"/>
    <mergeCell ref="D77:D80"/>
    <mergeCell ref="E77:E80"/>
    <mergeCell ref="F77:F80"/>
    <mergeCell ref="F61:F62"/>
    <mergeCell ref="G26:G27"/>
    <mergeCell ref="B42:B51"/>
    <mergeCell ref="C42:C43"/>
    <mergeCell ref="D42:D43"/>
    <mergeCell ref="E42:E43"/>
    <mergeCell ref="F42:F43"/>
    <mergeCell ref="G42:G43"/>
    <mergeCell ref="B26:B35"/>
    <mergeCell ref="C26:C27"/>
    <mergeCell ref="D26:D27"/>
    <mergeCell ref="E26:E27"/>
    <mergeCell ref="F26:F27"/>
    <mergeCell ref="G61:G62"/>
    <mergeCell ref="G5:G7"/>
    <mergeCell ref="C8:C9"/>
    <mergeCell ref="E8:E9"/>
    <mergeCell ref="F8:F9"/>
    <mergeCell ref="G8:G9"/>
    <mergeCell ref="C5:C7"/>
    <mergeCell ref="D5:D7"/>
    <mergeCell ref="E5:E7"/>
    <mergeCell ref="F5:F7"/>
    <mergeCell ref="D9:D11"/>
    <mergeCell ref="C10:C11"/>
    <mergeCell ref="E10:E11"/>
    <mergeCell ref="F10:F11"/>
    <mergeCell ref="G10:G11"/>
    <mergeCell ref="BL2:BN2"/>
    <mergeCell ref="D2:I2"/>
    <mergeCell ref="J2:L2"/>
    <mergeCell ref="M2:X2"/>
    <mergeCell ref="Y2:AJ2"/>
    <mergeCell ref="AO2:AQ2"/>
    <mergeCell ref="AR2:AT2"/>
    <mergeCell ref="AU2:AW2"/>
    <mergeCell ref="AX2:AZ2"/>
    <mergeCell ref="BC2:BE2"/>
    <mergeCell ref="BF2:BH2"/>
    <mergeCell ref="BI2:BK2"/>
  </mergeCells>
  <dataValidations count="2">
    <dataValidation type="list" showInputMessage="1" showErrorMessage="1" sqref="L1 L3:L1048576">
      <formula1>"1,2,3,4,5"</formula1>
    </dataValidation>
    <dataValidation type="list" allowBlank="1" showInputMessage="1" showErrorMessage="1" sqref="E3:F1048576 E1:F1 H1 H3:H1048576">
      <formula1>"1,2,3,4,5"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4EEAD0D-CD48-4F86-AC4F-477E071D9448}">
            <x14:iconSet iconSet="5ArrowsGray"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vo type="num">
                <xm:f>4</xm:f>
              </x14:cfvo>
              <x14:cfvo type="num">
                <xm:f>5</xm:f>
              </x14:cfvo>
              <x14:cfIcon iconSet="4TrafficLights" iconId="0"/>
              <x14:cfIcon iconSet="3TrafficLights1" iconId="0"/>
              <x14:cfIcon iconSet="3TrafficLights1" iconId="1"/>
              <x14:cfIcon iconSet="3TrafficLights1" iconId="2"/>
              <x14:cfIcon iconSet="3Symbols" iconId="2"/>
            </x14:iconSet>
          </x14:cfRule>
          <xm:sqref>L4:L19 L26:L35 L42:L51 L58:L70 L77:L87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3366"/>
  </sheetPr>
  <dimension ref="A1:AQ98"/>
  <sheetViews>
    <sheetView zoomScale="90" zoomScaleNormal="90" workbookViewId="0">
      <selection activeCell="J9" sqref="J9"/>
    </sheetView>
  </sheetViews>
  <sheetFormatPr baseColWidth="10" defaultRowHeight="15" x14ac:dyDescent="0.25"/>
  <cols>
    <col min="1" max="1" width="6.7109375" customWidth="1"/>
    <col min="2" max="2" width="50" customWidth="1"/>
    <col min="5" max="5" width="9.5703125" customWidth="1"/>
  </cols>
  <sheetData>
    <row r="1" spans="1:43" ht="34.5" customHeight="1" thickBot="1" x14ac:dyDescent="0.3">
      <c r="B1" s="470" t="s">
        <v>64</v>
      </c>
      <c r="C1" s="471"/>
      <c r="D1" s="471"/>
      <c r="E1" s="471"/>
      <c r="F1" s="472"/>
    </row>
    <row r="2" spans="1:43" ht="25.5" customHeight="1" thickBot="1" x14ac:dyDescent="0.3">
      <c r="A2" s="53"/>
      <c r="B2" s="52" t="s">
        <v>52</v>
      </c>
      <c r="C2" s="130" t="s">
        <v>4</v>
      </c>
      <c r="D2" s="131" t="s">
        <v>5</v>
      </c>
      <c r="E2" s="132" t="s">
        <v>6</v>
      </c>
      <c r="F2" s="133" t="s">
        <v>7</v>
      </c>
    </row>
    <row r="3" spans="1:43" ht="25.5" customHeight="1" thickBot="1" x14ac:dyDescent="0.3">
      <c r="A3" s="129"/>
      <c r="B3" s="152" t="s">
        <v>40</v>
      </c>
      <c r="C3" s="134">
        <f>'P1'!G22</f>
        <v>0</v>
      </c>
      <c r="D3" s="135">
        <f>'P1'!G21</f>
        <v>1</v>
      </c>
      <c r="E3" s="136">
        <f>'P1'!G20</f>
        <v>3</v>
      </c>
      <c r="F3" s="143">
        <f>C3+D3+E3</f>
        <v>4</v>
      </c>
      <c r="AK3" t="e">
        <f ca="1">Somcouleur(K3:P3,$AL$1)</f>
        <v>#NAME?</v>
      </c>
      <c r="AL3" t="e">
        <f ca="1">Somcouleur(K3:P3,$AM$1)</f>
        <v>#NAME?</v>
      </c>
      <c r="AM3" s="155" t="str">
        <f ca="1">IF(ISERROR($AK3/(($AK3*1)+($AL3*1))),"0",$AK3/(($AK3*1)+($AL3*1)))</f>
        <v>0</v>
      </c>
      <c r="AN3" t="e">
        <f ca="1">Somcouleur(Q3:V3,$AL$1)</f>
        <v>#NAME?</v>
      </c>
      <c r="AO3" t="e">
        <f ca="1">Somcouleur(Q3:V3,$AM$1)</f>
        <v>#NAME?</v>
      </c>
      <c r="AP3" s="155" t="str">
        <f ca="1">IF(ISERROR($AN3/(($AN3*1)+($AO3*1))),"0",$AN3/(($AN3*1)+($AO3*1)))</f>
        <v>0</v>
      </c>
      <c r="AQ3" s="155" t="str">
        <f ca="1">IFERROR((AK3+AN3)/((AK3+AN3)+(AL3+AO3)),"")</f>
        <v/>
      </c>
    </row>
    <row r="4" spans="1:43" ht="30" customHeight="1" thickBot="1" x14ac:dyDescent="0.3">
      <c r="A4" s="491" t="s">
        <v>65</v>
      </c>
      <c r="B4" s="152" t="s">
        <v>62</v>
      </c>
      <c r="C4" s="67">
        <f>'P1'!G25</f>
        <v>0</v>
      </c>
      <c r="D4" s="68">
        <f>'P1'!G24</f>
        <v>0</v>
      </c>
      <c r="E4" s="69">
        <f>'P1'!G23</f>
        <v>0</v>
      </c>
      <c r="F4" s="142">
        <f>C4+D4+E4</f>
        <v>0</v>
      </c>
      <c r="AK4" t="e">
        <f t="shared" ref="AK4:AK67" ca="1" si="0">Somcouleur(K4:P4,$AL$1)</f>
        <v>#NAME?</v>
      </c>
      <c r="AL4" t="e">
        <f t="shared" ref="AL4:AL67" ca="1" si="1">Somcouleur(K4:P4,$AM$1)</f>
        <v>#NAME?</v>
      </c>
      <c r="AM4" s="155" t="str">
        <f t="shared" ref="AM4:AM67" ca="1" si="2">IF(ISERROR($AK4/(($AK4*1)+($AL4*1))),"0",$AK4/(($AK4*1)+($AL4*1)))</f>
        <v>0</v>
      </c>
      <c r="AN4" t="e">
        <f t="shared" ref="AN4:AN67" ca="1" si="3">Somcouleur(Q4:V4,$AL$1)</f>
        <v>#NAME?</v>
      </c>
      <c r="AO4" t="e">
        <f t="shared" ref="AO4:AO17" ca="1" si="4">Somcouleur(Q4:V4,$AM$1)</f>
        <v>#NAME?</v>
      </c>
      <c r="AP4" s="155" t="str">
        <f t="shared" ref="AP4:AP67" ca="1" si="5">IF(ISERROR($AN4/(($AN4*1)+($AO4*1))),"0",$AN4/(($AN4*1)+($AO4*1)))</f>
        <v>0</v>
      </c>
      <c r="AQ4" s="155" t="str">
        <f t="shared" ref="AQ4:AQ17" ca="1" si="6">IFERROR((AK4+AN4)/((AK4+AN4)+(AL4+AO4)),"")</f>
        <v/>
      </c>
    </row>
    <row r="5" spans="1:43" ht="26.1" customHeight="1" thickBot="1" x14ac:dyDescent="0.3">
      <c r="A5" s="491"/>
      <c r="B5" s="152" t="s">
        <v>63</v>
      </c>
      <c r="C5" s="64">
        <f>'P1'!G38</f>
        <v>1</v>
      </c>
      <c r="D5" s="65">
        <f>'P1'!G37</f>
        <v>0</v>
      </c>
      <c r="E5" s="66">
        <f>'P1'!G36</f>
        <v>0</v>
      </c>
      <c r="F5" s="144">
        <f>+C5+D5+E5</f>
        <v>1</v>
      </c>
      <c r="AK5" t="e">
        <f t="shared" ca="1" si="0"/>
        <v>#NAME?</v>
      </c>
      <c r="AL5" t="e">
        <f t="shared" ca="1" si="1"/>
        <v>#NAME?</v>
      </c>
      <c r="AM5" s="155" t="str">
        <f t="shared" ca="1" si="2"/>
        <v>0</v>
      </c>
      <c r="AN5" t="e">
        <f t="shared" ca="1" si="3"/>
        <v>#NAME?</v>
      </c>
      <c r="AO5" t="e">
        <f t="shared" ca="1" si="4"/>
        <v>#NAME?</v>
      </c>
      <c r="AP5" s="155" t="str">
        <f t="shared" ca="1" si="5"/>
        <v>0</v>
      </c>
      <c r="AQ5" s="155" t="str">
        <f t="shared" ca="1" si="6"/>
        <v/>
      </c>
    </row>
    <row r="6" spans="1:43" ht="28.5" customHeight="1" thickBot="1" x14ac:dyDescent="0.3">
      <c r="A6" s="491"/>
      <c r="B6" s="152" t="s">
        <v>40</v>
      </c>
      <c r="C6" s="67">
        <f>'P1'!G41</f>
        <v>0</v>
      </c>
      <c r="D6" s="137">
        <f>'P1'!G40</f>
        <v>0</v>
      </c>
      <c r="E6" s="138">
        <f>'P1'!G39</f>
        <v>0</v>
      </c>
      <c r="F6" s="145">
        <f>C6+D6+E6</f>
        <v>0</v>
      </c>
      <c r="AK6" t="e">
        <f t="shared" ca="1" si="0"/>
        <v>#NAME?</v>
      </c>
      <c r="AL6" t="e">
        <f t="shared" ca="1" si="1"/>
        <v>#NAME?</v>
      </c>
      <c r="AM6" s="155" t="str">
        <f t="shared" ca="1" si="2"/>
        <v>0</v>
      </c>
      <c r="AN6" t="e">
        <f t="shared" ca="1" si="3"/>
        <v>#NAME?</v>
      </c>
      <c r="AO6" t="e">
        <f t="shared" ca="1" si="4"/>
        <v>#NAME?</v>
      </c>
      <c r="AP6" s="155" t="str">
        <f t="shared" ca="1" si="5"/>
        <v>0</v>
      </c>
      <c r="AQ6" s="155" t="str">
        <f t="shared" ca="1" si="6"/>
        <v/>
      </c>
    </row>
    <row r="7" spans="1:43" ht="24.95" customHeight="1" thickBot="1" x14ac:dyDescent="0.3">
      <c r="A7" s="491"/>
      <c r="B7" s="152" t="s">
        <v>62</v>
      </c>
      <c r="C7" s="64">
        <f>'P1'!G54</f>
        <v>1</v>
      </c>
      <c r="D7" s="65">
        <f>'P1'!G53</f>
        <v>0</v>
      </c>
      <c r="E7" s="66">
        <f>'P1'!G52</f>
        <v>0</v>
      </c>
      <c r="F7" s="144">
        <f>C7+D7+E7</f>
        <v>1</v>
      </c>
      <c r="AK7" t="e">
        <f t="shared" ca="1" si="0"/>
        <v>#NAME?</v>
      </c>
      <c r="AL7" t="e">
        <f t="shared" ca="1" si="1"/>
        <v>#NAME?</v>
      </c>
      <c r="AM7" s="155" t="str">
        <f t="shared" ca="1" si="2"/>
        <v>0</v>
      </c>
      <c r="AN7" t="e">
        <f t="shared" ca="1" si="3"/>
        <v>#NAME?</v>
      </c>
      <c r="AO7" t="e">
        <f t="shared" ca="1" si="4"/>
        <v>#NAME?</v>
      </c>
      <c r="AP7" s="155" t="str">
        <f t="shared" ca="1" si="5"/>
        <v>0</v>
      </c>
      <c r="AQ7" s="155" t="str">
        <f t="shared" ca="1" si="6"/>
        <v/>
      </c>
    </row>
    <row r="8" spans="1:43" ht="25.5" customHeight="1" thickBot="1" x14ac:dyDescent="0.3">
      <c r="A8" s="491"/>
      <c r="B8" s="152" t="s">
        <v>63</v>
      </c>
      <c r="C8" s="67">
        <f>'P1'!G57</f>
        <v>0</v>
      </c>
      <c r="D8" s="137">
        <f>'P1'!G56</f>
        <v>0</v>
      </c>
      <c r="E8" s="138">
        <f>'P1'!G55</f>
        <v>0</v>
      </c>
      <c r="F8" s="145">
        <f>C8+D8+E8</f>
        <v>0</v>
      </c>
      <c r="AK8" t="e">
        <f t="shared" ca="1" si="0"/>
        <v>#NAME?</v>
      </c>
      <c r="AL8" t="e">
        <f t="shared" ca="1" si="1"/>
        <v>#NAME?</v>
      </c>
      <c r="AM8" s="155" t="str">
        <f t="shared" ca="1" si="2"/>
        <v>0</v>
      </c>
      <c r="AN8" t="e">
        <f t="shared" ca="1" si="3"/>
        <v>#NAME?</v>
      </c>
      <c r="AO8" t="e">
        <f t="shared" ca="1" si="4"/>
        <v>#NAME?</v>
      </c>
      <c r="AP8" s="155" t="str">
        <f t="shared" ca="1" si="5"/>
        <v>0</v>
      </c>
      <c r="AQ8" s="155" t="str">
        <f t="shared" ca="1" si="6"/>
        <v/>
      </c>
    </row>
    <row r="9" spans="1:43" ht="22.5" customHeight="1" thickBot="1" x14ac:dyDescent="0.3">
      <c r="A9" s="491"/>
      <c r="B9" s="152" t="s">
        <v>40</v>
      </c>
      <c r="C9" s="64">
        <f>'P1'!G73</f>
        <v>0</v>
      </c>
      <c r="D9" s="65">
        <f>'P1'!G72</f>
        <v>2</v>
      </c>
      <c r="E9" s="66">
        <f>'P1'!G71</f>
        <v>0</v>
      </c>
      <c r="F9" s="144">
        <f>C9+D9+E9</f>
        <v>2</v>
      </c>
      <c r="AK9" t="e">
        <f t="shared" ca="1" si="0"/>
        <v>#NAME?</v>
      </c>
      <c r="AL9" t="e">
        <f t="shared" ca="1" si="1"/>
        <v>#NAME?</v>
      </c>
      <c r="AM9" s="155" t="str">
        <f t="shared" ca="1" si="2"/>
        <v>0</v>
      </c>
      <c r="AN9" t="e">
        <f t="shared" ca="1" si="3"/>
        <v>#NAME?</v>
      </c>
      <c r="AO9" t="e">
        <f t="shared" ca="1" si="4"/>
        <v>#NAME?</v>
      </c>
      <c r="AP9" s="155" t="str">
        <f t="shared" ca="1" si="5"/>
        <v>0</v>
      </c>
      <c r="AQ9" s="155" t="str">
        <f t="shared" ca="1" si="6"/>
        <v/>
      </c>
    </row>
    <row r="10" spans="1:43" ht="25.5" customHeight="1" thickBot="1" x14ac:dyDescent="0.3">
      <c r="A10" s="491"/>
      <c r="B10" s="152" t="s">
        <v>62</v>
      </c>
      <c r="C10" s="67">
        <f>'P1'!G76</f>
        <v>0</v>
      </c>
      <c r="D10" s="137">
        <f>'P1'!G75</f>
        <v>0</v>
      </c>
      <c r="E10" s="138">
        <f>'P1'!G74</f>
        <v>0</v>
      </c>
      <c r="F10" s="145">
        <f t="shared" ref="F10" si="7">SUM(C10:E10)</f>
        <v>0</v>
      </c>
      <c r="AK10" t="e">
        <f t="shared" ca="1" si="0"/>
        <v>#NAME?</v>
      </c>
      <c r="AL10" t="e">
        <f t="shared" ca="1" si="1"/>
        <v>#NAME?</v>
      </c>
      <c r="AM10" s="155" t="str">
        <f t="shared" ca="1" si="2"/>
        <v>0</v>
      </c>
      <c r="AN10" t="e">
        <f t="shared" ca="1" si="3"/>
        <v>#NAME?</v>
      </c>
      <c r="AO10" t="e">
        <f t="shared" ca="1" si="4"/>
        <v>#NAME?</v>
      </c>
      <c r="AP10" s="155" t="str">
        <f t="shared" ca="1" si="5"/>
        <v>0</v>
      </c>
      <c r="AQ10" s="155" t="str">
        <f t="shared" ca="1" si="6"/>
        <v/>
      </c>
    </row>
    <row r="11" spans="1:43" ht="26.45" customHeight="1" thickBot="1" x14ac:dyDescent="0.3">
      <c r="A11" s="491"/>
      <c r="B11" s="152" t="s">
        <v>63</v>
      </c>
      <c r="C11" s="64">
        <f>'P1'!G90</f>
        <v>0</v>
      </c>
      <c r="D11" s="65">
        <f>'P1'!G89</f>
        <v>1</v>
      </c>
      <c r="E11" s="66">
        <f>'P1'!G88</f>
        <v>0</v>
      </c>
      <c r="F11" s="144">
        <f>C11+D11+E11</f>
        <v>1</v>
      </c>
      <c r="AK11" t="e">
        <f t="shared" ca="1" si="0"/>
        <v>#NAME?</v>
      </c>
      <c r="AL11" t="e">
        <f t="shared" ca="1" si="1"/>
        <v>#NAME?</v>
      </c>
      <c r="AM11" s="155" t="str">
        <f t="shared" ca="1" si="2"/>
        <v>0</v>
      </c>
      <c r="AN11" t="e">
        <f t="shared" ca="1" si="3"/>
        <v>#NAME?</v>
      </c>
      <c r="AO11" t="e">
        <f t="shared" ca="1" si="4"/>
        <v>#NAME?</v>
      </c>
      <c r="AP11" s="155" t="str">
        <f t="shared" ca="1" si="5"/>
        <v>0</v>
      </c>
      <c r="AQ11" s="155" t="str">
        <f t="shared" ca="1" si="6"/>
        <v/>
      </c>
    </row>
    <row r="12" spans="1:43" ht="28.5" customHeight="1" thickBot="1" x14ac:dyDescent="0.3">
      <c r="A12" s="491"/>
      <c r="B12" s="152" t="s">
        <v>40</v>
      </c>
      <c r="C12" s="67">
        <f>'P1'!G93</f>
        <v>0</v>
      </c>
      <c r="D12" s="68">
        <f>'P1'!G92</f>
        <v>0</v>
      </c>
      <c r="E12" s="69">
        <f>'P1'!G91</f>
        <v>0</v>
      </c>
      <c r="F12" s="145">
        <f>C12+D12+E12</f>
        <v>0</v>
      </c>
      <c r="AK12" t="e">
        <f t="shared" ca="1" si="0"/>
        <v>#NAME?</v>
      </c>
      <c r="AL12" t="e">
        <f t="shared" ca="1" si="1"/>
        <v>#NAME?</v>
      </c>
      <c r="AM12" s="155" t="str">
        <f t="shared" ca="1" si="2"/>
        <v>0</v>
      </c>
      <c r="AN12" t="e">
        <f t="shared" ca="1" si="3"/>
        <v>#NAME?</v>
      </c>
      <c r="AO12" t="e">
        <f t="shared" ca="1" si="4"/>
        <v>#NAME?</v>
      </c>
      <c r="AP12" s="155" t="str">
        <f t="shared" ca="1" si="5"/>
        <v>0</v>
      </c>
      <c r="AQ12" s="155" t="str">
        <f t="shared" ca="1" si="6"/>
        <v/>
      </c>
    </row>
    <row r="13" spans="1:43" ht="20.100000000000001" customHeight="1" thickBot="1" x14ac:dyDescent="0.3">
      <c r="A13" s="146"/>
      <c r="B13" s="54"/>
      <c r="C13" s="147">
        <f t="shared" ref="C13:E14" si="8">C3+C5+C7+C9+C11</f>
        <v>2</v>
      </c>
      <c r="D13" s="148">
        <f t="shared" si="8"/>
        <v>4</v>
      </c>
      <c r="E13" s="150">
        <f t="shared" si="8"/>
        <v>3</v>
      </c>
      <c r="F13" s="151"/>
      <c r="AK13" t="e">
        <f t="shared" ca="1" si="0"/>
        <v>#NAME?</v>
      </c>
      <c r="AL13" t="e">
        <f t="shared" ca="1" si="1"/>
        <v>#NAME?</v>
      </c>
      <c r="AM13" s="155" t="str">
        <f t="shared" ca="1" si="2"/>
        <v>0</v>
      </c>
      <c r="AN13" t="e">
        <f t="shared" ca="1" si="3"/>
        <v>#NAME?</v>
      </c>
      <c r="AO13" t="e">
        <f t="shared" ca="1" si="4"/>
        <v>#NAME?</v>
      </c>
      <c r="AP13" s="155" t="str">
        <f t="shared" ca="1" si="5"/>
        <v>0</v>
      </c>
      <c r="AQ13" s="155" t="str">
        <f t="shared" ca="1" si="6"/>
        <v/>
      </c>
    </row>
    <row r="14" spans="1:43" ht="23.25" customHeight="1" thickBot="1" x14ac:dyDescent="0.3">
      <c r="B14" s="54"/>
      <c r="C14" s="147">
        <f t="shared" si="8"/>
        <v>0</v>
      </c>
      <c r="D14" s="148">
        <f t="shared" si="8"/>
        <v>0</v>
      </c>
      <c r="E14" s="150">
        <f t="shared" si="8"/>
        <v>0</v>
      </c>
      <c r="F14" s="149"/>
      <c r="AK14" t="e">
        <f t="shared" ca="1" si="0"/>
        <v>#NAME?</v>
      </c>
      <c r="AL14" t="e">
        <f t="shared" ca="1" si="1"/>
        <v>#NAME?</v>
      </c>
      <c r="AM14" s="155" t="str">
        <f t="shared" ca="1" si="2"/>
        <v>0</v>
      </c>
      <c r="AN14" t="e">
        <f t="shared" ca="1" si="3"/>
        <v>#NAME?</v>
      </c>
      <c r="AO14" t="e">
        <f t="shared" ca="1" si="4"/>
        <v>#NAME?</v>
      </c>
      <c r="AP14" s="155" t="str">
        <f t="shared" ca="1" si="5"/>
        <v>0</v>
      </c>
      <c r="AQ14" s="155" t="str">
        <f t="shared" ca="1" si="6"/>
        <v/>
      </c>
    </row>
    <row r="15" spans="1:43" ht="45" customHeight="1" thickBot="1" x14ac:dyDescent="0.3">
      <c r="B15" s="139"/>
      <c r="C15" s="488"/>
      <c r="D15" s="489"/>
      <c r="E15" s="489"/>
      <c r="F15" s="489"/>
      <c r="G15" s="490"/>
      <c r="AK15" t="e">
        <f t="shared" ca="1" si="0"/>
        <v>#NAME?</v>
      </c>
      <c r="AL15" t="e">
        <f t="shared" ca="1" si="1"/>
        <v>#NAME?</v>
      </c>
      <c r="AM15" s="155" t="str">
        <f t="shared" ca="1" si="2"/>
        <v>0</v>
      </c>
      <c r="AN15" t="e">
        <f t="shared" ca="1" si="3"/>
        <v>#NAME?</v>
      </c>
      <c r="AO15" t="e">
        <f t="shared" ca="1" si="4"/>
        <v>#NAME?</v>
      </c>
      <c r="AP15" s="155" t="str">
        <f t="shared" ca="1" si="5"/>
        <v>0</v>
      </c>
      <c r="AQ15" s="155" t="str">
        <f t="shared" ca="1" si="6"/>
        <v/>
      </c>
    </row>
    <row r="16" spans="1:43" ht="45" customHeight="1" thickBot="1" x14ac:dyDescent="0.3">
      <c r="B16" s="140"/>
      <c r="C16" s="485"/>
      <c r="D16" s="486"/>
      <c r="E16" s="486"/>
      <c r="F16" s="486"/>
      <c r="G16" s="487"/>
      <c r="AK16" t="e">
        <f t="shared" ca="1" si="0"/>
        <v>#NAME?</v>
      </c>
      <c r="AL16" t="e">
        <f t="shared" ca="1" si="1"/>
        <v>#NAME?</v>
      </c>
      <c r="AM16" s="155" t="str">
        <f t="shared" ca="1" si="2"/>
        <v>0</v>
      </c>
      <c r="AN16" t="e">
        <f t="shared" ca="1" si="3"/>
        <v>#NAME?</v>
      </c>
      <c r="AO16" t="e">
        <f t="shared" ca="1" si="4"/>
        <v>#NAME?</v>
      </c>
      <c r="AP16" s="155" t="str">
        <f t="shared" ca="1" si="5"/>
        <v>0</v>
      </c>
      <c r="AQ16" s="155" t="str">
        <f t="shared" ca="1" si="6"/>
        <v/>
      </c>
    </row>
    <row r="17" spans="2:43" ht="60.6" customHeight="1" thickBot="1" x14ac:dyDescent="0.3">
      <c r="B17" s="141"/>
      <c r="C17" s="482"/>
      <c r="D17" s="483"/>
      <c r="E17" s="483"/>
      <c r="F17" s="483"/>
      <c r="G17" s="484"/>
      <c r="AK17" t="e">
        <f t="shared" ca="1" si="0"/>
        <v>#NAME?</v>
      </c>
      <c r="AL17" t="e">
        <f t="shared" ca="1" si="1"/>
        <v>#NAME?</v>
      </c>
      <c r="AM17" s="155" t="str">
        <f t="shared" ca="1" si="2"/>
        <v>0</v>
      </c>
      <c r="AN17" t="e">
        <f t="shared" ca="1" si="3"/>
        <v>#NAME?</v>
      </c>
      <c r="AO17" t="e">
        <f t="shared" ca="1" si="4"/>
        <v>#NAME?</v>
      </c>
      <c r="AP17" s="155" t="str">
        <f t="shared" ca="1" si="5"/>
        <v>0</v>
      </c>
      <c r="AQ17" s="155" t="str">
        <f t="shared" ca="1" si="6"/>
        <v/>
      </c>
    </row>
    <row r="18" spans="2:43" x14ac:dyDescent="0.25">
      <c r="AK18" t="e">
        <f t="shared" ca="1" si="0"/>
        <v>#NAME?</v>
      </c>
      <c r="AL18" t="e">
        <f t="shared" ca="1" si="1"/>
        <v>#NAME?</v>
      </c>
      <c r="AM18" s="155" t="str">
        <f t="shared" ca="1" si="2"/>
        <v>0</v>
      </c>
      <c r="AN18" t="e">
        <f t="shared" ca="1" si="3"/>
        <v>#NAME?</v>
      </c>
      <c r="AO18" t="e">
        <f t="shared" ref="AO18:AO81" ca="1" si="9">Somcouleur(R18:W18,$AM$1)</f>
        <v>#NAME?</v>
      </c>
      <c r="AP18" s="155" t="str">
        <f t="shared" ca="1" si="5"/>
        <v>0</v>
      </c>
    </row>
    <row r="19" spans="2:43" x14ac:dyDescent="0.25">
      <c r="AK19" t="e">
        <f t="shared" ca="1" si="0"/>
        <v>#NAME?</v>
      </c>
      <c r="AL19" t="e">
        <f t="shared" ca="1" si="1"/>
        <v>#NAME?</v>
      </c>
      <c r="AM19" s="155" t="str">
        <f t="shared" ca="1" si="2"/>
        <v>0</v>
      </c>
      <c r="AN19" t="e">
        <f t="shared" ca="1" si="3"/>
        <v>#NAME?</v>
      </c>
      <c r="AO19" t="e">
        <f t="shared" ca="1" si="9"/>
        <v>#NAME?</v>
      </c>
      <c r="AP19" s="155" t="str">
        <f t="shared" ca="1" si="5"/>
        <v>0</v>
      </c>
    </row>
    <row r="20" spans="2:43" x14ac:dyDescent="0.25">
      <c r="AK20" t="e">
        <f t="shared" ca="1" si="0"/>
        <v>#NAME?</v>
      </c>
      <c r="AL20" t="e">
        <f t="shared" ca="1" si="1"/>
        <v>#NAME?</v>
      </c>
      <c r="AM20" s="155" t="str">
        <f t="shared" ca="1" si="2"/>
        <v>0</v>
      </c>
      <c r="AN20" t="e">
        <f t="shared" ca="1" si="3"/>
        <v>#NAME?</v>
      </c>
      <c r="AO20" t="e">
        <f t="shared" ca="1" si="9"/>
        <v>#NAME?</v>
      </c>
      <c r="AP20" s="155" t="str">
        <f t="shared" ca="1" si="5"/>
        <v>0</v>
      </c>
    </row>
    <row r="21" spans="2:43" x14ac:dyDescent="0.25">
      <c r="AK21" t="e">
        <f t="shared" ca="1" si="0"/>
        <v>#NAME?</v>
      </c>
      <c r="AL21" t="e">
        <f t="shared" ca="1" si="1"/>
        <v>#NAME?</v>
      </c>
      <c r="AM21" s="155" t="str">
        <f t="shared" ca="1" si="2"/>
        <v>0</v>
      </c>
      <c r="AN21" t="e">
        <f t="shared" ca="1" si="3"/>
        <v>#NAME?</v>
      </c>
      <c r="AO21" t="e">
        <f t="shared" ca="1" si="9"/>
        <v>#NAME?</v>
      </c>
      <c r="AP21" s="155" t="str">
        <f t="shared" ca="1" si="5"/>
        <v>0</v>
      </c>
    </row>
    <row r="22" spans="2:43" x14ac:dyDescent="0.25">
      <c r="AK22" t="e">
        <f t="shared" ca="1" si="0"/>
        <v>#NAME?</v>
      </c>
      <c r="AL22" t="e">
        <f t="shared" ca="1" si="1"/>
        <v>#NAME?</v>
      </c>
      <c r="AM22" s="155" t="str">
        <f t="shared" ca="1" si="2"/>
        <v>0</v>
      </c>
      <c r="AN22" t="e">
        <f t="shared" ca="1" si="3"/>
        <v>#NAME?</v>
      </c>
      <c r="AO22" t="e">
        <f t="shared" ca="1" si="9"/>
        <v>#NAME?</v>
      </c>
      <c r="AP22" s="155" t="str">
        <f t="shared" ca="1" si="5"/>
        <v>0</v>
      </c>
    </row>
    <row r="23" spans="2:43" x14ac:dyDescent="0.25">
      <c r="AK23" t="e">
        <f t="shared" ca="1" si="0"/>
        <v>#NAME?</v>
      </c>
      <c r="AL23" t="e">
        <f t="shared" ca="1" si="1"/>
        <v>#NAME?</v>
      </c>
      <c r="AM23" s="155" t="str">
        <f t="shared" ca="1" si="2"/>
        <v>0</v>
      </c>
      <c r="AN23" t="e">
        <f t="shared" ca="1" si="3"/>
        <v>#NAME?</v>
      </c>
      <c r="AO23" t="e">
        <f t="shared" ca="1" si="9"/>
        <v>#NAME?</v>
      </c>
      <c r="AP23" s="155" t="str">
        <f t="shared" ca="1" si="5"/>
        <v>0</v>
      </c>
    </row>
    <row r="24" spans="2:43" x14ac:dyDescent="0.25">
      <c r="AK24" t="e">
        <f t="shared" ca="1" si="0"/>
        <v>#NAME?</v>
      </c>
      <c r="AL24" t="e">
        <f t="shared" ca="1" si="1"/>
        <v>#NAME?</v>
      </c>
      <c r="AM24" s="155" t="str">
        <f t="shared" ca="1" si="2"/>
        <v>0</v>
      </c>
      <c r="AN24" t="e">
        <f t="shared" ca="1" si="3"/>
        <v>#NAME?</v>
      </c>
      <c r="AO24" t="e">
        <f t="shared" ca="1" si="9"/>
        <v>#NAME?</v>
      </c>
      <c r="AP24" s="155" t="str">
        <f t="shared" ca="1" si="5"/>
        <v>0</v>
      </c>
    </row>
    <row r="25" spans="2:43" x14ac:dyDescent="0.25">
      <c r="AK25" t="e">
        <f t="shared" ca="1" si="0"/>
        <v>#NAME?</v>
      </c>
      <c r="AL25" t="e">
        <f t="shared" ca="1" si="1"/>
        <v>#NAME?</v>
      </c>
      <c r="AM25" s="155" t="str">
        <f t="shared" ca="1" si="2"/>
        <v>0</v>
      </c>
      <c r="AN25" t="e">
        <f t="shared" ca="1" si="3"/>
        <v>#NAME?</v>
      </c>
      <c r="AO25" t="e">
        <f t="shared" ca="1" si="9"/>
        <v>#NAME?</v>
      </c>
      <c r="AP25" s="155" t="str">
        <f t="shared" ca="1" si="5"/>
        <v>0</v>
      </c>
    </row>
    <row r="26" spans="2:43" x14ac:dyDescent="0.25">
      <c r="AK26" t="e">
        <f t="shared" ca="1" si="0"/>
        <v>#NAME?</v>
      </c>
      <c r="AL26" t="e">
        <f t="shared" ca="1" si="1"/>
        <v>#NAME?</v>
      </c>
      <c r="AM26" s="155" t="str">
        <f t="shared" ca="1" si="2"/>
        <v>0</v>
      </c>
      <c r="AN26" t="e">
        <f t="shared" ca="1" si="3"/>
        <v>#NAME?</v>
      </c>
      <c r="AO26" t="e">
        <f t="shared" ca="1" si="9"/>
        <v>#NAME?</v>
      </c>
      <c r="AP26" s="155" t="str">
        <f t="shared" ca="1" si="5"/>
        <v>0</v>
      </c>
    </row>
    <row r="27" spans="2:43" x14ac:dyDescent="0.25">
      <c r="AK27" t="e">
        <f t="shared" ca="1" si="0"/>
        <v>#NAME?</v>
      </c>
      <c r="AL27" t="e">
        <f t="shared" ca="1" si="1"/>
        <v>#NAME?</v>
      </c>
      <c r="AM27" s="155" t="str">
        <f t="shared" ca="1" si="2"/>
        <v>0</v>
      </c>
      <c r="AN27" t="e">
        <f t="shared" ca="1" si="3"/>
        <v>#NAME?</v>
      </c>
      <c r="AO27" t="e">
        <f t="shared" ca="1" si="9"/>
        <v>#NAME?</v>
      </c>
      <c r="AP27" s="155" t="str">
        <f t="shared" ca="1" si="5"/>
        <v>0</v>
      </c>
    </row>
    <row r="28" spans="2:43" x14ac:dyDescent="0.25">
      <c r="AK28" t="e">
        <f t="shared" ca="1" si="0"/>
        <v>#NAME?</v>
      </c>
      <c r="AL28" t="e">
        <f t="shared" ca="1" si="1"/>
        <v>#NAME?</v>
      </c>
      <c r="AM28" s="155" t="str">
        <f t="shared" ca="1" si="2"/>
        <v>0</v>
      </c>
      <c r="AN28" t="e">
        <f t="shared" ca="1" si="3"/>
        <v>#NAME?</v>
      </c>
      <c r="AO28" t="e">
        <f t="shared" ca="1" si="9"/>
        <v>#NAME?</v>
      </c>
      <c r="AP28" s="155" t="str">
        <f t="shared" ca="1" si="5"/>
        <v>0</v>
      </c>
    </row>
    <row r="29" spans="2:43" x14ac:dyDescent="0.25">
      <c r="AK29" t="e">
        <f t="shared" ca="1" si="0"/>
        <v>#NAME?</v>
      </c>
      <c r="AL29" t="e">
        <f t="shared" ca="1" si="1"/>
        <v>#NAME?</v>
      </c>
      <c r="AM29" s="155" t="str">
        <f t="shared" ca="1" si="2"/>
        <v>0</v>
      </c>
      <c r="AN29" t="e">
        <f t="shared" ca="1" si="3"/>
        <v>#NAME?</v>
      </c>
      <c r="AO29" t="e">
        <f t="shared" ca="1" si="9"/>
        <v>#NAME?</v>
      </c>
      <c r="AP29" s="155" t="str">
        <f t="shared" ca="1" si="5"/>
        <v>0</v>
      </c>
    </row>
    <row r="30" spans="2:43" x14ac:dyDescent="0.25">
      <c r="AK30" t="e">
        <f t="shared" ca="1" si="0"/>
        <v>#NAME?</v>
      </c>
      <c r="AL30" t="e">
        <f t="shared" ca="1" si="1"/>
        <v>#NAME?</v>
      </c>
      <c r="AM30" s="155" t="str">
        <f t="shared" ca="1" si="2"/>
        <v>0</v>
      </c>
      <c r="AN30" t="e">
        <f t="shared" ca="1" si="3"/>
        <v>#NAME?</v>
      </c>
      <c r="AO30" t="e">
        <f t="shared" ca="1" si="9"/>
        <v>#NAME?</v>
      </c>
      <c r="AP30" s="155" t="str">
        <f t="shared" ca="1" si="5"/>
        <v>0</v>
      </c>
    </row>
    <row r="31" spans="2:43" x14ac:dyDescent="0.25">
      <c r="AK31" t="e">
        <f t="shared" ca="1" si="0"/>
        <v>#NAME?</v>
      </c>
      <c r="AL31" t="e">
        <f t="shared" ca="1" si="1"/>
        <v>#NAME?</v>
      </c>
      <c r="AM31" s="155" t="str">
        <f t="shared" ca="1" si="2"/>
        <v>0</v>
      </c>
      <c r="AN31" t="e">
        <f t="shared" ca="1" si="3"/>
        <v>#NAME?</v>
      </c>
      <c r="AO31" t="e">
        <f t="shared" ca="1" si="9"/>
        <v>#NAME?</v>
      </c>
      <c r="AP31" s="155" t="str">
        <f t="shared" ca="1" si="5"/>
        <v>0</v>
      </c>
    </row>
    <row r="32" spans="2:43" x14ac:dyDescent="0.25">
      <c r="AK32" t="e">
        <f t="shared" ca="1" si="0"/>
        <v>#NAME?</v>
      </c>
      <c r="AL32" t="e">
        <f t="shared" ca="1" si="1"/>
        <v>#NAME?</v>
      </c>
      <c r="AM32" s="155" t="str">
        <f t="shared" ca="1" si="2"/>
        <v>0</v>
      </c>
      <c r="AN32" t="e">
        <f t="shared" ca="1" si="3"/>
        <v>#NAME?</v>
      </c>
      <c r="AO32" t="e">
        <f t="shared" ca="1" si="9"/>
        <v>#NAME?</v>
      </c>
      <c r="AP32" s="155" t="str">
        <f t="shared" ca="1" si="5"/>
        <v>0</v>
      </c>
    </row>
    <row r="33" spans="37:42" x14ac:dyDescent="0.25">
      <c r="AK33" t="e">
        <f t="shared" ca="1" si="0"/>
        <v>#NAME?</v>
      </c>
      <c r="AL33" t="e">
        <f t="shared" ca="1" si="1"/>
        <v>#NAME?</v>
      </c>
      <c r="AM33" s="155" t="str">
        <f t="shared" ca="1" si="2"/>
        <v>0</v>
      </c>
      <c r="AN33" t="e">
        <f t="shared" ca="1" si="3"/>
        <v>#NAME?</v>
      </c>
      <c r="AO33" t="e">
        <f t="shared" ca="1" si="9"/>
        <v>#NAME?</v>
      </c>
      <c r="AP33" s="155" t="str">
        <f t="shared" ca="1" si="5"/>
        <v>0</v>
      </c>
    </row>
    <row r="34" spans="37:42" x14ac:dyDescent="0.25">
      <c r="AK34" t="e">
        <f t="shared" ca="1" si="0"/>
        <v>#NAME?</v>
      </c>
      <c r="AL34" t="e">
        <f t="shared" ca="1" si="1"/>
        <v>#NAME?</v>
      </c>
      <c r="AM34" s="155" t="str">
        <f t="shared" ca="1" si="2"/>
        <v>0</v>
      </c>
      <c r="AN34" t="e">
        <f t="shared" ca="1" si="3"/>
        <v>#NAME?</v>
      </c>
      <c r="AO34" t="e">
        <f t="shared" ca="1" si="9"/>
        <v>#NAME?</v>
      </c>
      <c r="AP34" s="155" t="str">
        <f t="shared" ca="1" si="5"/>
        <v>0</v>
      </c>
    </row>
    <row r="35" spans="37:42" x14ac:dyDescent="0.25">
      <c r="AK35" t="e">
        <f t="shared" ca="1" si="0"/>
        <v>#NAME?</v>
      </c>
      <c r="AL35" t="e">
        <f t="shared" ca="1" si="1"/>
        <v>#NAME?</v>
      </c>
      <c r="AM35" s="155" t="str">
        <f t="shared" ca="1" si="2"/>
        <v>0</v>
      </c>
      <c r="AN35" t="e">
        <f t="shared" ca="1" si="3"/>
        <v>#NAME?</v>
      </c>
      <c r="AO35" t="e">
        <f t="shared" ca="1" si="9"/>
        <v>#NAME?</v>
      </c>
      <c r="AP35" s="155" t="str">
        <f t="shared" ca="1" si="5"/>
        <v>0</v>
      </c>
    </row>
    <row r="36" spans="37:42" x14ac:dyDescent="0.25">
      <c r="AK36" t="e">
        <f t="shared" ca="1" si="0"/>
        <v>#NAME?</v>
      </c>
      <c r="AL36" t="e">
        <f t="shared" ca="1" si="1"/>
        <v>#NAME?</v>
      </c>
      <c r="AM36" s="155" t="str">
        <f t="shared" ca="1" si="2"/>
        <v>0</v>
      </c>
      <c r="AN36" t="e">
        <f t="shared" ca="1" si="3"/>
        <v>#NAME?</v>
      </c>
      <c r="AO36" t="e">
        <f t="shared" ca="1" si="9"/>
        <v>#NAME?</v>
      </c>
      <c r="AP36" s="155" t="str">
        <f t="shared" ca="1" si="5"/>
        <v>0</v>
      </c>
    </row>
    <row r="37" spans="37:42" x14ac:dyDescent="0.25">
      <c r="AK37" t="e">
        <f t="shared" ca="1" si="0"/>
        <v>#NAME?</v>
      </c>
      <c r="AL37" t="e">
        <f t="shared" ca="1" si="1"/>
        <v>#NAME?</v>
      </c>
      <c r="AM37" s="155" t="str">
        <f t="shared" ca="1" si="2"/>
        <v>0</v>
      </c>
      <c r="AN37" t="e">
        <f t="shared" ca="1" si="3"/>
        <v>#NAME?</v>
      </c>
      <c r="AO37" t="e">
        <f t="shared" ca="1" si="9"/>
        <v>#NAME?</v>
      </c>
      <c r="AP37" s="155" t="str">
        <f t="shared" ca="1" si="5"/>
        <v>0</v>
      </c>
    </row>
    <row r="38" spans="37:42" x14ac:dyDescent="0.25">
      <c r="AK38" t="e">
        <f t="shared" ca="1" si="0"/>
        <v>#NAME?</v>
      </c>
      <c r="AL38" t="e">
        <f t="shared" ca="1" si="1"/>
        <v>#NAME?</v>
      </c>
      <c r="AM38" s="155" t="str">
        <f t="shared" ca="1" si="2"/>
        <v>0</v>
      </c>
      <c r="AN38" t="e">
        <f t="shared" ca="1" si="3"/>
        <v>#NAME?</v>
      </c>
      <c r="AO38" t="e">
        <f t="shared" ca="1" si="9"/>
        <v>#NAME?</v>
      </c>
      <c r="AP38" s="155" t="str">
        <f t="shared" ca="1" si="5"/>
        <v>0</v>
      </c>
    </row>
    <row r="39" spans="37:42" x14ac:dyDescent="0.25">
      <c r="AK39" t="e">
        <f t="shared" ca="1" si="0"/>
        <v>#NAME?</v>
      </c>
      <c r="AL39" t="e">
        <f t="shared" ca="1" si="1"/>
        <v>#NAME?</v>
      </c>
      <c r="AM39" s="155" t="str">
        <f t="shared" ca="1" si="2"/>
        <v>0</v>
      </c>
      <c r="AN39" t="e">
        <f t="shared" ca="1" si="3"/>
        <v>#NAME?</v>
      </c>
      <c r="AO39" t="e">
        <f t="shared" ca="1" si="9"/>
        <v>#NAME?</v>
      </c>
      <c r="AP39" s="155" t="str">
        <f t="shared" ca="1" si="5"/>
        <v>0</v>
      </c>
    </row>
    <row r="40" spans="37:42" x14ac:dyDescent="0.25">
      <c r="AK40" t="e">
        <f t="shared" ca="1" si="0"/>
        <v>#NAME?</v>
      </c>
      <c r="AL40" t="e">
        <f t="shared" ca="1" si="1"/>
        <v>#NAME?</v>
      </c>
      <c r="AM40" s="155" t="str">
        <f t="shared" ca="1" si="2"/>
        <v>0</v>
      </c>
      <c r="AN40" t="e">
        <f t="shared" ca="1" si="3"/>
        <v>#NAME?</v>
      </c>
      <c r="AO40" t="e">
        <f t="shared" ca="1" si="9"/>
        <v>#NAME?</v>
      </c>
      <c r="AP40" s="155" t="str">
        <f t="shared" ca="1" si="5"/>
        <v>0</v>
      </c>
    </row>
    <row r="41" spans="37:42" x14ac:dyDescent="0.25">
      <c r="AK41" t="e">
        <f t="shared" ca="1" si="0"/>
        <v>#NAME?</v>
      </c>
      <c r="AL41" t="e">
        <f t="shared" ca="1" si="1"/>
        <v>#NAME?</v>
      </c>
      <c r="AM41" s="155" t="str">
        <f t="shared" ca="1" si="2"/>
        <v>0</v>
      </c>
      <c r="AN41" t="e">
        <f t="shared" ca="1" si="3"/>
        <v>#NAME?</v>
      </c>
      <c r="AO41" t="e">
        <f t="shared" ca="1" si="9"/>
        <v>#NAME?</v>
      </c>
      <c r="AP41" s="155" t="str">
        <f t="shared" ca="1" si="5"/>
        <v>0</v>
      </c>
    </row>
    <row r="42" spans="37:42" x14ac:dyDescent="0.25">
      <c r="AK42" t="e">
        <f t="shared" ca="1" si="0"/>
        <v>#NAME?</v>
      </c>
      <c r="AL42" t="e">
        <f t="shared" ca="1" si="1"/>
        <v>#NAME?</v>
      </c>
      <c r="AM42" s="155" t="str">
        <f t="shared" ca="1" si="2"/>
        <v>0</v>
      </c>
      <c r="AN42" t="e">
        <f t="shared" ca="1" si="3"/>
        <v>#NAME?</v>
      </c>
      <c r="AO42" t="e">
        <f t="shared" ca="1" si="9"/>
        <v>#NAME?</v>
      </c>
      <c r="AP42" s="155" t="str">
        <f t="shared" ca="1" si="5"/>
        <v>0</v>
      </c>
    </row>
    <row r="43" spans="37:42" x14ac:dyDescent="0.25">
      <c r="AK43" t="e">
        <f t="shared" ca="1" si="0"/>
        <v>#NAME?</v>
      </c>
      <c r="AL43" t="e">
        <f t="shared" ca="1" si="1"/>
        <v>#NAME?</v>
      </c>
      <c r="AM43" s="155" t="str">
        <f t="shared" ca="1" si="2"/>
        <v>0</v>
      </c>
      <c r="AN43" t="e">
        <f t="shared" ca="1" si="3"/>
        <v>#NAME?</v>
      </c>
      <c r="AO43" t="e">
        <f t="shared" ca="1" si="9"/>
        <v>#NAME?</v>
      </c>
      <c r="AP43" s="155" t="str">
        <f t="shared" ca="1" si="5"/>
        <v>0</v>
      </c>
    </row>
    <row r="44" spans="37:42" x14ac:dyDescent="0.25">
      <c r="AK44" t="e">
        <f t="shared" ca="1" si="0"/>
        <v>#NAME?</v>
      </c>
      <c r="AL44" t="e">
        <f t="shared" ca="1" si="1"/>
        <v>#NAME?</v>
      </c>
      <c r="AM44" s="155" t="str">
        <f t="shared" ca="1" si="2"/>
        <v>0</v>
      </c>
      <c r="AN44" t="e">
        <f t="shared" ca="1" si="3"/>
        <v>#NAME?</v>
      </c>
      <c r="AO44" t="e">
        <f t="shared" ca="1" si="9"/>
        <v>#NAME?</v>
      </c>
      <c r="AP44" s="155" t="str">
        <f t="shared" ca="1" si="5"/>
        <v>0</v>
      </c>
    </row>
    <row r="45" spans="37:42" x14ac:dyDescent="0.25">
      <c r="AK45" t="e">
        <f t="shared" ca="1" si="0"/>
        <v>#NAME?</v>
      </c>
      <c r="AL45" t="e">
        <f t="shared" ca="1" si="1"/>
        <v>#NAME?</v>
      </c>
      <c r="AM45" s="155" t="str">
        <f t="shared" ca="1" si="2"/>
        <v>0</v>
      </c>
      <c r="AN45" t="e">
        <f t="shared" ca="1" si="3"/>
        <v>#NAME?</v>
      </c>
      <c r="AO45" t="e">
        <f t="shared" ca="1" si="9"/>
        <v>#NAME?</v>
      </c>
      <c r="AP45" s="155" t="str">
        <f t="shared" ca="1" si="5"/>
        <v>0</v>
      </c>
    </row>
    <row r="46" spans="37:42" x14ac:dyDescent="0.25">
      <c r="AK46" t="e">
        <f t="shared" ca="1" si="0"/>
        <v>#NAME?</v>
      </c>
      <c r="AL46" t="e">
        <f t="shared" ca="1" si="1"/>
        <v>#NAME?</v>
      </c>
      <c r="AM46" s="155" t="str">
        <f t="shared" ca="1" si="2"/>
        <v>0</v>
      </c>
      <c r="AN46" t="e">
        <f t="shared" ca="1" si="3"/>
        <v>#NAME?</v>
      </c>
      <c r="AO46" t="e">
        <f t="shared" ca="1" si="9"/>
        <v>#NAME?</v>
      </c>
      <c r="AP46" s="155" t="str">
        <f t="shared" ca="1" si="5"/>
        <v>0</v>
      </c>
    </row>
    <row r="47" spans="37:42" x14ac:dyDescent="0.25">
      <c r="AK47" t="e">
        <f t="shared" ca="1" si="0"/>
        <v>#NAME?</v>
      </c>
      <c r="AL47" t="e">
        <f t="shared" ca="1" si="1"/>
        <v>#NAME?</v>
      </c>
      <c r="AM47" s="155" t="str">
        <f t="shared" ca="1" si="2"/>
        <v>0</v>
      </c>
      <c r="AN47" t="e">
        <f t="shared" ca="1" si="3"/>
        <v>#NAME?</v>
      </c>
      <c r="AO47" t="e">
        <f t="shared" ca="1" si="9"/>
        <v>#NAME?</v>
      </c>
      <c r="AP47" s="155" t="str">
        <f t="shared" ca="1" si="5"/>
        <v>0</v>
      </c>
    </row>
    <row r="48" spans="37:42" x14ac:dyDescent="0.25">
      <c r="AK48" t="e">
        <f t="shared" ca="1" si="0"/>
        <v>#NAME?</v>
      </c>
      <c r="AL48" t="e">
        <f t="shared" ca="1" si="1"/>
        <v>#NAME?</v>
      </c>
      <c r="AM48" s="155" t="str">
        <f t="shared" ca="1" si="2"/>
        <v>0</v>
      </c>
      <c r="AN48" t="e">
        <f t="shared" ca="1" si="3"/>
        <v>#NAME?</v>
      </c>
      <c r="AO48" t="e">
        <f t="shared" ca="1" si="9"/>
        <v>#NAME?</v>
      </c>
      <c r="AP48" s="155" t="str">
        <f t="shared" ca="1" si="5"/>
        <v>0</v>
      </c>
    </row>
    <row r="49" spans="37:42" x14ac:dyDescent="0.25">
      <c r="AK49" t="e">
        <f t="shared" ca="1" si="0"/>
        <v>#NAME?</v>
      </c>
      <c r="AL49" t="e">
        <f t="shared" ca="1" si="1"/>
        <v>#NAME?</v>
      </c>
      <c r="AM49" s="155" t="str">
        <f t="shared" ca="1" si="2"/>
        <v>0</v>
      </c>
      <c r="AN49" t="e">
        <f t="shared" ca="1" si="3"/>
        <v>#NAME?</v>
      </c>
      <c r="AO49" t="e">
        <f t="shared" ca="1" si="9"/>
        <v>#NAME?</v>
      </c>
      <c r="AP49" s="155" t="str">
        <f t="shared" ca="1" si="5"/>
        <v>0</v>
      </c>
    </row>
    <row r="50" spans="37:42" x14ac:dyDescent="0.25">
      <c r="AK50" t="e">
        <f t="shared" ca="1" si="0"/>
        <v>#NAME?</v>
      </c>
      <c r="AL50" t="e">
        <f t="shared" ca="1" si="1"/>
        <v>#NAME?</v>
      </c>
      <c r="AM50" s="155" t="str">
        <f t="shared" ca="1" si="2"/>
        <v>0</v>
      </c>
      <c r="AN50" t="e">
        <f t="shared" ca="1" si="3"/>
        <v>#NAME?</v>
      </c>
      <c r="AO50" t="e">
        <f t="shared" ca="1" si="9"/>
        <v>#NAME?</v>
      </c>
      <c r="AP50" s="155" t="str">
        <f t="shared" ca="1" si="5"/>
        <v>0</v>
      </c>
    </row>
    <row r="51" spans="37:42" x14ac:dyDescent="0.25">
      <c r="AK51" t="e">
        <f t="shared" ca="1" si="0"/>
        <v>#NAME?</v>
      </c>
      <c r="AL51" t="e">
        <f t="shared" ca="1" si="1"/>
        <v>#NAME?</v>
      </c>
      <c r="AM51" s="155" t="str">
        <f t="shared" ca="1" si="2"/>
        <v>0</v>
      </c>
      <c r="AN51" t="e">
        <f t="shared" ca="1" si="3"/>
        <v>#NAME?</v>
      </c>
      <c r="AO51" t="e">
        <f t="shared" ca="1" si="9"/>
        <v>#NAME?</v>
      </c>
      <c r="AP51" s="155" t="str">
        <f t="shared" ca="1" si="5"/>
        <v>0</v>
      </c>
    </row>
    <row r="52" spans="37:42" x14ac:dyDescent="0.25">
      <c r="AK52" t="e">
        <f t="shared" ca="1" si="0"/>
        <v>#NAME?</v>
      </c>
      <c r="AL52" t="e">
        <f t="shared" ca="1" si="1"/>
        <v>#NAME?</v>
      </c>
      <c r="AM52" s="155" t="str">
        <f t="shared" ca="1" si="2"/>
        <v>0</v>
      </c>
      <c r="AN52" t="e">
        <f t="shared" ca="1" si="3"/>
        <v>#NAME?</v>
      </c>
      <c r="AO52" t="e">
        <f t="shared" ca="1" si="9"/>
        <v>#NAME?</v>
      </c>
      <c r="AP52" s="155" t="str">
        <f t="shared" ca="1" si="5"/>
        <v>0</v>
      </c>
    </row>
    <row r="53" spans="37:42" x14ac:dyDescent="0.25">
      <c r="AK53" t="e">
        <f t="shared" ca="1" si="0"/>
        <v>#NAME?</v>
      </c>
      <c r="AL53" t="e">
        <f t="shared" ca="1" si="1"/>
        <v>#NAME?</v>
      </c>
      <c r="AM53" s="155" t="str">
        <f t="shared" ca="1" si="2"/>
        <v>0</v>
      </c>
      <c r="AN53" t="e">
        <f t="shared" ca="1" si="3"/>
        <v>#NAME?</v>
      </c>
      <c r="AO53" t="e">
        <f t="shared" ca="1" si="9"/>
        <v>#NAME?</v>
      </c>
      <c r="AP53" s="155" t="str">
        <f t="shared" ca="1" si="5"/>
        <v>0</v>
      </c>
    </row>
    <row r="54" spans="37:42" x14ac:dyDescent="0.25">
      <c r="AK54" t="e">
        <f t="shared" ca="1" si="0"/>
        <v>#NAME?</v>
      </c>
      <c r="AL54" t="e">
        <f t="shared" ca="1" si="1"/>
        <v>#NAME?</v>
      </c>
      <c r="AM54" s="155" t="str">
        <f t="shared" ca="1" si="2"/>
        <v>0</v>
      </c>
      <c r="AN54" t="e">
        <f t="shared" ca="1" si="3"/>
        <v>#NAME?</v>
      </c>
      <c r="AO54" t="e">
        <f t="shared" ca="1" si="9"/>
        <v>#NAME?</v>
      </c>
      <c r="AP54" s="155" t="str">
        <f t="shared" ca="1" si="5"/>
        <v>0</v>
      </c>
    </row>
    <row r="55" spans="37:42" x14ac:dyDescent="0.25">
      <c r="AK55" t="e">
        <f t="shared" ca="1" si="0"/>
        <v>#NAME?</v>
      </c>
      <c r="AL55" t="e">
        <f t="shared" ca="1" si="1"/>
        <v>#NAME?</v>
      </c>
      <c r="AM55" s="155" t="str">
        <f t="shared" ca="1" si="2"/>
        <v>0</v>
      </c>
      <c r="AN55" t="e">
        <f t="shared" ca="1" si="3"/>
        <v>#NAME?</v>
      </c>
      <c r="AO55" t="e">
        <f t="shared" ca="1" si="9"/>
        <v>#NAME?</v>
      </c>
      <c r="AP55" s="155" t="str">
        <f t="shared" ca="1" si="5"/>
        <v>0</v>
      </c>
    </row>
    <row r="56" spans="37:42" x14ac:dyDescent="0.25">
      <c r="AK56" t="e">
        <f t="shared" ca="1" si="0"/>
        <v>#NAME?</v>
      </c>
      <c r="AL56" t="e">
        <f t="shared" ca="1" si="1"/>
        <v>#NAME?</v>
      </c>
      <c r="AM56" s="155" t="str">
        <f t="shared" ca="1" si="2"/>
        <v>0</v>
      </c>
      <c r="AN56" t="e">
        <f t="shared" ca="1" si="3"/>
        <v>#NAME?</v>
      </c>
      <c r="AO56" t="e">
        <f t="shared" ca="1" si="9"/>
        <v>#NAME?</v>
      </c>
      <c r="AP56" s="155" t="str">
        <f t="shared" ca="1" si="5"/>
        <v>0</v>
      </c>
    </row>
    <row r="57" spans="37:42" x14ac:dyDescent="0.25">
      <c r="AK57" t="e">
        <f t="shared" ca="1" si="0"/>
        <v>#NAME?</v>
      </c>
      <c r="AL57" t="e">
        <f t="shared" ca="1" si="1"/>
        <v>#NAME?</v>
      </c>
      <c r="AM57" s="155" t="str">
        <f t="shared" ca="1" si="2"/>
        <v>0</v>
      </c>
      <c r="AN57" t="e">
        <f t="shared" ca="1" si="3"/>
        <v>#NAME?</v>
      </c>
      <c r="AO57" t="e">
        <f t="shared" ca="1" si="9"/>
        <v>#NAME?</v>
      </c>
      <c r="AP57" s="155" t="str">
        <f t="shared" ca="1" si="5"/>
        <v>0</v>
      </c>
    </row>
    <row r="58" spans="37:42" x14ac:dyDescent="0.25">
      <c r="AK58" t="e">
        <f t="shared" ca="1" si="0"/>
        <v>#NAME?</v>
      </c>
      <c r="AL58" t="e">
        <f t="shared" ca="1" si="1"/>
        <v>#NAME?</v>
      </c>
      <c r="AM58" s="155" t="str">
        <f t="shared" ca="1" si="2"/>
        <v>0</v>
      </c>
      <c r="AN58" t="e">
        <f t="shared" ca="1" si="3"/>
        <v>#NAME?</v>
      </c>
      <c r="AO58" t="e">
        <f t="shared" ca="1" si="9"/>
        <v>#NAME?</v>
      </c>
      <c r="AP58" s="155" t="str">
        <f t="shared" ca="1" si="5"/>
        <v>0</v>
      </c>
    </row>
    <row r="59" spans="37:42" x14ac:dyDescent="0.25">
      <c r="AK59" t="e">
        <f t="shared" ca="1" si="0"/>
        <v>#NAME?</v>
      </c>
      <c r="AL59" t="e">
        <f t="shared" ca="1" si="1"/>
        <v>#NAME?</v>
      </c>
      <c r="AM59" s="155" t="str">
        <f t="shared" ca="1" si="2"/>
        <v>0</v>
      </c>
      <c r="AN59" t="e">
        <f t="shared" ca="1" si="3"/>
        <v>#NAME?</v>
      </c>
      <c r="AO59" t="e">
        <f t="shared" ca="1" si="9"/>
        <v>#NAME?</v>
      </c>
      <c r="AP59" s="155" t="str">
        <f t="shared" ca="1" si="5"/>
        <v>0</v>
      </c>
    </row>
    <row r="60" spans="37:42" x14ac:dyDescent="0.25">
      <c r="AK60" t="e">
        <f t="shared" ca="1" si="0"/>
        <v>#NAME?</v>
      </c>
      <c r="AL60" t="e">
        <f t="shared" ca="1" si="1"/>
        <v>#NAME?</v>
      </c>
      <c r="AM60" s="155" t="str">
        <f t="shared" ca="1" si="2"/>
        <v>0</v>
      </c>
      <c r="AN60" t="e">
        <f t="shared" ca="1" si="3"/>
        <v>#NAME?</v>
      </c>
      <c r="AO60" t="e">
        <f t="shared" ca="1" si="9"/>
        <v>#NAME?</v>
      </c>
      <c r="AP60" s="155" t="str">
        <f t="shared" ca="1" si="5"/>
        <v>0</v>
      </c>
    </row>
    <row r="61" spans="37:42" x14ac:dyDescent="0.25">
      <c r="AK61" t="e">
        <f t="shared" ca="1" si="0"/>
        <v>#NAME?</v>
      </c>
      <c r="AL61" t="e">
        <f t="shared" ca="1" si="1"/>
        <v>#NAME?</v>
      </c>
      <c r="AM61" s="155" t="str">
        <f t="shared" ca="1" si="2"/>
        <v>0</v>
      </c>
      <c r="AN61" t="e">
        <f t="shared" ca="1" si="3"/>
        <v>#NAME?</v>
      </c>
      <c r="AO61" t="e">
        <f t="shared" ca="1" si="9"/>
        <v>#NAME?</v>
      </c>
      <c r="AP61" s="155" t="str">
        <f t="shared" ca="1" si="5"/>
        <v>0</v>
      </c>
    </row>
    <row r="62" spans="37:42" x14ac:dyDescent="0.25">
      <c r="AK62" t="e">
        <f t="shared" ca="1" si="0"/>
        <v>#NAME?</v>
      </c>
      <c r="AL62" t="e">
        <f t="shared" ca="1" si="1"/>
        <v>#NAME?</v>
      </c>
      <c r="AM62" s="155" t="str">
        <f t="shared" ca="1" si="2"/>
        <v>0</v>
      </c>
      <c r="AN62" t="e">
        <f t="shared" ca="1" si="3"/>
        <v>#NAME?</v>
      </c>
      <c r="AO62" t="e">
        <f t="shared" ca="1" si="9"/>
        <v>#NAME?</v>
      </c>
      <c r="AP62" s="155" t="str">
        <f t="shared" ca="1" si="5"/>
        <v>0</v>
      </c>
    </row>
    <row r="63" spans="37:42" x14ac:dyDescent="0.25">
      <c r="AK63" t="e">
        <f t="shared" ca="1" si="0"/>
        <v>#NAME?</v>
      </c>
      <c r="AL63" t="e">
        <f t="shared" ca="1" si="1"/>
        <v>#NAME?</v>
      </c>
      <c r="AM63" s="155" t="str">
        <f t="shared" ca="1" si="2"/>
        <v>0</v>
      </c>
      <c r="AN63" t="e">
        <f t="shared" ca="1" si="3"/>
        <v>#NAME?</v>
      </c>
      <c r="AO63" t="e">
        <f t="shared" ca="1" si="9"/>
        <v>#NAME?</v>
      </c>
      <c r="AP63" s="155" t="str">
        <f t="shared" ca="1" si="5"/>
        <v>0</v>
      </c>
    </row>
    <row r="64" spans="37:42" x14ac:dyDescent="0.25">
      <c r="AK64" t="e">
        <f t="shared" ca="1" si="0"/>
        <v>#NAME?</v>
      </c>
      <c r="AL64" t="e">
        <f t="shared" ca="1" si="1"/>
        <v>#NAME?</v>
      </c>
      <c r="AM64" s="155" t="str">
        <f t="shared" ca="1" si="2"/>
        <v>0</v>
      </c>
      <c r="AN64" t="e">
        <f t="shared" ca="1" si="3"/>
        <v>#NAME?</v>
      </c>
      <c r="AO64" t="e">
        <f t="shared" ca="1" si="9"/>
        <v>#NAME?</v>
      </c>
      <c r="AP64" s="155" t="str">
        <f t="shared" ca="1" si="5"/>
        <v>0</v>
      </c>
    </row>
    <row r="65" spans="37:42" x14ac:dyDescent="0.25">
      <c r="AK65" t="e">
        <f t="shared" ca="1" si="0"/>
        <v>#NAME?</v>
      </c>
      <c r="AL65" t="e">
        <f t="shared" ca="1" si="1"/>
        <v>#NAME?</v>
      </c>
      <c r="AM65" s="155" t="str">
        <f t="shared" ca="1" si="2"/>
        <v>0</v>
      </c>
      <c r="AN65" t="e">
        <f t="shared" ca="1" si="3"/>
        <v>#NAME?</v>
      </c>
      <c r="AO65" t="e">
        <f t="shared" ca="1" si="9"/>
        <v>#NAME?</v>
      </c>
      <c r="AP65" s="155" t="str">
        <f t="shared" ca="1" si="5"/>
        <v>0</v>
      </c>
    </row>
    <row r="66" spans="37:42" x14ac:dyDescent="0.25">
      <c r="AK66" t="e">
        <f t="shared" ca="1" si="0"/>
        <v>#NAME?</v>
      </c>
      <c r="AL66" t="e">
        <f t="shared" ca="1" si="1"/>
        <v>#NAME?</v>
      </c>
      <c r="AM66" s="155" t="str">
        <f t="shared" ca="1" si="2"/>
        <v>0</v>
      </c>
      <c r="AN66" t="e">
        <f t="shared" ca="1" si="3"/>
        <v>#NAME?</v>
      </c>
      <c r="AO66" t="e">
        <f t="shared" ca="1" si="9"/>
        <v>#NAME?</v>
      </c>
      <c r="AP66" s="155" t="str">
        <f t="shared" ca="1" si="5"/>
        <v>0</v>
      </c>
    </row>
    <row r="67" spans="37:42" x14ac:dyDescent="0.25">
      <c r="AK67" t="e">
        <f t="shared" ca="1" si="0"/>
        <v>#NAME?</v>
      </c>
      <c r="AL67" t="e">
        <f t="shared" ca="1" si="1"/>
        <v>#NAME?</v>
      </c>
      <c r="AM67" s="155" t="str">
        <f t="shared" ca="1" si="2"/>
        <v>0</v>
      </c>
      <c r="AN67" t="e">
        <f t="shared" ca="1" si="3"/>
        <v>#NAME?</v>
      </c>
      <c r="AO67" t="e">
        <f t="shared" ca="1" si="9"/>
        <v>#NAME?</v>
      </c>
      <c r="AP67" s="155" t="str">
        <f t="shared" ca="1" si="5"/>
        <v>0</v>
      </c>
    </row>
    <row r="68" spans="37:42" x14ac:dyDescent="0.25">
      <c r="AK68" t="e">
        <f t="shared" ref="AK68:AK98" ca="1" si="10">Somcouleur(K68:P68,$AL$1)</f>
        <v>#NAME?</v>
      </c>
      <c r="AL68" t="e">
        <f t="shared" ref="AL68:AL98" ca="1" si="11">Somcouleur(K68:P68,$AM$1)</f>
        <v>#NAME?</v>
      </c>
      <c r="AM68" s="155" t="str">
        <f t="shared" ref="AM68:AM98" ca="1" si="12">IF(ISERROR($AK68/(($AK68*1)+($AL68*1))),"0",$AK68/(($AK68*1)+($AL68*1)))</f>
        <v>0</v>
      </c>
      <c r="AN68" t="e">
        <f t="shared" ref="AN68:AN98" ca="1" si="13">Somcouleur(Q68:V68,$AL$1)</f>
        <v>#NAME?</v>
      </c>
      <c r="AO68" t="e">
        <f t="shared" ca="1" si="9"/>
        <v>#NAME?</v>
      </c>
      <c r="AP68" s="155" t="str">
        <f t="shared" ref="AP68:AP98" ca="1" si="14">IF(ISERROR($AN68/(($AN68*1)+($AO68*1))),"0",$AN68/(($AN68*1)+($AO68*1)))</f>
        <v>0</v>
      </c>
    </row>
    <row r="69" spans="37:42" x14ac:dyDescent="0.25">
      <c r="AK69" t="e">
        <f t="shared" ca="1" si="10"/>
        <v>#NAME?</v>
      </c>
      <c r="AL69" t="e">
        <f t="shared" ca="1" si="11"/>
        <v>#NAME?</v>
      </c>
      <c r="AM69" s="155" t="str">
        <f t="shared" ca="1" si="12"/>
        <v>0</v>
      </c>
      <c r="AN69" t="e">
        <f t="shared" ca="1" si="13"/>
        <v>#NAME?</v>
      </c>
      <c r="AO69" t="e">
        <f t="shared" ca="1" si="9"/>
        <v>#NAME?</v>
      </c>
      <c r="AP69" s="155" t="str">
        <f t="shared" ca="1" si="14"/>
        <v>0</v>
      </c>
    </row>
    <row r="70" spans="37:42" x14ac:dyDescent="0.25">
      <c r="AK70" t="e">
        <f t="shared" ca="1" si="10"/>
        <v>#NAME?</v>
      </c>
      <c r="AL70" t="e">
        <f t="shared" ca="1" si="11"/>
        <v>#NAME?</v>
      </c>
      <c r="AM70" s="155" t="str">
        <f t="shared" ca="1" si="12"/>
        <v>0</v>
      </c>
      <c r="AN70" t="e">
        <f t="shared" ca="1" si="13"/>
        <v>#NAME?</v>
      </c>
      <c r="AO70" t="e">
        <f t="shared" ca="1" si="9"/>
        <v>#NAME?</v>
      </c>
      <c r="AP70" s="155" t="str">
        <f t="shared" ca="1" si="14"/>
        <v>0</v>
      </c>
    </row>
    <row r="71" spans="37:42" x14ac:dyDescent="0.25">
      <c r="AK71" t="e">
        <f t="shared" ca="1" si="10"/>
        <v>#NAME?</v>
      </c>
      <c r="AL71" t="e">
        <f t="shared" ca="1" si="11"/>
        <v>#NAME?</v>
      </c>
      <c r="AM71" s="155" t="str">
        <f t="shared" ca="1" si="12"/>
        <v>0</v>
      </c>
      <c r="AN71" t="e">
        <f t="shared" ca="1" si="13"/>
        <v>#NAME?</v>
      </c>
      <c r="AO71" t="e">
        <f t="shared" ca="1" si="9"/>
        <v>#NAME?</v>
      </c>
      <c r="AP71" s="155" t="str">
        <f t="shared" ca="1" si="14"/>
        <v>0</v>
      </c>
    </row>
    <row r="72" spans="37:42" x14ac:dyDescent="0.25">
      <c r="AK72" t="e">
        <f t="shared" ca="1" si="10"/>
        <v>#NAME?</v>
      </c>
      <c r="AL72" t="e">
        <f t="shared" ca="1" si="11"/>
        <v>#NAME?</v>
      </c>
      <c r="AM72" s="155" t="str">
        <f t="shared" ca="1" si="12"/>
        <v>0</v>
      </c>
      <c r="AN72" t="e">
        <f t="shared" ca="1" si="13"/>
        <v>#NAME?</v>
      </c>
      <c r="AO72" t="e">
        <f t="shared" ca="1" si="9"/>
        <v>#NAME?</v>
      </c>
      <c r="AP72" s="155" t="str">
        <f t="shared" ca="1" si="14"/>
        <v>0</v>
      </c>
    </row>
    <row r="73" spans="37:42" x14ac:dyDescent="0.25">
      <c r="AK73" t="e">
        <f t="shared" ca="1" si="10"/>
        <v>#NAME?</v>
      </c>
      <c r="AL73" t="e">
        <f t="shared" ca="1" si="11"/>
        <v>#NAME?</v>
      </c>
      <c r="AM73" s="155" t="str">
        <f t="shared" ca="1" si="12"/>
        <v>0</v>
      </c>
      <c r="AN73" t="e">
        <f t="shared" ca="1" si="13"/>
        <v>#NAME?</v>
      </c>
      <c r="AO73" t="e">
        <f t="shared" ca="1" si="9"/>
        <v>#NAME?</v>
      </c>
      <c r="AP73" s="155" t="str">
        <f t="shared" ca="1" si="14"/>
        <v>0</v>
      </c>
    </row>
    <row r="74" spans="37:42" x14ac:dyDescent="0.25">
      <c r="AK74" t="e">
        <f t="shared" ca="1" si="10"/>
        <v>#NAME?</v>
      </c>
      <c r="AL74" t="e">
        <f t="shared" ca="1" si="11"/>
        <v>#NAME?</v>
      </c>
      <c r="AM74" s="155" t="str">
        <f t="shared" ca="1" si="12"/>
        <v>0</v>
      </c>
      <c r="AN74" t="e">
        <f t="shared" ca="1" si="13"/>
        <v>#NAME?</v>
      </c>
      <c r="AO74" t="e">
        <f t="shared" ca="1" si="9"/>
        <v>#NAME?</v>
      </c>
      <c r="AP74" s="155" t="str">
        <f t="shared" ca="1" si="14"/>
        <v>0</v>
      </c>
    </row>
    <row r="75" spans="37:42" x14ac:dyDescent="0.25">
      <c r="AK75" t="e">
        <f t="shared" ca="1" si="10"/>
        <v>#NAME?</v>
      </c>
      <c r="AL75" t="e">
        <f t="shared" ca="1" si="11"/>
        <v>#NAME?</v>
      </c>
      <c r="AM75" s="155" t="str">
        <f t="shared" ca="1" si="12"/>
        <v>0</v>
      </c>
      <c r="AN75" t="e">
        <f t="shared" ca="1" si="13"/>
        <v>#NAME?</v>
      </c>
      <c r="AO75" t="e">
        <f t="shared" ca="1" si="9"/>
        <v>#NAME?</v>
      </c>
      <c r="AP75" s="155" t="str">
        <f t="shared" ca="1" si="14"/>
        <v>0</v>
      </c>
    </row>
    <row r="76" spans="37:42" x14ac:dyDescent="0.25">
      <c r="AK76" t="e">
        <f t="shared" ca="1" si="10"/>
        <v>#NAME?</v>
      </c>
      <c r="AL76" t="e">
        <f t="shared" ca="1" si="11"/>
        <v>#NAME?</v>
      </c>
      <c r="AM76" s="155" t="str">
        <f t="shared" ca="1" si="12"/>
        <v>0</v>
      </c>
      <c r="AN76" t="e">
        <f t="shared" ca="1" si="13"/>
        <v>#NAME?</v>
      </c>
      <c r="AO76" t="e">
        <f t="shared" ca="1" si="9"/>
        <v>#NAME?</v>
      </c>
      <c r="AP76" s="155" t="str">
        <f t="shared" ca="1" si="14"/>
        <v>0</v>
      </c>
    </row>
    <row r="77" spans="37:42" x14ac:dyDescent="0.25">
      <c r="AK77" t="e">
        <f t="shared" ca="1" si="10"/>
        <v>#NAME?</v>
      </c>
      <c r="AL77" t="e">
        <f t="shared" ca="1" si="11"/>
        <v>#NAME?</v>
      </c>
      <c r="AM77" s="155" t="str">
        <f t="shared" ca="1" si="12"/>
        <v>0</v>
      </c>
      <c r="AN77" t="e">
        <f t="shared" ca="1" si="13"/>
        <v>#NAME?</v>
      </c>
      <c r="AO77" t="e">
        <f t="shared" ca="1" si="9"/>
        <v>#NAME?</v>
      </c>
      <c r="AP77" s="155" t="str">
        <f t="shared" ca="1" si="14"/>
        <v>0</v>
      </c>
    </row>
    <row r="78" spans="37:42" x14ac:dyDescent="0.25">
      <c r="AK78" t="e">
        <f t="shared" ca="1" si="10"/>
        <v>#NAME?</v>
      </c>
      <c r="AL78" t="e">
        <f t="shared" ca="1" si="11"/>
        <v>#NAME?</v>
      </c>
      <c r="AM78" s="155" t="str">
        <f t="shared" ca="1" si="12"/>
        <v>0</v>
      </c>
      <c r="AN78" t="e">
        <f t="shared" ca="1" si="13"/>
        <v>#NAME?</v>
      </c>
      <c r="AO78" t="e">
        <f t="shared" ca="1" si="9"/>
        <v>#NAME?</v>
      </c>
      <c r="AP78" s="155" t="str">
        <f t="shared" ca="1" si="14"/>
        <v>0</v>
      </c>
    </row>
    <row r="79" spans="37:42" x14ac:dyDescent="0.25">
      <c r="AK79" t="e">
        <f t="shared" ca="1" si="10"/>
        <v>#NAME?</v>
      </c>
      <c r="AL79" t="e">
        <f t="shared" ca="1" si="11"/>
        <v>#NAME?</v>
      </c>
      <c r="AM79" s="155" t="str">
        <f t="shared" ca="1" si="12"/>
        <v>0</v>
      </c>
      <c r="AN79" t="e">
        <f t="shared" ca="1" si="13"/>
        <v>#NAME?</v>
      </c>
      <c r="AO79" t="e">
        <f t="shared" ca="1" si="9"/>
        <v>#NAME?</v>
      </c>
      <c r="AP79" s="155" t="str">
        <f t="shared" ca="1" si="14"/>
        <v>0</v>
      </c>
    </row>
    <row r="80" spans="37:42" x14ac:dyDescent="0.25">
      <c r="AK80" t="e">
        <f t="shared" ca="1" si="10"/>
        <v>#NAME?</v>
      </c>
      <c r="AL80" t="e">
        <f t="shared" ca="1" si="11"/>
        <v>#NAME?</v>
      </c>
      <c r="AM80" s="155" t="str">
        <f t="shared" ca="1" si="12"/>
        <v>0</v>
      </c>
      <c r="AN80" t="e">
        <f t="shared" ca="1" si="13"/>
        <v>#NAME?</v>
      </c>
      <c r="AO80" t="e">
        <f t="shared" ca="1" si="9"/>
        <v>#NAME?</v>
      </c>
      <c r="AP80" s="155" t="str">
        <f t="shared" ca="1" si="14"/>
        <v>0</v>
      </c>
    </row>
    <row r="81" spans="37:42" x14ac:dyDescent="0.25">
      <c r="AK81" t="e">
        <f t="shared" ca="1" si="10"/>
        <v>#NAME?</v>
      </c>
      <c r="AL81" t="e">
        <f t="shared" ca="1" si="11"/>
        <v>#NAME?</v>
      </c>
      <c r="AM81" s="155" t="str">
        <f t="shared" ca="1" si="12"/>
        <v>0</v>
      </c>
      <c r="AN81" t="e">
        <f t="shared" ca="1" si="13"/>
        <v>#NAME?</v>
      </c>
      <c r="AO81" t="e">
        <f t="shared" ca="1" si="9"/>
        <v>#NAME?</v>
      </c>
      <c r="AP81" s="155" t="str">
        <f t="shared" ca="1" si="14"/>
        <v>0</v>
      </c>
    </row>
    <row r="82" spans="37:42" x14ac:dyDescent="0.25">
      <c r="AK82" t="e">
        <f t="shared" ca="1" si="10"/>
        <v>#NAME?</v>
      </c>
      <c r="AL82" t="e">
        <f t="shared" ca="1" si="11"/>
        <v>#NAME?</v>
      </c>
      <c r="AM82" s="155" t="str">
        <f t="shared" ca="1" si="12"/>
        <v>0</v>
      </c>
      <c r="AN82" t="e">
        <f t="shared" ca="1" si="13"/>
        <v>#NAME?</v>
      </c>
      <c r="AO82" t="e">
        <f t="shared" ref="AO82:AO98" ca="1" si="15">Somcouleur(R82:W82,$AM$1)</f>
        <v>#NAME?</v>
      </c>
      <c r="AP82" s="155" t="str">
        <f t="shared" ca="1" si="14"/>
        <v>0</v>
      </c>
    </row>
    <row r="83" spans="37:42" x14ac:dyDescent="0.25">
      <c r="AK83" t="e">
        <f t="shared" ca="1" si="10"/>
        <v>#NAME?</v>
      </c>
      <c r="AL83" t="e">
        <f t="shared" ca="1" si="11"/>
        <v>#NAME?</v>
      </c>
      <c r="AM83" s="155" t="str">
        <f t="shared" ca="1" si="12"/>
        <v>0</v>
      </c>
      <c r="AN83" t="e">
        <f t="shared" ca="1" si="13"/>
        <v>#NAME?</v>
      </c>
      <c r="AO83" t="e">
        <f t="shared" ca="1" si="15"/>
        <v>#NAME?</v>
      </c>
      <c r="AP83" s="155" t="str">
        <f t="shared" ca="1" si="14"/>
        <v>0</v>
      </c>
    </row>
    <row r="84" spans="37:42" x14ac:dyDescent="0.25">
      <c r="AK84" t="e">
        <f t="shared" ca="1" si="10"/>
        <v>#NAME?</v>
      </c>
      <c r="AL84" t="e">
        <f t="shared" ca="1" si="11"/>
        <v>#NAME?</v>
      </c>
      <c r="AM84" s="155" t="str">
        <f t="shared" ca="1" si="12"/>
        <v>0</v>
      </c>
      <c r="AN84" t="e">
        <f t="shared" ca="1" si="13"/>
        <v>#NAME?</v>
      </c>
      <c r="AO84" t="e">
        <f t="shared" ca="1" si="15"/>
        <v>#NAME?</v>
      </c>
      <c r="AP84" s="155" t="str">
        <f t="shared" ca="1" si="14"/>
        <v>0</v>
      </c>
    </row>
    <row r="85" spans="37:42" x14ac:dyDescent="0.25">
      <c r="AK85" t="e">
        <f t="shared" ca="1" si="10"/>
        <v>#NAME?</v>
      </c>
      <c r="AL85" t="e">
        <f t="shared" ca="1" si="11"/>
        <v>#NAME?</v>
      </c>
      <c r="AM85" s="155" t="str">
        <f t="shared" ca="1" si="12"/>
        <v>0</v>
      </c>
      <c r="AN85" t="e">
        <f t="shared" ca="1" si="13"/>
        <v>#NAME?</v>
      </c>
      <c r="AO85" t="e">
        <f t="shared" ca="1" si="15"/>
        <v>#NAME?</v>
      </c>
      <c r="AP85" s="155" t="str">
        <f t="shared" ca="1" si="14"/>
        <v>0</v>
      </c>
    </row>
    <row r="86" spans="37:42" x14ac:dyDescent="0.25">
      <c r="AK86" t="e">
        <f t="shared" ca="1" si="10"/>
        <v>#NAME?</v>
      </c>
      <c r="AL86" t="e">
        <f t="shared" ca="1" si="11"/>
        <v>#NAME?</v>
      </c>
      <c r="AM86" s="155" t="str">
        <f t="shared" ca="1" si="12"/>
        <v>0</v>
      </c>
      <c r="AN86" t="e">
        <f t="shared" ca="1" si="13"/>
        <v>#NAME?</v>
      </c>
      <c r="AO86" t="e">
        <f t="shared" ca="1" si="15"/>
        <v>#NAME?</v>
      </c>
      <c r="AP86" s="155" t="str">
        <f t="shared" ca="1" si="14"/>
        <v>0</v>
      </c>
    </row>
    <row r="87" spans="37:42" x14ac:dyDescent="0.25">
      <c r="AK87" t="e">
        <f t="shared" ca="1" si="10"/>
        <v>#NAME?</v>
      </c>
      <c r="AL87" t="e">
        <f t="shared" ca="1" si="11"/>
        <v>#NAME?</v>
      </c>
      <c r="AM87" s="155" t="str">
        <f t="shared" ca="1" si="12"/>
        <v>0</v>
      </c>
      <c r="AN87" t="e">
        <f t="shared" ca="1" si="13"/>
        <v>#NAME?</v>
      </c>
      <c r="AO87" t="e">
        <f t="shared" ca="1" si="15"/>
        <v>#NAME?</v>
      </c>
      <c r="AP87" s="155" t="str">
        <f t="shared" ca="1" si="14"/>
        <v>0</v>
      </c>
    </row>
    <row r="88" spans="37:42" x14ac:dyDescent="0.25">
      <c r="AK88" t="e">
        <f t="shared" ca="1" si="10"/>
        <v>#NAME?</v>
      </c>
      <c r="AL88" t="e">
        <f t="shared" ca="1" si="11"/>
        <v>#NAME?</v>
      </c>
      <c r="AM88" s="155" t="str">
        <f t="shared" ca="1" si="12"/>
        <v>0</v>
      </c>
      <c r="AN88" t="e">
        <f t="shared" ca="1" si="13"/>
        <v>#NAME?</v>
      </c>
      <c r="AO88" t="e">
        <f t="shared" ca="1" si="15"/>
        <v>#NAME?</v>
      </c>
      <c r="AP88" s="155" t="str">
        <f t="shared" ca="1" si="14"/>
        <v>0</v>
      </c>
    </row>
    <row r="89" spans="37:42" x14ac:dyDescent="0.25">
      <c r="AK89" t="e">
        <f t="shared" ca="1" si="10"/>
        <v>#NAME?</v>
      </c>
      <c r="AL89" t="e">
        <f t="shared" ca="1" si="11"/>
        <v>#NAME?</v>
      </c>
      <c r="AM89" s="155" t="str">
        <f t="shared" ca="1" si="12"/>
        <v>0</v>
      </c>
      <c r="AN89" t="e">
        <f t="shared" ca="1" si="13"/>
        <v>#NAME?</v>
      </c>
      <c r="AO89" t="e">
        <f t="shared" ca="1" si="15"/>
        <v>#NAME?</v>
      </c>
      <c r="AP89" s="155" t="str">
        <f t="shared" ca="1" si="14"/>
        <v>0</v>
      </c>
    </row>
    <row r="90" spans="37:42" x14ac:dyDescent="0.25">
      <c r="AK90" t="e">
        <f t="shared" ca="1" si="10"/>
        <v>#NAME?</v>
      </c>
      <c r="AL90" t="e">
        <f t="shared" ca="1" si="11"/>
        <v>#NAME?</v>
      </c>
      <c r="AM90" s="155" t="str">
        <f t="shared" ca="1" si="12"/>
        <v>0</v>
      </c>
      <c r="AN90" t="e">
        <f t="shared" ca="1" si="13"/>
        <v>#NAME?</v>
      </c>
      <c r="AO90" t="e">
        <f t="shared" ca="1" si="15"/>
        <v>#NAME?</v>
      </c>
      <c r="AP90" s="155" t="str">
        <f t="shared" ca="1" si="14"/>
        <v>0</v>
      </c>
    </row>
    <row r="91" spans="37:42" x14ac:dyDescent="0.25">
      <c r="AK91" t="e">
        <f t="shared" ca="1" si="10"/>
        <v>#NAME?</v>
      </c>
      <c r="AL91" t="e">
        <f t="shared" ca="1" si="11"/>
        <v>#NAME?</v>
      </c>
      <c r="AM91" s="155" t="str">
        <f t="shared" ca="1" si="12"/>
        <v>0</v>
      </c>
      <c r="AN91" t="e">
        <f t="shared" ca="1" si="13"/>
        <v>#NAME?</v>
      </c>
      <c r="AO91" t="e">
        <f t="shared" ca="1" si="15"/>
        <v>#NAME?</v>
      </c>
      <c r="AP91" s="155" t="str">
        <f t="shared" ca="1" si="14"/>
        <v>0</v>
      </c>
    </row>
    <row r="92" spans="37:42" x14ac:dyDescent="0.25">
      <c r="AK92" t="e">
        <f t="shared" ca="1" si="10"/>
        <v>#NAME?</v>
      </c>
      <c r="AL92" t="e">
        <f t="shared" ca="1" si="11"/>
        <v>#NAME?</v>
      </c>
      <c r="AM92" s="155" t="str">
        <f t="shared" ca="1" si="12"/>
        <v>0</v>
      </c>
      <c r="AN92" t="e">
        <f t="shared" ca="1" si="13"/>
        <v>#NAME?</v>
      </c>
      <c r="AO92" t="e">
        <f t="shared" ca="1" si="15"/>
        <v>#NAME?</v>
      </c>
      <c r="AP92" s="155" t="str">
        <f t="shared" ca="1" si="14"/>
        <v>0</v>
      </c>
    </row>
    <row r="93" spans="37:42" x14ac:dyDescent="0.25">
      <c r="AK93" t="e">
        <f t="shared" ca="1" si="10"/>
        <v>#NAME?</v>
      </c>
      <c r="AL93" t="e">
        <f t="shared" ca="1" si="11"/>
        <v>#NAME?</v>
      </c>
      <c r="AM93" s="155" t="str">
        <f t="shared" ca="1" si="12"/>
        <v>0</v>
      </c>
      <c r="AN93" t="e">
        <f t="shared" ca="1" si="13"/>
        <v>#NAME?</v>
      </c>
      <c r="AO93" t="e">
        <f t="shared" ca="1" si="15"/>
        <v>#NAME?</v>
      </c>
      <c r="AP93" s="155" t="str">
        <f t="shared" ca="1" si="14"/>
        <v>0</v>
      </c>
    </row>
    <row r="94" spans="37:42" x14ac:dyDescent="0.25">
      <c r="AK94" t="e">
        <f t="shared" ca="1" si="10"/>
        <v>#NAME?</v>
      </c>
      <c r="AL94" t="e">
        <f t="shared" ca="1" si="11"/>
        <v>#NAME?</v>
      </c>
      <c r="AM94" s="155" t="str">
        <f t="shared" ca="1" si="12"/>
        <v>0</v>
      </c>
      <c r="AN94" t="e">
        <f t="shared" ca="1" si="13"/>
        <v>#NAME?</v>
      </c>
      <c r="AO94" t="e">
        <f t="shared" ca="1" si="15"/>
        <v>#NAME?</v>
      </c>
      <c r="AP94" s="155" t="str">
        <f t="shared" ca="1" si="14"/>
        <v>0</v>
      </c>
    </row>
    <row r="95" spans="37:42" x14ac:dyDescent="0.25">
      <c r="AK95" t="e">
        <f t="shared" ca="1" si="10"/>
        <v>#NAME?</v>
      </c>
      <c r="AL95" t="e">
        <f t="shared" ca="1" si="11"/>
        <v>#NAME?</v>
      </c>
      <c r="AM95" s="155" t="str">
        <f t="shared" ca="1" si="12"/>
        <v>0</v>
      </c>
      <c r="AN95" t="e">
        <f t="shared" ca="1" si="13"/>
        <v>#NAME?</v>
      </c>
      <c r="AO95" t="e">
        <f t="shared" ca="1" si="15"/>
        <v>#NAME?</v>
      </c>
      <c r="AP95" s="155" t="str">
        <f t="shared" ca="1" si="14"/>
        <v>0</v>
      </c>
    </row>
    <row r="96" spans="37:42" x14ac:dyDescent="0.25">
      <c r="AK96" t="e">
        <f t="shared" ca="1" si="10"/>
        <v>#NAME?</v>
      </c>
      <c r="AL96" t="e">
        <f t="shared" ca="1" si="11"/>
        <v>#NAME?</v>
      </c>
      <c r="AM96" s="155" t="str">
        <f t="shared" ca="1" si="12"/>
        <v>0</v>
      </c>
      <c r="AN96" t="e">
        <f t="shared" ca="1" si="13"/>
        <v>#NAME?</v>
      </c>
      <c r="AO96" t="e">
        <f t="shared" ca="1" si="15"/>
        <v>#NAME?</v>
      </c>
      <c r="AP96" s="155" t="str">
        <f t="shared" ca="1" si="14"/>
        <v>0</v>
      </c>
    </row>
    <row r="97" spans="37:42" x14ac:dyDescent="0.25">
      <c r="AK97" t="e">
        <f t="shared" ca="1" si="10"/>
        <v>#NAME?</v>
      </c>
      <c r="AL97" t="e">
        <f t="shared" ca="1" si="11"/>
        <v>#NAME?</v>
      </c>
      <c r="AM97" s="155" t="str">
        <f t="shared" ca="1" si="12"/>
        <v>0</v>
      </c>
      <c r="AN97" t="e">
        <f t="shared" ca="1" si="13"/>
        <v>#NAME?</v>
      </c>
      <c r="AO97" t="e">
        <f t="shared" ca="1" si="15"/>
        <v>#NAME?</v>
      </c>
      <c r="AP97" s="155" t="str">
        <f t="shared" ca="1" si="14"/>
        <v>0</v>
      </c>
    </row>
    <row r="98" spans="37:42" x14ac:dyDescent="0.25">
      <c r="AK98" t="e">
        <f t="shared" ca="1" si="10"/>
        <v>#NAME?</v>
      </c>
      <c r="AL98" t="e">
        <f t="shared" ca="1" si="11"/>
        <v>#NAME?</v>
      </c>
      <c r="AM98" s="155" t="str">
        <f t="shared" ca="1" si="12"/>
        <v>0</v>
      </c>
      <c r="AN98" t="e">
        <f t="shared" ca="1" si="13"/>
        <v>#NAME?</v>
      </c>
      <c r="AO98" t="e">
        <f t="shared" ca="1" si="15"/>
        <v>#NAME?</v>
      </c>
      <c r="AP98" s="155" t="str">
        <f t="shared" ca="1" si="14"/>
        <v>0</v>
      </c>
    </row>
  </sheetData>
  <mergeCells count="5">
    <mergeCell ref="B1:F1"/>
    <mergeCell ref="A4:A12"/>
    <mergeCell ref="C15:G15"/>
    <mergeCell ref="C16:G16"/>
    <mergeCell ref="C17:G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filtre des noms</vt:lpstr>
      <vt:lpstr>Nom</vt:lpstr>
      <vt:lpstr>P1</vt:lpstr>
      <vt:lpstr>T1</vt:lpstr>
      <vt:lpstr>P2</vt:lpstr>
      <vt:lpstr>T2</vt:lpstr>
      <vt:lpstr>P3</vt:lpstr>
      <vt:lpstr>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PINELLI</dc:creator>
  <cp:lastModifiedBy>MARNEFFE Philippe</cp:lastModifiedBy>
  <cp:lastPrinted>2018-05-02T07:10:12Z</cp:lastPrinted>
  <dcterms:created xsi:type="dcterms:W3CDTF">2017-04-03T13:46:24Z</dcterms:created>
  <dcterms:modified xsi:type="dcterms:W3CDTF">2018-05-26T03:12:16Z</dcterms:modified>
</cp:coreProperties>
</file>