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090" tabRatio="843"/>
  </bookViews>
  <sheets>
    <sheet name="Sommaire" sheetId="1" r:id="rId1"/>
    <sheet name="Menu" sheetId="4" r:id="rId2"/>
    <sheet name="Liste" sheetId="2" r:id="rId3"/>
  </sheets>
  <definedNames>
    <definedName name="_xlnm._FilterDatabase" localSheetId="0" hidden="1">Sommaire!$A$2:$B$2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4" l="1"/>
  <c r="C10" i="4"/>
  <c r="I4" i="4"/>
  <c r="I5" i="4"/>
  <c r="I6" i="4"/>
  <c r="I7" i="4"/>
  <c r="I3" i="4"/>
  <c r="C2" i="4"/>
  <c r="E4" i="4"/>
  <c r="E5" i="4"/>
  <c r="E6" i="4"/>
  <c r="E7" i="4"/>
  <c r="E3" i="4"/>
  <c r="B23" i="4"/>
  <c r="B24" i="4"/>
  <c r="B25" i="4"/>
  <c r="B26" i="4"/>
  <c r="B27" i="4"/>
  <c r="B28" i="4"/>
  <c r="B29" i="4"/>
  <c r="B30" i="4"/>
  <c r="B31" i="4"/>
  <c r="B22" i="4"/>
  <c r="B12" i="4"/>
  <c r="B13" i="4"/>
  <c r="B14" i="4"/>
  <c r="B15" i="4"/>
  <c r="B16" i="4"/>
  <c r="B17" i="4"/>
  <c r="B18" i="4"/>
  <c r="B11" i="4"/>
  <c r="D43" i="4" l="1"/>
  <c r="D42" i="4"/>
  <c r="D17" i="4"/>
  <c r="D16" i="4"/>
  <c r="B1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B5" i="4"/>
  <c r="B7" i="4"/>
  <c r="B4" i="4"/>
  <c r="B6" i="4"/>
  <c r="B3" i="4"/>
</calcChain>
</file>

<file path=xl/sharedStrings.xml><?xml version="1.0" encoding="utf-8"?>
<sst xmlns="http://schemas.openxmlformats.org/spreadsheetml/2006/main" count="172" uniqueCount="79">
  <si>
    <t>Date</t>
  </si>
  <si>
    <t>Le classique</t>
  </si>
  <si>
    <t>Le goûter léger</t>
  </si>
  <si>
    <t>Le goûter avec canapés</t>
  </si>
  <si>
    <t>La belle tablée</t>
  </si>
  <si>
    <t>Le goûter d'antan</t>
  </si>
  <si>
    <t>Boîte à lunch</t>
  </si>
  <si>
    <t>à la carte</t>
  </si>
  <si>
    <t>Quiche Champignon</t>
  </si>
  <si>
    <t>Quiche Poire aux bris</t>
  </si>
  <si>
    <t>Quiche chèvre épinards</t>
  </si>
  <si>
    <t xml:space="preserve">Paille </t>
  </si>
  <si>
    <t>Tartare betterave</t>
  </si>
  <si>
    <t>Œuf mimosa</t>
  </si>
  <si>
    <t>Rouleau grecque</t>
  </si>
  <si>
    <t>Satay poulet</t>
  </si>
  <si>
    <t>Gravlax</t>
  </si>
  <si>
    <t>gougère</t>
  </si>
  <si>
    <t>Raviolli frit</t>
  </si>
  <si>
    <t>tataki de bœuf</t>
  </si>
  <si>
    <t>œuf mimosa crabe</t>
  </si>
  <si>
    <t>rouleau printanier</t>
  </si>
  <si>
    <t>Étagée de celeri-rave</t>
  </si>
  <si>
    <t>Crouton au creton et pommes</t>
  </si>
  <si>
    <t>À la carte</t>
  </si>
  <si>
    <t>Crudités et trempette</t>
  </si>
  <si>
    <t>Buns au poulet</t>
  </si>
  <si>
    <t>Portion</t>
  </si>
  <si>
    <t>Nom du client:</t>
  </si>
  <si>
    <t>LILI</t>
  </si>
  <si>
    <t>HL</t>
  </si>
  <si>
    <t>Sandwichs œufs</t>
  </si>
  <si>
    <t>Sandwichs jambon</t>
  </si>
  <si>
    <t>Desserts</t>
  </si>
  <si>
    <t>Unité</t>
  </si>
  <si>
    <t>Colonne4</t>
  </si>
  <si>
    <t>Colonne5</t>
  </si>
  <si>
    <t>Colonne6</t>
  </si>
  <si>
    <t>Colonne7</t>
  </si>
  <si>
    <t>Somme</t>
  </si>
  <si>
    <t>Cheddar</t>
  </si>
  <si>
    <t>Noix</t>
  </si>
  <si>
    <t>Graines et fruits</t>
  </si>
  <si>
    <t>boby</t>
  </si>
  <si>
    <t>george</t>
  </si>
  <si>
    <t>paul</t>
  </si>
  <si>
    <t>rene</t>
  </si>
  <si>
    <t>Pizza tomates</t>
  </si>
  <si>
    <t>Brioches à la truite fumée</t>
  </si>
  <si>
    <t>Gougère</t>
  </si>
  <si>
    <t>Gravlax saumon</t>
  </si>
  <si>
    <t>Cheddar fort et compotée de pommes</t>
  </si>
  <si>
    <t>Bocconcini et tomates confites</t>
  </si>
  <si>
    <t>Salades</t>
  </si>
  <si>
    <t>Pizza tomates, origan, pecorino</t>
  </si>
  <si>
    <t>Brochettes de fruits</t>
  </si>
  <si>
    <t>Sandwichs poulet</t>
  </si>
  <si>
    <t>Crudités et aioli</t>
  </si>
  <si>
    <t>Œufs mimosa classique</t>
  </si>
  <si>
    <t>Plateau de charcuteries et terrines maison</t>
  </si>
  <si>
    <t>Marinades maison</t>
  </si>
  <si>
    <t>Pâtés à la viande</t>
  </si>
  <si>
    <t>Bouchées maison (Fudge, rice krispies et cookies 30g)</t>
  </si>
  <si>
    <t>Buns au jambon</t>
  </si>
  <si>
    <t>Buns au œuf</t>
  </si>
  <si>
    <t>Crudités, aioli et hummus</t>
  </si>
  <si>
    <t>Œufs classique D.</t>
  </si>
  <si>
    <t>Sandwichs Poulet Smokeshow (pain betteraves)</t>
  </si>
  <si>
    <t>Fougasses farcies, jardinière de légumes, charcuteries, parmesan</t>
  </si>
  <si>
    <t>Buns a la guédilles de crevettes nordiques</t>
  </si>
  <si>
    <t>Salade de tomates, feta, graines de citrouilles, épinards</t>
  </si>
  <si>
    <t>Salade de fenouil, pousses de tournesol</t>
  </si>
  <si>
    <t>Plateau de fromages du Québec</t>
  </si>
  <si>
    <t xml:space="preserve">Bouchées sucrées maison </t>
  </si>
  <si>
    <t>grammes</t>
  </si>
  <si>
    <t>Grammes</t>
  </si>
  <si>
    <t>unité</t>
  </si>
  <si>
    <t>Total</t>
  </si>
  <si>
    <t>Le menu fraîcheur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</si>
</sst>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4"/>
      <color theme="0"/>
      <name val="Arial Narrow"/>
      <family val="2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4"/>
      <name val="Times New Roman"/>
      <family val="1"/>
    </font>
    <font>
      <b/>
      <i/>
      <sz val="14"/>
      <name val="Arial Narrow"/>
      <family val="2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14" fontId="0" fillId="0" borderId="0" xfId="0" applyNumberFormat="1"/>
    <xf numFmtId="0" fontId="0" fillId="0" borderId="0" xfId="0" applyFont="1"/>
    <xf numFmtId="0" fontId="1" fillId="0" borderId="0" xfId="0" applyFont="1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0" fillId="0" borderId="1" xfId="0" applyBorder="1"/>
    <xf numFmtId="0" fontId="0" fillId="0" borderId="0" xfId="0" applyAlignment="1"/>
    <xf numFmtId="0" fontId="1" fillId="0" borderId="2" xfId="0" applyFont="1" applyBorder="1"/>
    <xf numFmtId="0" fontId="0" fillId="0" borderId="2" xfId="0" applyFont="1" applyBorder="1"/>
    <xf numFmtId="0" fontId="0" fillId="0" borderId="3" xfId="0" applyBorder="1"/>
    <xf numFmtId="0" fontId="0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5" xfId="0" applyBorder="1"/>
    <xf numFmtId="0" fontId="5" fillId="3" borderId="0" xfId="0" applyFont="1" applyFill="1"/>
    <xf numFmtId="0" fontId="0" fillId="4" borderId="0" xfId="0" applyFill="1"/>
    <xf numFmtId="0" fontId="4" fillId="3" borderId="0" xfId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0" xfId="0" applyFont="1"/>
    <xf numFmtId="164" fontId="7" fillId="3" borderId="0" xfId="1" applyNumberFormat="1" applyFont="1" applyFill="1" applyBorder="1" applyAlignment="1">
      <alignment horizontal="center"/>
    </xf>
    <xf numFmtId="0" fontId="8" fillId="3" borderId="0" xfId="1" applyFont="1" applyFill="1" applyBorder="1" applyAlignment="1">
      <alignment horizontal="center"/>
    </xf>
    <xf numFmtId="164" fontId="9" fillId="0" borderId="0" xfId="0" applyNumberFormat="1" applyFont="1"/>
    <xf numFmtId="0" fontId="10" fillId="0" borderId="0" xfId="0" applyFont="1" applyAlignment="1">
      <alignment horizontal="center"/>
    </xf>
    <xf numFmtId="164" fontId="11" fillId="0" borderId="0" xfId="1" applyNumberFormat="1" applyFont="1" applyBorder="1" applyAlignment="1">
      <alignment vertical="center"/>
    </xf>
    <xf numFmtId="0" fontId="12" fillId="3" borderId="0" xfId="0" applyFont="1" applyFill="1" applyAlignment="1">
      <alignment horizontal="center"/>
    </xf>
    <xf numFmtId="164" fontId="11" fillId="0" borderId="0" xfId="1" applyNumberFormat="1" applyFont="1" applyBorder="1" applyAlignment="1">
      <alignment horizontal="left" vertical="center"/>
    </xf>
    <xf numFmtId="164" fontId="9" fillId="4" borderId="0" xfId="0" applyNumberFormat="1" applyFont="1" applyFill="1"/>
    <xf numFmtId="164" fontId="8" fillId="3" borderId="0" xfId="1" applyNumberFormat="1" applyFont="1" applyFill="1" applyBorder="1" applyAlignment="1">
      <alignment horizontal="center"/>
    </xf>
    <xf numFmtId="164" fontId="10" fillId="0" borderId="0" xfId="0" applyNumberFormat="1" applyFont="1" applyAlignment="1"/>
    <xf numFmtId="164" fontId="10" fillId="0" borderId="0" xfId="0" applyNumberFormat="1" applyFont="1"/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6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0</xdr:col>
          <xdr:colOff>276225</xdr:colOff>
          <xdr:row>0</xdr:row>
          <xdr:rowOff>209550</xdr:rowOff>
        </xdr:to>
        <xdr:sp macro="" textlink="">
          <xdr:nvSpPr>
            <xdr:cNvPr id="7169" name="cmdGO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L28" totalsRowShown="0" headerRowDxfId="15" headerRowBorderDxfId="14" tableBorderDxfId="13" totalsRowBorderDxfId="12">
  <autoFilter ref="A2:L28"/>
  <tableColumns count="12">
    <tableColumn id="1" name="Nom du client:" dataDxfId="11"/>
    <tableColumn id="2" name="HL" dataDxfId="10"/>
    <tableColumn id="3" name="LILI" dataDxfId="9"/>
    <tableColumn id="4" name="george" dataDxfId="8"/>
    <tableColumn id="5" name="boby" dataDxfId="7"/>
    <tableColumn id="6" name="paul" dataDxfId="6"/>
    <tableColumn id="7" name="rene" dataDxfId="5"/>
    <tableColumn id="8" name="Colonne4" dataDxfId="4"/>
    <tableColumn id="9" name="Colonne5" dataDxfId="3"/>
    <tableColumn id="10" name="Colonne6" dataDxfId="2"/>
    <tableColumn id="11" name="Colonne7" dataDxfId="1"/>
    <tableColumn id="12" name="Somme" dataDxfId="0">
      <calculatedColumnFormula>SUM(Tableau3[[#This Row],[HL]:[Colonne7]])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8"/>
  <sheetViews>
    <sheetView tabSelected="1" workbookViewId="0">
      <selection activeCell="G3" sqref="G3"/>
    </sheetView>
  </sheetViews>
  <sheetFormatPr baseColWidth="10" defaultColWidth="8.85546875" defaultRowHeight="15" x14ac:dyDescent="0.25"/>
  <cols>
    <col min="1" max="1" width="29.140625" style="2" customWidth="1"/>
    <col min="2" max="2" width="11.140625" bestFit="1" customWidth="1"/>
    <col min="5" max="11" width="10.85546875" customWidth="1"/>
  </cols>
  <sheetData>
    <row r="1" spans="1:12" x14ac:dyDescent="0.25">
      <c r="A1" s="2" t="s">
        <v>0</v>
      </c>
      <c r="B1" s="1">
        <f ca="1">TODAY()</f>
        <v>43090</v>
      </c>
    </row>
    <row r="2" spans="1:12" x14ac:dyDescent="0.25">
      <c r="A2" s="14" t="s">
        <v>28</v>
      </c>
      <c r="B2" s="15" t="s">
        <v>30</v>
      </c>
      <c r="C2" s="15" t="s">
        <v>29</v>
      </c>
      <c r="D2" s="15" t="s">
        <v>44</v>
      </c>
      <c r="E2" s="15" t="s">
        <v>43</v>
      </c>
      <c r="F2" s="15" t="s">
        <v>45</v>
      </c>
      <c r="G2" s="15" t="s">
        <v>46</v>
      </c>
      <c r="H2" s="15" t="s">
        <v>35</v>
      </c>
      <c r="I2" s="15" t="s">
        <v>36</v>
      </c>
      <c r="J2" s="15" t="s">
        <v>37</v>
      </c>
      <c r="K2" s="16" t="s">
        <v>38</v>
      </c>
      <c r="L2" s="15" t="s">
        <v>39</v>
      </c>
    </row>
    <row r="3" spans="1:12" x14ac:dyDescent="0.25">
      <c r="A3" s="8" t="s">
        <v>2</v>
      </c>
      <c r="B3" s="6">
        <v>50</v>
      </c>
      <c r="C3" s="6">
        <v>25</v>
      </c>
      <c r="D3" s="6">
        <v>14</v>
      </c>
      <c r="E3" s="6">
        <v>17</v>
      </c>
      <c r="F3" s="6">
        <v>55</v>
      </c>
      <c r="G3" s="6"/>
      <c r="H3" s="6"/>
      <c r="I3" s="6"/>
      <c r="J3" s="6"/>
      <c r="K3" s="10"/>
      <c r="L3" s="17">
        <f>SUM(Tableau3[[#This Row],[HL]:[Colonne7]])</f>
        <v>161</v>
      </c>
    </row>
    <row r="4" spans="1:12" x14ac:dyDescent="0.25">
      <c r="A4" s="8" t="s">
        <v>1</v>
      </c>
      <c r="B4" s="6"/>
      <c r="C4" s="6"/>
      <c r="D4" s="6"/>
      <c r="E4" s="6">
        <v>34</v>
      </c>
      <c r="F4" s="6"/>
      <c r="G4" s="6">
        <v>33</v>
      </c>
      <c r="H4" s="6"/>
      <c r="I4" s="6"/>
      <c r="J4" s="6"/>
      <c r="K4" s="10"/>
      <c r="L4" s="6">
        <f>SUM(Tableau3[[#This Row],[HL]:[Colonne7]])</f>
        <v>67</v>
      </c>
    </row>
    <row r="5" spans="1:12" x14ac:dyDescent="0.25">
      <c r="A5" s="8" t="s">
        <v>3</v>
      </c>
      <c r="B5" s="6"/>
      <c r="C5" s="6"/>
      <c r="D5" s="6">
        <v>100</v>
      </c>
      <c r="E5" s="6"/>
      <c r="F5" s="6"/>
      <c r="G5" s="6"/>
      <c r="H5" s="6"/>
      <c r="I5" s="6"/>
      <c r="J5" s="6"/>
      <c r="K5" s="10"/>
      <c r="L5" s="6">
        <f>SUM(Tableau3[[#This Row],[HL]:[Colonne7]])</f>
        <v>100</v>
      </c>
    </row>
    <row r="6" spans="1:12" x14ac:dyDescent="0.25">
      <c r="A6" s="8" t="s">
        <v>4</v>
      </c>
      <c r="B6" s="6"/>
      <c r="C6" s="6"/>
      <c r="D6" s="6"/>
      <c r="E6" s="6"/>
      <c r="F6" s="6"/>
      <c r="G6" s="6"/>
      <c r="H6" s="6"/>
      <c r="I6" s="6"/>
      <c r="J6" s="6"/>
      <c r="K6" s="10"/>
      <c r="L6" s="6">
        <f>SUM(Tableau3[[#This Row],[HL]:[Colonne7]])</f>
        <v>0</v>
      </c>
    </row>
    <row r="7" spans="1:12" x14ac:dyDescent="0.25">
      <c r="A7" s="8" t="s">
        <v>5</v>
      </c>
      <c r="B7" s="6"/>
      <c r="C7" s="6"/>
      <c r="D7" s="6"/>
      <c r="E7" s="6"/>
      <c r="F7" s="6"/>
      <c r="G7" s="6"/>
      <c r="H7" s="6"/>
      <c r="I7" s="6"/>
      <c r="J7" s="6"/>
      <c r="K7" s="10"/>
      <c r="L7" s="6">
        <f>SUM(Tableau3[[#This Row],[HL]:[Colonne7]])</f>
        <v>0</v>
      </c>
    </row>
    <row r="8" spans="1:12" x14ac:dyDescent="0.25">
      <c r="A8" s="8" t="s">
        <v>78</v>
      </c>
      <c r="B8" s="6"/>
      <c r="C8" s="6"/>
      <c r="D8" s="6"/>
      <c r="E8" s="6"/>
      <c r="F8" s="6"/>
      <c r="G8" s="6"/>
      <c r="H8" s="6"/>
      <c r="I8" s="6"/>
      <c r="J8" s="6"/>
      <c r="K8" s="10"/>
      <c r="L8" s="6">
        <f>SUM(Tableau3[[#This Row],[HL]:[Colonne7]])</f>
        <v>0</v>
      </c>
    </row>
    <row r="9" spans="1:12" x14ac:dyDescent="0.25">
      <c r="A9" s="8" t="s">
        <v>6</v>
      </c>
      <c r="B9" s="6"/>
      <c r="C9" s="6"/>
      <c r="D9" s="6"/>
      <c r="E9" s="6"/>
      <c r="F9" s="6"/>
      <c r="G9" s="6"/>
      <c r="H9" s="6"/>
      <c r="I9" s="6"/>
      <c r="J9" s="6"/>
      <c r="K9" s="10"/>
      <c r="L9" s="6">
        <f>SUM(Tableau3[[#This Row],[HL]:[Colonne7]])</f>
        <v>0</v>
      </c>
    </row>
    <row r="10" spans="1:12" x14ac:dyDescent="0.25">
      <c r="A10" s="8" t="s">
        <v>7</v>
      </c>
      <c r="B10" s="6"/>
      <c r="C10" s="6"/>
      <c r="D10" s="6"/>
      <c r="E10" s="6"/>
      <c r="F10" s="6"/>
      <c r="G10" s="6"/>
      <c r="H10" s="6"/>
      <c r="I10" s="6"/>
      <c r="J10" s="6"/>
      <c r="K10" s="10"/>
      <c r="L10" s="6">
        <f>SUM(Tableau3[[#This Row],[HL]:[Colonne7]])</f>
        <v>0</v>
      </c>
    </row>
    <row r="11" spans="1:12" x14ac:dyDescent="0.25">
      <c r="A11" s="9" t="s">
        <v>8</v>
      </c>
      <c r="B11" s="6">
        <v>20</v>
      </c>
      <c r="C11" s="6"/>
      <c r="D11" s="6"/>
      <c r="E11" s="6"/>
      <c r="F11" s="6"/>
      <c r="G11" s="6"/>
      <c r="H11" s="6"/>
      <c r="I11" s="6"/>
      <c r="J11" s="6"/>
      <c r="K11" s="10"/>
      <c r="L11" s="6">
        <f>SUM(Tableau3[[#This Row],[HL]:[Colonne7]])</f>
        <v>20</v>
      </c>
    </row>
    <row r="12" spans="1:12" x14ac:dyDescent="0.25">
      <c r="A12" s="9" t="s">
        <v>13</v>
      </c>
      <c r="B12" s="6">
        <v>20</v>
      </c>
      <c r="C12" s="6"/>
      <c r="D12" s="6"/>
      <c r="E12" s="6"/>
      <c r="F12" s="6"/>
      <c r="G12" s="6"/>
      <c r="H12" s="6"/>
      <c r="I12" s="6"/>
      <c r="J12" s="6"/>
      <c r="K12" s="10"/>
      <c r="L12" s="6">
        <f>SUM(Tableau3[[#This Row],[HL]:[Colonne7]])</f>
        <v>20</v>
      </c>
    </row>
    <row r="13" spans="1:12" x14ac:dyDescent="0.25">
      <c r="A13" s="9"/>
      <c r="B13" s="6"/>
      <c r="C13" s="6"/>
      <c r="D13" s="6"/>
      <c r="E13" s="6"/>
      <c r="F13" s="6"/>
      <c r="G13" s="6"/>
      <c r="H13" s="6"/>
      <c r="I13" s="6"/>
      <c r="J13" s="6"/>
      <c r="K13" s="10"/>
      <c r="L13" s="6">
        <f>SUM(Tableau3[[#This Row],[HL]:[Colonne7]])</f>
        <v>0</v>
      </c>
    </row>
    <row r="14" spans="1:12" x14ac:dyDescent="0.25">
      <c r="A14" s="9"/>
      <c r="B14" s="6"/>
      <c r="C14" s="6"/>
      <c r="D14" s="6"/>
      <c r="E14" s="6"/>
      <c r="F14" s="6"/>
      <c r="G14" s="6"/>
      <c r="H14" s="6"/>
      <c r="I14" s="6"/>
      <c r="J14" s="6"/>
      <c r="K14" s="10"/>
      <c r="L14" s="6">
        <f>SUM(Tableau3[[#This Row],[HL]:[Colonne7]])</f>
        <v>0</v>
      </c>
    </row>
    <row r="15" spans="1:12" x14ac:dyDescent="0.25">
      <c r="A15" s="9"/>
      <c r="B15" s="6"/>
      <c r="C15" s="6"/>
      <c r="D15" s="6"/>
      <c r="E15" s="6"/>
      <c r="F15" s="6"/>
      <c r="G15" s="6"/>
      <c r="H15" s="6"/>
      <c r="I15" s="6"/>
      <c r="J15" s="6"/>
      <c r="K15" s="10"/>
      <c r="L15" s="6">
        <f>SUM(Tableau3[[#This Row],[HL]:[Colonne7]])</f>
        <v>0</v>
      </c>
    </row>
    <row r="16" spans="1:12" x14ac:dyDescent="0.25">
      <c r="A16" s="9"/>
      <c r="B16" s="6"/>
      <c r="C16" s="6"/>
      <c r="D16" s="6"/>
      <c r="E16" s="6"/>
      <c r="F16" s="6"/>
      <c r="G16" s="6"/>
      <c r="H16" s="6"/>
      <c r="I16" s="6"/>
      <c r="J16" s="6"/>
      <c r="K16" s="10"/>
      <c r="L16" s="6">
        <f>SUM(Tableau3[[#This Row],[HL]:[Colonne7]])</f>
        <v>0</v>
      </c>
    </row>
    <row r="17" spans="1:12" x14ac:dyDescent="0.25">
      <c r="A17" s="9"/>
      <c r="B17" s="6"/>
      <c r="C17" s="6"/>
      <c r="D17" s="6"/>
      <c r="E17" s="6"/>
      <c r="F17" s="6"/>
      <c r="G17" s="6"/>
      <c r="H17" s="6"/>
      <c r="I17" s="6"/>
      <c r="J17" s="6"/>
      <c r="K17" s="10"/>
      <c r="L17" s="6">
        <f>SUM(Tableau3[[#This Row],[HL]:[Colonne7]])</f>
        <v>0</v>
      </c>
    </row>
    <row r="18" spans="1:12" x14ac:dyDescent="0.25">
      <c r="A18" s="9"/>
      <c r="B18" s="6"/>
      <c r="C18" s="6"/>
      <c r="D18" s="6"/>
      <c r="E18" s="6"/>
      <c r="F18" s="6"/>
      <c r="G18" s="6"/>
      <c r="H18" s="6"/>
      <c r="I18" s="6"/>
      <c r="J18" s="6"/>
      <c r="K18" s="10"/>
      <c r="L18" s="6">
        <f>SUM(Tableau3[[#This Row],[HL]:[Colonne7]])</f>
        <v>0</v>
      </c>
    </row>
    <row r="19" spans="1:12" x14ac:dyDescent="0.25">
      <c r="A19" s="9"/>
      <c r="B19" s="6"/>
      <c r="C19" s="6"/>
      <c r="D19" s="6"/>
      <c r="E19" s="6"/>
      <c r="F19" s="6"/>
      <c r="G19" s="6"/>
      <c r="H19" s="6"/>
      <c r="I19" s="6"/>
      <c r="J19" s="6"/>
      <c r="K19" s="10"/>
      <c r="L19" s="6">
        <f>SUM(Tableau3[[#This Row],[HL]:[Colonne7]])</f>
        <v>0</v>
      </c>
    </row>
    <row r="20" spans="1:12" x14ac:dyDescent="0.25">
      <c r="A20" s="9"/>
      <c r="B20" s="6"/>
      <c r="C20" s="6"/>
      <c r="D20" s="6"/>
      <c r="E20" s="6"/>
      <c r="F20" s="6"/>
      <c r="G20" s="6"/>
      <c r="H20" s="6"/>
      <c r="I20" s="6"/>
      <c r="J20" s="6"/>
      <c r="K20" s="10"/>
      <c r="L20" s="6">
        <f>SUM(Tableau3[[#This Row],[HL]:[Colonne7]])</f>
        <v>0</v>
      </c>
    </row>
    <row r="21" spans="1:12" x14ac:dyDescent="0.25">
      <c r="A21" s="9"/>
      <c r="B21" s="6"/>
      <c r="C21" s="6"/>
      <c r="D21" s="6"/>
      <c r="E21" s="6"/>
      <c r="F21" s="6"/>
      <c r="G21" s="6"/>
      <c r="H21" s="6"/>
      <c r="I21" s="6"/>
      <c r="J21" s="6"/>
      <c r="K21" s="10"/>
      <c r="L21" s="6">
        <f>SUM(Tableau3[[#This Row],[HL]:[Colonne7]])</f>
        <v>0</v>
      </c>
    </row>
    <row r="22" spans="1:12" x14ac:dyDescent="0.25">
      <c r="A22" s="9"/>
      <c r="B22" s="6"/>
      <c r="C22" s="6"/>
      <c r="D22" s="6"/>
      <c r="E22" s="6"/>
      <c r="F22" s="6"/>
      <c r="G22" s="6"/>
      <c r="H22" s="6"/>
      <c r="I22" s="6"/>
      <c r="J22" s="6"/>
      <c r="K22" s="10"/>
      <c r="L22" s="6">
        <f>SUM(Tableau3[[#This Row],[HL]:[Colonne7]])</f>
        <v>0</v>
      </c>
    </row>
    <row r="23" spans="1:12" x14ac:dyDescent="0.25">
      <c r="A23" s="9"/>
      <c r="B23" s="6"/>
      <c r="C23" s="6"/>
      <c r="D23" s="6"/>
      <c r="E23" s="6"/>
      <c r="F23" s="6"/>
      <c r="G23" s="6"/>
      <c r="H23" s="6"/>
      <c r="I23" s="6"/>
      <c r="J23" s="6"/>
      <c r="K23" s="10"/>
      <c r="L23" s="6">
        <f>SUM(Tableau3[[#This Row],[HL]:[Colonne7]])</f>
        <v>0</v>
      </c>
    </row>
    <row r="24" spans="1:12" x14ac:dyDescent="0.25">
      <c r="A24" s="9"/>
      <c r="B24" s="6"/>
      <c r="C24" s="6"/>
      <c r="D24" s="6"/>
      <c r="E24" s="6"/>
      <c r="F24" s="6"/>
      <c r="G24" s="6"/>
      <c r="H24" s="6"/>
      <c r="I24" s="6"/>
      <c r="J24" s="6"/>
      <c r="K24" s="10"/>
      <c r="L24" s="6">
        <f>SUM(Tableau3[[#This Row],[HL]:[Colonne7]])</f>
        <v>0</v>
      </c>
    </row>
    <row r="25" spans="1:12" x14ac:dyDescent="0.25">
      <c r="A25" s="9"/>
      <c r="B25" s="6"/>
      <c r="C25" s="6"/>
      <c r="D25" s="6"/>
      <c r="E25" s="6"/>
      <c r="F25" s="6"/>
      <c r="G25" s="6"/>
      <c r="H25" s="6"/>
      <c r="I25" s="6"/>
      <c r="J25" s="6"/>
      <c r="K25" s="10"/>
      <c r="L25" s="6">
        <f>SUM(Tableau3[[#This Row],[HL]:[Colonne7]])</f>
        <v>0</v>
      </c>
    </row>
    <row r="26" spans="1:12" x14ac:dyDescent="0.25">
      <c r="A26" s="9"/>
      <c r="B26" s="6"/>
      <c r="C26" s="6"/>
      <c r="D26" s="6"/>
      <c r="E26" s="6"/>
      <c r="F26" s="6"/>
      <c r="G26" s="6"/>
      <c r="H26" s="6"/>
      <c r="I26" s="6"/>
      <c r="J26" s="6"/>
      <c r="K26" s="10"/>
      <c r="L26" s="6">
        <f>SUM(Tableau3[[#This Row],[HL]:[Colonne7]])</f>
        <v>0</v>
      </c>
    </row>
    <row r="27" spans="1:12" x14ac:dyDescent="0.25">
      <c r="A27" s="9"/>
      <c r="B27" s="6"/>
      <c r="C27" s="6"/>
      <c r="D27" s="6"/>
      <c r="E27" s="6"/>
      <c r="F27" s="6"/>
      <c r="G27" s="6"/>
      <c r="H27" s="6"/>
      <c r="I27" s="6"/>
      <c r="J27" s="6"/>
      <c r="K27" s="10"/>
      <c r="L27" s="6">
        <f>SUM(Tableau3[[#This Row],[HL]:[Colonne7]])</f>
        <v>0</v>
      </c>
    </row>
    <row r="28" spans="1:12" x14ac:dyDescent="0.25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3"/>
      <c r="L28" s="12">
        <f>SUM(Tableau3[[#This Row],[HL]:[Colonne7]])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Liste!$A$2:$A$17</xm:f>
          </x14:formula1>
          <xm:sqref>A11:A23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0"/>
  <sheetViews>
    <sheetView zoomScale="85" zoomScaleNormal="85" workbookViewId="0">
      <selection activeCell="L27" sqref="L27"/>
    </sheetView>
  </sheetViews>
  <sheetFormatPr baseColWidth="10" defaultColWidth="11.42578125" defaultRowHeight="15" x14ac:dyDescent="0.25"/>
  <cols>
    <col min="1" max="1" width="57.42578125" bestFit="1" customWidth="1"/>
    <col min="2" max="2" width="12.7109375" style="25" customWidth="1"/>
    <col min="3" max="3" width="12" style="26" customWidth="1"/>
    <col min="4" max="4" width="7" style="33" bestFit="1" customWidth="1"/>
    <col min="5" max="5" width="12" customWidth="1"/>
  </cols>
  <sheetData>
    <row r="1" spans="1:16" s="21" customFormat="1" ht="19.5" x14ac:dyDescent="0.35">
      <c r="A1" s="20" t="s">
        <v>2</v>
      </c>
      <c r="B1" s="23"/>
      <c r="C1" s="24"/>
      <c r="D1" s="31"/>
      <c r="E1" s="21" t="s">
        <v>43</v>
      </c>
      <c r="F1" s="21" t="s">
        <v>44</v>
      </c>
      <c r="G1" s="20" t="s">
        <v>30</v>
      </c>
      <c r="H1" s="21" t="s">
        <v>29</v>
      </c>
      <c r="I1" s="21" t="s">
        <v>45</v>
      </c>
    </row>
    <row r="2" spans="1:16" s="22" customFormat="1" ht="15.75" x14ac:dyDescent="0.25">
      <c r="B2" s="25" t="s">
        <v>77</v>
      </c>
      <c r="C2" s="34">
        <f>SUM(E2:Q2)</f>
        <v>161</v>
      </c>
      <c r="D2" s="32" t="s">
        <v>27</v>
      </c>
      <c r="E2" s="22">
        <v>17</v>
      </c>
      <c r="F2" s="22">
        <v>14</v>
      </c>
      <c r="G2" s="22">
        <v>50</v>
      </c>
      <c r="H2" s="22">
        <v>25</v>
      </c>
      <c r="I2" s="22">
        <v>55</v>
      </c>
    </row>
    <row r="3" spans="1:16" ht="15.75" x14ac:dyDescent="0.25">
      <c r="A3" s="4" t="s">
        <v>25</v>
      </c>
      <c r="B3" s="27">
        <f>SUM(E3:ZS3)</f>
        <v>5635</v>
      </c>
      <c r="C3" s="26" t="s">
        <v>75</v>
      </c>
      <c r="D3" s="33">
        <v>35</v>
      </c>
      <c r="E3">
        <f>E$2*$D3</f>
        <v>595</v>
      </c>
      <c r="F3">
        <v>490</v>
      </c>
      <c r="G3" s="7">
        <v>1750</v>
      </c>
      <c r="H3">
        <v>875</v>
      </c>
      <c r="I3">
        <f>I$2*$D3</f>
        <v>1925</v>
      </c>
    </row>
    <row r="4" spans="1:16" ht="15.75" x14ac:dyDescent="0.25">
      <c r="A4" s="5" t="s">
        <v>32</v>
      </c>
      <c r="B4" s="27">
        <f>SUM(E4:ZS4)</f>
        <v>80.5</v>
      </c>
      <c r="C4" s="26" t="s">
        <v>34</v>
      </c>
      <c r="D4" s="33">
        <v>0.5</v>
      </c>
      <c r="E4">
        <f>E$2*$D4</f>
        <v>8.5</v>
      </c>
      <c r="F4">
        <v>7</v>
      </c>
      <c r="G4">
        <v>25</v>
      </c>
      <c r="H4">
        <v>12.5</v>
      </c>
      <c r="I4">
        <f>I$2*$D4</f>
        <v>27.5</v>
      </c>
    </row>
    <row r="5" spans="1:16" ht="15.75" x14ac:dyDescent="0.25">
      <c r="A5" s="5" t="s">
        <v>31</v>
      </c>
      <c r="B5" s="27">
        <f>SUM(E5:ZS5)</f>
        <v>80.5</v>
      </c>
      <c r="C5" s="26" t="s">
        <v>34</v>
      </c>
      <c r="D5" s="33">
        <v>0.5</v>
      </c>
      <c r="E5">
        <f>E$2*$D5</f>
        <v>8.5</v>
      </c>
      <c r="F5">
        <v>7</v>
      </c>
      <c r="G5">
        <v>25</v>
      </c>
      <c r="H5">
        <v>12.5</v>
      </c>
      <c r="I5">
        <f>I$2*$D5</f>
        <v>27.5</v>
      </c>
    </row>
    <row r="6" spans="1:16" ht="15.75" x14ac:dyDescent="0.25">
      <c r="A6" s="4" t="s">
        <v>26</v>
      </c>
      <c r="B6" s="27">
        <f>SUM(E6:ZS6)</f>
        <v>161</v>
      </c>
      <c r="C6" s="26" t="s">
        <v>34</v>
      </c>
      <c r="D6" s="33">
        <v>1</v>
      </c>
      <c r="E6">
        <f>E$2*$D6</f>
        <v>17</v>
      </c>
      <c r="F6">
        <v>14</v>
      </c>
      <c r="G6">
        <v>50</v>
      </c>
      <c r="H6">
        <v>25</v>
      </c>
      <c r="I6">
        <f>I$2*$D6</f>
        <v>55</v>
      </c>
    </row>
    <row r="7" spans="1:16" ht="15.75" customHeight="1" x14ac:dyDescent="0.25">
      <c r="A7" s="4" t="s">
        <v>33</v>
      </c>
      <c r="B7" s="27">
        <f>SUM(E7:ZS7)</f>
        <v>322</v>
      </c>
      <c r="C7" s="26" t="s">
        <v>34</v>
      </c>
      <c r="D7" s="33">
        <v>2</v>
      </c>
      <c r="E7">
        <f>E$2*$D7</f>
        <v>34</v>
      </c>
      <c r="F7">
        <v>28</v>
      </c>
      <c r="G7">
        <v>100</v>
      </c>
      <c r="H7">
        <v>50</v>
      </c>
      <c r="I7">
        <f>I$2*$D7</f>
        <v>110</v>
      </c>
    </row>
    <row r="9" spans="1:16" s="21" customFormat="1" ht="19.5" x14ac:dyDescent="0.35">
      <c r="A9" s="20" t="s">
        <v>1</v>
      </c>
      <c r="B9" s="23"/>
      <c r="C9" s="28"/>
      <c r="D9" s="31"/>
      <c r="E9" s="20" t="s">
        <v>43</v>
      </c>
      <c r="F9" s="21" t="s">
        <v>46</v>
      </c>
    </row>
    <row r="10" spans="1:16" ht="15.75" x14ac:dyDescent="0.25">
      <c r="B10" s="25" t="s">
        <v>77</v>
      </c>
      <c r="C10" s="34">
        <f>SUM(E10:Q10)</f>
        <v>67</v>
      </c>
      <c r="D10" s="32" t="s">
        <v>27</v>
      </c>
      <c r="E10" s="22">
        <v>34</v>
      </c>
      <c r="F10" s="22">
        <v>33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ht="15.75" x14ac:dyDescent="0.25">
      <c r="A11" s="4" t="s">
        <v>25</v>
      </c>
      <c r="B11" s="27">
        <f>SUM(E11:AAA11)</f>
        <v>2345</v>
      </c>
      <c r="C11" s="26" t="s">
        <v>74</v>
      </c>
      <c r="D11" s="33">
        <v>35</v>
      </c>
      <c r="E11">
        <v>1190</v>
      </c>
      <c r="F11">
        <v>1155</v>
      </c>
    </row>
    <row r="12" spans="1:16" ht="15.75" x14ac:dyDescent="0.25">
      <c r="A12" s="5" t="s">
        <v>32</v>
      </c>
      <c r="B12" s="27">
        <f t="shared" ref="B12:B18" si="0">SUM(E12:AAA12)</f>
        <v>33.5</v>
      </c>
      <c r="C12" s="26" t="s">
        <v>34</v>
      </c>
      <c r="D12" s="33">
        <v>0.5</v>
      </c>
      <c r="E12">
        <v>17</v>
      </c>
      <c r="F12">
        <v>16.5</v>
      </c>
    </row>
    <row r="13" spans="1:16" ht="15.75" x14ac:dyDescent="0.25">
      <c r="A13" s="5" t="s">
        <v>31</v>
      </c>
      <c r="B13" s="27">
        <f t="shared" si="0"/>
        <v>33.5</v>
      </c>
      <c r="C13" s="26" t="s">
        <v>34</v>
      </c>
      <c r="D13" s="33">
        <v>0.5</v>
      </c>
      <c r="E13">
        <v>17</v>
      </c>
      <c r="F13">
        <v>16.5</v>
      </c>
    </row>
    <row r="14" spans="1:16" ht="15.75" x14ac:dyDescent="0.25">
      <c r="A14" s="4" t="s">
        <v>26</v>
      </c>
      <c r="B14" s="27">
        <f t="shared" si="0"/>
        <v>67</v>
      </c>
      <c r="C14" s="26" t="s">
        <v>34</v>
      </c>
      <c r="D14" s="33">
        <v>1</v>
      </c>
      <c r="E14">
        <v>34</v>
      </c>
      <c r="F14">
        <v>33</v>
      </c>
    </row>
    <row r="15" spans="1:16" ht="15.75" x14ac:dyDescent="0.25">
      <c r="A15" t="s">
        <v>40</v>
      </c>
      <c r="B15" s="27">
        <f t="shared" si="0"/>
        <v>1675</v>
      </c>
      <c r="C15" s="26" t="s">
        <v>74</v>
      </c>
      <c r="D15" s="33">
        <v>25</v>
      </c>
      <c r="E15">
        <v>850</v>
      </c>
      <c r="F15">
        <v>825</v>
      </c>
    </row>
    <row r="16" spans="1:16" ht="15.75" x14ac:dyDescent="0.25">
      <c r="A16" t="s">
        <v>41</v>
      </c>
      <c r="B16" s="27">
        <f t="shared" si="0"/>
        <v>2.68</v>
      </c>
      <c r="C16" s="26" t="s">
        <v>34</v>
      </c>
      <c r="D16" s="33">
        <f>1/25</f>
        <v>0.04</v>
      </c>
      <c r="E16">
        <v>1.36</v>
      </c>
      <c r="F16">
        <v>1.32</v>
      </c>
    </row>
    <row r="17" spans="1:17" ht="15.75" x14ac:dyDescent="0.25">
      <c r="A17" t="s">
        <v>42</v>
      </c>
      <c r="B17" s="27">
        <f t="shared" si="0"/>
        <v>2.68</v>
      </c>
      <c r="C17" s="26" t="s">
        <v>34</v>
      </c>
      <c r="D17" s="33">
        <f>1/25</f>
        <v>0.04</v>
      </c>
      <c r="E17">
        <v>1.36</v>
      </c>
      <c r="F17">
        <v>1.32</v>
      </c>
    </row>
    <row r="18" spans="1:17" ht="15.75" x14ac:dyDescent="0.25">
      <c r="A18" s="4" t="s">
        <v>33</v>
      </c>
      <c r="B18" s="27">
        <f t="shared" si="0"/>
        <v>134</v>
      </c>
      <c r="C18" s="26" t="s">
        <v>34</v>
      </c>
      <c r="D18" s="33">
        <v>2</v>
      </c>
      <c r="E18">
        <v>68</v>
      </c>
      <c r="F18">
        <v>66</v>
      </c>
    </row>
    <row r="20" spans="1:17" s="21" customFormat="1" ht="19.5" x14ac:dyDescent="0.35">
      <c r="A20" s="20" t="s">
        <v>3</v>
      </c>
      <c r="B20" s="23"/>
      <c r="C20" s="28"/>
      <c r="D20" s="31"/>
      <c r="E20" s="20" t="s">
        <v>44</v>
      </c>
    </row>
    <row r="21" spans="1:17" ht="15.75" x14ac:dyDescent="0.25">
      <c r="B21" s="25" t="s">
        <v>77</v>
      </c>
      <c r="C21" s="34">
        <f>SUM(E21:Q21)</f>
        <v>100</v>
      </c>
      <c r="D21" s="32" t="s">
        <v>27</v>
      </c>
      <c r="E21" s="22">
        <v>100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7" x14ac:dyDescent="0.25">
      <c r="A22" t="s">
        <v>25</v>
      </c>
      <c r="B22" s="25">
        <f>SUM(E22:AAA22)</f>
        <v>3500</v>
      </c>
      <c r="C22" s="26" t="s">
        <v>74</v>
      </c>
      <c r="D22" s="33">
        <v>35</v>
      </c>
      <c r="E22">
        <v>3500</v>
      </c>
    </row>
    <row r="23" spans="1:17" ht="15.75" x14ac:dyDescent="0.25">
      <c r="A23" s="5" t="s">
        <v>32</v>
      </c>
      <c r="B23" s="25">
        <f t="shared" ref="B23:B31" si="1">SUM(E23:AAA23)</f>
        <v>50</v>
      </c>
      <c r="C23" s="26" t="s">
        <v>76</v>
      </c>
      <c r="D23" s="33">
        <v>0.5</v>
      </c>
      <c r="E23">
        <v>50</v>
      </c>
    </row>
    <row r="24" spans="1:17" ht="15.75" x14ac:dyDescent="0.25">
      <c r="A24" s="5" t="s">
        <v>31</v>
      </c>
      <c r="B24" s="25">
        <f t="shared" si="1"/>
        <v>50</v>
      </c>
      <c r="C24" s="26" t="s">
        <v>76</v>
      </c>
      <c r="D24" s="33">
        <v>0.5</v>
      </c>
      <c r="E24">
        <v>50</v>
      </c>
    </row>
    <row r="25" spans="1:17" x14ac:dyDescent="0.25">
      <c r="A25" t="s">
        <v>47</v>
      </c>
      <c r="B25" s="25">
        <f t="shared" si="1"/>
        <v>200</v>
      </c>
      <c r="C25" s="26" t="s">
        <v>76</v>
      </c>
      <c r="D25" s="33">
        <v>2</v>
      </c>
      <c r="E25">
        <v>200</v>
      </c>
    </row>
    <row r="26" spans="1:17" x14ac:dyDescent="0.25">
      <c r="A26" t="s">
        <v>48</v>
      </c>
      <c r="B26" s="25">
        <f t="shared" si="1"/>
        <v>100</v>
      </c>
      <c r="C26" s="26" t="s">
        <v>76</v>
      </c>
      <c r="D26" s="33">
        <v>1</v>
      </c>
      <c r="E26">
        <v>100</v>
      </c>
    </row>
    <row r="27" spans="1:17" x14ac:dyDescent="0.25">
      <c r="A27" t="s">
        <v>49</v>
      </c>
      <c r="B27" s="25">
        <f t="shared" si="1"/>
        <v>100</v>
      </c>
      <c r="C27" s="26" t="s">
        <v>76</v>
      </c>
      <c r="D27" s="33">
        <v>1</v>
      </c>
      <c r="E27">
        <v>100</v>
      </c>
    </row>
    <row r="28" spans="1:17" x14ac:dyDescent="0.25">
      <c r="A28" t="s">
        <v>50</v>
      </c>
      <c r="B28" s="25">
        <f t="shared" si="1"/>
        <v>100</v>
      </c>
      <c r="C28" s="26" t="s">
        <v>76</v>
      </c>
      <c r="D28" s="33">
        <v>1</v>
      </c>
      <c r="E28">
        <v>100</v>
      </c>
    </row>
    <row r="29" spans="1:17" x14ac:dyDescent="0.25">
      <c r="A29" t="s">
        <v>51</v>
      </c>
      <c r="B29" s="25">
        <f t="shared" si="1"/>
        <v>2500</v>
      </c>
      <c r="C29" s="26" t="s">
        <v>74</v>
      </c>
      <c r="D29" s="33">
        <v>25</v>
      </c>
      <c r="E29">
        <v>2500</v>
      </c>
    </row>
    <row r="30" spans="1:17" x14ac:dyDescent="0.25">
      <c r="A30" t="s">
        <v>52</v>
      </c>
      <c r="B30" s="25">
        <f t="shared" si="1"/>
        <v>100</v>
      </c>
      <c r="C30" s="26" t="s">
        <v>76</v>
      </c>
      <c r="D30" s="33">
        <v>1</v>
      </c>
      <c r="E30">
        <v>100</v>
      </c>
    </row>
    <row r="31" spans="1:17" x14ac:dyDescent="0.25">
      <c r="A31" t="s">
        <v>33</v>
      </c>
      <c r="B31" s="25">
        <f t="shared" si="1"/>
        <v>200</v>
      </c>
      <c r="C31" s="26" t="s">
        <v>76</v>
      </c>
      <c r="D31" s="33">
        <v>2</v>
      </c>
      <c r="E31">
        <v>200</v>
      </c>
    </row>
    <row r="33" spans="1:5" s="21" customFormat="1" ht="19.5" x14ac:dyDescent="0.35">
      <c r="A33" s="20" t="s">
        <v>4</v>
      </c>
      <c r="B33" s="23"/>
      <c r="C33" s="28"/>
      <c r="D33" s="31"/>
      <c r="E33" s="20"/>
    </row>
    <row r="34" spans="1:5" x14ac:dyDescent="0.25">
      <c r="B34" s="25" t="s">
        <v>77</v>
      </c>
      <c r="D34" s="32" t="s">
        <v>27</v>
      </c>
    </row>
    <row r="35" spans="1:5" x14ac:dyDescent="0.25">
      <c r="A35" t="s">
        <v>25</v>
      </c>
      <c r="C35" s="26" t="s">
        <v>74</v>
      </c>
      <c r="D35" s="33">
        <v>35</v>
      </c>
    </row>
    <row r="36" spans="1:5" x14ac:dyDescent="0.25">
      <c r="A36" t="s">
        <v>56</v>
      </c>
      <c r="C36" s="26" t="s">
        <v>76</v>
      </c>
      <c r="D36" s="33">
        <v>0.33</v>
      </c>
    </row>
    <row r="37" spans="1:5" ht="15.75" x14ac:dyDescent="0.25">
      <c r="A37" s="5" t="s">
        <v>32</v>
      </c>
      <c r="B37" s="29"/>
      <c r="C37" s="26" t="s">
        <v>76</v>
      </c>
      <c r="D37" s="33">
        <v>0.33</v>
      </c>
    </row>
    <row r="38" spans="1:5" ht="15.75" x14ac:dyDescent="0.25">
      <c r="A38" s="5" t="s">
        <v>31</v>
      </c>
      <c r="B38" s="29"/>
      <c r="C38" s="26" t="s">
        <v>76</v>
      </c>
      <c r="D38" s="33">
        <v>0.33</v>
      </c>
    </row>
    <row r="39" spans="1:5" x14ac:dyDescent="0.25">
      <c r="A39" t="s">
        <v>53</v>
      </c>
      <c r="C39" s="26" t="s">
        <v>74</v>
      </c>
      <c r="D39" s="33">
        <v>75</v>
      </c>
    </row>
    <row r="40" spans="1:5" x14ac:dyDescent="0.25">
      <c r="A40" t="s">
        <v>54</v>
      </c>
      <c r="C40" s="26" t="s">
        <v>76</v>
      </c>
      <c r="D40" s="33">
        <v>2</v>
      </c>
    </row>
    <row r="41" spans="1:5" x14ac:dyDescent="0.25">
      <c r="A41" t="s">
        <v>40</v>
      </c>
      <c r="C41" s="26" t="s">
        <v>74</v>
      </c>
      <c r="D41" s="33">
        <v>25</v>
      </c>
    </row>
    <row r="42" spans="1:5" x14ac:dyDescent="0.25">
      <c r="A42" t="s">
        <v>41</v>
      </c>
      <c r="C42" s="26" t="s">
        <v>76</v>
      </c>
      <c r="D42" s="33">
        <f>1/25</f>
        <v>0.04</v>
      </c>
    </row>
    <row r="43" spans="1:5" x14ac:dyDescent="0.25">
      <c r="A43" t="s">
        <v>42</v>
      </c>
      <c r="C43" s="26" t="s">
        <v>76</v>
      </c>
      <c r="D43" s="33">
        <f>1/25</f>
        <v>0.04</v>
      </c>
    </row>
    <row r="44" spans="1:5" x14ac:dyDescent="0.25">
      <c r="A44" t="s">
        <v>55</v>
      </c>
      <c r="C44" s="26" t="s">
        <v>76</v>
      </c>
      <c r="D44" s="33">
        <v>1</v>
      </c>
    </row>
    <row r="45" spans="1:5" x14ac:dyDescent="0.25">
      <c r="A45" t="s">
        <v>33</v>
      </c>
      <c r="C45" s="26" t="s">
        <v>76</v>
      </c>
      <c r="D45" s="33">
        <v>2</v>
      </c>
    </row>
    <row r="47" spans="1:5" s="18" customFormat="1" ht="19.5" x14ac:dyDescent="0.35">
      <c r="A47" s="20" t="s">
        <v>5</v>
      </c>
      <c r="B47" s="23"/>
      <c r="C47" s="28"/>
      <c r="D47" s="31"/>
      <c r="E47" s="20"/>
    </row>
    <row r="48" spans="1:5" x14ac:dyDescent="0.25">
      <c r="B48" s="25" t="s">
        <v>77</v>
      </c>
      <c r="D48" s="32" t="s">
        <v>27</v>
      </c>
    </row>
    <row r="49" spans="1:5" x14ac:dyDescent="0.25">
      <c r="A49" t="s">
        <v>57</v>
      </c>
      <c r="C49" s="26" t="s">
        <v>74</v>
      </c>
      <c r="D49" s="33">
        <v>35</v>
      </c>
    </row>
    <row r="50" spans="1:5" x14ac:dyDescent="0.25">
      <c r="A50" t="s">
        <v>63</v>
      </c>
      <c r="C50" s="26" t="s">
        <v>76</v>
      </c>
      <c r="D50" s="33">
        <v>0.66</v>
      </c>
    </row>
    <row r="51" spans="1:5" x14ac:dyDescent="0.25">
      <c r="A51" t="s">
        <v>26</v>
      </c>
      <c r="C51" s="26" t="s">
        <v>76</v>
      </c>
      <c r="D51" s="33">
        <v>0.66</v>
      </c>
    </row>
    <row r="52" spans="1:5" x14ac:dyDescent="0.25">
      <c r="A52" t="s">
        <v>64</v>
      </c>
      <c r="C52" s="26" t="s">
        <v>76</v>
      </c>
      <c r="D52" s="33">
        <v>0.66</v>
      </c>
    </row>
    <row r="53" spans="1:5" x14ac:dyDescent="0.25">
      <c r="A53" t="s">
        <v>53</v>
      </c>
      <c r="C53" s="26" t="s">
        <v>74</v>
      </c>
      <c r="D53" s="33">
        <v>75</v>
      </c>
    </row>
    <row r="54" spans="1:5" x14ac:dyDescent="0.25">
      <c r="A54" t="s">
        <v>58</v>
      </c>
      <c r="C54" s="26" t="s">
        <v>76</v>
      </c>
      <c r="D54" s="33">
        <v>1</v>
      </c>
    </row>
    <row r="55" spans="1:5" x14ac:dyDescent="0.25">
      <c r="A55" t="s">
        <v>59</v>
      </c>
      <c r="C55" s="26" t="s">
        <v>74</v>
      </c>
      <c r="D55" s="33">
        <v>25</v>
      </c>
    </row>
    <row r="56" spans="1:5" x14ac:dyDescent="0.25">
      <c r="A56" s="19" t="s">
        <v>60</v>
      </c>
      <c r="B56" s="30"/>
      <c r="C56" s="26" t="s">
        <v>76</v>
      </c>
      <c r="D56" s="33">
        <v>0.04</v>
      </c>
    </row>
    <row r="57" spans="1:5" x14ac:dyDescent="0.25">
      <c r="A57" t="s">
        <v>61</v>
      </c>
      <c r="C57" s="26" t="s">
        <v>76</v>
      </c>
      <c r="D57" s="33">
        <v>0.1</v>
      </c>
    </row>
    <row r="58" spans="1:5" x14ac:dyDescent="0.25">
      <c r="A58" t="s">
        <v>62</v>
      </c>
      <c r="C58" s="26" t="s">
        <v>76</v>
      </c>
      <c r="D58" s="33">
        <v>2</v>
      </c>
    </row>
    <row r="60" spans="1:5" s="18" customFormat="1" ht="19.5" x14ac:dyDescent="0.35">
      <c r="A60" s="20" t="s">
        <v>78</v>
      </c>
      <c r="B60" s="23"/>
      <c r="C60" s="28"/>
      <c r="D60" s="31"/>
      <c r="E60" s="20"/>
    </row>
    <row r="61" spans="1:5" x14ac:dyDescent="0.25">
      <c r="B61" s="25" t="s">
        <v>77</v>
      </c>
      <c r="D61" s="32" t="s">
        <v>27</v>
      </c>
    </row>
    <row r="62" spans="1:5" x14ac:dyDescent="0.25">
      <c r="A62" t="s">
        <v>65</v>
      </c>
      <c r="C62" s="26" t="s">
        <v>74</v>
      </c>
      <c r="D62" s="33">
        <v>35</v>
      </c>
    </row>
    <row r="63" spans="1:5" x14ac:dyDescent="0.25">
      <c r="A63" t="s">
        <v>66</v>
      </c>
      <c r="C63" s="26" t="s">
        <v>76</v>
      </c>
      <c r="D63" s="33">
        <v>1</v>
      </c>
    </row>
    <row r="64" spans="1:5" x14ac:dyDescent="0.25">
      <c r="A64" t="s">
        <v>67</v>
      </c>
      <c r="C64" s="26" t="s">
        <v>76</v>
      </c>
      <c r="D64" s="33">
        <v>0.33</v>
      </c>
    </row>
    <row r="65" spans="1:4" x14ac:dyDescent="0.25">
      <c r="A65" t="s">
        <v>68</v>
      </c>
      <c r="C65" s="26" t="s">
        <v>76</v>
      </c>
      <c r="D65" s="33">
        <v>0.125</v>
      </c>
    </row>
    <row r="66" spans="1:4" x14ac:dyDescent="0.25">
      <c r="A66" t="s">
        <v>69</v>
      </c>
      <c r="C66" s="26" t="s">
        <v>76</v>
      </c>
      <c r="D66" s="33">
        <v>1</v>
      </c>
    </row>
    <row r="67" spans="1:4" x14ac:dyDescent="0.25">
      <c r="A67" t="s">
        <v>70</v>
      </c>
      <c r="C67" s="26" t="s">
        <v>74</v>
      </c>
      <c r="D67" s="33">
        <v>75</v>
      </c>
    </row>
    <row r="68" spans="1:4" x14ac:dyDescent="0.25">
      <c r="A68" t="s">
        <v>71</v>
      </c>
      <c r="C68" s="26" t="s">
        <v>74</v>
      </c>
      <c r="D68" s="33">
        <v>75</v>
      </c>
    </row>
    <row r="69" spans="1:4" x14ac:dyDescent="0.25">
      <c r="A69" s="19" t="s">
        <v>72</v>
      </c>
      <c r="B69" s="30"/>
      <c r="C69" s="26" t="s">
        <v>74</v>
      </c>
      <c r="D69" s="33">
        <v>25</v>
      </c>
    </row>
    <row r="70" spans="1:4" x14ac:dyDescent="0.25">
      <c r="A70" t="s">
        <v>73</v>
      </c>
      <c r="C70" s="26" t="s">
        <v>76</v>
      </c>
      <c r="D70" s="33">
        <v>2</v>
      </c>
    </row>
  </sheetData>
  <sortState columnSort="1" ref="E1:I7">
    <sortCondition ref="E1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7169" r:id="rId4" name="cmdGO">
          <controlPr defaultSize="0" autoLine="0" autoPict="0" r:id="rId5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0</xdr:col>
                <xdr:colOff>276225</xdr:colOff>
                <xdr:row>0</xdr:row>
                <xdr:rowOff>209550</xdr:rowOff>
              </to>
            </anchor>
          </controlPr>
        </control>
      </mc:Choice>
      <mc:Fallback>
        <control shapeId="7169" r:id="rId4" name="cmdG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7"/>
  <sheetViews>
    <sheetView workbookViewId="0">
      <selection activeCell="A2" sqref="A2"/>
    </sheetView>
  </sheetViews>
  <sheetFormatPr baseColWidth="10" defaultColWidth="8.85546875" defaultRowHeight="15" x14ac:dyDescent="0.25"/>
  <sheetData>
    <row r="1" spans="1:1" x14ac:dyDescent="0.25">
      <c r="A1" t="s">
        <v>24</v>
      </c>
    </row>
    <row r="2" spans="1:1" x14ac:dyDescent="0.25">
      <c r="A2" s="3" t="s">
        <v>8</v>
      </c>
    </row>
    <row r="3" spans="1:1" x14ac:dyDescent="0.25">
      <c r="A3" s="3" t="s">
        <v>9</v>
      </c>
    </row>
    <row r="4" spans="1:1" x14ac:dyDescent="0.25">
      <c r="A4" s="3" t="s">
        <v>10</v>
      </c>
    </row>
    <row r="5" spans="1:1" x14ac:dyDescent="0.25">
      <c r="A5" s="3" t="s">
        <v>11</v>
      </c>
    </row>
    <row r="6" spans="1:1" x14ac:dyDescent="0.25">
      <c r="A6" s="3" t="s">
        <v>12</v>
      </c>
    </row>
    <row r="7" spans="1:1" x14ac:dyDescent="0.25">
      <c r="A7" s="3" t="s">
        <v>13</v>
      </c>
    </row>
    <row r="8" spans="1:1" x14ac:dyDescent="0.25">
      <c r="A8" s="3" t="s">
        <v>14</v>
      </c>
    </row>
    <row r="9" spans="1:1" x14ac:dyDescent="0.25">
      <c r="A9" s="3" t="s">
        <v>15</v>
      </c>
    </row>
    <row r="10" spans="1:1" x14ac:dyDescent="0.25">
      <c r="A10" s="3" t="s">
        <v>16</v>
      </c>
    </row>
    <row r="11" spans="1:1" x14ac:dyDescent="0.25">
      <c r="A11" s="3" t="s">
        <v>17</v>
      </c>
    </row>
    <row r="12" spans="1:1" x14ac:dyDescent="0.25">
      <c r="A12" s="3" t="s">
        <v>18</v>
      </c>
    </row>
    <row r="13" spans="1:1" x14ac:dyDescent="0.25">
      <c r="A13" s="3" t="s">
        <v>19</v>
      </c>
    </row>
    <row r="14" spans="1:1" x14ac:dyDescent="0.25">
      <c r="A14" s="3" t="s">
        <v>20</v>
      </c>
    </row>
    <row r="15" spans="1:1" x14ac:dyDescent="0.25">
      <c r="A15" s="3" t="s">
        <v>21</v>
      </c>
    </row>
    <row r="16" spans="1:1" x14ac:dyDescent="0.25">
      <c r="A16" s="3" t="s">
        <v>22</v>
      </c>
    </row>
    <row r="17" spans="1:1" x14ac:dyDescent="0.25">
      <c r="A17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Menu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HP</cp:lastModifiedBy>
  <dcterms:created xsi:type="dcterms:W3CDTF">2017-12-15T02:26:39Z</dcterms:created>
  <dcterms:modified xsi:type="dcterms:W3CDTF">2017-12-21T13:27:23Z</dcterms:modified>
</cp:coreProperties>
</file>