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BDD" sheetId="3" r:id="rId1"/>
    <sheet name="4040" sheetId="5" r:id="rId2"/>
    <sheet name="QUID" sheetId="6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5" l="1"/>
  <c r="F33" i="5"/>
  <c r="F29" i="5"/>
  <c r="F23" i="5"/>
  <c r="E48" i="5"/>
  <c r="F14" i="5"/>
  <c r="F8" i="5"/>
  <c r="E8" i="5" l="1"/>
  <c r="E5" i="5"/>
  <c r="E3" i="5"/>
  <c r="E2" i="5"/>
  <c r="E4" i="5"/>
  <c r="E6" i="5"/>
  <c r="E7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</calcChain>
</file>

<file path=xl/sharedStrings.xml><?xml version="1.0" encoding="utf-8"?>
<sst xmlns="http://schemas.openxmlformats.org/spreadsheetml/2006/main" count="237" uniqueCount="81">
  <si>
    <t>NOM PRENOM</t>
  </si>
  <si>
    <t>NB CLIENTS MAXI</t>
  </si>
  <si>
    <t>VENDEUR 1</t>
  </si>
  <si>
    <t>VENDEUR 2</t>
  </si>
  <si>
    <t>VENDEUR 3</t>
  </si>
  <si>
    <t>VENDEUR 4</t>
  </si>
  <si>
    <t>VENDEUR 5</t>
  </si>
  <si>
    <t>VENDEUR 6</t>
  </si>
  <si>
    <t>Anse-Vata</t>
  </si>
  <si>
    <t>Baie-Des-Citrons</t>
  </si>
  <si>
    <t>Magenta</t>
  </si>
  <si>
    <t>Mairie</t>
  </si>
  <si>
    <t>Vallée Du Tir</t>
  </si>
  <si>
    <t>Victoire</t>
  </si>
  <si>
    <t>AGENCE</t>
  </si>
  <si>
    <t>SECTEUR</t>
  </si>
  <si>
    <t>PROFIL</t>
  </si>
  <si>
    <t>NOUMEA</t>
  </si>
  <si>
    <t>RESPONSABLE</t>
  </si>
  <si>
    <t>CONSEILLER PART</t>
  </si>
  <si>
    <t>GENERIQUE</t>
  </si>
  <si>
    <t>ATTACHE</t>
  </si>
  <si>
    <t>CONSEILLER MIXTE</t>
  </si>
  <si>
    <t>ADJOINT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</si>
  <si>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</si>
  <si>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</si>
  <si>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</si>
  <si>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</si>
  <si>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</si>
  <si>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</si>
  <si>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</si>
  <si>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</si>
  <si>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</si>
  <si>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</si>
  <si>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</si>
  <si>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</si>
  <si>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VENDEUR 19</t>
  </si>
  <si>
    <t>VENDEUR 20</t>
  </si>
  <si>
    <t>VENDEUR 21</t>
  </si>
  <si>
    <t>VENDEUR 22</t>
  </si>
  <si>
    <t>VENDEUR 23</t>
  </si>
  <si>
    <t>VENDEUR 24</t>
  </si>
  <si>
    <t>VENDEUR 25</t>
  </si>
  <si>
    <t>VENDEUR 26</t>
  </si>
  <si>
    <t>VENDEUR 27</t>
  </si>
  <si>
    <t>VENDEUR 28</t>
  </si>
  <si>
    <t>VENDEUR 29</t>
  </si>
  <si>
    <t>VENDEUR 30</t>
  </si>
  <si>
    <t>VENDEUR 31</t>
  </si>
  <si>
    <t>VENDEUR 32</t>
  </si>
  <si>
    <t>VENDEUR 33</t>
  </si>
  <si>
    <t>VENDEUR 34</t>
  </si>
  <si>
    <t>VENDEUR 35</t>
  </si>
  <si>
    <t>VENDEUR 36</t>
  </si>
  <si>
    <t>VENDEUR 37</t>
  </si>
  <si>
    <t>VENDEUR 38</t>
  </si>
  <si>
    <t>VENDEUR 39</t>
  </si>
  <si>
    <t>VENDEUR 40</t>
  </si>
  <si>
    <t>SEG1</t>
  </si>
  <si>
    <t>SEG2</t>
  </si>
  <si>
    <t>SEG3</t>
  </si>
  <si>
    <t>SEG4</t>
  </si>
  <si>
    <t>SEG5</t>
  </si>
  <si>
    <t>SEG6</t>
  </si>
  <si>
    <t>SEG7</t>
  </si>
  <si>
    <t>SEG8</t>
  </si>
  <si>
    <t>SEG9</t>
  </si>
  <si>
    <t>SEG10</t>
  </si>
  <si>
    <t>SEG11</t>
  </si>
  <si>
    <t>Conseiller part</t>
  </si>
  <si>
    <t>Conseiller mixte</t>
  </si>
  <si>
    <t>Attache</t>
  </si>
  <si>
    <t>Generique</t>
  </si>
  <si>
    <t>Responsable</t>
  </si>
  <si>
    <t>REJET</t>
  </si>
  <si>
    <t>Dépassement</t>
  </si>
  <si>
    <t>PRIORITE 1</t>
  </si>
  <si>
    <t>PRIORITE 2</t>
  </si>
  <si>
    <t>PRIORITE 3</t>
  </si>
  <si>
    <t>PRIORITE 4</t>
  </si>
  <si>
    <t>PRIORITE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</si>
</sst>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rgb="FFEBF0DC"/>
        <bgColor theme="4" tint="0.79998168889431442"/>
      </patternFill>
    </fill>
    <fill>
      <patternFill patternType="solid">
        <fgColor rgb="FFEBF0DC"/>
        <bgColor indexed="64"/>
      </patternFill>
    </fill>
    <fill>
      <patternFill patternType="solid">
        <fgColor rgb="FFC3C3C3"/>
        <bgColor theme="4" tint="0.79998168889431442"/>
      </patternFill>
    </fill>
    <fill>
      <patternFill patternType="solid">
        <fgColor rgb="FFC3C3C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/>
    <xf numFmtId="0" fontId="0" fillId="4" borderId="0" xfId="0" applyFill="1"/>
    <xf numFmtId="0" fontId="0" fillId="3" borderId="2" xfId="0" applyFont="1" applyFill="1" applyBorder="1"/>
    <xf numFmtId="0" fontId="0" fillId="0" borderId="2" xfId="0" applyFont="1" applyBorder="1"/>
    <xf numFmtId="0" fontId="0" fillId="0" borderId="0" xfId="0" applyFont="1" applyBorder="1"/>
    <xf numFmtId="0" fontId="0" fillId="5" borderId="2" xfId="0" applyFont="1" applyFill="1" applyBorder="1"/>
    <xf numFmtId="0" fontId="3" fillId="0" borderId="3" xfId="0" applyFont="1" applyBorder="1"/>
    <xf numFmtId="0" fontId="0" fillId="0" borderId="0" xfId="0" applyNumberFormat="1" applyBorder="1"/>
    <xf numFmtId="0" fontId="3" fillId="4" borderId="3" xfId="0" applyFont="1" applyFill="1" applyBorder="1"/>
    <xf numFmtId="0" fontId="0" fillId="6" borderId="1" xfId="0" applyFont="1" applyFill="1" applyBorder="1"/>
    <xf numFmtId="0" fontId="0" fillId="7" borderId="1" xfId="0" applyFont="1" applyFill="1" applyBorder="1"/>
    <xf numFmtId="0" fontId="3" fillId="7" borderId="1" xfId="0" applyFont="1" applyFill="1" applyBorder="1"/>
    <xf numFmtId="0" fontId="0" fillId="7" borderId="1" xfId="0" applyFont="1" applyFill="1" applyBorder="1" applyAlignment="1">
      <alignment horizontal="center"/>
    </xf>
    <xf numFmtId="0" fontId="0" fillId="6" borderId="3" xfId="0" applyFont="1" applyFill="1" applyBorder="1"/>
    <xf numFmtId="0" fontId="0" fillId="7" borderId="3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8" borderId="1" xfId="0" applyFont="1" applyFill="1" applyBorder="1" applyAlignment="1">
      <alignment wrapText="1"/>
    </xf>
    <xf numFmtId="0" fontId="3" fillId="9" borderId="1" xfId="0" applyFont="1" applyFill="1" applyBorder="1"/>
    <xf numFmtId="0" fontId="4" fillId="9" borderId="1" xfId="0" applyFont="1" applyFill="1" applyBorder="1"/>
    <xf numFmtId="0" fontId="5" fillId="9" borderId="1" xfId="0" applyFont="1" applyFill="1" applyBorder="1"/>
    <xf numFmtId="0" fontId="4" fillId="7" borderId="1" xfId="0" applyFont="1" applyFill="1" applyBorder="1"/>
    <xf numFmtId="0" fontId="5" fillId="7" borderId="1" xfId="0" applyFont="1" applyFill="1" applyBorder="1"/>
  </cellXfs>
  <cellStyles count="1"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0</xdr:row>
      <xdr:rowOff>152400</xdr:rowOff>
    </xdr:from>
    <xdr:to>
      <xdr:col>12</xdr:col>
      <xdr:colOff>361950</xdr:colOff>
      <xdr:row>0</xdr:row>
      <xdr:rowOff>561975</xdr:rowOff>
    </xdr:to>
    <xdr:sp macro="[0]!Recup_Valeur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391275" y="152400"/>
          <a:ext cx="2847975" cy="4095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Récupération des valeurs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7" totalsRowShown="0" headerRowDxfId="37" dataDxfId="35" headerRowBorderDxfId="36" tableBorderDxfId="34">
  <autoFilter ref="A1:L7"/>
  <tableColumns count="12">
    <tableColumn id="1" name="AGENCE" dataDxfId="33"/>
    <tableColumn id="2" name="SEG1" dataDxfId="32"/>
    <tableColumn id="3" name="SEG2" dataDxfId="31"/>
    <tableColumn id="4" name="SEG3" dataDxfId="30"/>
    <tableColumn id="5" name="SEG4" dataDxfId="29"/>
    <tableColumn id="6" name="SEG5" dataDxfId="28"/>
    <tableColumn id="7" name="SEG6" dataDxfId="27"/>
    <tableColumn id="8" name="SEG7" dataDxfId="26"/>
    <tableColumn id="9" name="SEG8" dataDxfId="25"/>
    <tableColumn id="10" name="SEG9" dataDxfId="24"/>
    <tableColumn id="11" name="SEG10" dataDxfId="23"/>
    <tableColumn id="12" name="SEG11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Q48" totalsRowShown="0" headerRowDxfId="21" dataDxfId="19" headerRowBorderDxfId="20" tableBorderDxfId="18" totalsRowBorderDxfId="17">
  <autoFilter ref="A1:Q48"/>
  <sortState ref="A2:Q47">
    <sortCondition ref="B1:B47"/>
  </sortState>
  <tableColumns count="17">
    <tableColumn id="1" name="SECTEUR" dataDxfId="16"/>
    <tableColumn id="2" name="AGENCE" dataDxfId="15"/>
    <tableColumn id="3" name="PROFIL" dataDxfId="14"/>
    <tableColumn id="4" name="NOM PRENOM" dataDxfId="13"/>
    <tableColumn id="17" name="Dépassement" dataDxfId="12">
      <calculatedColumnFormula>Tableau2[[#This Row],[NB CLIENTS MAXI]]-SUM(Tableau2[[#This Row],[SEG1]:[SEG11]])</calculatedColumnFormula>
    </tableColumn>
    <tableColumn id="5" name="NB CLIENTS MAXI" dataDxfId="11"/>
    <tableColumn id="6" name="SEG1" dataDxfId="10"/>
    <tableColumn id="7" name="SEG2" dataDxfId="9"/>
    <tableColumn id="8" name="SEG3" dataDxfId="8"/>
    <tableColumn id="9" name="SEG4" dataDxfId="7"/>
    <tableColumn id="10" name="SEG5" dataDxfId="6"/>
    <tableColumn id="11" name="SEG6" dataDxfId="5"/>
    <tableColumn id="12" name="SEG7" dataDxfId="4"/>
    <tableColumn id="13" name="SEG8" dataDxfId="3"/>
    <tableColumn id="14" name="SEG9" dataDxfId="2"/>
    <tableColumn id="15" name="SEG10" dataDxfId="1"/>
    <tableColumn id="16" name="SEG1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workbookViewId="0">
      <selection activeCell="E14" sqref="E14"/>
    </sheetView>
  </sheetViews>
  <sheetFormatPr baseColWidth="10" defaultRowHeight="15" x14ac:dyDescent="0.25"/>
  <cols>
    <col min="1" max="1" width="15.85546875" bestFit="1" customWidth="1"/>
  </cols>
  <sheetData>
    <row r="1" spans="1:12" x14ac:dyDescent="0.25">
      <c r="A1" s="1" t="s">
        <v>14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</row>
    <row r="2" spans="1:12" x14ac:dyDescent="0.25">
      <c r="A2" s="6" t="s">
        <v>8</v>
      </c>
      <c r="B2" s="6">
        <v>16</v>
      </c>
      <c r="C2" s="6">
        <v>244</v>
      </c>
      <c r="D2" s="6">
        <v>620</v>
      </c>
      <c r="E2" s="6">
        <v>245</v>
      </c>
      <c r="F2" s="6">
        <v>707</v>
      </c>
      <c r="G2" s="6">
        <v>509</v>
      </c>
      <c r="H2" s="6">
        <v>620</v>
      </c>
      <c r="I2" s="6">
        <v>314</v>
      </c>
      <c r="J2" s="6">
        <v>40</v>
      </c>
      <c r="K2" s="6">
        <v>1142</v>
      </c>
      <c r="L2" s="6">
        <v>209</v>
      </c>
    </row>
    <row r="3" spans="1:12" x14ac:dyDescent="0.25">
      <c r="A3" s="4" t="s">
        <v>9</v>
      </c>
      <c r="B3" s="4">
        <v>5</v>
      </c>
      <c r="C3" s="4">
        <v>249</v>
      </c>
      <c r="D3" s="4">
        <v>287</v>
      </c>
      <c r="E3" s="4">
        <v>123</v>
      </c>
      <c r="F3" s="4">
        <v>554</v>
      </c>
      <c r="G3" s="4">
        <v>295</v>
      </c>
      <c r="H3" s="4">
        <v>370</v>
      </c>
      <c r="I3" s="4">
        <v>34</v>
      </c>
      <c r="J3" s="4">
        <v>26</v>
      </c>
      <c r="K3" s="4">
        <v>995</v>
      </c>
      <c r="L3" s="4">
        <v>35</v>
      </c>
    </row>
    <row r="4" spans="1:12" x14ac:dyDescent="0.25">
      <c r="A4" s="3" t="s">
        <v>10</v>
      </c>
      <c r="B4" s="3">
        <v>18</v>
      </c>
      <c r="C4" s="3">
        <v>287</v>
      </c>
      <c r="D4" s="3">
        <v>848</v>
      </c>
      <c r="E4" s="3">
        <v>351</v>
      </c>
      <c r="F4" s="3">
        <v>936</v>
      </c>
      <c r="G4" s="3">
        <v>859</v>
      </c>
      <c r="H4" s="3">
        <v>841</v>
      </c>
      <c r="I4" s="3">
        <v>378</v>
      </c>
      <c r="J4" s="3">
        <v>34</v>
      </c>
      <c r="K4" s="3">
        <v>1402</v>
      </c>
      <c r="L4" s="3">
        <v>312</v>
      </c>
    </row>
    <row r="5" spans="1:12" x14ac:dyDescent="0.25">
      <c r="A5" s="4" t="s">
        <v>11</v>
      </c>
      <c r="B5" s="4">
        <v>12</v>
      </c>
      <c r="C5" s="4">
        <v>75</v>
      </c>
      <c r="D5" s="4">
        <v>680</v>
      </c>
      <c r="E5" s="4">
        <v>300</v>
      </c>
      <c r="F5" s="4">
        <v>658</v>
      </c>
      <c r="G5" s="4">
        <v>934</v>
      </c>
      <c r="H5" s="4">
        <v>902</v>
      </c>
      <c r="I5" s="4">
        <v>199</v>
      </c>
      <c r="J5" s="4">
        <v>56</v>
      </c>
      <c r="K5" s="4">
        <v>674</v>
      </c>
      <c r="L5" s="4">
        <v>147</v>
      </c>
    </row>
    <row r="6" spans="1:12" x14ac:dyDescent="0.25">
      <c r="A6" s="3" t="s">
        <v>12</v>
      </c>
      <c r="B6" s="3">
        <v>496</v>
      </c>
      <c r="C6" s="3">
        <v>336</v>
      </c>
      <c r="D6" s="3">
        <v>1539</v>
      </c>
      <c r="E6" s="3">
        <v>673</v>
      </c>
      <c r="F6" s="3">
        <v>1745</v>
      </c>
      <c r="G6" s="3">
        <v>2045</v>
      </c>
      <c r="H6" s="3">
        <v>2002</v>
      </c>
      <c r="I6" s="3">
        <v>102</v>
      </c>
      <c r="J6" s="3">
        <v>176</v>
      </c>
      <c r="K6" s="3">
        <v>1808</v>
      </c>
      <c r="L6" s="3">
        <v>34</v>
      </c>
    </row>
    <row r="7" spans="1:12" x14ac:dyDescent="0.25">
      <c r="A7" s="5" t="s">
        <v>13</v>
      </c>
      <c r="B7" s="5">
        <v>496</v>
      </c>
      <c r="C7" s="5">
        <v>336</v>
      </c>
      <c r="D7" s="5">
        <v>1539</v>
      </c>
      <c r="E7" s="5">
        <v>673</v>
      </c>
      <c r="F7" s="5">
        <v>1745</v>
      </c>
      <c r="G7" s="5">
        <v>2045</v>
      </c>
      <c r="H7" s="5">
        <v>2002</v>
      </c>
      <c r="I7" s="5">
        <v>102</v>
      </c>
      <c r="J7" s="5">
        <v>176</v>
      </c>
      <c r="K7" s="5">
        <v>1808</v>
      </c>
      <c r="L7" s="5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8"/>
  <sheetViews>
    <sheetView tabSelected="1" workbookViewId="0">
      <selection activeCell="B2" sqref="B2"/>
    </sheetView>
  </sheetViews>
  <sheetFormatPr baseColWidth="10" defaultRowHeight="15" x14ac:dyDescent="0.25"/>
  <cols>
    <col min="2" max="2" width="15.85546875" bestFit="1" customWidth="1"/>
    <col min="3" max="3" width="17.42578125" bestFit="1" customWidth="1"/>
    <col min="4" max="4" width="23.7109375" bestFit="1" customWidth="1"/>
    <col min="5" max="5" width="23.7109375" customWidth="1"/>
    <col min="6" max="6" width="18.42578125" style="2" customWidth="1"/>
    <col min="7" max="17" width="8.85546875" customWidth="1"/>
  </cols>
  <sheetData>
    <row r="1" spans="1:17" ht="72" customHeight="1" x14ac:dyDescent="0.25">
      <c r="A1" s="1" t="s">
        <v>15</v>
      </c>
      <c r="B1" s="1" t="s">
        <v>14</v>
      </c>
      <c r="C1" s="1" t="s">
        <v>16</v>
      </c>
      <c r="D1" s="1" t="s">
        <v>0</v>
      </c>
      <c r="E1" s="1" t="s">
        <v>75</v>
      </c>
      <c r="F1" s="1" t="s">
        <v>1</v>
      </c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</row>
    <row r="2" spans="1:17" x14ac:dyDescent="0.25">
      <c r="A2" s="16" t="s">
        <v>17</v>
      </c>
      <c r="B2" s="16" t="s">
        <v>8</v>
      </c>
      <c r="C2" s="16" t="s">
        <v>18</v>
      </c>
      <c r="D2" s="16" t="s">
        <v>2</v>
      </c>
      <c r="E2" s="16">
        <f>Tableau2[[#This Row],[NB CLIENTS MAXI]]-SUM(Tableau2[[#This Row],[SEG1]:[SEG11]])</f>
        <v>350</v>
      </c>
      <c r="F2" s="17">
        <v>350</v>
      </c>
      <c r="G2" s="18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x14ac:dyDescent="0.25">
      <c r="A3" s="17" t="s">
        <v>17</v>
      </c>
      <c r="B3" s="17" t="s">
        <v>8</v>
      </c>
      <c r="C3" s="17" t="s">
        <v>19</v>
      </c>
      <c r="D3" s="17" t="s">
        <v>3</v>
      </c>
      <c r="E3" s="17">
        <f>Tableau2[[#This Row],[NB CLIENTS MAXI]]-SUM(Tableau2[[#This Row],[SEG1]:[SEG11]])</f>
        <v>900</v>
      </c>
      <c r="F3" s="17">
        <v>900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6" t="s">
        <v>17</v>
      </c>
      <c r="B4" s="16" t="s">
        <v>8</v>
      </c>
      <c r="C4" s="16" t="s">
        <v>20</v>
      </c>
      <c r="D4" s="16" t="s">
        <v>4</v>
      </c>
      <c r="E4" s="16">
        <f>Tableau2[[#This Row],[NB CLIENTS MAXI]]-SUM(Tableau2[[#This Row],[SEG1]:[SEG11]])</f>
        <v>1300</v>
      </c>
      <c r="F4" s="17">
        <v>1300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5">
      <c r="A5" s="17" t="s">
        <v>17</v>
      </c>
      <c r="B5" s="17" t="s">
        <v>8</v>
      </c>
      <c r="C5" s="17" t="s">
        <v>19</v>
      </c>
      <c r="D5" s="17" t="s">
        <v>5</v>
      </c>
      <c r="E5" s="17">
        <f>Tableau2[[#This Row],[NB CLIENTS MAXI]]-SUM(Tableau2[[#This Row],[SEG1]:[SEG11]])</f>
        <v>900</v>
      </c>
      <c r="F5" s="17">
        <v>900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6" t="s">
        <v>17</v>
      </c>
      <c r="B6" s="16" t="s">
        <v>8</v>
      </c>
      <c r="C6" s="16" t="s">
        <v>21</v>
      </c>
      <c r="D6" s="16" t="s">
        <v>6</v>
      </c>
      <c r="E6" s="16">
        <f>Tableau2[[#This Row],[NB CLIENTS MAXI]]-SUM(Tableau2[[#This Row],[SEG1]:[SEG11]])</f>
        <v>1250</v>
      </c>
      <c r="F6" s="17">
        <v>1250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x14ac:dyDescent="0.25">
      <c r="A7" s="17" t="s">
        <v>17</v>
      </c>
      <c r="B7" s="17" t="s">
        <v>8</v>
      </c>
      <c r="C7" s="17" t="s">
        <v>22</v>
      </c>
      <c r="D7" s="17" t="s">
        <v>7</v>
      </c>
      <c r="E7" s="17">
        <f>Tableau2[[#This Row],[NB CLIENTS MAXI]]-SUM(Tableau2[[#This Row],[SEG1]:[SEG11]])</f>
        <v>700</v>
      </c>
      <c r="F7" s="17">
        <v>700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19"/>
      <c r="B8" s="16" t="s">
        <v>8</v>
      </c>
      <c r="C8" s="17" t="s">
        <v>74</v>
      </c>
      <c r="D8" s="19"/>
      <c r="E8" s="19">
        <f>Tableau2[[#This Row],[NB CLIENTS MAXI]]-SUM(Tableau2[[#This Row],[SEG1]:[SEG11]])</f>
        <v>5400</v>
      </c>
      <c r="F8" s="17">
        <f>SUBTOTAL(109,F2:F7)</f>
        <v>5400</v>
      </c>
      <c r="G8" s="20"/>
      <c r="H8" s="20"/>
      <c r="I8" s="20"/>
      <c r="J8" s="20"/>
      <c r="K8" s="20"/>
      <c r="L8" s="20"/>
      <c r="M8" s="20"/>
      <c r="N8" s="20"/>
      <c r="O8" s="21"/>
      <c r="P8" s="21"/>
      <c r="Q8" s="20"/>
    </row>
    <row r="9" spans="1:17" x14ac:dyDescent="0.25">
      <c r="A9" s="10" t="s">
        <v>17</v>
      </c>
      <c r="B9" s="10" t="s">
        <v>9</v>
      </c>
      <c r="C9" s="10" t="s">
        <v>21</v>
      </c>
      <c r="D9" s="10" t="s">
        <v>24</v>
      </c>
      <c r="E9" s="10">
        <f>Tableau2[[#This Row],[NB CLIENTS MAXI]]-SUM(Tableau2[[#This Row],[SEG1]:[SEG11]])</f>
        <v>1250</v>
      </c>
      <c r="F9" s="11">
        <v>1250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25">
      <c r="A10" s="11" t="s">
        <v>17</v>
      </c>
      <c r="B10" s="11" t="s">
        <v>9</v>
      </c>
      <c r="C10" s="11" t="s">
        <v>18</v>
      </c>
      <c r="D10" s="11" t="s">
        <v>25</v>
      </c>
      <c r="E10" s="11">
        <f>Tableau2[[#This Row],[NB CLIENTS MAXI]]-SUM(Tableau2[[#This Row],[SEG1]:[SEG11]])</f>
        <v>500</v>
      </c>
      <c r="F10" s="11">
        <v>500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x14ac:dyDescent="0.25">
      <c r="A11" s="10" t="s">
        <v>17</v>
      </c>
      <c r="B11" s="10" t="s">
        <v>9</v>
      </c>
      <c r="C11" s="10" t="s">
        <v>20</v>
      </c>
      <c r="D11" s="10" t="s">
        <v>26</v>
      </c>
      <c r="E11" s="10">
        <f>Tableau2[[#This Row],[NB CLIENTS MAXI]]-SUM(Tableau2[[#This Row],[SEG1]:[SEG11]])</f>
        <v>1300</v>
      </c>
      <c r="F11" s="11">
        <v>1300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25">
      <c r="A12" s="11" t="s">
        <v>17</v>
      </c>
      <c r="B12" s="11" t="s">
        <v>9</v>
      </c>
      <c r="C12" s="11" t="s">
        <v>19</v>
      </c>
      <c r="D12" s="11" t="s">
        <v>27</v>
      </c>
      <c r="E12" s="11">
        <f>Tableau2[[#This Row],[NB CLIENTS MAXI]]-SUM(Tableau2[[#This Row],[SEG1]:[SEG11]])</f>
        <v>900</v>
      </c>
      <c r="F12" s="11">
        <v>900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x14ac:dyDescent="0.25">
      <c r="A13" s="10" t="s">
        <v>17</v>
      </c>
      <c r="B13" s="10" t="s">
        <v>9</v>
      </c>
      <c r="C13" s="10" t="s">
        <v>19</v>
      </c>
      <c r="D13" s="10" t="s">
        <v>28</v>
      </c>
      <c r="E13" s="10">
        <f>Tableau2[[#This Row],[NB CLIENTS MAXI]]-SUM(Tableau2[[#This Row],[SEG1]:[SEG11]])</f>
        <v>900</v>
      </c>
      <c r="F13" s="11">
        <v>900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25">
      <c r="A14" s="12"/>
      <c r="B14" s="10" t="s">
        <v>9</v>
      </c>
      <c r="C14" s="11" t="s">
        <v>74</v>
      </c>
      <c r="D14" s="12"/>
      <c r="E14" s="12">
        <f>Tableau2[[#This Row],[NB CLIENTS MAXI]]-SUM(Tableau2[[#This Row],[SEG1]:[SEG11]])</f>
        <v>4850</v>
      </c>
      <c r="F14" s="11">
        <f>SUBTOTAL(109,F9:F13)</f>
        <v>4850</v>
      </c>
      <c r="G14" s="22"/>
      <c r="H14" s="22"/>
      <c r="I14" s="22"/>
      <c r="J14" s="22"/>
      <c r="K14" s="22"/>
      <c r="L14" s="22"/>
      <c r="M14" s="22"/>
      <c r="N14" s="22"/>
      <c r="O14" s="23"/>
      <c r="P14" s="23"/>
      <c r="Q14" s="22"/>
    </row>
    <row r="15" spans="1:17" x14ac:dyDescent="0.25">
      <c r="A15" s="17" t="s">
        <v>17</v>
      </c>
      <c r="B15" s="17" t="s">
        <v>10</v>
      </c>
      <c r="C15" s="17" t="s">
        <v>21</v>
      </c>
      <c r="D15" s="17" t="s">
        <v>29</v>
      </c>
      <c r="E15" s="17">
        <f>Tableau2[[#This Row],[NB CLIENTS MAXI]]-SUM(Tableau2[[#This Row],[SEG1]:[SEG11]])</f>
        <v>1250</v>
      </c>
      <c r="F15" s="17">
        <v>1250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6" t="s">
        <v>17</v>
      </c>
      <c r="B16" s="16" t="s">
        <v>10</v>
      </c>
      <c r="C16" s="16" t="s">
        <v>22</v>
      </c>
      <c r="D16" s="16" t="s">
        <v>30</v>
      </c>
      <c r="E16" s="16">
        <f>Tableau2[[#This Row],[NB CLIENTS MAXI]]-SUM(Tableau2[[#This Row],[SEG1]:[SEG11]])</f>
        <v>700</v>
      </c>
      <c r="F16" s="17">
        <v>700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x14ac:dyDescent="0.25">
      <c r="A17" s="17" t="s">
        <v>17</v>
      </c>
      <c r="B17" s="17" t="s">
        <v>10</v>
      </c>
      <c r="C17" s="17" t="s">
        <v>19</v>
      </c>
      <c r="D17" s="17" t="s">
        <v>31</v>
      </c>
      <c r="E17" s="17">
        <f>Tableau2[[#This Row],[NB CLIENTS MAXI]]-SUM(Tableau2[[#This Row],[SEG1]:[SEG11]])</f>
        <v>900</v>
      </c>
      <c r="F17" s="17">
        <v>900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6" t="s">
        <v>17</v>
      </c>
      <c r="B18" s="16" t="s">
        <v>10</v>
      </c>
      <c r="C18" s="16" t="s">
        <v>20</v>
      </c>
      <c r="D18" s="16" t="s">
        <v>32</v>
      </c>
      <c r="E18" s="16">
        <f>Tableau2[[#This Row],[NB CLIENTS MAXI]]-SUM(Tableau2[[#This Row],[SEG1]:[SEG11]])</f>
        <v>1300</v>
      </c>
      <c r="F18" s="17">
        <v>1300</v>
      </c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</row>
    <row r="19" spans="1:17" x14ac:dyDescent="0.25">
      <c r="A19" s="17" t="s">
        <v>17</v>
      </c>
      <c r="B19" s="17" t="s">
        <v>10</v>
      </c>
      <c r="C19" s="17" t="s">
        <v>18</v>
      </c>
      <c r="D19" s="17" t="s">
        <v>33</v>
      </c>
      <c r="E19" s="17">
        <f>Tableau2[[#This Row],[NB CLIENTS MAXI]]-SUM(Tableau2[[#This Row],[SEG1]:[SEG11]])</f>
        <v>350</v>
      </c>
      <c r="F19" s="17">
        <v>350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6" t="s">
        <v>17</v>
      </c>
      <c r="B20" s="16" t="s">
        <v>10</v>
      </c>
      <c r="C20" s="16" t="s">
        <v>19</v>
      </c>
      <c r="D20" s="16" t="s">
        <v>34</v>
      </c>
      <c r="E20" s="16">
        <f>Tableau2[[#This Row],[NB CLIENTS MAXI]]-SUM(Tableau2[[#This Row],[SEG1]:[SEG11]])</f>
        <v>900</v>
      </c>
      <c r="F20" s="17">
        <v>900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x14ac:dyDescent="0.25">
      <c r="A21" s="17" t="s">
        <v>17</v>
      </c>
      <c r="B21" s="17" t="s">
        <v>10</v>
      </c>
      <c r="C21" s="17" t="s">
        <v>19</v>
      </c>
      <c r="D21" s="17" t="s">
        <v>35</v>
      </c>
      <c r="E21" s="17">
        <f>Tableau2[[#This Row],[NB CLIENTS MAXI]]-SUM(Tableau2[[#This Row],[SEG1]:[SEG11]])</f>
        <v>900</v>
      </c>
      <c r="F21" s="17">
        <v>900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6" t="s">
        <v>17</v>
      </c>
      <c r="B22" s="16" t="s">
        <v>10</v>
      </c>
      <c r="C22" s="16" t="s">
        <v>21</v>
      </c>
      <c r="D22" s="16" t="s">
        <v>36</v>
      </c>
      <c r="E22" s="16">
        <f>Tableau2[[#This Row],[NB CLIENTS MAXI]]-SUM(Tableau2[[#This Row],[SEG1]:[SEG11]])</f>
        <v>1250</v>
      </c>
      <c r="F22" s="17">
        <v>1250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x14ac:dyDescent="0.25">
      <c r="A23" s="19"/>
      <c r="B23" s="16" t="s">
        <v>10</v>
      </c>
      <c r="C23" s="17" t="s">
        <v>74</v>
      </c>
      <c r="D23" s="19"/>
      <c r="E23" s="19">
        <f>Tableau2[[#This Row],[NB CLIENTS MAXI]]-SUM(Tableau2[[#This Row],[SEG1]:[SEG11]])</f>
        <v>12400</v>
      </c>
      <c r="F23" s="17">
        <f>SUBTOTAL(109,F9:F22)</f>
        <v>12400</v>
      </c>
      <c r="G23" s="20"/>
      <c r="H23" s="20"/>
      <c r="I23" s="20"/>
      <c r="J23" s="20"/>
      <c r="K23" s="20"/>
      <c r="L23" s="20"/>
      <c r="M23" s="20"/>
      <c r="N23" s="20"/>
      <c r="O23" s="21"/>
      <c r="P23" s="21"/>
      <c r="Q23" s="20"/>
    </row>
    <row r="24" spans="1:17" x14ac:dyDescent="0.25">
      <c r="A24" s="11" t="s">
        <v>17</v>
      </c>
      <c r="B24" s="11" t="s">
        <v>11</v>
      </c>
      <c r="C24" s="11" t="s">
        <v>19</v>
      </c>
      <c r="D24" s="11" t="s">
        <v>37</v>
      </c>
      <c r="E24" s="11">
        <f>Tableau2[[#This Row],[NB CLIENTS MAXI]]-SUM(Tableau2[[#This Row],[SEG1]:[SEG11]])</f>
        <v>900</v>
      </c>
      <c r="F24" s="11">
        <v>900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x14ac:dyDescent="0.25">
      <c r="A25" s="10" t="s">
        <v>17</v>
      </c>
      <c r="B25" s="10" t="s">
        <v>11</v>
      </c>
      <c r="C25" s="10" t="s">
        <v>22</v>
      </c>
      <c r="D25" s="10" t="s">
        <v>38</v>
      </c>
      <c r="E25" s="10">
        <f>Tableau2[[#This Row],[NB CLIENTS MAXI]]-SUM(Tableau2[[#This Row],[SEG1]:[SEG11]])</f>
        <v>700</v>
      </c>
      <c r="F25" s="11">
        <v>700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25">
      <c r="A26" s="11" t="s">
        <v>17</v>
      </c>
      <c r="B26" s="11" t="s">
        <v>11</v>
      </c>
      <c r="C26" s="11" t="s">
        <v>20</v>
      </c>
      <c r="D26" s="11" t="s">
        <v>39</v>
      </c>
      <c r="E26" s="11">
        <f>Tableau2[[#This Row],[NB CLIENTS MAXI]]-SUM(Tableau2[[#This Row],[SEG1]:[SEG11]])</f>
        <v>1300</v>
      </c>
      <c r="F26" s="11">
        <v>1300</v>
      </c>
      <c r="G26" s="11"/>
      <c r="H26" s="13"/>
      <c r="I26" s="11"/>
      <c r="J26" s="11"/>
      <c r="K26" s="11"/>
      <c r="L26" s="11"/>
      <c r="M26" s="11"/>
      <c r="N26" s="11"/>
      <c r="O26" s="11"/>
      <c r="P26" s="11"/>
      <c r="Q26" s="11"/>
    </row>
    <row r="27" spans="1:17" x14ac:dyDescent="0.25">
      <c r="A27" s="10" t="s">
        <v>17</v>
      </c>
      <c r="B27" s="10" t="s">
        <v>11</v>
      </c>
      <c r="C27" s="10" t="s">
        <v>21</v>
      </c>
      <c r="D27" s="10" t="s">
        <v>40</v>
      </c>
      <c r="E27" s="10">
        <f>Tableau2[[#This Row],[NB CLIENTS MAXI]]-SUM(Tableau2[[#This Row],[SEG1]:[SEG11]])</f>
        <v>1250</v>
      </c>
      <c r="F27" s="11">
        <v>1250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25">
      <c r="A28" s="11" t="s">
        <v>17</v>
      </c>
      <c r="B28" s="11" t="s">
        <v>11</v>
      </c>
      <c r="C28" s="11" t="s">
        <v>18</v>
      </c>
      <c r="D28" s="11" t="s">
        <v>41</v>
      </c>
      <c r="E28" s="11">
        <f>Tableau2[[#This Row],[NB CLIENTS MAXI]]-SUM(Tableau2[[#This Row],[SEG1]:[SEG11]])</f>
        <v>350</v>
      </c>
      <c r="F28" s="11">
        <v>350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x14ac:dyDescent="0.25">
      <c r="A29" s="12"/>
      <c r="B29" s="11" t="s">
        <v>11</v>
      </c>
      <c r="C29" s="11" t="s">
        <v>74</v>
      </c>
      <c r="D29" s="12"/>
      <c r="E29" s="12">
        <f>Tableau2[[#This Row],[NB CLIENTS MAXI]]-SUM(Tableau2[[#This Row],[SEG1]:[SEG11]])</f>
        <v>4500</v>
      </c>
      <c r="F29" s="11">
        <f>SUBTOTAL(109,F24:F28)</f>
        <v>4500</v>
      </c>
      <c r="G29" s="22"/>
      <c r="H29" s="22"/>
      <c r="I29" s="22"/>
      <c r="J29" s="22"/>
      <c r="K29" s="22"/>
      <c r="L29" s="23"/>
      <c r="M29" s="23"/>
      <c r="N29" s="22"/>
      <c r="O29" s="22"/>
      <c r="P29" s="22"/>
      <c r="Q29" s="22"/>
    </row>
    <row r="30" spans="1:17" x14ac:dyDescent="0.25">
      <c r="A30" s="16" t="s">
        <v>17</v>
      </c>
      <c r="B30" s="16" t="s">
        <v>12</v>
      </c>
      <c r="C30" s="16" t="s">
        <v>20</v>
      </c>
      <c r="D30" s="16" t="s">
        <v>42</v>
      </c>
      <c r="E30" s="16">
        <f>Tableau2[[#This Row],[NB CLIENTS MAXI]]-SUM(Tableau2[[#This Row],[SEG1]:[SEG11]])</f>
        <v>1300</v>
      </c>
      <c r="F30" s="17">
        <v>1300</v>
      </c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x14ac:dyDescent="0.25">
      <c r="A31" s="17" t="s">
        <v>17</v>
      </c>
      <c r="B31" s="17" t="s">
        <v>12</v>
      </c>
      <c r="C31" s="17" t="s">
        <v>19</v>
      </c>
      <c r="D31" s="17" t="s">
        <v>43</v>
      </c>
      <c r="E31" s="17">
        <f>Tableau2[[#This Row],[NB CLIENTS MAXI]]-SUM(Tableau2[[#This Row],[SEG1]:[SEG11]])</f>
        <v>900</v>
      </c>
      <c r="F31" s="17">
        <v>900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16" t="s">
        <v>17</v>
      </c>
      <c r="B32" s="16" t="s">
        <v>12</v>
      </c>
      <c r="C32" s="16" t="s">
        <v>18</v>
      </c>
      <c r="D32" s="16" t="s">
        <v>44</v>
      </c>
      <c r="E32" s="16">
        <f>Tableau2[[#This Row],[NB CLIENTS MAXI]]-SUM(Tableau2[[#This Row],[SEG1]:[SEG11]])</f>
        <v>500</v>
      </c>
      <c r="F32" s="17">
        <v>500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x14ac:dyDescent="0.25">
      <c r="A33" s="19"/>
      <c r="B33" s="16" t="s">
        <v>12</v>
      </c>
      <c r="C33" s="17" t="s">
        <v>74</v>
      </c>
      <c r="D33" s="19"/>
      <c r="E33" s="19">
        <f>Tableau2[[#This Row],[NB CLIENTS MAXI]]-SUM(Tableau2[[#This Row],[SEG1]:[SEG11]])</f>
        <v>2700</v>
      </c>
      <c r="F33" s="17">
        <f>SUBTOTAL(109,F30:F32)</f>
        <v>2700</v>
      </c>
      <c r="G33" s="21"/>
      <c r="H33" s="21"/>
      <c r="I33" s="21"/>
      <c r="J33" s="20"/>
      <c r="K33" s="19"/>
      <c r="L33" s="21"/>
      <c r="M33" s="21"/>
      <c r="N33" s="20"/>
      <c r="O33" s="21"/>
      <c r="P33" s="21"/>
      <c r="Q33" s="20"/>
    </row>
    <row r="34" spans="1:17" x14ac:dyDescent="0.25">
      <c r="A34" s="11" t="s">
        <v>17</v>
      </c>
      <c r="B34" s="11" t="s">
        <v>13</v>
      </c>
      <c r="C34" s="11" t="s">
        <v>19</v>
      </c>
      <c r="D34" s="11" t="s">
        <v>45</v>
      </c>
      <c r="E34" s="11">
        <f>Tableau2[[#This Row],[NB CLIENTS MAXI]]-SUM(Tableau2[[#This Row],[SEG1]:[SEG11]])</f>
        <v>900</v>
      </c>
      <c r="F34" s="11">
        <v>900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x14ac:dyDescent="0.25">
      <c r="A35" s="10" t="s">
        <v>17</v>
      </c>
      <c r="B35" s="10" t="s">
        <v>13</v>
      </c>
      <c r="C35" s="10" t="s">
        <v>19</v>
      </c>
      <c r="D35" s="10" t="s">
        <v>46</v>
      </c>
      <c r="E35" s="10">
        <f>Tableau2[[#This Row],[NB CLIENTS MAXI]]-SUM(Tableau2[[#This Row],[SEG1]:[SEG11]])</f>
        <v>900</v>
      </c>
      <c r="F35" s="11">
        <v>900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25">
      <c r="A36" s="11" t="s">
        <v>17</v>
      </c>
      <c r="B36" s="11" t="s">
        <v>13</v>
      </c>
      <c r="C36" s="11" t="s">
        <v>19</v>
      </c>
      <c r="D36" s="11" t="s">
        <v>47</v>
      </c>
      <c r="E36" s="11">
        <f>Tableau2[[#This Row],[NB CLIENTS MAXI]]-SUM(Tableau2[[#This Row],[SEG1]:[SEG11]])</f>
        <v>900</v>
      </c>
      <c r="F36" s="11">
        <v>900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x14ac:dyDescent="0.25">
      <c r="A37" s="10" t="s">
        <v>17</v>
      </c>
      <c r="B37" s="10" t="s">
        <v>13</v>
      </c>
      <c r="C37" s="10" t="s">
        <v>20</v>
      </c>
      <c r="D37" s="10" t="s">
        <v>48</v>
      </c>
      <c r="E37" s="10">
        <f>Tableau2[[#This Row],[NB CLIENTS MAXI]]-SUM(Tableau2[[#This Row],[SEG1]:[SEG11]])</f>
        <v>1300</v>
      </c>
      <c r="F37" s="11">
        <v>1300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25">
      <c r="A38" s="11" t="s">
        <v>17</v>
      </c>
      <c r="B38" s="11" t="s">
        <v>13</v>
      </c>
      <c r="C38" s="11" t="s">
        <v>19</v>
      </c>
      <c r="D38" s="11" t="s">
        <v>49</v>
      </c>
      <c r="E38" s="11">
        <f>Tableau2[[#This Row],[NB CLIENTS MAXI]]-SUM(Tableau2[[#This Row],[SEG1]:[SEG11]])</f>
        <v>900</v>
      </c>
      <c r="F38" s="11">
        <v>900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x14ac:dyDescent="0.25">
      <c r="A39" s="10" t="s">
        <v>17</v>
      </c>
      <c r="B39" s="10" t="s">
        <v>13</v>
      </c>
      <c r="C39" s="10" t="s">
        <v>21</v>
      </c>
      <c r="D39" s="10" t="s">
        <v>50</v>
      </c>
      <c r="E39" s="10">
        <f>Tableau2[[#This Row],[NB CLIENTS MAXI]]-SUM(Tableau2[[#This Row],[SEG1]:[SEG11]])</f>
        <v>1250</v>
      </c>
      <c r="F39" s="11">
        <v>1250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25">
      <c r="A40" s="11" t="s">
        <v>17</v>
      </c>
      <c r="B40" s="11" t="s">
        <v>13</v>
      </c>
      <c r="C40" s="11" t="s">
        <v>23</v>
      </c>
      <c r="D40" s="11" t="s">
        <v>51</v>
      </c>
      <c r="E40" s="11">
        <f>Tableau2[[#This Row],[NB CLIENTS MAXI]]-SUM(Tableau2[[#This Row],[SEG1]:[SEG11]])</f>
        <v>0</v>
      </c>
      <c r="F40" s="11">
        <v>0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x14ac:dyDescent="0.25">
      <c r="A41" s="14" t="s">
        <v>17</v>
      </c>
      <c r="B41" s="14" t="s">
        <v>13</v>
      </c>
      <c r="C41" s="14" t="s">
        <v>19</v>
      </c>
      <c r="D41" s="14" t="s">
        <v>52</v>
      </c>
      <c r="E41" s="14">
        <f>Tableau2[[#This Row],[NB CLIENTS MAXI]]-SUM(Tableau2[[#This Row],[SEG1]:[SEG11]])</f>
        <v>900</v>
      </c>
      <c r="F41" s="15">
        <v>900</v>
      </c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x14ac:dyDescent="0.25">
      <c r="A42" s="15" t="s">
        <v>17</v>
      </c>
      <c r="B42" s="11" t="s">
        <v>13</v>
      </c>
      <c r="C42" s="15" t="s">
        <v>19</v>
      </c>
      <c r="D42" s="15" t="s">
        <v>53</v>
      </c>
      <c r="E42" s="15">
        <f>Tableau2[[#This Row],[NB CLIENTS MAXI]]-SUM(Tableau2[[#This Row],[SEG1]:[SEG11]])</f>
        <v>900</v>
      </c>
      <c r="F42" s="15">
        <v>900</v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</row>
    <row r="43" spans="1:17" x14ac:dyDescent="0.25">
      <c r="A43" s="10" t="s">
        <v>17</v>
      </c>
      <c r="B43" s="10" t="s">
        <v>13</v>
      </c>
      <c r="C43" s="14" t="s">
        <v>21</v>
      </c>
      <c r="D43" s="10" t="s">
        <v>54</v>
      </c>
      <c r="E43" s="10">
        <f>Tableau2[[#This Row],[NB CLIENTS MAXI]]-SUM(Tableau2[[#This Row],[SEG1]:[SEG11]])</f>
        <v>1250</v>
      </c>
      <c r="F43" s="11">
        <v>1250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25">
      <c r="A44" s="11" t="s">
        <v>17</v>
      </c>
      <c r="B44" s="11" t="s">
        <v>13</v>
      </c>
      <c r="C44" s="15" t="s">
        <v>21</v>
      </c>
      <c r="D44" s="11" t="s">
        <v>55</v>
      </c>
      <c r="E44" s="11">
        <f>Tableau2[[#This Row],[NB CLIENTS MAXI]]-SUM(Tableau2[[#This Row],[SEG1]:[SEG11]])</f>
        <v>1250</v>
      </c>
      <c r="F44" s="11">
        <v>1250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x14ac:dyDescent="0.25">
      <c r="A45" s="10" t="s">
        <v>17</v>
      </c>
      <c r="B45" s="10" t="s">
        <v>13</v>
      </c>
      <c r="C45" s="14" t="s">
        <v>21</v>
      </c>
      <c r="D45" s="10" t="s">
        <v>56</v>
      </c>
      <c r="E45" s="10">
        <f>Tableau2[[#This Row],[NB CLIENTS MAXI]]-SUM(Tableau2[[#This Row],[SEG1]:[SEG11]])</f>
        <v>1250</v>
      </c>
      <c r="F45" s="11">
        <v>1250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x14ac:dyDescent="0.25">
      <c r="A46" s="11" t="s">
        <v>17</v>
      </c>
      <c r="B46" s="11" t="s">
        <v>13</v>
      </c>
      <c r="C46" s="15" t="s">
        <v>18</v>
      </c>
      <c r="D46" s="11" t="s">
        <v>57</v>
      </c>
      <c r="E46" s="11">
        <f>Tableau2[[#This Row],[NB CLIENTS MAXI]]-SUM(Tableau2[[#This Row],[SEG1]:[SEG11]])</f>
        <v>350</v>
      </c>
      <c r="F46" s="11">
        <v>350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x14ac:dyDescent="0.25">
      <c r="A47" s="12"/>
      <c r="B47" s="15" t="s">
        <v>13</v>
      </c>
      <c r="C47" s="15" t="s">
        <v>74</v>
      </c>
      <c r="D47" s="12"/>
      <c r="E47" s="12">
        <f>Tableau2[[#This Row],[NB CLIENTS MAXI]]-SUM(Tableau2[[#This Row],[SEG1]:[SEG11]])</f>
        <v>12050</v>
      </c>
      <c r="F47" s="11">
        <f>SUBTOTAL(109,F34:F46)</f>
        <v>12050</v>
      </c>
      <c r="G47" s="23"/>
      <c r="H47" s="23"/>
      <c r="I47" s="23"/>
      <c r="J47" s="22"/>
      <c r="K47" s="22"/>
      <c r="L47" s="22"/>
      <c r="M47" s="22"/>
      <c r="N47" s="22"/>
      <c r="O47" s="23"/>
      <c r="P47" s="23"/>
      <c r="Q47" s="22"/>
    </row>
    <row r="48" spans="1:17" x14ac:dyDescent="0.25">
      <c r="A48" s="7"/>
      <c r="B48" s="7"/>
      <c r="C48" s="7"/>
      <c r="D48" s="7"/>
      <c r="E48" s="8">
        <f>Tableau2[[#This Row],[NB CLIENTS MAXI]]-SUM(Tableau2[[#This Row],[SEG1]:[SEG11]])</f>
        <v>0</v>
      </c>
      <c r="F48" s="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activeCell="B17" sqref="B17"/>
    </sheetView>
  </sheetViews>
  <sheetFormatPr baseColWidth="10" defaultRowHeight="15" x14ac:dyDescent="0.25"/>
  <cols>
    <col min="2" max="2" width="47.28515625" bestFit="1" customWidth="1"/>
  </cols>
  <sheetData>
    <row r="1" spans="1:13" x14ac:dyDescent="0.25">
      <c r="A1" t="s">
        <v>76</v>
      </c>
      <c r="B1" t="s">
        <v>73</v>
      </c>
      <c r="I1" t="s">
        <v>64</v>
      </c>
      <c r="J1" t="s">
        <v>65</v>
      </c>
      <c r="K1" t="s">
        <v>66</v>
      </c>
      <c r="L1" t="s">
        <v>67</v>
      </c>
      <c r="M1" t="s">
        <v>68</v>
      </c>
    </row>
    <row r="2" spans="1:13" x14ac:dyDescent="0.25">
      <c r="A2" t="s">
        <v>77</v>
      </c>
      <c r="B2" t="s">
        <v>69</v>
      </c>
      <c r="H2" t="s">
        <v>63</v>
      </c>
      <c r="I2" t="s">
        <v>64</v>
      </c>
      <c r="J2" t="s">
        <v>65</v>
      </c>
    </row>
    <row r="3" spans="1:13" x14ac:dyDescent="0.25">
      <c r="A3" t="s">
        <v>78</v>
      </c>
      <c r="B3" t="s">
        <v>70</v>
      </c>
      <c r="H3" t="s">
        <v>63</v>
      </c>
      <c r="I3" t="s">
        <v>64</v>
      </c>
      <c r="J3" t="s">
        <v>65</v>
      </c>
      <c r="K3" t="s">
        <v>66</v>
      </c>
      <c r="L3" t="s">
        <v>67</v>
      </c>
      <c r="M3" t="s">
        <v>68</v>
      </c>
    </row>
    <row r="4" spans="1:13" x14ac:dyDescent="0.25">
      <c r="A4" t="s">
        <v>79</v>
      </c>
      <c r="B4" t="s">
        <v>71</v>
      </c>
      <c r="F4" t="s">
        <v>61</v>
      </c>
      <c r="G4" t="s">
        <v>62</v>
      </c>
    </row>
    <row r="5" spans="1:13" x14ac:dyDescent="0.25">
      <c r="A5" t="s">
        <v>80</v>
      </c>
      <c r="B5" t="s">
        <v>72</v>
      </c>
      <c r="C5" t="s">
        <v>58</v>
      </c>
      <c r="D5" t="s">
        <v>59</v>
      </c>
      <c r="E5" t="s">
        <v>60</v>
      </c>
      <c r="F5" t="s">
        <v>61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4040</vt:lpstr>
      <vt:lpstr>QUID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MINNITI</dc:creator>
  <cp:lastModifiedBy>MARNEFFE Philippe</cp:lastModifiedBy>
  <dcterms:created xsi:type="dcterms:W3CDTF">2021-08-19T23:36:05Z</dcterms:created>
  <dcterms:modified xsi:type="dcterms:W3CDTF">2021-08-21T02:33:15Z</dcterms:modified>
</cp:coreProperties>
</file>