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CBC7611E-1460-4835-887D-CA0C120CEB4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TIMING" sheetId="1" r:id="rId1"/>
  </sheets>
  <functionGroups builtInGroupCount="19"/>
  <definedNames>
    <definedName name="cyA">TIMING!$C$6</definedName>
    <definedName name="cyB">TIMING!$D$6</definedName>
    <definedName name="etA">TIMING!$C$8:$C$28</definedName>
    <definedName name="etB">TIMING!$D$8:$D$28</definedName>
    <definedName name="HrStart">TIMING!$D$2</definedName>
    <definedName name="lavA">TIMING!$AE$6:$AE$22</definedName>
    <definedName name="lavB">TIMING!$AK$6:$AK$18</definedName>
    <definedName name="mAet">TIMING!$F$5</definedName>
    <definedName name="mAul">TIMING!$H$5</definedName>
    <definedName name="mBet">TIMING!$G$5</definedName>
    <definedName name="mBul">TIMING!$I$5</definedName>
    <definedName name="nbAul">TIMING!$C$4</definedName>
    <definedName name="nbBul">TIMING!$D$4</definedName>
    <definedName name="solver_adj" localSheetId="0" hidden="1">TIMING!$A$8:$A$27</definedName>
    <definedName name="solver_cvg" localSheetId="0" hidden="1">0.0001</definedName>
    <definedName name="solver_drv" localSheetId="0" hidden="1">2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TIMING!#REF!</definedName>
    <definedName name="solver_lhs2" localSheetId="0" hidden="1">TIMING!#REF!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2</definedName>
    <definedName name="solver_nwt" localSheetId="0" hidden="1">1</definedName>
    <definedName name="solver_opt" localSheetId="0" hidden="1">TIMING!#REF!</definedName>
    <definedName name="solver_pre" localSheetId="0" hidden="1">0.000001</definedName>
    <definedName name="solver_rbv" localSheetId="0" hidden="1">2</definedName>
    <definedName name="solver_rel1" localSheetId="0" hidden="1">1</definedName>
    <definedName name="solver_rel2" localSheetId="0" hidden="1">1</definedName>
    <definedName name="solver_rhs1" localSheetId="0" hidden="1">5</definedName>
    <definedName name="solver_rhs2" localSheetId="0" hidden="1">1</definedName>
    <definedName name="solver_rlx" localSheetId="0" hidden="1">2</definedName>
    <definedName name="solver_rsd" localSheetId="0" hidden="1">0</definedName>
    <definedName name="solver_scl" localSheetId="0" hidden="1">2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  <definedName name="tabA">TIMING!$AA$8:$AC$27</definedName>
    <definedName name="tabB">TIMING!$AG$8:$AI$27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I7" i="1" l="1"/>
  <c r="AC7" i="1"/>
  <c r="C28" i="1" l="1"/>
  <c r="D28" i="1"/>
  <c r="A28" i="1" l="1"/>
  <c r="I8" i="1" l="1"/>
  <c r="H8" i="1"/>
  <c r="G9" i="1" l="1"/>
  <c r="I9" i="1" s="1"/>
  <c r="F9" i="1"/>
  <c r="H9" i="1" s="1"/>
  <c r="F10" i="1" l="1"/>
  <c r="H10" i="1" s="1"/>
  <c r="G10" i="1"/>
  <c r="I10" i="1" s="1"/>
  <c r="F11" i="1" l="1"/>
  <c r="H11" i="1" s="1"/>
  <c r="G11" i="1"/>
  <c r="I11" i="1" s="1"/>
  <c r="F12" i="1" l="1"/>
  <c r="H12" i="1" s="1"/>
  <c r="G12" i="1"/>
  <c r="I12" i="1" s="1"/>
  <c r="F13" i="1" l="1"/>
  <c r="H13" i="1" s="1"/>
  <c r="G13" i="1"/>
  <c r="I13" i="1" s="1"/>
  <c r="F14" i="1" l="1"/>
  <c r="H14" i="1" s="1"/>
  <c r="G14" i="1"/>
  <c r="I14" i="1" s="1"/>
  <c r="G15" i="1" l="1"/>
  <c r="I15" i="1" s="1"/>
  <c r="F15" i="1"/>
  <c r="H15" i="1" s="1"/>
  <c r="F16" i="1" l="1"/>
  <c r="H16" i="1" s="1"/>
  <c r="G16" i="1"/>
  <c r="I16" i="1" s="1"/>
  <c r="F17" i="1" l="1"/>
  <c r="H17" i="1" s="1"/>
  <c r="G17" i="1"/>
  <c r="I17" i="1" s="1"/>
  <c r="F18" i="1" l="1"/>
  <c r="H18" i="1" s="1"/>
  <c r="G18" i="1"/>
  <c r="I18" i="1" s="1"/>
  <c r="F19" i="1" l="1"/>
  <c r="H19" i="1" s="1"/>
  <c r="G19" i="1"/>
  <c r="I19" i="1" s="1"/>
  <c r="G20" i="1" l="1"/>
  <c r="I20" i="1" s="1"/>
  <c r="F20" i="1"/>
  <c r="H20" i="1" s="1"/>
  <c r="G21" i="1" l="1"/>
  <c r="I21" i="1" s="1"/>
  <c r="F21" i="1"/>
  <c r="H21" i="1" s="1"/>
  <c r="G22" i="1" l="1"/>
  <c r="I22" i="1" s="1"/>
  <c r="F22" i="1"/>
  <c r="H22" i="1" s="1"/>
  <c r="G23" i="1" l="1"/>
  <c r="I23" i="1" s="1"/>
  <c r="F23" i="1"/>
  <c r="H23" i="1" s="1"/>
  <c r="G24" i="1" l="1"/>
  <c r="I24" i="1" s="1"/>
  <c r="F24" i="1"/>
  <c r="H24" i="1" s="1"/>
  <c r="G25" i="1" l="1"/>
  <c r="I25" i="1" s="1"/>
  <c r="F25" i="1"/>
  <c r="H25" i="1" s="1"/>
  <c r="G26" i="1" l="1"/>
  <c r="I26" i="1" s="1"/>
  <c r="F26" i="1"/>
  <c r="H26" i="1" s="1"/>
  <c r="G27" i="1" l="1"/>
  <c r="I27" i="1" s="1"/>
  <c r="F27" i="1"/>
  <c r="H27" i="1" s="1"/>
</calcChain>
</file>

<file path=xl/sharedStrings.xml><?xml version="1.0" encoding="utf-8"?>
<sst xmlns="http://schemas.openxmlformats.org/spreadsheetml/2006/main" count="46" uniqueCount="19">
  <si>
    <t>Destination</t>
  </si>
  <si>
    <t>A</t>
  </si>
  <si>
    <t>B</t>
  </si>
  <si>
    <t>Ordre</t>
  </si>
  <si>
    <t>Outil N°</t>
  </si>
  <si>
    <t>Manutention (sec)</t>
  </si>
  <si>
    <t>Unités de lavage</t>
  </si>
  <si>
    <t>Cycle (min)</t>
  </si>
  <si>
    <t>Déplacement (m/min)</t>
  </si>
  <si>
    <t>Heure</t>
  </si>
  <si>
    <t>Unité A</t>
  </si>
  <si>
    <t>Unité B</t>
  </si>
  <si>
    <t>Opti'</t>
  </si>
  <si>
    <t>Wash</t>
  </si>
  <si>
    <t>Étagère (sec)</t>
  </si>
  <si>
    <t>Lavage (sec)</t>
  </si>
  <si>
    <t>Distance (m)</t>
  </si>
  <si>
    <t>Temps (sec)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</si>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</sst>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h\.mm;@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b/>
      <sz val="11"/>
      <color theme="7" tint="-0.499984740745262"/>
      <name val="Calibri"/>
      <family val="2"/>
      <scheme val="minor"/>
    </font>
    <font>
      <b/>
      <i/>
      <sz val="18"/>
      <color rgb="FF0070C0"/>
      <name val="Magneto"/>
      <family val="5"/>
    </font>
    <font>
      <sz val="11"/>
      <color rgb="FF0070C0"/>
      <name val="Magneto"/>
      <family val="5"/>
    </font>
    <font>
      <sz val="14"/>
      <color rgb="FF0070C0"/>
      <name val="Magneto"/>
      <family val="5"/>
    </font>
    <font>
      <sz val="11"/>
      <color rgb="FF0070C0"/>
      <name val="Calibri"/>
      <family val="2"/>
      <scheme val="minor"/>
    </font>
    <font>
      <b/>
      <sz val="14"/>
      <color theme="9" tint="-0.249977111117893"/>
      <name val="Calibri"/>
      <family val="2"/>
      <scheme val="minor"/>
    </font>
    <font>
      <sz val="11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8E1B4"/>
        <bgColor indexed="64"/>
      </patternFill>
    </fill>
    <fill>
      <patternFill patternType="solid">
        <fgColor rgb="FFFFE69B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EB7D32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12">
    <xf numFmtId="0" fontId="0" fillId="0" borderId="0" xfId="0"/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1" fontId="4" fillId="0" borderId="0" xfId="0" applyNumberFormat="1" applyFont="1" applyAlignment="1">
      <alignment horizontal="center" vertical="center"/>
    </xf>
    <xf numFmtId="0" fontId="5" fillId="4" borderId="24" xfId="0" applyFont="1" applyFill="1" applyBorder="1" applyAlignment="1">
      <alignment horizontal="center" vertical="center"/>
    </xf>
    <xf numFmtId="0" fontId="0" fillId="2" borderId="24" xfId="0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 wrapText="1"/>
    </xf>
    <xf numFmtId="0" fontId="1" fillId="0" borderId="28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3" borderId="7" xfId="0" applyFill="1" applyBorder="1" applyAlignment="1">
      <alignment horizontal="centerContinuous" vertical="center"/>
    </xf>
    <xf numFmtId="0" fontId="0" fillId="3" borderId="16" xfId="0" applyFill="1" applyBorder="1" applyAlignment="1">
      <alignment horizontal="centerContinuous" vertical="center"/>
    </xf>
    <xf numFmtId="0" fontId="0" fillId="3" borderId="13" xfId="0" applyFill="1" applyBorder="1" applyAlignment="1">
      <alignment horizontal="centerContinuous" vertical="center"/>
    </xf>
    <xf numFmtId="0" fontId="1" fillId="3" borderId="19" xfId="0" applyFont="1" applyFill="1" applyBorder="1" applyAlignment="1">
      <alignment horizontal="centerContinuous" vertical="center"/>
    </xf>
    <xf numFmtId="0" fontId="0" fillId="3" borderId="20" xfId="0" applyFill="1" applyBorder="1" applyAlignment="1">
      <alignment horizontal="centerContinuous" vertical="center"/>
    </xf>
    <xf numFmtId="0" fontId="0" fillId="5" borderId="7" xfId="0" applyFill="1" applyBorder="1" applyAlignment="1">
      <alignment horizontal="centerContinuous" vertical="center"/>
    </xf>
    <xf numFmtId="0" fontId="0" fillId="5" borderId="8" xfId="0" applyFill="1" applyBorder="1" applyAlignment="1">
      <alignment horizontal="centerContinuous" vertical="center"/>
    </xf>
    <xf numFmtId="0" fontId="1" fillId="3" borderId="17" xfId="0" applyFont="1" applyFill="1" applyBorder="1" applyAlignment="1">
      <alignment horizontal="centerContinuous" vertical="center"/>
    </xf>
    <xf numFmtId="0" fontId="0" fillId="3" borderId="18" xfId="0" applyFill="1" applyBorder="1" applyAlignment="1">
      <alignment horizontal="centerContinuous" vertical="center"/>
    </xf>
    <xf numFmtId="0" fontId="0" fillId="0" borderId="19" xfId="0" applyFill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1" fontId="7" fillId="0" borderId="1" xfId="0" applyNumberFormat="1" applyFont="1" applyBorder="1" applyAlignment="1">
      <alignment horizontal="center" vertical="center"/>
    </xf>
    <xf numFmtId="1" fontId="8" fillId="0" borderId="21" xfId="0" applyNumberFormat="1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1" fontId="7" fillId="0" borderId="9" xfId="0" applyNumberFormat="1" applyFont="1" applyBorder="1" applyAlignment="1">
      <alignment horizontal="center" vertical="center"/>
    </xf>
    <xf numFmtId="1" fontId="8" fillId="0" borderId="22" xfId="0" applyNumberFormat="1" applyFont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1" fontId="7" fillId="0" borderId="23" xfId="0" applyNumberFormat="1" applyFont="1" applyBorder="1" applyAlignment="1">
      <alignment horizontal="center" vertical="center"/>
    </xf>
    <xf numFmtId="1" fontId="8" fillId="0" borderId="15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164" fontId="2" fillId="0" borderId="12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6" borderId="17" xfId="0" applyFill="1" applyBorder="1" applyAlignment="1">
      <alignment horizontal="center" vertical="center"/>
    </xf>
    <xf numFmtId="0" fontId="0" fillId="6" borderId="18" xfId="0" applyFill="1" applyBorder="1" applyAlignment="1">
      <alignment horizontal="center" vertical="center"/>
    </xf>
    <xf numFmtId="0" fontId="0" fillId="6" borderId="19" xfId="0" applyFill="1" applyBorder="1" applyAlignment="1">
      <alignment horizontal="center" vertical="center"/>
    </xf>
    <xf numFmtId="1" fontId="4" fillId="6" borderId="20" xfId="0" applyNumberFormat="1" applyFont="1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0" fontId="9" fillId="6" borderId="19" xfId="0" applyFont="1" applyFill="1" applyBorder="1" applyAlignment="1">
      <alignment horizontal="centerContinuous" vertical="center"/>
    </xf>
    <xf numFmtId="0" fontId="10" fillId="6" borderId="20" xfId="0" applyFont="1" applyFill="1" applyBorder="1" applyAlignment="1">
      <alignment horizontal="centerContinuous" vertical="center"/>
    </xf>
    <xf numFmtId="0" fontId="11" fillId="6" borderId="19" xfId="0" applyFont="1" applyFill="1" applyBorder="1" applyAlignment="1">
      <alignment horizontal="centerContinuous"/>
    </xf>
    <xf numFmtId="0" fontId="12" fillId="6" borderId="20" xfId="0" applyFont="1" applyFill="1" applyBorder="1" applyAlignment="1">
      <alignment horizontal="centerContinuous" vertical="center"/>
    </xf>
    <xf numFmtId="0" fontId="0" fillId="3" borderId="14" xfId="0" applyFont="1" applyFill="1" applyBorder="1" applyAlignment="1">
      <alignment horizontal="centerContinuous" vertical="center"/>
    </xf>
    <xf numFmtId="0" fontId="0" fillId="3" borderId="15" xfId="0" applyFont="1" applyFill="1" applyBorder="1" applyAlignment="1">
      <alignment horizontal="centerContinuous" vertical="center"/>
    </xf>
    <xf numFmtId="0" fontId="0" fillId="3" borderId="19" xfId="0" applyFont="1" applyFill="1" applyBorder="1" applyAlignment="1">
      <alignment horizontal="centerContinuous" vertical="center"/>
    </xf>
    <xf numFmtId="0" fontId="0" fillId="3" borderId="0" xfId="0" applyFont="1" applyFill="1" applyBorder="1" applyAlignment="1">
      <alignment horizontal="centerContinuous" vertical="center"/>
    </xf>
    <xf numFmtId="0" fontId="0" fillId="3" borderId="20" xfId="0" applyFont="1" applyFill="1" applyBorder="1" applyAlignment="1">
      <alignment horizontal="centerContinuous" vertical="center"/>
    </xf>
    <xf numFmtId="0" fontId="14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 wrapText="1"/>
    </xf>
    <xf numFmtId="0" fontId="15" fillId="0" borderId="0" xfId="0" applyFont="1" applyAlignment="1">
      <alignment horizontal="center" vertical="center" wrapText="1"/>
    </xf>
    <xf numFmtId="164" fontId="14" fillId="0" borderId="0" xfId="0" applyNumberFormat="1" applyFont="1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 wrapText="1"/>
    </xf>
    <xf numFmtId="0" fontId="1" fillId="7" borderId="13" xfId="0" applyFont="1" applyFill="1" applyBorder="1" applyAlignment="1">
      <alignment horizontal="center" vertical="center" wrapText="1"/>
    </xf>
    <xf numFmtId="0" fontId="1" fillId="8" borderId="12" xfId="0" applyFont="1" applyFill="1" applyBorder="1" applyAlignment="1">
      <alignment horizontal="center" vertical="center" wrapText="1"/>
    </xf>
    <xf numFmtId="0" fontId="13" fillId="8" borderId="12" xfId="0" applyFont="1" applyFill="1" applyBorder="1" applyAlignment="1">
      <alignment horizontal="center" vertical="center"/>
    </xf>
    <xf numFmtId="0" fontId="13" fillId="7" borderId="11" xfId="0" applyFont="1" applyFill="1" applyBorder="1" applyAlignment="1">
      <alignment horizontal="center" vertical="center"/>
    </xf>
    <xf numFmtId="0" fontId="17" fillId="0" borderId="30" xfId="0" applyFont="1" applyBorder="1" applyAlignment="1">
      <alignment horizontal="center" vertical="center"/>
    </xf>
    <xf numFmtId="0" fontId="17" fillId="0" borderId="26" xfId="0" applyFont="1" applyFill="1" applyBorder="1" applyAlignment="1">
      <alignment horizontal="center" vertical="center"/>
    </xf>
    <xf numFmtId="0" fontId="17" fillId="0" borderId="4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6" fillId="9" borderId="24" xfId="0" applyFont="1" applyFill="1" applyBorder="1" applyAlignment="1">
      <alignment horizontal="center" vertical="center"/>
    </xf>
    <xf numFmtId="0" fontId="17" fillId="0" borderId="29" xfId="0" applyFont="1" applyBorder="1" applyAlignment="1">
      <alignment horizontal="center" vertical="center"/>
    </xf>
    <xf numFmtId="0" fontId="17" fillId="0" borderId="25" xfId="0" applyFont="1" applyFill="1" applyBorder="1" applyAlignment="1">
      <alignment horizontal="center" vertical="center"/>
    </xf>
    <xf numFmtId="0" fontId="17" fillId="0" borderId="2" xfId="0" applyFont="1" applyFill="1" applyBorder="1" applyAlignment="1">
      <alignment horizontal="center" vertical="center"/>
    </xf>
    <xf numFmtId="0" fontId="17" fillId="0" borderId="31" xfId="0" applyFont="1" applyBorder="1" applyAlignment="1">
      <alignment horizontal="center" vertical="center"/>
    </xf>
    <xf numFmtId="0" fontId="17" fillId="0" borderId="27" xfId="0" applyFont="1" applyFill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9" fillId="0" borderId="0" xfId="0" applyFont="1" applyAlignment="1">
      <alignment horizontal="center" vertical="center" wrapText="1"/>
    </xf>
    <xf numFmtId="0" fontId="18" fillId="0" borderId="0" xfId="0" applyNumberFormat="1" applyFont="1" applyFill="1" applyBorder="1" applyAlignment="1">
      <alignment horizontal="center" vertical="center"/>
    </xf>
    <xf numFmtId="0" fontId="17" fillId="0" borderId="0" xfId="0" applyNumberFormat="1" applyFont="1" applyFill="1" applyBorder="1" applyAlignment="1">
      <alignment horizontal="center" vertical="center"/>
    </xf>
    <xf numFmtId="164" fontId="14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8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 vertical="center" wrapText="1"/>
    </xf>
    <xf numFmtId="0" fontId="17" fillId="0" borderId="0" xfId="0" applyNumberFormat="1" applyFont="1" applyAlignment="1">
      <alignment horizontal="center" vertical="center"/>
    </xf>
    <xf numFmtId="165" fontId="18" fillId="0" borderId="32" xfId="0" applyNumberFormat="1" applyFont="1" applyBorder="1" applyAlignment="1">
      <alignment horizontal="center" vertical="center"/>
    </xf>
    <xf numFmtId="165" fontId="18" fillId="0" borderId="33" xfId="0" applyNumberFormat="1" applyFont="1" applyBorder="1" applyAlignment="1">
      <alignment horizontal="center" vertical="center"/>
    </xf>
    <xf numFmtId="165" fontId="17" fillId="0" borderId="33" xfId="0" applyNumberFormat="1" applyFont="1" applyBorder="1" applyAlignment="1">
      <alignment horizontal="center" vertical="center"/>
    </xf>
    <xf numFmtId="165" fontId="17" fillId="0" borderId="34" xfId="0" applyNumberFormat="1" applyFont="1" applyBorder="1" applyAlignment="1">
      <alignment horizontal="center" vertical="center"/>
    </xf>
    <xf numFmtId="0" fontId="18" fillId="0" borderId="17" xfId="0" applyNumberFormat="1" applyFont="1" applyFill="1" applyBorder="1" applyAlignment="1">
      <alignment horizontal="center" vertical="center"/>
    </xf>
    <xf numFmtId="0" fontId="18" fillId="0" borderId="35" xfId="0" applyNumberFormat="1" applyFont="1" applyFill="1" applyBorder="1" applyAlignment="1">
      <alignment horizontal="center" vertical="center"/>
    </xf>
    <xf numFmtId="0" fontId="0" fillId="0" borderId="35" xfId="0" applyNumberFormat="1" applyBorder="1" applyAlignment="1">
      <alignment horizontal="center" vertical="center"/>
    </xf>
    <xf numFmtId="0" fontId="18" fillId="0" borderId="35" xfId="0" applyNumberFormat="1" applyFont="1" applyBorder="1" applyAlignment="1">
      <alignment horizontal="center" vertical="center"/>
    </xf>
    <xf numFmtId="0" fontId="18" fillId="0" borderId="18" xfId="0" applyNumberFormat="1" applyFont="1" applyBorder="1" applyAlignment="1">
      <alignment horizontal="center" vertical="center"/>
    </xf>
    <xf numFmtId="0" fontId="18" fillId="0" borderId="19" xfId="0" applyNumberFormat="1" applyFont="1" applyFill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18" fillId="0" borderId="0" xfId="0" applyNumberFormat="1" applyFont="1" applyBorder="1" applyAlignment="1">
      <alignment horizontal="center" vertical="center"/>
    </xf>
    <xf numFmtId="0" fontId="18" fillId="0" borderId="20" xfId="0" applyNumberFormat="1" applyFont="1" applyFill="1" applyBorder="1" applyAlignment="1">
      <alignment horizontal="center" vertical="center"/>
    </xf>
    <xf numFmtId="0" fontId="17" fillId="0" borderId="20" xfId="0" applyNumberFormat="1" applyFont="1" applyFill="1" applyBorder="1" applyAlignment="1">
      <alignment horizontal="center" vertical="center"/>
    </xf>
    <xf numFmtId="0" fontId="18" fillId="0" borderId="19" xfId="0" applyNumberFormat="1" applyFont="1" applyFill="1" applyBorder="1" applyAlignment="1">
      <alignment horizontal="center" vertical="center" wrapText="1"/>
    </xf>
    <xf numFmtId="0" fontId="18" fillId="0" borderId="0" xfId="0" applyNumberFormat="1" applyFont="1" applyBorder="1" applyAlignment="1">
      <alignment horizontal="center" vertical="center" wrapText="1"/>
    </xf>
    <xf numFmtId="0" fontId="17" fillId="0" borderId="19" xfId="0" applyNumberFormat="1" applyFont="1" applyFill="1" applyBorder="1" applyAlignment="1">
      <alignment horizontal="center" vertical="center"/>
    </xf>
    <xf numFmtId="0" fontId="17" fillId="0" borderId="0" xfId="0" applyNumberFormat="1" applyFont="1" applyBorder="1" applyAlignment="1">
      <alignment horizontal="center" vertical="center"/>
    </xf>
    <xf numFmtId="0" fontId="18" fillId="0" borderId="14" xfId="0" applyNumberFormat="1" applyFont="1" applyFill="1" applyBorder="1" applyAlignment="1">
      <alignment horizontal="center" vertical="center"/>
    </xf>
    <xf numFmtId="0" fontId="18" fillId="0" borderId="36" xfId="0" applyNumberFormat="1" applyFont="1" applyFill="1" applyBorder="1" applyAlignment="1">
      <alignment horizontal="center" vertical="center"/>
    </xf>
    <xf numFmtId="0" fontId="0" fillId="0" borderId="36" xfId="0" applyNumberFormat="1" applyBorder="1" applyAlignment="1">
      <alignment horizontal="center" vertical="center"/>
    </xf>
    <xf numFmtId="0" fontId="17" fillId="0" borderId="36" xfId="0" applyNumberFormat="1" applyFont="1" applyBorder="1" applyAlignment="1">
      <alignment horizontal="center" vertical="center"/>
    </xf>
    <xf numFmtId="0" fontId="18" fillId="0" borderId="15" xfId="0" applyNumberFormat="1" applyFont="1" applyFill="1" applyBorder="1" applyAlignment="1">
      <alignment horizontal="center" vertical="center"/>
    </xf>
    <xf numFmtId="19" fontId="18" fillId="0" borderId="0" xfId="0" applyNumberFormat="1" applyFont="1" applyFill="1" applyBorder="1" applyAlignment="1">
      <alignment horizontal="center" vertical="center" wrapText="1"/>
    </xf>
    <xf numFmtId="0" fontId="18" fillId="10" borderId="19" xfId="0" applyNumberFormat="1" applyFont="1" applyFill="1" applyBorder="1" applyAlignment="1">
      <alignment horizontal="center" vertical="center"/>
    </xf>
    <xf numFmtId="0" fontId="18" fillId="10" borderId="0" xfId="0" applyNumberFormat="1" applyFont="1" applyFill="1" applyBorder="1" applyAlignment="1">
      <alignment horizontal="center" vertical="center"/>
    </xf>
    <xf numFmtId="0" fontId="6" fillId="11" borderId="7" xfId="0" applyFont="1" applyFill="1" applyBorder="1" applyAlignment="1">
      <alignment horizontal="centerContinuous" vertical="center" wrapText="1"/>
    </xf>
    <xf numFmtId="0" fontId="6" fillId="11" borderId="8" xfId="0" applyFont="1" applyFill="1" applyBorder="1" applyAlignment="1">
      <alignment horizontal="centerContinuous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8E1B4"/>
      <color rgb="FFFFE69B"/>
      <color rgb="FFFFD764"/>
      <color rgb="FFAAD28C"/>
      <color rgb="FF6EAF46"/>
      <color rgb="FFBED7F0"/>
      <color rgb="FFEB7D3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J30"/>
  <sheetViews>
    <sheetView tabSelected="1" zoomScaleNormal="100" workbookViewId="0">
      <selection activeCell="D7" sqref="D7"/>
    </sheetView>
  </sheetViews>
  <sheetFormatPr baseColWidth="10" defaultRowHeight="15" x14ac:dyDescent="0.25"/>
  <cols>
    <col min="1" max="5" width="8.140625" style="37" bestFit="1" customWidth="1"/>
    <col min="6" max="7" width="8.140625" style="13" bestFit="1" customWidth="1"/>
    <col min="8" max="34" width="8.140625" style="37" bestFit="1" customWidth="1"/>
    <col min="35" max="35" width="8.140625" style="37" customWidth="1"/>
    <col min="36" max="62" width="8.140625" style="37" bestFit="1" customWidth="1"/>
    <col min="63" max="16384" width="11.42578125" style="37"/>
  </cols>
  <sheetData>
    <row r="1" spans="1:37" ht="15.75" thickBot="1" x14ac:dyDescent="0.3">
      <c r="K1" s="80"/>
      <c r="L1" s="80"/>
      <c r="M1" s="80"/>
      <c r="N1" s="80"/>
      <c r="O1" s="80"/>
      <c r="P1" s="80"/>
      <c r="Q1" s="80"/>
      <c r="R1" s="80"/>
      <c r="S1" s="80"/>
      <c r="T1" s="80"/>
      <c r="U1" s="80"/>
    </row>
    <row r="2" spans="1:37" ht="15.75" thickBot="1" x14ac:dyDescent="0.3">
      <c r="A2" s="41"/>
      <c r="B2" s="42"/>
      <c r="C2" s="38" t="s">
        <v>9</v>
      </c>
      <c r="D2" s="39">
        <v>0.33333333333333331</v>
      </c>
      <c r="F2" s="14" t="s">
        <v>8</v>
      </c>
      <c r="G2" s="15"/>
      <c r="H2" s="16"/>
      <c r="I2" s="6">
        <v>110</v>
      </c>
      <c r="K2" s="80"/>
      <c r="L2" s="80"/>
      <c r="M2" s="80"/>
      <c r="N2" s="80"/>
      <c r="O2" s="80"/>
      <c r="P2" s="80"/>
      <c r="Q2" s="80"/>
      <c r="R2" s="80"/>
      <c r="S2" s="80"/>
      <c r="T2" s="80"/>
      <c r="U2" s="80"/>
    </row>
    <row r="3" spans="1:37" ht="20.25" thickBot="1" x14ac:dyDescent="0.4">
      <c r="A3" s="49" t="s">
        <v>12</v>
      </c>
      <c r="B3" s="50"/>
      <c r="C3" s="17" t="s">
        <v>6</v>
      </c>
      <c r="D3" s="18"/>
      <c r="F3" s="53" t="s">
        <v>5</v>
      </c>
      <c r="G3" s="54"/>
      <c r="H3" s="54"/>
      <c r="I3" s="55"/>
      <c r="K3" s="80"/>
      <c r="L3" s="80"/>
      <c r="M3" s="80"/>
      <c r="N3" s="80"/>
      <c r="O3" s="80"/>
      <c r="P3" s="80"/>
      <c r="Q3" s="80"/>
      <c r="R3" s="80"/>
      <c r="S3" s="80"/>
      <c r="T3" s="80"/>
      <c r="U3" s="80"/>
    </row>
    <row r="4" spans="1:37" ht="15.75" thickBot="1" x14ac:dyDescent="0.3">
      <c r="A4" s="43"/>
      <c r="B4" s="44"/>
      <c r="C4" s="1">
        <v>6</v>
      </c>
      <c r="D4" s="2">
        <v>2</v>
      </c>
      <c r="E4" s="7"/>
      <c r="F4" s="19" t="s">
        <v>14</v>
      </c>
      <c r="G4" s="20"/>
      <c r="H4" s="19" t="s">
        <v>15</v>
      </c>
      <c r="I4" s="20"/>
      <c r="K4" s="81"/>
      <c r="L4" s="81"/>
      <c r="M4" s="81"/>
      <c r="N4" s="81"/>
      <c r="O4" s="81"/>
      <c r="P4" s="81"/>
      <c r="Q4" s="81"/>
      <c r="R4" s="81"/>
      <c r="S4" s="81"/>
      <c r="T4" s="81"/>
      <c r="U4" s="81"/>
      <c r="V4" s="75"/>
      <c r="W4" s="75"/>
    </row>
    <row r="5" spans="1:37" ht="24.75" thickBot="1" x14ac:dyDescent="0.3">
      <c r="A5" s="47" t="s">
        <v>13</v>
      </c>
      <c r="B5" s="48"/>
      <c r="C5" s="21" t="s">
        <v>7</v>
      </c>
      <c r="D5" s="22"/>
      <c r="F5" s="64">
        <v>45</v>
      </c>
      <c r="G5" s="63">
        <v>60</v>
      </c>
      <c r="H5" s="64">
        <v>45</v>
      </c>
      <c r="I5" s="63">
        <v>60</v>
      </c>
      <c r="K5" s="80"/>
      <c r="L5" s="80"/>
      <c r="M5" s="80"/>
      <c r="N5" s="80"/>
      <c r="O5" s="80"/>
      <c r="P5" s="80"/>
      <c r="Q5" s="80"/>
      <c r="R5" s="80"/>
      <c r="S5" s="80"/>
      <c r="T5" s="80"/>
      <c r="U5" s="80"/>
      <c r="V5" s="75"/>
      <c r="W5" s="75"/>
      <c r="AA5" s="75"/>
      <c r="AB5" s="75"/>
      <c r="AC5" s="75"/>
      <c r="AD5" s="75"/>
      <c r="AE5" s="75"/>
      <c r="AF5" s="75"/>
      <c r="AG5" s="75"/>
      <c r="AH5" s="75"/>
      <c r="AI5" s="75"/>
      <c r="AJ5" s="75"/>
      <c r="AK5" s="75"/>
    </row>
    <row r="6" spans="1:37" ht="15.75" thickBot="1" x14ac:dyDescent="0.3">
      <c r="A6" s="45"/>
      <c r="B6" s="46"/>
      <c r="C6" s="3">
        <v>40</v>
      </c>
      <c r="D6" s="4">
        <v>30</v>
      </c>
      <c r="F6" s="51" t="s">
        <v>16</v>
      </c>
      <c r="G6" s="52"/>
      <c r="H6" s="51" t="s">
        <v>17</v>
      </c>
      <c r="I6" s="52"/>
      <c r="K6" s="80"/>
      <c r="L6" s="80"/>
      <c r="M6" s="80"/>
      <c r="N6" s="80"/>
      <c r="O6" s="80"/>
      <c r="P6" s="80"/>
      <c r="Q6" s="80"/>
      <c r="R6" s="80"/>
      <c r="S6" s="80"/>
      <c r="T6" s="80"/>
      <c r="U6" s="80"/>
      <c r="V6" s="75"/>
      <c r="W6" s="75"/>
      <c r="AA6" s="56"/>
      <c r="AB6" s="56"/>
      <c r="AC6" s="56"/>
      <c r="AD6" s="57"/>
      <c r="AE6" s="57" t="s">
        <v>10</v>
      </c>
      <c r="AF6" s="57"/>
      <c r="AG6" s="57"/>
      <c r="AH6" s="56"/>
      <c r="AI6" s="56"/>
      <c r="AJ6" s="56"/>
      <c r="AK6" s="56" t="s">
        <v>11</v>
      </c>
    </row>
    <row r="7" spans="1:37" s="40" customFormat="1" ht="24" customHeight="1" thickBot="1" x14ac:dyDescent="0.3">
      <c r="A7" s="10" t="s">
        <v>3</v>
      </c>
      <c r="B7" s="11" t="s">
        <v>4</v>
      </c>
      <c r="C7" s="110" t="s">
        <v>0</v>
      </c>
      <c r="D7" s="111"/>
      <c r="F7" s="60" t="s">
        <v>1</v>
      </c>
      <c r="G7" s="62" t="s">
        <v>2</v>
      </c>
      <c r="H7" s="61" t="s">
        <v>1</v>
      </c>
      <c r="I7" s="62" t="s">
        <v>2</v>
      </c>
      <c r="K7" s="82"/>
      <c r="L7" s="82"/>
      <c r="M7" s="82"/>
      <c r="N7" s="82"/>
      <c r="O7" s="82"/>
      <c r="P7" s="82"/>
      <c r="Q7" s="82"/>
      <c r="R7" s="82"/>
      <c r="S7" s="82"/>
      <c r="T7" s="82"/>
      <c r="U7" s="82"/>
      <c r="V7" s="76"/>
      <c r="W7" s="76"/>
      <c r="AA7" s="58" t="s">
        <v>18</v>
      </c>
      <c r="AB7" s="58" t="s">
        <v>18</v>
      </c>
      <c r="AC7" s="59">
        <f>HrStart</f>
        <v>0.33333333333333331</v>
      </c>
      <c r="AD7" s="58"/>
      <c r="AE7" s="57" t="s">
        <v>1</v>
      </c>
      <c r="AF7" s="58"/>
      <c r="AG7" s="58" t="s">
        <v>18</v>
      </c>
      <c r="AH7" s="58" t="s">
        <v>18</v>
      </c>
      <c r="AI7" s="59">
        <f>HrStart</f>
        <v>0.33333333333333331</v>
      </c>
      <c r="AJ7" s="58"/>
      <c r="AK7" s="57" t="s">
        <v>2</v>
      </c>
    </row>
    <row r="8" spans="1:37" x14ac:dyDescent="0.25">
      <c r="A8" s="23"/>
      <c r="B8" s="70">
        <v>101</v>
      </c>
      <c r="C8" s="71"/>
      <c r="D8" s="72" t="s">
        <v>2</v>
      </c>
      <c r="F8" s="24">
        <v>50</v>
      </c>
      <c r="G8" s="25">
        <v>40</v>
      </c>
      <c r="H8" s="26">
        <f t="shared" ref="H8:H27" si="0">INT(60*(F8/$I$2))+1</f>
        <v>28</v>
      </c>
      <c r="I8" s="27">
        <f t="shared" ref="I8:I27" si="1">INT(60*(G8/$I$2))+1</f>
        <v>22</v>
      </c>
      <c r="K8" s="88"/>
      <c r="L8" s="89"/>
      <c r="M8" s="89"/>
      <c r="N8" s="84"/>
      <c r="O8" s="90"/>
      <c r="P8" s="91"/>
      <c r="Q8" s="92"/>
      <c r="R8" s="84"/>
      <c r="S8" s="81"/>
      <c r="T8" s="81"/>
      <c r="U8" s="80"/>
      <c r="V8" s="75"/>
      <c r="W8" s="75"/>
      <c r="AA8" s="56"/>
      <c r="AB8" s="56"/>
      <c r="AC8" s="79"/>
      <c r="AD8" s="56"/>
      <c r="AF8" s="56"/>
      <c r="AG8" s="56"/>
      <c r="AH8" s="56"/>
      <c r="AI8" s="79"/>
      <c r="AJ8" s="56"/>
    </row>
    <row r="9" spans="1:37" x14ac:dyDescent="0.25">
      <c r="A9" s="23"/>
      <c r="B9" s="65">
        <v>102</v>
      </c>
      <c r="C9" s="66"/>
      <c r="D9" s="67" t="s">
        <v>2</v>
      </c>
      <c r="F9" s="28">
        <f>F8+3</f>
        <v>53</v>
      </c>
      <c r="G9" s="29">
        <f>G8+3</f>
        <v>43</v>
      </c>
      <c r="H9" s="30">
        <f t="shared" si="0"/>
        <v>29</v>
      </c>
      <c r="I9" s="31">
        <f t="shared" si="1"/>
        <v>24</v>
      </c>
      <c r="K9" s="108"/>
      <c r="L9" s="109"/>
      <c r="M9" s="109"/>
      <c r="N9" s="85"/>
      <c r="O9" s="94"/>
      <c r="P9" s="95"/>
      <c r="Q9" s="96"/>
      <c r="R9" s="85"/>
      <c r="S9" s="77"/>
      <c r="T9" s="81"/>
      <c r="U9" s="80"/>
      <c r="V9" s="75"/>
      <c r="W9" s="75"/>
      <c r="AA9" s="56"/>
      <c r="AB9" s="56"/>
      <c r="AC9" s="79"/>
      <c r="AD9" s="56"/>
      <c r="AF9" s="56"/>
      <c r="AG9" s="56"/>
      <c r="AH9" s="56"/>
      <c r="AI9" s="79"/>
      <c r="AJ9" s="56"/>
    </row>
    <row r="10" spans="1:37" x14ac:dyDescent="0.25">
      <c r="A10" s="23"/>
      <c r="B10" s="65">
        <v>103</v>
      </c>
      <c r="C10" s="66" t="s">
        <v>1</v>
      </c>
      <c r="D10" s="67"/>
      <c r="F10" s="28">
        <f t="shared" ref="F10:F27" si="2">F9+3</f>
        <v>56</v>
      </c>
      <c r="G10" s="29">
        <f t="shared" ref="G10:G27" si="3">G9+3</f>
        <v>46</v>
      </c>
      <c r="H10" s="30">
        <f t="shared" si="0"/>
        <v>31</v>
      </c>
      <c r="I10" s="31">
        <f t="shared" si="1"/>
        <v>26</v>
      </c>
      <c r="K10" s="93"/>
      <c r="L10" s="77"/>
      <c r="M10" s="77"/>
      <c r="N10" s="85"/>
      <c r="O10" s="94"/>
      <c r="P10" s="95"/>
      <c r="Q10" s="97"/>
      <c r="R10" s="85"/>
      <c r="S10" s="78"/>
      <c r="T10" s="81"/>
      <c r="U10" s="80"/>
      <c r="V10" s="75"/>
      <c r="W10" s="75"/>
      <c r="AA10" s="56"/>
      <c r="AB10" s="56"/>
      <c r="AC10" s="79"/>
      <c r="AD10" s="56"/>
      <c r="AF10" s="56"/>
      <c r="AG10" s="56"/>
      <c r="AH10" s="56"/>
      <c r="AI10" s="79"/>
      <c r="AJ10" s="56"/>
    </row>
    <row r="11" spans="1:37" x14ac:dyDescent="0.25">
      <c r="A11" s="23"/>
      <c r="B11" s="65">
        <v>104</v>
      </c>
      <c r="C11" s="66" t="s">
        <v>1</v>
      </c>
      <c r="D11" s="67"/>
      <c r="F11" s="28">
        <f t="shared" si="2"/>
        <v>59</v>
      </c>
      <c r="G11" s="29">
        <f t="shared" si="3"/>
        <v>49</v>
      </c>
      <c r="H11" s="30">
        <f t="shared" si="0"/>
        <v>33</v>
      </c>
      <c r="I11" s="31">
        <f t="shared" si="1"/>
        <v>27</v>
      </c>
      <c r="K11" s="93"/>
      <c r="L11" s="77"/>
      <c r="M11" s="77"/>
      <c r="N11" s="85"/>
      <c r="O11" s="94"/>
      <c r="P11" s="95"/>
      <c r="Q11" s="97"/>
      <c r="R11" s="85"/>
      <c r="S11" s="78"/>
      <c r="T11" s="81"/>
      <c r="U11" s="80"/>
      <c r="V11" s="75"/>
      <c r="W11" s="75"/>
      <c r="AA11" s="56"/>
      <c r="AB11" s="56"/>
      <c r="AC11" s="79"/>
      <c r="AD11" s="56"/>
      <c r="AF11" s="56"/>
      <c r="AG11" s="56"/>
      <c r="AH11" s="56"/>
      <c r="AI11" s="79"/>
      <c r="AJ11" s="56"/>
    </row>
    <row r="12" spans="1:37" x14ac:dyDescent="0.25">
      <c r="A12" s="23"/>
      <c r="B12" s="65">
        <v>105</v>
      </c>
      <c r="C12" s="66"/>
      <c r="D12" s="67" t="s">
        <v>2</v>
      </c>
      <c r="F12" s="28">
        <f t="shared" si="2"/>
        <v>62</v>
      </c>
      <c r="G12" s="29">
        <f t="shared" si="3"/>
        <v>52</v>
      </c>
      <c r="H12" s="30">
        <f t="shared" si="0"/>
        <v>34</v>
      </c>
      <c r="I12" s="31">
        <f t="shared" si="1"/>
        <v>29</v>
      </c>
      <c r="K12" s="93"/>
      <c r="L12" s="77"/>
      <c r="M12" s="77"/>
      <c r="N12" s="85"/>
      <c r="O12" s="94"/>
      <c r="P12" s="95"/>
      <c r="Q12" s="96"/>
      <c r="R12" s="85"/>
      <c r="S12" s="77"/>
      <c r="T12" s="81"/>
      <c r="U12" s="80"/>
      <c r="V12" s="75"/>
      <c r="W12" s="75"/>
      <c r="AA12" s="56"/>
      <c r="AB12" s="56"/>
      <c r="AC12" s="79"/>
      <c r="AD12" s="56"/>
      <c r="AF12" s="56"/>
      <c r="AG12" s="56"/>
      <c r="AH12" s="56"/>
      <c r="AI12" s="79"/>
      <c r="AJ12" s="56"/>
    </row>
    <row r="13" spans="1:37" x14ac:dyDescent="0.25">
      <c r="A13" s="23"/>
      <c r="B13" s="65">
        <v>106</v>
      </c>
      <c r="C13" s="66"/>
      <c r="D13" s="67" t="s">
        <v>2</v>
      </c>
      <c r="F13" s="28">
        <f t="shared" si="2"/>
        <v>65</v>
      </c>
      <c r="G13" s="29">
        <f t="shared" si="3"/>
        <v>55</v>
      </c>
      <c r="H13" s="30">
        <f t="shared" si="0"/>
        <v>36</v>
      </c>
      <c r="I13" s="31">
        <f t="shared" si="1"/>
        <v>31</v>
      </c>
      <c r="K13" s="93"/>
      <c r="L13" s="77"/>
      <c r="M13" s="77"/>
      <c r="N13" s="85"/>
      <c r="O13" s="94"/>
      <c r="P13" s="95"/>
      <c r="Q13" s="96"/>
      <c r="R13" s="85"/>
      <c r="S13" s="77"/>
      <c r="T13" s="81"/>
      <c r="U13" s="80"/>
      <c r="V13" s="75"/>
      <c r="W13" s="75"/>
      <c r="AA13" s="56"/>
      <c r="AB13" s="56"/>
      <c r="AC13" s="79"/>
      <c r="AD13" s="56"/>
      <c r="AF13" s="56"/>
      <c r="AG13" s="56"/>
      <c r="AH13" s="56"/>
      <c r="AI13" s="79"/>
      <c r="AJ13" s="56"/>
    </row>
    <row r="14" spans="1:37" x14ac:dyDescent="0.25">
      <c r="A14" s="23"/>
      <c r="B14" s="65">
        <v>107</v>
      </c>
      <c r="C14" s="66" t="s">
        <v>1</v>
      </c>
      <c r="D14" s="67"/>
      <c r="E14" s="68"/>
      <c r="F14" s="28">
        <f t="shared" si="2"/>
        <v>68</v>
      </c>
      <c r="G14" s="29">
        <f t="shared" si="3"/>
        <v>58</v>
      </c>
      <c r="H14" s="30">
        <f t="shared" si="0"/>
        <v>38</v>
      </c>
      <c r="I14" s="31">
        <f t="shared" si="1"/>
        <v>32</v>
      </c>
      <c r="K14" s="93"/>
      <c r="L14" s="77"/>
      <c r="M14" s="77"/>
      <c r="N14" s="85"/>
      <c r="O14" s="94"/>
      <c r="P14" s="95"/>
      <c r="Q14" s="96"/>
      <c r="R14" s="85"/>
      <c r="S14" s="77"/>
      <c r="T14" s="81"/>
      <c r="U14" s="80"/>
      <c r="V14" s="75"/>
      <c r="W14" s="75"/>
      <c r="AA14" s="56"/>
      <c r="AB14" s="56"/>
      <c r="AC14" s="79"/>
      <c r="AD14" s="56"/>
      <c r="AF14" s="56"/>
      <c r="AG14" s="56"/>
      <c r="AH14" s="56"/>
      <c r="AI14" s="79"/>
      <c r="AJ14" s="56"/>
    </row>
    <row r="15" spans="1:37" x14ac:dyDescent="0.25">
      <c r="A15" s="23"/>
      <c r="B15" s="65">
        <v>108</v>
      </c>
      <c r="C15" s="66" t="s">
        <v>1</v>
      </c>
      <c r="D15" s="67"/>
      <c r="F15" s="28">
        <f t="shared" si="2"/>
        <v>71</v>
      </c>
      <c r="G15" s="29">
        <f t="shared" si="3"/>
        <v>61</v>
      </c>
      <c r="H15" s="30">
        <f t="shared" si="0"/>
        <v>39</v>
      </c>
      <c r="I15" s="31">
        <f t="shared" si="1"/>
        <v>34</v>
      </c>
      <c r="K15" s="93"/>
      <c r="L15" s="77"/>
      <c r="M15" s="77"/>
      <c r="N15" s="85"/>
      <c r="O15" s="94"/>
      <c r="P15" s="95"/>
      <c r="Q15" s="96"/>
      <c r="R15" s="85"/>
      <c r="S15" s="77"/>
      <c r="T15" s="81"/>
      <c r="U15" s="80"/>
      <c r="V15" s="75"/>
      <c r="W15" s="75"/>
      <c r="AA15" s="56"/>
      <c r="AB15" s="56"/>
      <c r="AC15" s="79"/>
      <c r="AD15" s="56"/>
      <c r="AF15" s="56"/>
      <c r="AG15" s="56"/>
      <c r="AH15" s="56"/>
      <c r="AI15" s="79"/>
      <c r="AJ15" s="56"/>
    </row>
    <row r="16" spans="1:37" x14ac:dyDescent="0.25">
      <c r="A16" s="23"/>
      <c r="B16" s="65">
        <v>109</v>
      </c>
      <c r="C16" s="66"/>
      <c r="D16" s="67" t="s">
        <v>2</v>
      </c>
      <c r="F16" s="28">
        <f t="shared" si="2"/>
        <v>74</v>
      </c>
      <c r="G16" s="29">
        <f t="shared" si="3"/>
        <v>64</v>
      </c>
      <c r="H16" s="30">
        <f t="shared" si="0"/>
        <v>41</v>
      </c>
      <c r="I16" s="31">
        <f t="shared" si="1"/>
        <v>35</v>
      </c>
      <c r="K16" s="98"/>
      <c r="L16" s="99"/>
      <c r="M16" s="107"/>
      <c r="N16" s="85"/>
      <c r="O16" s="94"/>
      <c r="P16" s="95"/>
      <c r="Q16" s="96"/>
      <c r="R16" s="85"/>
      <c r="S16" s="77"/>
      <c r="T16" s="81"/>
      <c r="U16" s="80"/>
      <c r="AA16" s="56"/>
      <c r="AB16" s="56"/>
      <c r="AC16" s="79"/>
      <c r="AD16" s="56"/>
      <c r="AF16" s="56"/>
      <c r="AG16" s="56"/>
      <c r="AH16" s="56"/>
      <c r="AI16" s="79"/>
      <c r="AJ16" s="56"/>
    </row>
    <row r="17" spans="1:62" x14ac:dyDescent="0.25">
      <c r="A17" s="23"/>
      <c r="B17" s="65">
        <v>110</v>
      </c>
      <c r="C17" s="66" t="s">
        <v>1</v>
      </c>
      <c r="D17" s="67"/>
      <c r="F17" s="28">
        <f t="shared" si="2"/>
        <v>77</v>
      </c>
      <c r="G17" s="29">
        <f t="shared" si="3"/>
        <v>67</v>
      </c>
      <c r="H17" s="30">
        <f t="shared" si="0"/>
        <v>43</v>
      </c>
      <c r="I17" s="31">
        <f t="shared" si="1"/>
        <v>37</v>
      </c>
      <c r="K17" s="93"/>
      <c r="L17" s="77"/>
      <c r="M17" s="77"/>
      <c r="N17" s="85"/>
      <c r="O17" s="94"/>
      <c r="P17" s="95"/>
      <c r="Q17" s="96"/>
      <c r="R17" s="85"/>
      <c r="S17" s="77"/>
      <c r="T17" s="81"/>
      <c r="U17" s="80"/>
      <c r="AA17" s="56"/>
      <c r="AB17" s="56"/>
      <c r="AC17" s="79"/>
      <c r="AD17" s="56"/>
      <c r="AF17" s="56"/>
      <c r="AG17" s="56"/>
      <c r="AH17" s="56"/>
      <c r="AI17" s="79"/>
      <c r="AJ17" s="56"/>
    </row>
    <row r="18" spans="1:62" x14ac:dyDescent="0.25">
      <c r="A18" s="23"/>
      <c r="B18" s="65">
        <v>111</v>
      </c>
      <c r="C18" s="66"/>
      <c r="D18" s="67" t="s">
        <v>2</v>
      </c>
      <c r="F18" s="28">
        <f t="shared" si="2"/>
        <v>80</v>
      </c>
      <c r="G18" s="29">
        <f t="shared" si="3"/>
        <v>70</v>
      </c>
      <c r="H18" s="30">
        <f t="shared" si="0"/>
        <v>44</v>
      </c>
      <c r="I18" s="31">
        <f t="shared" si="1"/>
        <v>39</v>
      </c>
      <c r="K18" s="93"/>
      <c r="L18" s="77"/>
      <c r="M18" s="77"/>
      <c r="N18" s="85"/>
      <c r="O18" s="94"/>
      <c r="P18" s="95"/>
      <c r="Q18" s="96"/>
      <c r="R18" s="85"/>
      <c r="S18" s="77"/>
      <c r="T18" s="81"/>
      <c r="U18" s="80"/>
      <c r="AA18" s="56"/>
      <c r="AB18" s="56"/>
      <c r="AC18" s="79"/>
      <c r="AD18" s="56"/>
      <c r="AF18" s="56"/>
      <c r="AG18" s="56"/>
      <c r="AH18" s="56"/>
      <c r="AI18" s="79"/>
      <c r="AJ18" s="56"/>
    </row>
    <row r="19" spans="1:62" x14ac:dyDescent="0.25">
      <c r="A19" s="23"/>
      <c r="B19" s="65">
        <v>112</v>
      </c>
      <c r="C19" s="66" t="s">
        <v>1</v>
      </c>
      <c r="D19" s="67"/>
      <c r="F19" s="28">
        <f t="shared" si="2"/>
        <v>83</v>
      </c>
      <c r="G19" s="29">
        <f t="shared" si="3"/>
        <v>73</v>
      </c>
      <c r="H19" s="30">
        <f t="shared" si="0"/>
        <v>46</v>
      </c>
      <c r="I19" s="31">
        <f t="shared" si="1"/>
        <v>40</v>
      </c>
      <c r="K19" s="93"/>
      <c r="L19" s="77"/>
      <c r="M19" s="77"/>
      <c r="N19" s="85"/>
      <c r="O19" s="94"/>
      <c r="P19" s="95"/>
      <c r="Q19" s="96"/>
      <c r="R19" s="85"/>
      <c r="S19" s="77"/>
      <c r="T19" s="81"/>
      <c r="U19" s="80"/>
      <c r="AA19" s="56"/>
      <c r="AB19" s="56"/>
      <c r="AC19" s="79"/>
      <c r="AD19" s="56"/>
      <c r="AF19" s="56"/>
      <c r="AG19" s="56"/>
      <c r="AH19" s="56"/>
      <c r="AI19" s="79"/>
      <c r="AJ19" s="56"/>
    </row>
    <row r="20" spans="1:62" x14ac:dyDescent="0.25">
      <c r="A20" s="23"/>
      <c r="B20" s="65">
        <v>113</v>
      </c>
      <c r="C20" s="66"/>
      <c r="D20" s="67" t="s">
        <v>2</v>
      </c>
      <c r="F20" s="28">
        <f t="shared" si="2"/>
        <v>86</v>
      </c>
      <c r="G20" s="29">
        <f t="shared" si="3"/>
        <v>76</v>
      </c>
      <c r="H20" s="30">
        <f t="shared" si="0"/>
        <v>47</v>
      </c>
      <c r="I20" s="31">
        <f t="shared" si="1"/>
        <v>42</v>
      </c>
      <c r="K20" s="93"/>
      <c r="L20" s="77"/>
      <c r="M20" s="77"/>
      <c r="N20" s="85"/>
      <c r="O20" s="94"/>
      <c r="P20" s="95"/>
      <c r="Q20" s="96"/>
      <c r="R20" s="85"/>
      <c r="S20" s="77"/>
      <c r="T20" s="81"/>
      <c r="U20" s="80"/>
      <c r="AA20" s="56"/>
      <c r="AB20" s="56"/>
      <c r="AC20" s="79"/>
      <c r="AD20" s="56"/>
      <c r="AF20" s="56"/>
      <c r="AG20" s="56"/>
      <c r="AH20" s="56"/>
      <c r="AI20" s="79"/>
      <c r="AJ20" s="56"/>
    </row>
    <row r="21" spans="1:62" x14ac:dyDescent="0.25">
      <c r="A21" s="23"/>
      <c r="B21" s="65">
        <v>114</v>
      </c>
      <c r="C21" s="66"/>
      <c r="D21" s="67" t="s">
        <v>2</v>
      </c>
      <c r="F21" s="28">
        <f t="shared" si="2"/>
        <v>89</v>
      </c>
      <c r="G21" s="29">
        <f t="shared" si="3"/>
        <v>79</v>
      </c>
      <c r="H21" s="30">
        <f t="shared" si="0"/>
        <v>49</v>
      </c>
      <c r="I21" s="31">
        <f t="shared" si="1"/>
        <v>44</v>
      </c>
      <c r="K21" s="93"/>
      <c r="L21" s="77"/>
      <c r="M21" s="77"/>
      <c r="N21" s="85"/>
      <c r="O21" s="94"/>
      <c r="P21" s="95"/>
      <c r="Q21" s="96"/>
      <c r="R21" s="85"/>
      <c r="S21" s="77"/>
      <c r="T21" s="81"/>
      <c r="U21" s="80"/>
      <c r="AA21" s="56"/>
      <c r="AB21" s="56"/>
      <c r="AC21" s="79"/>
      <c r="AD21" s="56"/>
      <c r="AF21" s="56"/>
      <c r="AG21" s="56"/>
      <c r="AH21" s="56"/>
      <c r="AI21" s="79"/>
      <c r="AJ21" s="56"/>
    </row>
    <row r="22" spans="1:62" x14ac:dyDescent="0.25">
      <c r="A22" s="23"/>
      <c r="B22" s="65">
        <v>115</v>
      </c>
      <c r="C22" s="66"/>
      <c r="D22" s="67" t="s">
        <v>2</v>
      </c>
      <c r="F22" s="28">
        <f t="shared" si="2"/>
        <v>92</v>
      </c>
      <c r="G22" s="29">
        <f t="shared" si="3"/>
        <v>82</v>
      </c>
      <c r="H22" s="30">
        <f t="shared" si="0"/>
        <v>51</v>
      </c>
      <c r="I22" s="31">
        <f t="shared" si="1"/>
        <v>45</v>
      </c>
      <c r="K22" s="100"/>
      <c r="L22" s="78"/>
      <c r="M22" s="78"/>
      <c r="N22" s="85"/>
      <c r="O22" s="94"/>
      <c r="P22" s="95"/>
      <c r="Q22" s="96"/>
      <c r="R22" s="85"/>
      <c r="S22" s="77"/>
      <c r="T22" s="81"/>
      <c r="U22" s="80"/>
      <c r="AA22" s="56"/>
      <c r="AB22" s="56"/>
      <c r="AC22" s="79"/>
      <c r="AD22" s="56"/>
      <c r="AF22" s="56"/>
      <c r="AG22" s="56"/>
      <c r="AH22" s="56"/>
      <c r="AI22" s="79"/>
      <c r="AJ22" s="56"/>
    </row>
    <row r="23" spans="1:62" x14ac:dyDescent="0.25">
      <c r="A23" s="23"/>
      <c r="B23" s="65">
        <v>116</v>
      </c>
      <c r="C23" s="66"/>
      <c r="D23" s="67" t="s">
        <v>2</v>
      </c>
      <c r="E23" s="68"/>
      <c r="F23" s="28">
        <f t="shared" si="2"/>
        <v>95</v>
      </c>
      <c r="G23" s="29">
        <f t="shared" si="3"/>
        <v>85</v>
      </c>
      <c r="H23" s="30">
        <f t="shared" si="0"/>
        <v>52</v>
      </c>
      <c r="I23" s="31">
        <f t="shared" si="1"/>
        <v>47</v>
      </c>
      <c r="K23" s="100"/>
      <c r="L23" s="78"/>
      <c r="M23" s="78"/>
      <c r="N23" s="85"/>
      <c r="O23" s="94"/>
      <c r="P23" s="95"/>
      <c r="Q23" s="96"/>
      <c r="R23" s="85"/>
      <c r="S23" s="77"/>
      <c r="T23" s="81"/>
      <c r="U23" s="80"/>
      <c r="AA23" s="56"/>
      <c r="AB23" s="56"/>
      <c r="AC23" s="79"/>
      <c r="AD23" s="56"/>
      <c r="AF23" s="56"/>
      <c r="AG23" s="56"/>
      <c r="AH23" s="56"/>
      <c r="AI23" s="79"/>
      <c r="AJ23" s="56"/>
    </row>
    <row r="24" spans="1:62" x14ac:dyDescent="0.25">
      <c r="A24" s="23"/>
      <c r="B24" s="65">
        <v>117</v>
      </c>
      <c r="C24" s="66"/>
      <c r="D24" s="67" t="s">
        <v>2</v>
      </c>
      <c r="F24" s="28">
        <f t="shared" si="2"/>
        <v>98</v>
      </c>
      <c r="G24" s="29">
        <f t="shared" si="3"/>
        <v>88</v>
      </c>
      <c r="H24" s="30">
        <f t="shared" si="0"/>
        <v>54</v>
      </c>
      <c r="I24" s="31">
        <f t="shared" si="1"/>
        <v>49</v>
      </c>
      <c r="K24" s="93"/>
      <c r="L24" s="77"/>
      <c r="M24" s="77"/>
      <c r="N24" s="85"/>
      <c r="O24" s="94"/>
      <c r="P24" s="95"/>
      <c r="Q24" s="96"/>
      <c r="R24" s="85"/>
      <c r="S24" s="77"/>
      <c r="T24" s="81"/>
      <c r="U24" s="80"/>
      <c r="AA24" s="56"/>
      <c r="AB24" s="56"/>
      <c r="AC24" s="79"/>
      <c r="AD24" s="56"/>
      <c r="AF24" s="56"/>
      <c r="AG24" s="56"/>
      <c r="AH24" s="56"/>
      <c r="AI24" s="79"/>
      <c r="AJ24" s="56"/>
    </row>
    <row r="25" spans="1:62" x14ac:dyDescent="0.25">
      <c r="A25" s="23"/>
      <c r="B25" s="65">
        <v>118</v>
      </c>
      <c r="C25" s="66"/>
      <c r="D25" s="67" t="s">
        <v>2</v>
      </c>
      <c r="F25" s="28">
        <f t="shared" si="2"/>
        <v>101</v>
      </c>
      <c r="G25" s="29">
        <f t="shared" si="3"/>
        <v>91</v>
      </c>
      <c r="H25" s="30">
        <f t="shared" si="0"/>
        <v>56</v>
      </c>
      <c r="I25" s="31">
        <f t="shared" si="1"/>
        <v>50</v>
      </c>
      <c r="K25" s="93"/>
      <c r="L25" s="77"/>
      <c r="M25" s="77"/>
      <c r="N25" s="85"/>
      <c r="O25" s="94"/>
      <c r="P25" s="95"/>
      <c r="Q25" s="96"/>
      <c r="R25" s="85"/>
      <c r="S25" s="77"/>
      <c r="T25" s="81"/>
      <c r="U25" s="80"/>
      <c r="AA25" s="56"/>
      <c r="AB25" s="56"/>
      <c r="AC25" s="79"/>
      <c r="AD25" s="56"/>
      <c r="AF25" s="56"/>
      <c r="AG25" s="56"/>
      <c r="AH25" s="56"/>
      <c r="AI25" s="79"/>
      <c r="AJ25" s="56"/>
    </row>
    <row r="26" spans="1:62" x14ac:dyDescent="0.25">
      <c r="A26" s="23"/>
      <c r="B26" s="65">
        <v>119</v>
      </c>
      <c r="C26" s="66" t="s">
        <v>1</v>
      </c>
      <c r="D26" s="67"/>
      <c r="F26" s="28">
        <f t="shared" si="2"/>
        <v>104</v>
      </c>
      <c r="G26" s="29">
        <f t="shared" si="3"/>
        <v>94</v>
      </c>
      <c r="H26" s="30">
        <f t="shared" si="0"/>
        <v>57</v>
      </c>
      <c r="I26" s="31">
        <f t="shared" si="1"/>
        <v>52</v>
      </c>
      <c r="K26" s="93"/>
      <c r="L26" s="77"/>
      <c r="M26" s="77"/>
      <c r="N26" s="86"/>
      <c r="O26" s="94"/>
      <c r="P26" s="101"/>
      <c r="Q26" s="96"/>
      <c r="R26" s="86"/>
      <c r="S26" s="77"/>
      <c r="T26" s="83"/>
      <c r="U26" s="80"/>
      <c r="AA26" s="56"/>
      <c r="AB26" s="56"/>
      <c r="AC26" s="79"/>
      <c r="AD26" s="56"/>
      <c r="AF26" s="56"/>
      <c r="AG26" s="56"/>
      <c r="AH26" s="56"/>
      <c r="AI26" s="79"/>
      <c r="AJ26" s="56"/>
    </row>
    <row r="27" spans="1:62" ht="15.75" thickBot="1" x14ac:dyDescent="0.3">
      <c r="A27" s="32"/>
      <c r="B27" s="73">
        <v>120</v>
      </c>
      <c r="C27" s="74" t="s">
        <v>1</v>
      </c>
      <c r="D27" s="67"/>
      <c r="F27" s="33">
        <f t="shared" si="2"/>
        <v>107</v>
      </c>
      <c r="G27" s="34">
        <f t="shared" si="3"/>
        <v>97</v>
      </c>
      <c r="H27" s="35">
        <f t="shared" si="0"/>
        <v>59</v>
      </c>
      <c r="I27" s="36">
        <f t="shared" si="1"/>
        <v>53</v>
      </c>
      <c r="K27" s="102"/>
      <c r="L27" s="103"/>
      <c r="M27" s="103"/>
      <c r="N27" s="87"/>
      <c r="O27" s="104"/>
      <c r="P27" s="105"/>
      <c r="Q27" s="106"/>
      <c r="R27" s="87"/>
      <c r="S27" s="77"/>
      <c r="T27" s="83"/>
      <c r="U27" s="80"/>
      <c r="AA27" s="56"/>
      <c r="AB27" s="56"/>
      <c r="AC27" s="79"/>
      <c r="AD27" s="56"/>
      <c r="AF27" s="56"/>
      <c r="AG27" s="56"/>
      <c r="AH27" s="56"/>
      <c r="AI27" s="79"/>
      <c r="AJ27" s="56"/>
    </row>
    <row r="28" spans="1:62" ht="15.75" thickBot="1" x14ac:dyDescent="0.3">
      <c r="A28" s="8">
        <f>COUNT(A8:A27)</f>
        <v>0</v>
      </c>
      <c r="B28" s="69">
        <v>0</v>
      </c>
      <c r="C28" s="5">
        <f>COUNTA(C8:C27)</f>
        <v>8</v>
      </c>
      <c r="D28" s="9">
        <f>COUNTA(D8:D27)</f>
        <v>12</v>
      </c>
    </row>
    <row r="30" spans="1:62" s="12" customFormat="1" x14ac:dyDescent="0.25">
      <c r="A30" s="37"/>
      <c r="B30" s="37"/>
      <c r="C30" s="37"/>
      <c r="D30" s="37"/>
      <c r="E30" s="37"/>
      <c r="F30" s="13"/>
      <c r="G30" s="13"/>
      <c r="H30" s="37"/>
      <c r="I30" s="37"/>
      <c r="J30" s="37"/>
      <c r="K30" s="37"/>
      <c r="L30" s="37"/>
      <c r="M30" s="37"/>
      <c r="N30" s="37"/>
      <c r="O30" s="37"/>
      <c r="P30" s="37"/>
      <c r="Q30" s="37"/>
      <c r="R30" s="37"/>
      <c r="S30" s="37"/>
      <c r="T30" s="37"/>
      <c r="U30" s="37"/>
      <c r="V30" s="37"/>
      <c r="W30" s="37"/>
      <c r="X30" s="37"/>
      <c r="Y30" s="37"/>
      <c r="Z30" s="37"/>
      <c r="AA30" s="37"/>
      <c r="AB30" s="37"/>
      <c r="AC30" s="37"/>
      <c r="AD30" s="37"/>
      <c r="AE30" s="37"/>
      <c r="AF30" s="37"/>
      <c r="AG30" s="37"/>
      <c r="AH30" s="37"/>
      <c r="AI30" s="37"/>
      <c r="AJ30" s="37"/>
      <c r="AK30" s="37"/>
      <c r="AL30" s="37"/>
      <c r="AM30" s="37"/>
      <c r="AN30" s="37"/>
      <c r="AO30" s="37"/>
      <c r="AP30" s="37"/>
      <c r="AQ30" s="37"/>
      <c r="AR30" s="37"/>
      <c r="AS30" s="37"/>
      <c r="AT30" s="37"/>
      <c r="AU30" s="37"/>
      <c r="AV30" s="37"/>
      <c r="AW30" s="37"/>
      <c r="AX30" s="37"/>
      <c r="AY30" s="37"/>
      <c r="AZ30" s="37"/>
      <c r="BA30" s="37"/>
      <c r="BB30" s="37"/>
      <c r="BC30" s="37"/>
      <c r="BD30" s="37"/>
      <c r="BE30" s="37"/>
      <c r="BF30" s="37"/>
      <c r="BG30" s="37"/>
      <c r="BH30" s="37"/>
      <c r="BI30" s="37"/>
      <c r="BJ30" s="37"/>
    </row>
  </sheetData>
  <sortState xmlns:xlrd2="http://schemas.microsoft.com/office/spreadsheetml/2017/richdata2" ref="B8:D27">
    <sortCondition ref="B8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15</vt:i4>
      </vt:variant>
    </vt:vector>
  </HeadingPairs>
  <TitlesOfParts>
    <vt:vector size="16" baseType="lpstr">
      <vt:lpstr>TIMING</vt:lpstr>
      <vt:lpstr>cyA</vt:lpstr>
      <vt:lpstr>cyB</vt:lpstr>
      <vt:lpstr>etA</vt:lpstr>
      <vt:lpstr>etB</vt:lpstr>
      <vt:lpstr>HrStart</vt:lpstr>
      <vt:lpstr>lavA</vt:lpstr>
      <vt:lpstr>lavB</vt:lpstr>
      <vt:lpstr>mAet</vt:lpstr>
      <vt:lpstr>mAul</vt:lpstr>
      <vt:lpstr>mBet</vt:lpstr>
      <vt:lpstr>mBul</vt:lpstr>
      <vt:lpstr>nbAul</vt:lpstr>
      <vt:lpstr>nbBul</vt:lpstr>
      <vt:lpstr>tabA</vt:lpstr>
      <vt:lpstr>tabB</vt:lpstr>
    </vt:vector>
  </TitlesOfParts>
  <Company>ROLEX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MOURIER Vincent</dc:creator>
  <cp:lastModifiedBy>Utilisateur</cp:lastModifiedBy>
  <dcterms:created xsi:type="dcterms:W3CDTF">2020-12-07T11:08:51Z</dcterms:created>
  <dcterms:modified xsi:type="dcterms:W3CDTF">2021-01-11T17:09:14Z</dcterms:modified>
</cp:coreProperties>
</file>