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TIMING" sheetId="1" r:id="rId1"/>
    <sheet name="Feuil1" sheetId="2" r:id="rId2"/>
  </sheets>
  <functionGroups builtInGroupCount="18"/>
  <definedNames>
    <definedName name="cyA">TIMING!$C$6</definedName>
    <definedName name="cyB">TIMING!$D$6</definedName>
    <definedName name="etA">TIMING!$C$8:$C$28</definedName>
    <definedName name="etB">TIMING!$D$8:$D$28</definedName>
    <definedName name="HrStart">TIMING!$D$2</definedName>
    <definedName name="lavA">TIMING!$O$6:$O$16</definedName>
    <definedName name="lavB">TIMING!$U$6:$U$24</definedName>
    <definedName name="mAet">TIMING!$F$5</definedName>
    <definedName name="mAul">TIMING!$H$5</definedName>
    <definedName name="mBet">TIMING!$G$5</definedName>
    <definedName name="mBul">TIMING!$I$5</definedName>
    <definedName name="nbAul">TIMING!$C$4</definedName>
    <definedName name="nbBul">TIMING!$D$4</definedName>
    <definedName name="solver_adj" localSheetId="0" hidden="1">TIMING!$A$8:$A$27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TIMING!#REF!</definedName>
    <definedName name="solver_lhs2" localSheetId="0" hidden="1">TIMING!#REF!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TIMING!#REF!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1</definedName>
    <definedName name="solver_rhs1" localSheetId="0" hidden="1">5</definedName>
    <definedName name="solver_rhs2" localSheetId="0" hidden="1">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  <definedName name="tabA">TIMING!$K$8:$M$27</definedName>
    <definedName name="tabB">TIMING!$Q$8:$S$27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" i="1" l="1"/>
  <c r="M7" i="1"/>
  <c r="C28" i="1" l="1"/>
  <c r="D28" i="1"/>
  <c r="A28" i="1" l="1"/>
  <c r="I8" i="1" l="1"/>
  <c r="H8" i="1"/>
  <c r="G9" i="1" l="1"/>
  <c r="I9" i="1" s="1"/>
  <c r="F9" i="1"/>
  <c r="H9" i="1" s="1"/>
  <c r="F10" i="1" l="1"/>
  <c r="H10" i="1" s="1"/>
  <c r="G10" i="1"/>
  <c r="I10" i="1" s="1"/>
  <c r="F11" i="1" l="1"/>
  <c r="H11" i="1" s="1"/>
  <c r="G11" i="1"/>
  <c r="I11" i="1" s="1"/>
  <c r="F12" i="1" l="1"/>
  <c r="H12" i="1" s="1"/>
  <c r="G12" i="1"/>
  <c r="I12" i="1" s="1"/>
  <c r="F13" i="1" l="1"/>
  <c r="H13" i="1" s="1"/>
  <c r="G13" i="1"/>
  <c r="I13" i="1" s="1"/>
  <c r="F14" i="1" l="1"/>
  <c r="H14" i="1" s="1"/>
  <c r="G14" i="1"/>
  <c r="I14" i="1" s="1"/>
  <c r="G15" i="1" l="1"/>
  <c r="I15" i="1" s="1"/>
  <c r="F15" i="1"/>
  <c r="H15" i="1" s="1"/>
  <c r="F16" i="1" l="1"/>
  <c r="H16" i="1" s="1"/>
  <c r="G16" i="1"/>
  <c r="I16" i="1" s="1"/>
  <c r="F17" i="1" l="1"/>
  <c r="H17" i="1" s="1"/>
  <c r="G17" i="1"/>
  <c r="I17" i="1" s="1"/>
  <c r="F18" i="1" l="1"/>
  <c r="H18" i="1" s="1"/>
  <c r="G18" i="1"/>
  <c r="I18" i="1" s="1"/>
  <c r="F19" i="1" l="1"/>
  <c r="H19" i="1" s="1"/>
  <c r="G19" i="1"/>
  <c r="I19" i="1" s="1"/>
  <c r="G20" i="1" l="1"/>
  <c r="I20" i="1" s="1"/>
  <c r="F20" i="1"/>
  <c r="H20" i="1" s="1"/>
  <c r="G21" i="1" l="1"/>
  <c r="I21" i="1" s="1"/>
  <c r="F21" i="1"/>
  <c r="H21" i="1" s="1"/>
  <c r="G22" i="1" l="1"/>
  <c r="I22" i="1" s="1"/>
  <c r="F22" i="1"/>
  <c r="H22" i="1" s="1"/>
  <c r="G23" i="1" l="1"/>
  <c r="I23" i="1" s="1"/>
  <c r="F23" i="1"/>
  <c r="H23" i="1" s="1"/>
  <c r="G24" i="1" l="1"/>
  <c r="I24" i="1" s="1"/>
  <c r="F24" i="1"/>
  <c r="H24" i="1" s="1"/>
  <c r="G25" i="1" l="1"/>
  <c r="I25" i="1" s="1"/>
  <c r="F25" i="1"/>
  <c r="H25" i="1" s="1"/>
  <c r="G26" i="1" l="1"/>
  <c r="I26" i="1" s="1"/>
  <c r="F26" i="1"/>
  <c r="H26" i="1" s="1"/>
  <c r="G27" i="1" l="1"/>
  <c r="I27" i="1" s="1"/>
  <c r="F27" i="1"/>
  <c r="H27" i="1" s="1"/>
</calcChain>
</file>

<file path=xl/sharedStrings.xml><?xml version="1.0" encoding="utf-8"?>
<sst xmlns="http://schemas.openxmlformats.org/spreadsheetml/2006/main" count="47" uniqueCount="20">
  <si>
    <t>Destination</t>
  </si>
  <si>
    <t>A</t>
  </si>
  <si>
    <t>B</t>
  </si>
  <si>
    <t>Ordre</t>
  </si>
  <si>
    <t>Outil N°</t>
  </si>
  <si>
    <t>Manutention (sec)</t>
  </si>
  <si>
    <t>Unités de lavage</t>
  </si>
  <si>
    <t>Cycle (min)</t>
  </si>
  <si>
    <t>Déplacement (m/min)</t>
  </si>
  <si>
    <t>Basiaux</t>
  </si>
  <si>
    <t>Heure</t>
  </si>
  <si>
    <t>Unité A</t>
  </si>
  <si>
    <t>Unité B</t>
  </si>
  <si>
    <t>Opti'</t>
  </si>
  <si>
    <t>Wash</t>
  </si>
  <si>
    <t>Étagère (sec)</t>
  </si>
  <si>
    <t>Lavage (sec)</t>
  </si>
  <si>
    <t>Distance (m)</t>
  </si>
  <si>
    <t>Temps (sec)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</si>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</sst>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i/>
      <sz val="18"/>
      <color rgb="FF0070C0"/>
      <name val="Magneto"/>
      <family val="5"/>
    </font>
    <font>
      <sz val="11"/>
      <color rgb="FF0070C0"/>
      <name val="Magneto"/>
      <family val="5"/>
    </font>
    <font>
      <sz val="14"/>
      <color rgb="FF0070C0"/>
      <name val="Magneto"/>
      <family val="5"/>
    </font>
    <font>
      <sz val="11"/>
      <color rgb="FF0070C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8E1B4"/>
        <bgColor indexed="64"/>
      </patternFill>
    </fill>
    <fill>
      <patternFill patternType="solid">
        <fgColor rgb="FFFFE69B"/>
        <bgColor indexed="64"/>
      </patternFill>
    </fill>
    <fill>
      <patternFill patternType="solid">
        <fgColor rgb="FFEB7D3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7" xfId="0" applyFill="1" applyBorder="1" applyAlignment="1">
      <alignment horizontal="centerContinuous" vertical="center"/>
    </xf>
    <xf numFmtId="0" fontId="0" fillId="3" borderId="16" xfId="0" applyFill="1" applyBorder="1" applyAlignment="1">
      <alignment horizontal="centerContinuous" vertical="center"/>
    </xf>
    <xf numFmtId="0" fontId="0" fillId="3" borderId="13" xfId="0" applyFill="1" applyBorder="1" applyAlignment="1">
      <alignment horizontal="centerContinuous" vertical="center"/>
    </xf>
    <xf numFmtId="0" fontId="1" fillId="3" borderId="19" xfId="0" applyFont="1" applyFill="1" applyBorder="1" applyAlignment="1">
      <alignment horizontal="centerContinuous" vertical="center"/>
    </xf>
    <xf numFmtId="0" fontId="0" fillId="3" borderId="20" xfId="0" applyFill="1" applyBorder="1" applyAlignment="1">
      <alignment horizontal="centerContinuous" vertical="center"/>
    </xf>
    <xf numFmtId="0" fontId="0" fillId="5" borderId="7" xfId="0" applyFill="1" applyBorder="1" applyAlignment="1">
      <alignment horizontal="centerContinuous" vertical="center"/>
    </xf>
    <xf numFmtId="0" fontId="0" fillId="5" borderId="8" xfId="0" applyFill="1" applyBorder="1" applyAlignment="1">
      <alignment horizontal="centerContinuous" vertical="center"/>
    </xf>
    <xf numFmtId="0" fontId="1" fillId="3" borderId="17" xfId="0" applyFont="1" applyFill="1" applyBorder="1" applyAlignment="1">
      <alignment horizontal="centerContinuous" vertical="center"/>
    </xf>
    <xf numFmtId="0" fontId="0" fillId="3" borderId="18" xfId="0" applyFill="1" applyBorder="1" applyAlignment="1">
      <alignment horizontal="centerContinuous" vertical="center"/>
    </xf>
    <xf numFmtId="0" fontId="0" fillId="0" borderId="19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8" fillId="0" borderId="21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1" fontId="4" fillId="6" borderId="20" xfId="0" applyNumberFormat="1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Continuous" vertical="center"/>
    </xf>
    <xf numFmtId="0" fontId="10" fillId="6" borderId="20" xfId="0" applyFont="1" applyFill="1" applyBorder="1" applyAlignment="1">
      <alignment horizontal="centerContinuous" vertical="center"/>
    </xf>
    <xf numFmtId="0" fontId="11" fillId="6" borderId="19" xfId="0" applyFont="1" applyFill="1" applyBorder="1" applyAlignment="1">
      <alignment horizontal="centerContinuous"/>
    </xf>
    <xf numFmtId="0" fontId="12" fillId="6" borderId="20" xfId="0" applyFont="1" applyFill="1" applyBorder="1" applyAlignment="1">
      <alignment horizontal="centerContinuous" vertical="center"/>
    </xf>
    <xf numFmtId="0" fontId="0" fillId="3" borderId="14" xfId="0" applyFont="1" applyFill="1" applyBorder="1" applyAlignment="1">
      <alignment horizontal="centerContinuous" vertical="center"/>
    </xf>
    <xf numFmtId="0" fontId="0" fillId="3" borderId="15" xfId="0" applyFont="1" applyFill="1" applyBorder="1" applyAlignment="1">
      <alignment horizontal="centerContinuous" vertical="center"/>
    </xf>
    <xf numFmtId="0" fontId="0" fillId="3" borderId="19" xfId="0" applyFont="1" applyFill="1" applyBorder="1" applyAlignment="1">
      <alignment horizontal="centerContinuous" vertical="center"/>
    </xf>
    <xf numFmtId="0" fontId="0" fillId="3" borderId="0" xfId="0" applyFont="1" applyFill="1" applyBorder="1" applyAlignment="1">
      <alignment horizontal="centerContinuous" vertical="center"/>
    </xf>
    <xf numFmtId="0" fontId="0" fillId="3" borderId="20" xfId="0" applyFont="1" applyFill="1" applyBorder="1" applyAlignment="1">
      <alignment horizontal="centerContinuous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/>
    </xf>
    <xf numFmtId="19" fontId="14" fillId="0" borderId="0" xfId="0" applyNumberFormat="1" applyFont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3" fillId="8" borderId="12" xfId="0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Continuous" vertical="center" wrapText="1"/>
    </xf>
    <xf numFmtId="0" fontId="6" fillId="9" borderId="8" xfId="0" applyFont="1" applyFill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E1B4"/>
      <color rgb="FFFFE69B"/>
      <color rgb="FFFFD764"/>
      <color rgb="FFAAD28C"/>
      <color rgb="FF6EAF46"/>
      <color rgb="FFBED7F0"/>
      <color rgb="FFEB7D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H30"/>
  <sheetViews>
    <sheetView tabSelected="1" zoomScaleNormal="100" workbookViewId="0">
      <selection activeCell="D7" sqref="D7"/>
    </sheetView>
  </sheetViews>
  <sheetFormatPr baseColWidth="10" defaultRowHeight="15" x14ac:dyDescent="0.25"/>
  <cols>
    <col min="1" max="5" width="8.140625" style="45" bestFit="1" customWidth="1"/>
    <col min="6" max="7" width="8.140625" style="13" bestFit="1" customWidth="1"/>
    <col min="8" max="60" width="8.140625" style="45" bestFit="1" customWidth="1"/>
    <col min="61" max="16384" width="11.42578125" style="45"/>
  </cols>
  <sheetData>
    <row r="1" spans="1:21" ht="15.75" thickBot="1" x14ac:dyDescent="0.3"/>
    <row r="2" spans="1:21" ht="15.75" thickBot="1" x14ac:dyDescent="0.3">
      <c r="A2" s="49"/>
      <c r="B2" s="50"/>
      <c r="C2" s="46" t="s">
        <v>10</v>
      </c>
      <c r="D2" s="47">
        <v>0.33333333333333331</v>
      </c>
      <c r="F2" s="14" t="s">
        <v>8</v>
      </c>
      <c r="G2" s="15"/>
      <c r="H2" s="16"/>
      <c r="I2" s="6">
        <v>110</v>
      </c>
    </row>
    <row r="3" spans="1:21" ht="20.25" thickBot="1" x14ac:dyDescent="0.4">
      <c r="A3" s="57" t="s">
        <v>13</v>
      </c>
      <c r="B3" s="58"/>
      <c r="C3" s="17" t="s">
        <v>6</v>
      </c>
      <c r="D3" s="18"/>
      <c r="F3" s="61" t="s">
        <v>5</v>
      </c>
      <c r="G3" s="62"/>
      <c r="H3" s="62"/>
      <c r="I3" s="63"/>
    </row>
    <row r="4" spans="1:21" ht="15.75" thickBot="1" x14ac:dyDescent="0.3">
      <c r="A4" s="51"/>
      <c r="B4" s="52"/>
      <c r="C4" s="1">
        <v>6</v>
      </c>
      <c r="D4" s="2">
        <v>2</v>
      </c>
      <c r="E4" s="7"/>
      <c r="F4" s="19" t="s">
        <v>15</v>
      </c>
      <c r="G4" s="20"/>
      <c r="H4" s="19" t="s">
        <v>16</v>
      </c>
      <c r="I4" s="20"/>
    </row>
    <row r="5" spans="1:21" ht="24.75" thickBot="1" x14ac:dyDescent="0.3">
      <c r="A5" s="55" t="s">
        <v>14</v>
      </c>
      <c r="B5" s="56"/>
      <c r="C5" s="21" t="s">
        <v>7</v>
      </c>
      <c r="D5" s="22"/>
      <c r="F5" s="79">
        <v>45</v>
      </c>
      <c r="G5" s="78">
        <v>60</v>
      </c>
      <c r="H5" s="79">
        <v>45</v>
      </c>
      <c r="I5" s="78">
        <v>60</v>
      </c>
    </row>
    <row r="6" spans="1:21" ht="15.75" thickBot="1" x14ac:dyDescent="0.3">
      <c r="A6" s="53"/>
      <c r="B6" s="54"/>
      <c r="C6" s="3">
        <v>40</v>
      </c>
      <c r="D6" s="4">
        <v>30</v>
      </c>
      <c r="F6" s="59" t="s">
        <v>17</v>
      </c>
      <c r="G6" s="60"/>
      <c r="H6" s="59" t="s">
        <v>18</v>
      </c>
      <c r="I6" s="60"/>
      <c r="K6" s="64"/>
      <c r="L6" s="64"/>
      <c r="M6" s="64"/>
      <c r="N6" s="65"/>
      <c r="O6" s="65" t="s">
        <v>11</v>
      </c>
      <c r="P6" s="65"/>
      <c r="Q6" s="65"/>
      <c r="R6" s="64"/>
      <c r="S6" s="64"/>
      <c r="T6" s="64"/>
      <c r="U6" s="64" t="s">
        <v>12</v>
      </c>
    </row>
    <row r="7" spans="1:21" s="48" customFormat="1" ht="24" customHeight="1" thickBot="1" x14ac:dyDescent="0.3">
      <c r="A7" s="10" t="s">
        <v>3</v>
      </c>
      <c r="B7" s="11" t="s">
        <v>4</v>
      </c>
      <c r="C7" s="80" t="s">
        <v>0</v>
      </c>
      <c r="D7" s="81"/>
      <c r="F7" s="75" t="s">
        <v>1</v>
      </c>
      <c r="G7" s="77" t="s">
        <v>2</v>
      </c>
      <c r="H7" s="76" t="s">
        <v>1</v>
      </c>
      <c r="I7" s="77" t="s">
        <v>2</v>
      </c>
      <c r="K7" s="66" t="s">
        <v>19</v>
      </c>
      <c r="L7" s="66" t="s">
        <v>19</v>
      </c>
      <c r="M7" s="67">
        <f>HrStart</f>
        <v>0.33333333333333331</v>
      </c>
      <c r="N7" s="66"/>
      <c r="O7" s="65" t="s">
        <v>1</v>
      </c>
      <c r="P7" s="66"/>
      <c r="Q7" s="66" t="s">
        <v>19</v>
      </c>
      <c r="R7" s="66" t="s">
        <v>19</v>
      </c>
      <c r="S7" s="67">
        <f>HrStart</f>
        <v>0.33333333333333331</v>
      </c>
      <c r="T7" s="66"/>
      <c r="U7" s="65" t="s">
        <v>2</v>
      </c>
    </row>
    <row r="8" spans="1:21" x14ac:dyDescent="0.25">
      <c r="A8" s="23"/>
      <c r="B8" s="24">
        <v>101</v>
      </c>
      <c r="C8" s="25"/>
      <c r="D8" s="26" t="s">
        <v>2</v>
      </c>
      <c r="F8" s="27">
        <v>50</v>
      </c>
      <c r="G8" s="28">
        <v>40</v>
      </c>
      <c r="H8" s="29">
        <f t="shared" ref="H8:H27" si="0">INT(60*(F8/$I$2))+1</f>
        <v>28</v>
      </c>
      <c r="I8" s="30">
        <f t="shared" ref="I8:I27" si="1">INT(60*(G8/$I$2))+1</f>
        <v>22</v>
      </c>
      <c r="K8" s="68"/>
      <c r="L8" s="69"/>
      <c r="M8" s="70"/>
      <c r="N8" s="64"/>
      <c r="P8" s="64"/>
      <c r="Q8" s="68"/>
      <c r="R8" s="69"/>
      <c r="S8" s="70"/>
      <c r="T8" s="64"/>
    </row>
    <row r="9" spans="1:21" x14ac:dyDescent="0.25">
      <c r="A9" s="23"/>
      <c r="B9" s="31">
        <v>102</v>
      </c>
      <c r="C9" s="32"/>
      <c r="D9" s="33" t="s">
        <v>2</v>
      </c>
      <c r="F9" s="34">
        <f>F8+3</f>
        <v>53</v>
      </c>
      <c r="G9" s="35">
        <f>G8+3</f>
        <v>43</v>
      </c>
      <c r="H9" s="36">
        <f t="shared" si="0"/>
        <v>29</v>
      </c>
      <c r="I9" s="37">
        <f t="shared" si="1"/>
        <v>24</v>
      </c>
      <c r="K9" s="68"/>
      <c r="L9" s="69"/>
      <c r="M9" s="70"/>
      <c r="N9" s="64"/>
      <c r="P9" s="64"/>
      <c r="Q9" s="68"/>
      <c r="R9" s="69"/>
      <c r="S9" s="70"/>
      <c r="T9" s="64"/>
    </row>
    <row r="10" spans="1:21" x14ac:dyDescent="0.25">
      <c r="A10" s="23"/>
      <c r="B10" s="31">
        <v>103</v>
      </c>
      <c r="C10" s="32"/>
      <c r="D10" s="33" t="s">
        <v>2</v>
      </c>
      <c r="F10" s="34">
        <f t="shared" ref="F10:F27" si="2">F9+3</f>
        <v>56</v>
      </c>
      <c r="G10" s="35">
        <f t="shared" ref="G10:G27" si="3">G9+3</f>
        <v>46</v>
      </c>
      <c r="H10" s="36">
        <f t="shared" si="0"/>
        <v>31</v>
      </c>
      <c r="I10" s="37">
        <f t="shared" si="1"/>
        <v>26</v>
      </c>
      <c r="K10" s="68"/>
      <c r="L10" s="69"/>
      <c r="M10" s="70"/>
      <c r="N10" s="64"/>
      <c r="P10" s="64"/>
      <c r="Q10" s="68"/>
      <c r="R10" s="69"/>
      <c r="S10" s="70"/>
      <c r="T10" s="64"/>
    </row>
    <row r="11" spans="1:21" x14ac:dyDescent="0.25">
      <c r="A11" s="23"/>
      <c r="B11" s="31">
        <v>104</v>
      </c>
      <c r="C11" s="32" t="s">
        <v>1</v>
      </c>
      <c r="D11" s="33"/>
      <c r="F11" s="34">
        <f t="shared" si="2"/>
        <v>59</v>
      </c>
      <c r="G11" s="35">
        <f t="shared" si="3"/>
        <v>49</v>
      </c>
      <c r="H11" s="36">
        <f t="shared" si="0"/>
        <v>33</v>
      </c>
      <c r="I11" s="37">
        <f t="shared" si="1"/>
        <v>27</v>
      </c>
      <c r="K11" s="68"/>
      <c r="L11" s="69"/>
      <c r="M11" s="70"/>
      <c r="N11" s="64"/>
      <c r="P11" s="64"/>
      <c r="Q11" s="68"/>
      <c r="R11" s="69"/>
      <c r="S11" s="70"/>
      <c r="T11" s="64"/>
    </row>
    <row r="12" spans="1:21" x14ac:dyDescent="0.25">
      <c r="A12" s="23"/>
      <c r="B12" s="31">
        <v>105</v>
      </c>
      <c r="C12" s="32" t="s">
        <v>1</v>
      </c>
      <c r="D12" s="33"/>
      <c r="F12" s="34">
        <f t="shared" si="2"/>
        <v>62</v>
      </c>
      <c r="G12" s="35">
        <f t="shared" si="3"/>
        <v>52</v>
      </c>
      <c r="H12" s="36">
        <f t="shared" si="0"/>
        <v>34</v>
      </c>
      <c r="I12" s="37">
        <f t="shared" si="1"/>
        <v>29</v>
      </c>
      <c r="K12" s="68"/>
      <c r="L12" s="69"/>
      <c r="M12" s="70"/>
      <c r="N12" s="64"/>
      <c r="P12" s="64"/>
      <c r="Q12" s="68"/>
      <c r="R12" s="69"/>
      <c r="S12" s="70"/>
      <c r="T12" s="64"/>
    </row>
    <row r="13" spans="1:21" x14ac:dyDescent="0.25">
      <c r="A13" s="23"/>
      <c r="B13" s="31">
        <v>106</v>
      </c>
      <c r="C13" s="32" t="s">
        <v>1</v>
      </c>
      <c r="D13" s="33"/>
      <c r="F13" s="34">
        <f t="shared" si="2"/>
        <v>65</v>
      </c>
      <c r="G13" s="35">
        <f t="shared" si="3"/>
        <v>55</v>
      </c>
      <c r="H13" s="36">
        <f t="shared" si="0"/>
        <v>36</v>
      </c>
      <c r="I13" s="37">
        <f t="shared" si="1"/>
        <v>31</v>
      </c>
      <c r="K13" s="68"/>
      <c r="L13" s="69"/>
      <c r="M13" s="70"/>
      <c r="N13" s="64"/>
      <c r="P13" s="64"/>
      <c r="Q13" s="68"/>
      <c r="R13" s="69"/>
      <c r="S13" s="70"/>
      <c r="T13" s="64"/>
    </row>
    <row r="14" spans="1:21" x14ac:dyDescent="0.25">
      <c r="A14" s="23"/>
      <c r="B14" s="31">
        <v>107</v>
      </c>
      <c r="C14" s="32"/>
      <c r="D14" s="33" t="s">
        <v>2</v>
      </c>
      <c r="F14" s="34">
        <f t="shared" si="2"/>
        <v>68</v>
      </c>
      <c r="G14" s="35">
        <f t="shared" si="3"/>
        <v>58</v>
      </c>
      <c r="H14" s="36">
        <f t="shared" si="0"/>
        <v>38</v>
      </c>
      <c r="I14" s="37">
        <f t="shared" si="1"/>
        <v>32</v>
      </c>
      <c r="K14" s="68"/>
      <c r="L14" s="69"/>
      <c r="M14" s="70"/>
      <c r="N14" s="64"/>
      <c r="P14" s="64"/>
      <c r="Q14" s="68"/>
      <c r="R14" s="69"/>
      <c r="S14" s="70"/>
      <c r="T14" s="64"/>
    </row>
    <row r="15" spans="1:21" x14ac:dyDescent="0.25">
      <c r="A15" s="23"/>
      <c r="B15" s="31">
        <v>108</v>
      </c>
      <c r="C15" s="32" t="s">
        <v>1</v>
      </c>
      <c r="D15" s="33"/>
      <c r="F15" s="34">
        <f t="shared" si="2"/>
        <v>71</v>
      </c>
      <c r="G15" s="35">
        <f t="shared" si="3"/>
        <v>61</v>
      </c>
      <c r="H15" s="36">
        <f t="shared" si="0"/>
        <v>39</v>
      </c>
      <c r="I15" s="37">
        <f t="shared" si="1"/>
        <v>34</v>
      </c>
      <c r="K15" s="68"/>
      <c r="L15" s="69"/>
      <c r="M15" s="70"/>
      <c r="N15" s="64"/>
      <c r="P15" s="64"/>
      <c r="Q15" s="68"/>
      <c r="R15" s="69"/>
      <c r="S15" s="70"/>
      <c r="T15" s="64"/>
    </row>
    <row r="16" spans="1:21" x14ac:dyDescent="0.25">
      <c r="A16" s="23"/>
      <c r="B16" s="31">
        <v>109</v>
      </c>
      <c r="C16" s="32" t="s">
        <v>1</v>
      </c>
      <c r="D16" s="33"/>
      <c r="F16" s="34">
        <f t="shared" si="2"/>
        <v>74</v>
      </c>
      <c r="G16" s="35">
        <f t="shared" si="3"/>
        <v>64</v>
      </c>
      <c r="H16" s="36">
        <f t="shared" si="0"/>
        <v>41</v>
      </c>
      <c r="I16" s="37">
        <f t="shared" si="1"/>
        <v>35</v>
      </c>
      <c r="K16" s="68"/>
      <c r="L16" s="69"/>
      <c r="M16" s="70"/>
      <c r="N16" s="64"/>
      <c r="P16" s="64"/>
      <c r="Q16" s="68"/>
      <c r="R16" s="69"/>
      <c r="S16" s="70"/>
      <c r="T16" s="64"/>
    </row>
    <row r="17" spans="1:60" x14ac:dyDescent="0.25">
      <c r="A17" s="23"/>
      <c r="B17" s="31">
        <v>110</v>
      </c>
      <c r="C17" s="32" t="s">
        <v>1</v>
      </c>
      <c r="D17" s="33"/>
      <c r="F17" s="34">
        <f t="shared" si="2"/>
        <v>77</v>
      </c>
      <c r="G17" s="35">
        <f t="shared" si="3"/>
        <v>67</v>
      </c>
      <c r="H17" s="36">
        <f t="shared" si="0"/>
        <v>43</v>
      </c>
      <c r="I17" s="37">
        <f t="shared" si="1"/>
        <v>37</v>
      </c>
      <c r="K17" s="68"/>
      <c r="L17" s="69"/>
      <c r="M17" s="70"/>
      <c r="N17" s="64"/>
      <c r="P17" s="64"/>
      <c r="Q17" s="68"/>
      <c r="R17" s="69"/>
      <c r="S17" s="70"/>
      <c r="T17" s="64"/>
    </row>
    <row r="18" spans="1:60" x14ac:dyDescent="0.25">
      <c r="A18" s="23"/>
      <c r="B18" s="31">
        <v>111</v>
      </c>
      <c r="C18" s="32"/>
      <c r="D18" s="33" t="s">
        <v>2</v>
      </c>
      <c r="F18" s="34">
        <f t="shared" si="2"/>
        <v>80</v>
      </c>
      <c r="G18" s="35">
        <f t="shared" si="3"/>
        <v>70</v>
      </c>
      <c r="H18" s="36">
        <f t="shared" si="0"/>
        <v>44</v>
      </c>
      <c r="I18" s="37">
        <f t="shared" si="1"/>
        <v>39</v>
      </c>
      <c r="K18" s="71"/>
      <c r="L18" s="66"/>
      <c r="M18" s="72"/>
      <c r="N18" s="64"/>
      <c r="P18" s="64"/>
      <c r="Q18" s="68"/>
      <c r="R18" s="69"/>
      <c r="S18" s="70"/>
      <c r="T18" s="64"/>
    </row>
    <row r="19" spans="1:60" x14ac:dyDescent="0.25">
      <c r="A19" s="23"/>
      <c r="B19" s="31">
        <v>112</v>
      </c>
      <c r="C19" s="32"/>
      <c r="D19" s="33" t="s">
        <v>2</v>
      </c>
      <c r="F19" s="34">
        <f t="shared" si="2"/>
        <v>83</v>
      </c>
      <c r="G19" s="35">
        <f t="shared" si="3"/>
        <v>73</v>
      </c>
      <c r="H19" s="36">
        <f t="shared" si="0"/>
        <v>46</v>
      </c>
      <c r="I19" s="37">
        <f t="shared" si="1"/>
        <v>40</v>
      </c>
      <c r="K19" s="68"/>
      <c r="L19" s="69"/>
      <c r="M19" s="70"/>
      <c r="N19" s="64"/>
      <c r="P19" s="64"/>
      <c r="Q19" s="68"/>
      <c r="R19" s="69"/>
      <c r="S19" s="70"/>
      <c r="T19" s="64"/>
    </row>
    <row r="20" spans="1:60" x14ac:dyDescent="0.25">
      <c r="A20" s="23"/>
      <c r="B20" s="31">
        <v>113</v>
      </c>
      <c r="C20" s="32" t="s">
        <v>1</v>
      </c>
      <c r="D20" s="33"/>
      <c r="F20" s="34">
        <f t="shared" si="2"/>
        <v>86</v>
      </c>
      <c r="G20" s="35">
        <f t="shared" si="3"/>
        <v>76</v>
      </c>
      <c r="H20" s="36">
        <f t="shared" si="0"/>
        <v>47</v>
      </c>
      <c r="I20" s="37">
        <f t="shared" si="1"/>
        <v>42</v>
      </c>
      <c r="K20" s="68"/>
      <c r="L20" s="69"/>
      <c r="M20" s="70"/>
      <c r="N20" s="64"/>
      <c r="P20" s="64"/>
      <c r="Q20" s="68"/>
      <c r="R20" s="69"/>
      <c r="S20" s="70"/>
      <c r="T20" s="64"/>
    </row>
    <row r="21" spans="1:60" x14ac:dyDescent="0.25">
      <c r="A21" s="23"/>
      <c r="B21" s="31">
        <v>114</v>
      </c>
      <c r="C21" s="32" t="s">
        <v>1</v>
      </c>
      <c r="D21" s="33"/>
      <c r="F21" s="34">
        <f t="shared" si="2"/>
        <v>89</v>
      </c>
      <c r="G21" s="35">
        <f t="shared" si="3"/>
        <v>79</v>
      </c>
      <c r="H21" s="36">
        <f t="shared" si="0"/>
        <v>49</v>
      </c>
      <c r="I21" s="37">
        <f t="shared" si="1"/>
        <v>44</v>
      </c>
      <c r="K21" s="68"/>
      <c r="L21" s="69"/>
      <c r="M21" s="70"/>
      <c r="N21" s="64"/>
      <c r="P21" s="64"/>
      <c r="Q21" s="73"/>
      <c r="R21" s="64"/>
      <c r="S21" s="74"/>
      <c r="T21" s="64"/>
    </row>
    <row r="22" spans="1:60" x14ac:dyDescent="0.25">
      <c r="A22" s="23"/>
      <c r="B22" s="31">
        <v>115</v>
      </c>
      <c r="C22" s="32" t="s">
        <v>1</v>
      </c>
      <c r="D22" s="33"/>
      <c r="F22" s="34">
        <f t="shared" si="2"/>
        <v>92</v>
      </c>
      <c r="G22" s="35">
        <f t="shared" si="3"/>
        <v>82</v>
      </c>
      <c r="H22" s="36">
        <f t="shared" si="0"/>
        <v>51</v>
      </c>
      <c r="I22" s="37">
        <f t="shared" si="1"/>
        <v>45</v>
      </c>
      <c r="K22" s="68"/>
      <c r="L22" s="69"/>
      <c r="M22" s="70"/>
      <c r="N22" s="64"/>
      <c r="P22" s="64"/>
      <c r="Q22" s="68"/>
      <c r="R22" s="69"/>
      <c r="S22" s="70"/>
      <c r="T22" s="64"/>
    </row>
    <row r="23" spans="1:60" x14ac:dyDescent="0.25">
      <c r="A23" s="23"/>
      <c r="B23" s="31">
        <v>116</v>
      </c>
      <c r="C23" s="32" t="s">
        <v>1</v>
      </c>
      <c r="D23" s="33"/>
      <c r="F23" s="34">
        <f t="shared" si="2"/>
        <v>95</v>
      </c>
      <c r="G23" s="35">
        <f t="shared" si="3"/>
        <v>85</v>
      </c>
      <c r="H23" s="36">
        <f t="shared" si="0"/>
        <v>52</v>
      </c>
      <c r="I23" s="37">
        <f t="shared" si="1"/>
        <v>47</v>
      </c>
      <c r="K23" s="68"/>
      <c r="L23" s="69"/>
      <c r="M23" s="70"/>
      <c r="N23" s="64"/>
      <c r="P23" s="64"/>
      <c r="Q23" s="68"/>
      <c r="R23" s="69"/>
      <c r="S23" s="70"/>
      <c r="T23" s="64"/>
    </row>
    <row r="24" spans="1:60" x14ac:dyDescent="0.25">
      <c r="A24" s="23"/>
      <c r="B24" s="31">
        <v>117</v>
      </c>
      <c r="C24" s="32" t="s">
        <v>1</v>
      </c>
      <c r="D24" s="33"/>
      <c r="F24" s="34">
        <f t="shared" si="2"/>
        <v>98</v>
      </c>
      <c r="G24" s="35">
        <f t="shared" si="3"/>
        <v>88</v>
      </c>
      <c r="H24" s="36">
        <f t="shared" si="0"/>
        <v>54</v>
      </c>
      <c r="I24" s="37">
        <f t="shared" si="1"/>
        <v>49</v>
      </c>
      <c r="K24" s="68"/>
      <c r="L24" s="69"/>
      <c r="M24" s="70"/>
      <c r="N24" s="64"/>
      <c r="P24" s="64"/>
      <c r="Q24" s="68"/>
      <c r="R24" s="69"/>
      <c r="S24" s="70"/>
      <c r="T24" s="64"/>
    </row>
    <row r="25" spans="1:60" x14ac:dyDescent="0.25">
      <c r="A25" s="23"/>
      <c r="B25" s="31">
        <v>118</v>
      </c>
      <c r="C25" s="32" t="s">
        <v>1</v>
      </c>
      <c r="D25" s="33"/>
      <c r="F25" s="34">
        <f t="shared" si="2"/>
        <v>101</v>
      </c>
      <c r="G25" s="35">
        <f t="shared" si="3"/>
        <v>91</v>
      </c>
      <c r="H25" s="36">
        <f t="shared" si="0"/>
        <v>56</v>
      </c>
      <c r="I25" s="37">
        <f t="shared" si="1"/>
        <v>50</v>
      </c>
      <c r="K25" s="68"/>
      <c r="L25" s="69"/>
      <c r="M25" s="70"/>
      <c r="N25" s="64"/>
      <c r="P25" s="64"/>
      <c r="Q25" s="68"/>
      <c r="R25" s="69"/>
      <c r="S25" s="70"/>
      <c r="T25" s="64"/>
    </row>
    <row r="26" spans="1:60" x14ac:dyDescent="0.25">
      <c r="A26" s="23"/>
      <c r="B26" s="31">
        <v>119</v>
      </c>
      <c r="C26" s="32" t="s">
        <v>1</v>
      </c>
      <c r="D26" s="33"/>
      <c r="F26" s="34">
        <f t="shared" si="2"/>
        <v>104</v>
      </c>
      <c r="G26" s="35">
        <f t="shared" si="3"/>
        <v>94</v>
      </c>
      <c r="H26" s="36">
        <f t="shared" si="0"/>
        <v>57</v>
      </c>
      <c r="I26" s="37">
        <f t="shared" si="1"/>
        <v>52</v>
      </c>
      <c r="K26" s="68"/>
      <c r="L26" s="69"/>
      <c r="M26" s="70"/>
      <c r="N26" s="64"/>
      <c r="P26" s="64"/>
      <c r="Q26" s="68"/>
      <c r="R26" s="69"/>
      <c r="S26" s="70"/>
      <c r="T26" s="64"/>
    </row>
    <row r="27" spans="1:60" ht="15.75" thickBot="1" x14ac:dyDescent="0.3">
      <c r="A27" s="38"/>
      <c r="B27" s="39">
        <v>120</v>
      </c>
      <c r="C27" s="40" t="s">
        <v>1</v>
      </c>
      <c r="D27" s="33"/>
      <c r="F27" s="41">
        <f t="shared" si="2"/>
        <v>107</v>
      </c>
      <c r="G27" s="42">
        <f t="shared" si="3"/>
        <v>97</v>
      </c>
      <c r="H27" s="43">
        <f t="shared" si="0"/>
        <v>59</v>
      </c>
      <c r="I27" s="44">
        <f t="shared" si="1"/>
        <v>53</v>
      </c>
      <c r="K27" s="68"/>
      <c r="L27" s="69"/>
      <c r="M27" s="70"/>
      <c r="N27" s="64"/>
      <c r="P27" s="64"/>
      <c r="Q27" s="68"/>
      <c r="R27" s="69"/>
      <c r="S27" s="70"/>
      <c r="T27" s="64"/>
    </row>
    <row r="28" spans="1:60" ht="15.75" thickBot="1" x14ac:dyDescent="0.3">
      <c r="A28" s="8">
        <f>COUNT(A8:A27)</f>
        <v>0</v>
      </c>
      <c r="C28" s="5">
        <f>COUNTA(C8:C27)</f>
        <v>14</v>
      </c>
      <c r="D28" s="9">
        <f>COUNTA(D8:D27)</f>
        <v>6</v>
      </c>
    </row>
    <row r="30" spans="1:60" s="12" customFormat="1" x14ac:dyDescent="0.25">
      <c r="A30" s="45"/>
      <c r="B30" s="45"/>
      <c r="C30" s="45"/>
      <c r="D30" s="45"/>
      <c r="E30" s="45"/>
      <c r="F30" s="13"/>
      <c r="G30" s="13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</row>
  </sheetData>
  <sortState ref="B8:D27">
    <sortCondition ref="B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TIMING</vt:lpstr>
      <vt:lpstr>Feuil1</vt:lpstr>
      <vt:lpstr>cyA</vt:lpstr>
      <vt:lpstr>cyB</vt:lpstr>
      <vt:lpstr>etA</vt:lpstr>
      <vt:lpstr>etB</vt:lpstr>
      <vt:lpstr>HrStart</vt:lpstr>
      <vt:lpstr>lavA</vt:lpstr>
      <vt:lpstr>lavB</vt:lpstr>
      <vt:lpstr>mAet</vt:lpstr>
      <vt:lpstr>mAul</vt:lpstr>
      <vt:lpstr>mBet</vt:lpstr>
      <vt:lpstr>mBul</vt:lpstr>
      <vt:lpstr>nbAul</vt:lpstr>
      <vt:lpstr>nbBul</vt:lpstr>
      <vt:lpstr>tabA</vt:lpstr>
      <vt:lpstr>tabB</vt:lpstr>
    </vt:vector>
  </TitlesOfParts>
  <Company>ROLEX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MOURIER Vincent</dc:creator>
  <cp:lastModifiedBy>MARNEFFE Philippe</cp:lastModifiedBy>
  <dcterms:created xsi:type="dcterms:W3CDTF">2020-12-07T11:08:51Z</dcterms:created>
  <dcterms:modified xsi:type="dcterms:W3CDTF">2020-12-22T04:45:52Z</dcterms:modified>
</cp:coreProperties>
</file>