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01" codeName="{662AC1DA-710E-409A-AF98-282AFDE22985}"/>
  <workbookPr filterPrivacy="1" codeName="ThisWorkbook" defaultThemeVersion="124226"/>
  <xr:revisionPtr revIDLastSave="0" documentId="13_ncr:1_{892284A7-0163-4494-996C-D9476A16B8E7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Feuil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E35" i="1" l="1"/>
  <c r="AF35" i="1"/>
  <c r="AG35" i="1"/>
  <c r="AH35" i="1"/>
  <c r="AI35" i="1"/>
  <c r="AJ35" i="1"/>
  <c r="AK35" i="1"/>
  <c r="AL35" i="1"/>
  <c r="AM35" i="1"/>
  <c r="AN35" i="1"/>
  <c r="AO35" i="1"/>
  <c r="AE36" i="1"/>
  <c r="AF36" i="1"/>
  <c r="AG36" i="1"/>
  <c r="AH36" i="1"/>
  <c r="AI36" i="1"/>
  <c r="AJ36" i="1"/>
  <c r="AK36" i="1"/>
  <c r="AL36" i="1"/>
  <c r="AM36" i="1"/>
  <c r="AN36" i="1"/>
  <c r="AO36" i="1"/>
  <c r="AE37" i="1"/>
  <c r="AF37" i="1"/>
  <c r="AG37" i="1"/>
  <c r="AH37" i="1"/>
  <c r="AI37" i="1"/>
  <c r="AJ37" i="1"/>
  <c r="AK37" i="1"/>
  <c r="AL37" i="1"/>
  <c r="AM37" i="1"/>
  <c r="AN37" i="1"/>
  <c r="AO37" i="1"/>
  <c r="AE38" i="1"/>
  <c r="AF38" i="1"/>
  <c r="AG38" i="1"/>
  <c r="AH38" i="1"/>
  <c r="AI38" i="1"/>
  <c r="AJ38" i="1"/>
  <c r="AK38" i="1"/>
  <c r="AL38" i="1"/>
  <c r="AM38" i="1"/>
  <c r="AN38" i="1"/>
  <c r="AO38" i="1"/>
  <c r="AE39" i="1"/>
  <c r="AF39" i="1"/>
  <c r="AG39" i="1"/>
  <c r="AH39" i="1"/>
  <c r="AI39" i="1"/>
  <c r="AJ39" i="1"/>
  <c r="AK39" i="1"/>
  <c r="AL39" i="1"/>
  <c r="AM39" i="1"/>
  <c r="AN39" i="1"/>
  <c r="AO39" i="1"/>
  <c r="AE40" i="1"/>
  <c r="AF40" i="1"/>
  <c r="AG40" i="1"/>
  <c r="AH40" i="1"/>
  <c r="AI40" i="1"/>
  <c r="AJ40" i="1"/>
  <c r="AK40" i="1"/>
  <c r="AL40" i="1"/>
  <c r="AM40" i="1"/>
  <c r="AN40" i="1"/>
  <c r="AO40" i="1"/>
  <c r="AE41" i="1"/>
  <c r="AF41" i="1"/>
  <c r="AG41" i="1"/>
  <c r="AH41" i="1"/>
  <c r="AI41" i="1"/>
  <c r="AJ41" i="1"/>
  <c r="AK41" i="1"/>
  <c r="AL41" i="1"/>
  <c r="AM41" i="1"/>
  <c r="AN41" i="1"/>
  <c r="AO41" i="1"/>
  <c r="AE42" i="1"/>
  <c r="AF42" i="1"/>
  <c r="AG42" i="1"/>
  <c r="AH42" i="1"/>
  <c r="AI42" i="1"/>
  <c r="AJ42" i="1"/>
  <c r="AK42" i="1"/>
  <c r="AL42" i="1"/>
  <c r="AM42" i="1"/>
  <c r="AN42" i="1"/>
  <c r="AO42" i="1"/>
  <c r="AD36" i="1"/>
  <c r="AD37" i="1"/>
  <c r="AD38" i="1"/>
  <c r="AD39" i="1"/>
  <c r="AD40" i="1"/>
  <c r="AD41" i="1"/>
  <c r="AD42" i="1"/>
  <c r="AD35" i="1"/>
  <c r="AD21" i="1" l="1"/>
  <c r="P35" i="1"/>
  <c r="P21" i="1"/>
  <c r="AO13" i="1"/>
  <c r="AO14" i="1"/>
  <c r="AO12" i="1"/>
  <c r="AO11" i="1"/>
  <c r="AO9" i="1"/>
  <c r="AO10" i="1"/>
  <c r="AO8" i="1"/>
  <c r="AN12" i="1"/>
  <c r="AN13" i="1"/>
  <c r="AN14" i="1"/>
  <c r="AN11" i="1"/>
  <c r="AN9" i="1"/>
  <c r="AN10" i="1"/>
  <c r="AN8" i="1"/>
  <c r="AM13" i="1"/>
  <c r="AM14" i="1"/>
  <c r="AM12" i="1"/>
  <c r="AM11" i="1"/>
  <c r="AM9" i="1"/>
  <c r="AM10" i="1"/>
  <c r="AM8" i="1"/>
  <c r="AL11" i="1"/>
  <c r="AL12" i="1"/>
  <c r="AL14" i="1"/>
  <c r="AL10" i="1"/>
  <c r="AK13" i="1"/>
  <c r="AK11" i="1"/>
  <c r="AK12" i="1"/>
  <c r="AK14" i="1"/>
  <c r="AK10" i="1"/>
  <c r="AK8" i="1"/>
  <c r="AJ14" i="1"/>
  <c r="AJ13" i="1"/>
  <c r="AJ12" i="1"/>
  <c r="AJ11" i="1"/>
  <c r="AJ9" i="1"/>
  <c r="AJ10" i="1"/>
  <c r="AJ8" i="1"/>
  <c r="AI14" i="1"/>
  <c r="AI13" i="1"/>
  <c r="AI10" i="1"/>
  <c r="AI9" i="1"/>
  <c r="AI8" i="1"/>
  <c r="AH13" i="1"/>
  <c r="AH12" i="1"/>
  <c r="AH11" i="1"/>
  <c r="AH10" i="1"/>
  <c r="AG14" i="1"/>
  <c r="AG13" i="1"/>
  <c r="AG11" i="1"/>
  <c r="AG12" i="1"/>
  <c r="AG10" i="1"/>
  <c r="AG9" i="1"/>
  <c r="AF14" i="1"/>
  <c r="AF13" i="1"/>
  <c r="AF12" i="1"/>
  <c r="AF11" i="1"/>
  <c r="Q35" i="1"/>
  <c r="R35" i="1"/>
  <c r="S35" i="1"/>
  <c r="T35" i="1"/>
  <c r="U35" i="1"/>
  <c r="V35" i="1"/>
  <c r="W35" i="1"/>
  <c r="X35" i="1"/>
  <c r="Y35" i="1"/>
  <c r="Z35" i="1"/>
  <c r="AA35" i="1"/>
  <c r="Q36" i="1"/>
  <c r="R36" i="1"/>
  <c r="S36" i="1"/>
  <c r="T36" i="1"/>
  <c r="U36" i="1"/>
  <c r="V36" i="1"/>
  <c r="W36" i="1"/>
  <c r="X36" i="1"/>
  <c r="Y36" i="1"/>
  <c r="Z36" i="1"/>
  <c r="AA36" i="1"/>
  <c r="Q37" i="1"/>
  <c r="R37" i="1"/>
  <c r="S37" i="1"/>
  <c r="T37" i="1"/>
  <c r="U37" i="1"/>
  <c r="V37" i="1"/>
  <c r="W37" i="1"/>
  <c r="X37" i="1"/>
  <c r="Y37" i="1"/>
  <c r="Z37" i="1"/>
  <c r="AA37" i="1"/>
  <c r="Q38" i="1"/>
  <c r="R38" i="1"/>
  <c r="S38" i="1"/>
  <c r="T38" i="1"/>
  <c r="U38" i="1"/>
  <c r="V38" i="1"/>
  <c r="W38" i="1"/>
  <c r="X38" i="1"/>
  <c r="Y38" i="1"/>
  <c r="Z38" i="1"/>
  <c r="AA38" i="1"/>
  <c r="Q39" i="1"/>
  <c r="R39" i="1"/>
  <c r="S39" i="1"/>
  <c r="T39" i="1"/>
  <c r="U39" i="1"/>
  <c r="V39" i="1"/>
  <c r="W39" i="1"/>
  <c r="X39" i="1"/>
  <c r="Y39" i="1"/>
  <c r="Z39" i="1"/>
  <c r="AA39" i="1"/>
  <c r="Q40" i="1"/>
  <c r="R40" i="1"/>
  <c r="S40" i="1"/>
  <c r="T40" i="1"/>
  <c r="U40" i="1"/>
  <c r="V40" i="1"/>
  <c r="W40" i="1"/>
  <c r="X40" i="1"/>
  <c r="Y40" i="1"/>
  <c r="Z40" i="1"/>
  <c r="AA40" i="1"/>
  <c r="Q41" i="1"/>
  <c r="R41" i="1"/>
  <c r="S41" i="1"/>
  <c r="T41" i="1"/>
  <c r="U41" i="1"/>
  <c r="V41" i="1"/>
  <c r="W41" i="1"/>
  <c r="X41" i="1"/>
  <c r="Y41" i="1"/>
  <c r="Z41" i="1"/>
  <c r="AA41" i="1"/>
  <c r="Q42" i="1"/>
  <c r="R42" i="1"/>
  <c r="S42" i="1"/>
  <c r="T42" i="1"/>
  <c r="U42" i="1"/>
  <c r="V42" i="1"/>
  <c r="W42" i="1"/>
  <c r="X42" i="1"/>
  <c r="Y42" i="1"/>
  <c r="Z42" i="1"/>
  <c r="AA42" i="1"/>
  <c r="P36" i="1"/>
  <c r="P37" i="1"/>
  <c r="P38" i="1"/>
  <c r="P39" i="1"/>
  <c r="P40" i="1"/>
  <c r="P41" i="1"/>
  <c r="P42" i="1"/>
  <c r="AF10" i="1"/>
  <c r="AF9" i="1"/>
  <c r="AF8" i="1"/>
  <c r="AE13" i="1"/>
  <c r="AE12" i="1"/>
  <c r="AE11" i="1"/>
  <c r="AE10" i="1"/>
  <c r="AE9" i="1"/>
  <c r="AE8" i="1"/>
  <c r="AD14" i="1"/>
  <c r="AD12" i="1"/>
  <c r="AD9" i="1"/>
  <c r="AD11" i="1"/>
  <c r="AD10" i="1"/>
  <c r="AD8" i="1"/>
  <c r="C35" i="1" l="1"/>
  <c r="D35" i="1"/>
  <c r="E35" i="1"/>
  <c r="F35" i="1"/>
  <c r="G35" i="1"/>
  <c r="H35" i="1"/>
  <c r="I35" i="1"/>
  <c r="J35" i="1"/>
  <c r="K35" i="1"/>
  <c r="L35" i="1"/>
  <c r="M35" i="1"/>
  <c r="C36" i="1"/>
  <c r="D36" i="1"/>
  <c r="E36" i="1"/>
  <c r="F36" i="1"/>
  <c r="G36" i="1"/>
  <c r="H36" i="1"/>
  <c r="I36" i="1"/>
  <c r="J36" i="1"/>
  <c r="K36" i="1"/>
  <c r="L36" i="1"/>
  <c r="M36" i="1"/>
  <c r="C37" i="1"/>
  <c r="D37" i="1"/>
  <c r="E37" i="1"/>
  <c r="F37" i="1"/>
  <c r="G37" i="1"/>
  <c r="H37" i="1"/>
  <c r="I37" i="1"/>
  <c r="J37" i="1"/>
  <c r="K37" i="1"/>
  <c r="L37" i="1"/>
  <c r="M37" i="1"/>
  <c r="C38" i="1"/>
  <c r="D38" i="1"/>
  <c r="E38" i="1"/>
  <c r="F38" i="1"/>
  <c r="G38" i="1"/>
  <c r="H38" i="1"/>
  <c r="I38" i="1"/>
  <c r="J38" i="1"/>
  <c r="K38" i="1"/>
  <c r="L38" i="1"/>
  <c r="M38" i="1"/>
  <c r="C39" i="1"/>
  <c r="D39" i="1"/>
  <c r="E39" i="1"/>
  <c r="F39" i="1"/>
  <c r="G39" i="1"/>
  <c r="H39" i="1"/>
  <c r="I39" i="1"/>
  <c r="J39" i="1"/>
  <c r="K39" i="1"/>
  <c r="L39" i="1"/>
  <c r="M39" i="1"/>
  <c r="C40" i="1"/>
  <c r="D40" i="1"/>
  <c r="E40" i="1"/>
  <c r="F40" i="1"/>
  <c r="G40" i="1"/>
  <c r="H40" i="1"/>
  <c r="I40" i="1"/>
  <c r="J40" i="1"/>
  <c r="K40" i="1"/>
  <c r="L40" i="1"/>
  <c r="M40" i="1"/>
  <c r="C41" i="1"/>
  <c r="D41" i="1"/>
  <c r="E41" i="1"/>
  <c r="F41" i="1"/>
  <c r="G41" i="1"/>
  <c r="H41" i="1"/>
  <c r="I41" i="1"/>
  <c r="J41" i="1"/>
  <c r="K41" i="1"/>
  <c r="L41" i="1"/>
  <c r="M41" i="1"/>
  <c r="C42" i="1"/>
  <c r="D42" i="1"/>
  <c r="E42" i="1"/>
  <c r="F42" i="1"/>
  <c r="G42" i="1"/>
  <c r="H42" i="1"/>
  <c r="I42" i="1"/>
  <c r="J42" i="1"/>
  <c r="K42" i="1"/>
  <c r="L42" i="1"/>
  <c r="M42" i="1"/>
  <c r="B36" i="1"/>
  <c r="B37" i="1"/>
  <c r="B38" i="1"/>
  <c r="B39" i="1"/>
  <c r="B40" i="1"/>
  <c r="B41" i="1"/>
  <c r="B42" i="1"/>
  <c r="B35" i="1"/>
  <c r="C21" i="1" l="1"/>
  <c r="D21" i="1"/>
  <c r="E21" i="1"/>
  <c r="F21" i="1"/>
  <c r="G21" i="1"/>
  <c r="H21" i="1"/>
  <c r="I21" i="1"/>
  <c r="J21" i="1"/>
  <c r="K21" i="1"/>
  <c r="L21" i="1"/>
  <c r="M21" i="1"/>
  <c r="C22" i="1"/>
  <c r="D22" i="1"/>
  <c r="E22" i="1"/>
  <c r="F22" i="1"/>
  <c r="G22" i="1"/>
  <c r="H22" i="1"/>
  <c r="I22" i="1"/>
  <c r="J22" i="1"/>
  <c r="K22" i="1"/>
  <c r="L22" i="1"/>
  <c r="M22" i="1"/>
  <c r="C23" i="1"/>
  <c r="D23" i="1"/>
  <c r="E23" i="1"/>
  <c r="F23" i="1"/>
  <c r="G23" i="1"/>
  <c r="H23" i="1"/>
  <c r="I23" i="1"/>
  <c r="J23" i="1"/>
  <c r="K23" i="1"/>
  <c r="L23" i="1"/>
  <c r="M23" i="1"/>
  <c r="C24" i="1"/>
  <c r="D24" i="1"/>
  <c r="E24" i="1"/>
  <c r="F24" i="1"/>
  <c r="G24" i="1"/>
  <c r="H24" i="1"/>
  <c r="I24" i="1"/>
  <c r="J24" i="1"/>
  <c r="K24" i="1"/>
  <c r="L24" i="1"/>
  <c r="M24" i="1"/>
  <c r="C25" i="1"/>
  <c r="D25" i="1"/>
  <c r="E25" i="1"/>
  <c r="F25" i="1"/>
  <c r="G25" i="1"/>
  <c r="H25" i="1"/>
  <c r="I25" i="1"/>
  <c r="J25" i="1"/>
  <c r="K25" i="1"/>
  <c r="L25" i="1"/>
  <c r="M25" i="1"/>
  <c r="C26" i="1"/>
  <c r="D26" i="1"/>
  <c r="E26" i="1"/>
  <c r="F26" i="1"/>
  <c r="G26" i="1"/>
  <c r="H26" i="1"/>
  <c r="I26" i="1"/>
  <c r="J26" i="1"/>
  <c r="K26" i="1"/>
  <c r="L26" i="1"/>
  <c r="M26" i="1"/>
  <c r="C27" i="1"/>
  <c r="D27" i="1"/>
  <c r="E27" i="1"/>
  <c r="F27" i="1"/>
  <c r="G27" i="1"/>
  <c r="H27" i="1"/>
  <c r="I27" i="1"/>
  <c r="J27" i="1"/>
  <c r="K27" i="1"/>
  <c r="L27" i="1"/>
  <c r="M27" i="1"/>
  <c r="C28" i="1"/>
  <c r="D28" i="1"/>
  <c r="E28" i="1"/>
  <c r="F28" i="1"/>
  <c r="G28" i="1"/>
  <c r="H28" i="1"/>
  <c r="I28" i="1"/>
  <c r="J28" i="1"/>
  <c r="K28" i="1"/>
  <c r="L28" i="1"/>
  <c r="M28" i="1"/>
  <c r="B22" i="1"/>
  <c r="B23" i="1"/>
  <c r="B24" i="1"/>
  <c r="B25" i="1"/>
  <c r="B26" i="1"/>
  <c r="B27" i="1"/>
  <c r="B28" i="1"/>
  <c r="B21" i="1"/>
  <c r="Q21" i="1"/>
  <c r="R21" i="1"/>
  <c r="S21" i="1"/>
  <c r="T21" i="1"/>
  <c r="U21" i="1"/>
  <c r="V21" i="1"/>
  <c r="W21" i="1"/>
  <c r="X21" i="1"/>
  <c r="Y21" i="1"/>
  <c r="Z21" i="1"/>
  <c r="AA21" i="1"/>
  <c r="Q22" i="1"/>
  <c r="R22" i="1"/>
  <c r="S22" i="1"/>
  <c r="T22" i="1"/>
  <c r="U22" i="1"/>
  <c r="V22" i="1"/>
  <c r="W22" i="1"/>
  <c r="X22" i="1"/>
  <c r="Y22" i="1"/>
  <c r="Z22" i="1"/>
  <c r="AA22" i="1"/>
  <c r="Q23" i="1"/>
  <c r="R23" i="1"/>
  <c r="S23" i="1"/>
  <c r="T23" i="1"/>
  <c r="U23" i="1"/>
  <c r="V23" i="1"/>
  <c r="W23" i="1"/>
  <c r="X23" i="1"/>
  <c r="Y23" i="1"/>
  <c r="Z23" i="1"/>
  <c r="AA23" i="1"/>
  <c r="Q24" i="1"/>
  <c r="R24" i="1"/>
  <c r="S24" i="1"/>
  <c r="T24" i="1"/>
  <c r="U24" i="1"/>
  <c r="V24" i="1"/>
  <c r="W24" i="1"/>
  <c r="X24" i="1"/>
  <c r="Y24" i="1"/>
  <c r="Z24" i="1"/>
  <c r="AA24" i="1"/>
  <c r="Q25" i="1"/>
  <c r="R25" i="1"/>
  <c r="S25" i="1"/>
  <c r="T25" i="1"/>
  <c r="U25" i="1"/>
  <c r="V25" i="1"/>
  <c r="W25" i="1"/>
  <c r="X25" i="1"/>
  <c r="Y25" i="1"/>
  <c r="Z25" i="1"/>
  <c r="AA25" i="1"/>
  <c r="Q26" i="1"/>
  <c r="R26" i="1"/>
  <c r="S26" i="1"/>
  <c r="T26" i="1"/>
  <c r="U26" i="1"/>
  <c r="V26" i="1"/>
  <c r="W26" i="1"/>
  <c r="X26" i="1"/>
  <c r="Y26" i="1"/>
  <c r="Z26" i="1"/>
  <c r="AA26" i="1"/>
  <c r="Q27" i="1"/>
  <c r="R27" i="1"/>
  <c r="S27" i="1"/>
  <c r="T27" i="1"/>
  <c r="U27" i="1"/>
  <c r="V27" i="1"/>
  <c r="W27" i="1"/>
  <c r="X27" i="1"/>
  <c r="Y27" i="1"/>
  <c r="Z27" i="1"/>
  <c r="AA27" i="1"/>
  <c r="Q28" i="1"/>
  <c r="R28" i="1"/>
  <c r="S28" i="1"/>
  <c r="T28" i="1"/>
  <c r="U28" i="1"/>
  <c r="V28" i="1"/>
  <c r="W28" i="1"/>
  <c r="X28" i="1"/>
  <c r="Y28" i="1"/>
  <c r="Z28" i="1"/>
  <c r="AA28" i="1"/>
  <c r="P22" i="1"/>
  <c r="P23" i="1"/>
  <c r="P24" i="1"/>
  <c r="P25" i="1"/>
  <c r="P26" i="1"/>
  <c r="P27" i="1"/>
  <c r="P28" i="1"/>
  <c r="AE21" i="1"/>
  <c r="AF21" i="1"/>
  <c r="AG21" i="1"/>
  <c r="AH21" i="1"/>
  <c r="AI21" i="1"/>
  <c r="AJ21" i="1"/>
  <c r="AK21" i="1"/>
  <c r="AL21" i="1"/>
  <c r="AM21" i="1"/>
  <c r="AN21" i="1"/>
  <c r="AO21" i="1"/>
  <c r="AE22" i="1"/>
  <c r="AF22" i="1"/>
  <c r="AG22" i="1"/>
  <c r="AH22" i="1"/>
  <c r="AI22" i="1"/>
  <c r="AJ22" i="1"/>
  <c r="AK22" i="1"/>
  <c r="AL22" i="1"/>
  <c r="AM22" i="1"/>
  <c r="AN22" i="1"/>
  <c r="AO22" i="1"/>
  <c r="AE23" i="1"/>
  <c r="AF23" i="1"/>
  <c r="AG23" i="1"/>
  <c r="AH23" i="1"/>
  <c r="AI23" i="1"/>
  <c r="AJ23" i="1"/>
  <c r="AK23" i="1"/>
  <c r="AL23" i="1"/>
  <c r="AM23" i="1"/>
  <c r="AN23" i="1"/>
  <c r="AO23" i="1"/>
  <c r="AE24" i="1"/>
  <c r="AF24" i="1"/>
  <c r="AG24" i="1"/>
  <c r="AH24" i="1"/>
  <c r="AI24" i="1"/>
  <c r="AJ24" i="1"/>
  <c r="AK24" i="1"/>
  <c r="AL24" i="1"/>
  <c r="AM24" i="1"/>
  <c r="AN24" i="1"/>
  <c r="AO24" i="1"/>
  <c r="AE25" i="1"/>
  <c r="AF25" i="1"/>
  <c r="AG25" i="1"/>
  <c r="AH25" i="1"/>
  <c r="AI25" i="1"/>
  <c r="AJ25" i="1"/>
  <c r="AK25" i="1"/>
  <c r="AL25" i="1"/>
  <c r="AM25" i="1"/>
  <c r="AN25" i="1"/>
  <c r="AO25" i="1"/>
  <c r="AE26" i="1"/>
  <c r="AF26" i="1"/>
  <c r="AG26" i="1"/>
  <c r="AH26" i="1"/>
  <c r="AI26" i="1"/>
  <c r="AJ26" i="1"/>
  <c r="AK26" i="1"/>
  <c r="AL26" i="1"/>
  <c r="AM26" i="1"/>
  <c r="AN26" i="1"/>
  <c r="AO26" i="1"/>
  <c r="AE27" i="1"/>
  <c r="AF27" i="1"/>
  <c r="AG27" i="1"/>
  <c r="AH27" i="1"/>
  <c r="AI27" i="1"/>
  <c r="AJ27" i="1"/>
  <c r="AK27" i="1"/>
  <c r="AL27" i="1"/>
  <c r="AM27" i="1"/>
  <c r="AN27" i="1"/>
  <c r="AO27" i="1"/>
  <c r="AE28" i="1"/>
  <c r="AF28" i="1"/>
  <c r="AG28" i="1"/>
  <c r="AH28" i="1"/>
  <c r="AI28" i="1"/>
  <c r="AJ28" i="1"/>
  <c r="AK28" i="1"/>
  <c r="AL28" i="1"/>
  <c r="AM28" i="1"/>
  <c r="AN28" i="1"/>
  <c r="AO28" i="1"/>
  <c r="AD22" i="1"/>
  <c r="AD23" i="1"/>
  <c r="AD24" i="1"/>
  <c r="AD25" i="1"/>
  <c r="AD26" i="1"/>
  <c r="AD27" i="1"/>
  <c r="AD28" i="1"/>
</calcChain>
</file>

<file path=xl/sharedStrings.xml><?xml version="1.0" encoding="utf-8"?>
<sst xmlns="http://schemas.openxmlformats.org/spreadsheetml/2006/main" count="117" uniqueCount="16">
  <si>
    <t>H</t>
  </si>
  <si>
    <t>G</t>
  </si>
  <si>
    <t>F</t>
  </si>
  <si>
    <t>E</t>
  </si>
  <si>
    <t>D</t>
  </si>
  <si>
    <t>C</t>
  </si>
  <si>
    <t>B</t>
  </si>
  <si>
    <t>A</t>
  </si>
  <si>
    <t>concentration finale</t>
  </si>
  <si>
    <t>ng/µL</t>
  </si>
  <si>
    <t>volume</t>
  </si>
  <si>
    <t>µL</t>
  </si>
  <si>
    <t>ADN</t>
  </si>
  <si>
    <t>EAU</t>
  </si>
  <si>
    <t>VALEURS SOURCES</t>
  </si>
  <si>
    <t>TABLEAUX DE CALCUL  -  TABLEAUX DE CALCUL  -  TABLEAUX DE CALCUL  -  TABLEAUX DE CALCUL  -  TABLEAUX DE CALCUL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</si>
</sst>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0"/>
      <name val="Arial"/>
    </font>
    <font>
      <sz val="11"/>
      <name val="Arial"/>
      <family val="2"/>
    </font>
    <font>
      <b/>
      <sz val="2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2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C0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44">
    <xf numFmtId="0" fontId="0" fillId="0" borderId="0" xfId="0"/>
    <xf numFmtId="2" fontId="0" fillId="0" borderId="0" xfId="0" applyNumberFormat="1"/>
    <xf numFmtId="2" fontId="0" fillId="2" borderId="0" xfId="0" applyNumberFormat="1" applyFill="1"/>
    <xf numFmtId="0" fontId="0" fillId="2" borderId="0" xfId="0" applyFill="1"/>
    <xf numFmtId="0" fontId="0" fillId="3" borderId="0" xfId="0" applyFill="1"/>
    <xf numFmtId="2" fontId="0" fillId="3" borderId="0" xfId="0" applyNumberFormat="1" applyFill="1"/>
    <xf numFmtId="2" fontId="2" fillId="3" borderId="0" xfId="1" applyNumberFormat="1" applyFont="1" applyFill="1"/>
    <xf numFmtId="0" fontId="0" fillId="4" borderId="1" xfId="0" applyFill="1" applyBorder="1"/>
    <xf numFmtId="2" fontId="0" fillId="4" borderId="1" xfId="0" applyNumberFormat="1" applyFill="1" applyBorder="1"/>
    <xf numFmtId="0" fontId="0" fillId="0" borderId="1" xfId="0" applyBorder="1"/>
    <xf numFmtId="2" fontId="0" fillId="0" borderId="1" xfId="0" applyNumberFormat="1" applyBorder="1"/>
    <xf numFmtId="0" fontId="0" fillId="5" borderId="1" xfId="0" applyFill="1" applyBorder="1"/>
    <xf numFmtId="0" fontId="0" fillId="0" borderId="0" xfId="0" applyBorder="1"/>
    <xf numFmtId="2" fontId="0" fillId="0" borderId="0" xfId="0" applyNumberFormat="1" applyBorder="1"/>
    <xf numFmtId="2" fontId="0" fillId="6" borderId="0" xfId="0" applyNumberFormat="1" applyFill="1"/>
    <xf numFmtId="0" fontId="0" fillId="6" borderId="0" xfId="0" applyFill="1"/>
    <xf numFmtId="0" fontId="5" fillId="0" borderId="1" xfId="0" applyFont="1" applyBorder="1"/>
    <xf numFmtId="0" fontId="5" fillId="4" borderId="1" xfId="0" applyFont="1" applyFill="1" applyBorder="1"/>
    <xf numFmtId="0" fontId="0" fillId="0" borderId="2" xfId="0" applyBorder="1"/>
    <xf numFmtId="0" fontId="0" fillId="4" borderId="5" xfId="0" applyFill="1" applyBorder="1"/>
    <xf numFmtId="0" fontId="0" fillId="4" borderId="7" xfId="0" applyFill="1" applyBorder="1"/>
    <xf numFmtId="1" fontId="0" fillId="7" borderId="3" xfId="0" applyNumberFormat="1" applyFill="1" applyBorder="1"/>
    <xf numFmtId="1" fontId="0" fillId="7" borderId="4" xfId="0" applyNumberFormat="1" applyFill="1" applyBorder="1"/>
    <xf numFmtId="0" fontId="0" fillId="4" borderId="0" xfId="0" applyFill="1" applyBorder="1"/>
    <xf numFmtId="0" fontId="4" fillId="0" borderId="0" xfId="0" applyFont="1" applyAlignment="1">
      <alignment horizontal="center" vertical="center"/>
    </xf>
    <xf numFmtId="2" fontId="0" fillId="0" borderId="1" xfId="0" applyNumberFormat="1" applyFill="1" applyBorder="1"/>
    <xf numFmtId="2" fontId="0" fillId="0" borderId="6" xfId="0" applyNumberFormat="1" applyFill="1" applyBorder="1"/>
    <xf numFmtId="2" fontId="0" fillId="0" borderId="8" xfId="0" applyNumberFormat="1" applyFill="1" applyBorder="1"/>
    <xf numFmtId="2" fontId="0" fillId="0" borderId="9" xfId="0" applyNumberFormat="1" applyFill="1" applyBorder="1"/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DI86"/>
  <sheetViews>
    <sheetView tabSelected="1" zoomScale="58" zoomScaleNormal="58" workbookViewId="0">
      <selection activeCell="O1" sqref="O1:AO2"/>
    </sheetView>
  </sheetViews>
  <sheetFormatPr baseColWidth="10" defaultColWidth="9.140625" defaultRowHeight="15" x14ac:dyDescent="0.25"/>
  <cols>
    <col min="47" max="47" width="10.5703125" customWidth="1"/>
    <col min="61" max="61" width="11" customWidth="1"/>
    <col min="74" max="74" width="12.5703125" bestFit="1" customWidth="1"/>
  </cols>
  <sheetData>
    <row r="1" spans="1:100" ht="15" customHeight="1" x14ac:dyDescent="0.25">
      <c r="A1" s="29" t="s">
        <v>14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1"/>
      <c r="O1" s="38" t="s">
        <v>15</v>
      </c>
      <c r="P1" s="39"/>
      <c r="Q1" s="39"/>
      <c r="R1" s="39"/>
      <c r="S1" s="39"/>
      <c r="T1" s="39"/>
      <c r="U1" s="39"/>
      <c r="V1" s="39"/>
      <c r="W1" s="39"/>
      <c r="X1" s="39"/>
      <c r="Y1" s="39"/>
      <c r="Z1" s="39"/>
      <c r="AA1" s="39"/>
      <c r="AB1" s="39"/>
      <c r="AC1" s="39"/>
      <c r="AD1" s="39"/>
      <c r="AE1" s="39"/>
      <c r="AF1" s="39"/>
      <c r="AG1" s="39"/>
      <c r="AH1" s="39"/>
      <c r="AI1" s="39"/>
      <c r="AJ1" s="39"/>
      <c r="AK1" s="39"/>
      <c r="AL1" s="39"/>
      <c r="AM1" s="39"/>
      <c r="AN1" s="39"/>
      <c r="AO1" s="40"/>
      <c r="AP1" s="24"/>
      <c r="AQ1" s="24"/>
      <c r="AR1" s="24"/>
      <c r="AS1" s="24"/>
      <c r="AT1" s="24"/>
      <c r="AU1" s="24"/>
      <c r="AV1" s="24"/>
      <c r="AW1" s="24"/>
      <c r="AX1" s="24"/>
      <c r="AY1" s="24"/>
      <c r="AZ1" s="24"/>
      <c r="BA1" s="24"/>
      <c r="BB1" s="24"/>
      <c r="BC1" s="24"/>
      <c r="BD1" s="24"/>
      <c r="BE1" s="24"/>
      <c r="BF1" s="24"/>
      <c r="BG1" s="24"/>
      <c r="BH1" s="24"/>
      <c r="BI1" s="24"/>
      <c r="BJ1" s="24"/>
      <c r="BK1" s="24"/>
      <c r="BL1" s="24"/>
      <c r="BM1" s="24"/>
      <c r="BN1" s="24"/>
      <c r="BO1" s="24"/>
      <c r="BP1" s="24"/>
      <c r="BQ1" s="24"/>
      <c r="BR1" s="24"/>
      <c r="BS1" s="24"/>
      <c r="BT1" s="24"/>
      <c r="BU1" s="24"/>
      <c r="BV1" s="24"/>
      <c r="BW1" s="24"/>
      <c r="BX1" s="24"/>
      <c r="BY1" s="24"/>
      <c r="BZ1" s="24"/>
      <c r="CA1" s="24"/>
      <c r="CB1" s="24"/>
      <c r="CC1" s="24"/>
      <c r="CD1" s="24"/>
      <c r="CE1" s="24"/>
      <c r="CF1" s="24"/>
      <c r="CG1" s="24"/>
      <c r="CH1" s="24"/>
      <c r="CI1" s="24"/>
      <c r="CJ1" s="24"/>
      <c r="CK1" s="24"/>
      <c r="CL1" s="24"/>
      <c r="CM1" s="24"/>
      <c r="CN1" s="24"/>
      <c r="CO1" s="24"/>
      <c r="CP1" s="24"/>
      <c r="CQ1" s="24"/>
      <c r="CR1" s="24"/>
      <c r="CS1" s="24"/>
      <c r="CT1" s="24"/>
      <c r="CU1" s="24"/>
    </row>
    <row r="2" spans="1:100" ht="15" customHeight="1" thickBot="1" x14ac:dyDescent="0.3">
      <c r="A2" s="32"/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4"/>
      <c r="O2" s="41"/>
      <c r="P2" s="42"/>
      <c r="Q2" s="42"/>
      <c r="R2" s="42"/>
      <c r="S2" s="42"/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  <c r="AE2" s="42"/>
      <c r="AF2" s="42"/>
      <c r="AG2" s="42"/>
      <c r="AH2" s="42"/>
      <c r="AI2" s="42"/>
      <c r="AJ2" s="42"/>
      <c r="AK2" s="42"/>
      <c r="AL2" s="42"/>
      <c r="AM2" s="42"/>
      <c r="AN2" s="42"/>
      <c r="AO2" s="43"/>
      <c r="AP2" s="24"/>
      <c r="AQ2" s="24"/>
      <c r="AR2" s="24"/>
      <c r="AS2" s="24"/>
      <c r="AT2" s="24"/>
      <c r="AU2" s="24"/>
      <c r="AV2" s="24"/>
      <c r="AW2" s="24"/>
      <c r="AX2" s="24"/>
      <c r="AY2" s="24"/>
      <c r="AZ2" s="24"/>
      <c r="BA2" s="24"/>
      <c r="BB2" s="24"/>
      <c r="BC2" s="24"/>
      <c r="BD2" s="24"/>
      <c r="BE2" s="24"/>
      <c r="BF2" s="24"/>
      <c r="BG2" s="24"/>
      <c r="BH2" s="24"/>
      <c r="BI2" s="24"/>
      <c r="BJ2" s="24"/>
      <c r="BK2" s="24"/>
      <c r="BL2" s="24"/>
      <c r="BM2" s="24"/>
      <c r="BN2" s="24"/>
      <c r="BO2" s="24"/>
      <c r="BP2" s="24"/>
      <c r="BQ2" s="24"/>
      <c r="BR2" s="24"/>
      <c r="BS2" s="24"/>
      <c r="BT2" s="24"/>
      <c r="BU2" s="24"/>
      <c r="BV2" s="24"/>
      <c r="BW2" s="24"/>
      <c r="BX2" s="24"/>
      <c r="BY2" s="24"/>
      <c r="BZ2" s="24"/>
      <c r="CA2" s="24"/>
      <c r="CB2" s="24"/>
      <c r="CC2" s="24"/>
      <c r="CD2" s="24"/>
      <c r="CE2" s="24"/>
      <c r="CF2" s="24"/>
      <c r="CG2" s="24"/>
      <c r="CH2" s="24"/>
      <c r="CI2" s="24"/>
      <c r="CJ2" s="24"/>
      <c r="CK2" s="24"/>
      <c r="CL2" s="24"/>
      <c r="CM2" s="24"/>
      <c r="CN2" s="24"/>
      <c r="CO2" s="24"/>
      <c r="CP2" s="24"/>
      <c r="CQ2" s="24"/>
      <c r="CR2" s="24"/>
      <c r="CS2" s="24"/>
      <c r="CT2" s="24"/>
      <c r="CU2" s="24"/>
    </row>
    <row r="3" spans="1:100" x14ac:dyDescent="0.25">
      <c r="A3" s="32"/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4"/>
      <c r="CV3" s="12"/>
    </row>
    <row r="4" spans="1:100" ht="15.75" thickBot="1" x14ac:dyDescent="0.3">
      <c r="A4" s="35"/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  <c r="M4" s="37"/>
      <c r="CV4" s="12"/>
    </row>
    <row r="5" spans="1:100" x14ac:dyDescent="0.25">
      <c r="CV5" s="12"/>
    </row>
    <row r="6" spans="1:100" x14ac:dyDescent="0.25">
      <c r="A6" s="4"/>
      <c r="B6" s="4">
        <v>1</v>
      </c>
      <c r="C6" s="4">
        <v>2</v>
      </c>
      <c r="D6" s="4">
        <v>3</v>
      </c>
      <c r="E6" s="4">
        <v>4</v>
      </c>
      <c r="F6" s="4">
        <v>5</v>
      </c>
      <c r="G6" s="4">
        <v>6</v>
      </c>
      <c r="H6" s="4">
        <v>7</v>
      </c>
      <c r="I6" s="4">
        <v>8</v>
      </c>
      <c r="J6" s="4">
        <v>9</v>
      </c>
      <c r="K6" s="4">
        <v>10</v>
      </c>
      <c r="L6" s="4">
        <v>11</v>
      </c>
      <c r="M6" s="4">
        <v>12</v>
      </c>
      <c r="O6" t="s">
        <v>12</v>
      </c>
      <c r="P6">
        <v>1</v>
      </c>
      <c r="Q6">
        <v>2</v>
      </c>
      <c r="R6">
        <v>3</v>
      </c>
      <c r="S6">
        <v>4</v>
      </c>
      <c r="T6">
        <v>5</v>
      </c>
      <c r="U6">
        <v>6</v>
      </c>
      <c r="V6">
        <v>7</v>
      </c>
      <c r="W6">
        <v>8</v>
      </c>
      <c r="X6">
        <v>9</v>
      </c>
      <c r="Y6">
        <v>10</v>
      </c>
      <c r="Z6">
        <v>11</v>
      </c>
      <c r="AA6">
        <v>12</v>
      </c>
      <c r="CV6" s="12"/>
    </row>
    <row r="7" spans="1:100" x14ac:dyDescent="0.25">
      <c r="A7" s="4" t="s">
        <v>7</v>
      </c>
      <c r="B7" s="5">
        <v>8.6999999999999993</v>
      </c>
      <c r="C7" s="5">
        <v>15.562580009847366</v>
      </c>
      <c r="D7" s="5">
        <v>13.800886262924665</v>
      </c>
      <c r="E7" s="5">
        <v>3.6344657804037421</v>
      </c>
      <c r="F7" s="5">
        <v>0.54042343673067461</v>
      </c>
      <c r="G7" s="5">
        <v>10.791531265386508</v>
      </c>
      <c r="H7" s="5">
        <v>3.3065484982767104</v>
      </c>
      <c r="I7" s="5">
        <v>11.400098473658296</v>
      </c>
      <c r="J7" s="5">
        <v>0.1189561792220581</v>
      </c>
      <c r="K7" s="5">
        <v>17.310487444608569</v>
      </c>
      <c r="L7" s="5">
        <v>23.230723781388477</v>
      </c>
      <c r="M7" s="6">
        <v>13.306831525868619</v>
      </c>
      <c r="O7" t="s">
        <v>7</v>
      </c>
      <c r="P7" s="14">
        <v>3.7922664312873442</v>
      </c>
      <c r="Q7" s="14">
        <v>3.8554018653741506</v>
      </c>
      <c r="R7" s="14">
        <v>4.3475468790136151</v>
      </c>
      <c r="S7" s="14">
        <v>5.7780156063726018</v>
      </c>
      <c r="T7" s="14">
        <v>3</v>
      </c>
      <c r="U7" s="14">
        <v>3.0579534255575429</v>
      </c>
      <c r="V7" s="14">
        <v>9.9801953660134632</v>
      </c>
      <c r="W7" s="14">
        <v>5.2631124317600717</v>
      </c>
      <c r="X7" s="14">
        <v>3</v>
      </c>
      <c r="Y7" s="14">
        <v>3.4661069014949821</v>
      </c>
      <c r="Z7" s="14">
        <v>3.8741797649931331</v>
      </c>
      <c r="AA7" s="14">
        <v>2.4799291954548051</v>
      </c>
      <c r="AC7" t="s">
        <v>13</v>
      </c>
      <c r="AD7">
        <v>1</v>
      </c>
      <c r="AE7">
        <v>2</v>
      </c>
      <c r="AF7">
        <v>3</v>
      </c>
      <c r="AG7">
        <v>4</v>
      </c>
      <c r="AH7">
        <v>5</v>
      </c>
      <c r="AI7">
        <v>6</v>
      </c>
      <c r="AJ7">
        <v>7</v>
      </c>
      <c r="AK7">
        <v>8</v>
      </c>
      <c r="AL7">
        <v>9</v>
      </c>
      <c r="AM7">
        <v>10</v>
      </c>
      <c r="AN7">
        <v>11</v>
      </c>
      <c r="AO7">
        <v>12</v>
      </c>
      <c r="BF7" s="1"/>
      <c r="CV7" s="13"/>
    </row>
    <row r="8" spans="1:100" x14ac:dyDescent="0.25">
      <c r="A8" s="4" t="s">
        <v>6</v>
      </c>
      <c r="B8" s="5">
        <v>15.479862136878385</v>
      </c>
      <c r="C8" s="5">
        <v>3.7437715411127521</v>
      </c>
      <c r="D8" s="5">
        <v>7.4463810930576066</v>
      </c>
      <c r="E8" s="5">
        <v>0.63397341211225999</v>
      </c>
      <c r="F8" s="5">
        <v>0.19084194977843422</v>
      </c>
      <c r="G8" s="5">
        <v>4.941211225997046</v>
      </c>
      <c r="H8" s="5">
        <v>3.7654357459379617</v>
      </c>
      <c r="I8" s="5">
        <v>0.28734613490891181</v>
      </c>
      <c r="J8" s="5">
        <v>0.73835548990644984</v>
      </c>
      <c r="K8" s="5">
        <v>10.364155588380108</v>
      </c>
      <c r="L8" s="5">
        <v>14.588675529295912</v>
      </c>
      <c r="M8" s="6">
        <v>8.3430959452925322</v>
      </c>
      <c r="O8" t="s">
        <v>6</v>
      </c>
      <c r="P8" s="14">
        <v>3.8760035114950573</v>
      </c>
      <c r="Q8" s="14">
        <v>8.8146404334788784</v>
      </c>
      <c r="R8" s="14">
        <v>8.0576053320637957</v>
      </c>
      <c r="S8" s="14">
        <v>8.0576053320637957</v>
      </c>
      <c r="T8" s="14">
        <v>3</v>
      </c>
      <c r="U8" s="14">
        <v>6.6785244529475065</v>
      </c>
      <c r="V8" s="14">
        <v>8.7639259375490344</v>
      </c>
      <c r="W8" s="14">
        <v>3</v>
      </c>
      <c r="X8" s="14">
        <v>3</v>
      </c>
      <c r="Y8" s="14">
        <v>5.7891836424445122</v>
      </c>
      <c r="Z8" s="14">
        <v>6.1691686691686698</v>
      </c>
      <c r="AA8" s="14">
        <v>3.9553662353145729</v>
      </c>
      <c r="AC8" t="s">
        <v>7</v>
      </c>
      <c r="AD8" s="14">
        <f>55-P7</f>
        <v>51.207733568712655</v>
      </c>
      <c r="AE8" s="14">
        <f>100-Q7</f>
        <v>96.144598134625852</v>
      </c>
      <c r="AF8" s="14">
        <f>100-R7</f>
        <v>95.65245312098638</v>
      </c>
      <c r="AG8" s="14">
        <v>46.836021243422337</v>
      </c>
      <c r="AH8" s="15">
        <v>57</v>
      </c>
      <c r="AI8" s="14">
        <f>55-U7</f>
        <v>51.942046574442458</v>
      </c>
      <c r="AJ8" s="14">
        <f>55-V7</f>
        <v>45.019804633986539</v>
      </c>
      <c r="AK8" s="14">
        <f>55-W7</f>
        <v>49.736887568239929</v>
      </c>
      <c r="AL8" s="14">
        <v>67</v>
      </c>
      <c r="AM8" s="14">
        <f>100-Y7</f>
        <v>96.533893098505018</v>
      </c>
      <c r="AN8" s="14">
        <f>150-Z7</f>
        <v>146.12582023500687</v>
      </c>
      <c r="AO8" s="14">
        <f>55-AA7</f>
        <v>52.520070804545192</v>
      </c>
      <c r="BF8" s="1"/>
      <c r="CV8" s="13"/>
    </row>
    <row r="9" spans="1:100" x14ac:dyDescent="0.25">
      <c r="A9" s="4" t="s">
        <v>5</v>
      </c>
      <c r="B9" s="5">
        <v>10.950073855243721</v>
      </c>
      <c r="C9" s="5">
        <v>10.709798129000491</v>
      </c>
      <c r="D9" s="5">
        <v>1.8107336287543081</v>
      </c>
      <c r="E9" s="5">
        <v>19.751649433776464</v>
      </c>
      <c r="F9" s="5">
        <v>1.347907434761201</v>
      </c>
      <c r="G9" s="5">
        <v>17.670901033973411</v>
      </c>
      <c r="H9" s="5">
        <v>8.6979812900049236</v>
      </c>
      <c r="I9" s="5">
        <v>19.163761693746924</v>
      </c>
      <c r="J9" s="5">
        <v>4.8486459871984238</v>
      </c>
      <c r="K9" s="5">
        <v>14.10516986706056</v>
      </c>
      <c r="L9" s="5">
        <v>7.8865583456425394</v>
      </c>
      <c r="M9" s="6">
        <v>8.3113214063687231</v>
      </c>
      <c r="O9" t="s">
        <v>5</v>
      </c>
      <c r="P9" s="14">
        <v>3.0136783035666115</v>
      </c>
      <c r="Q9" s="14">
        <v>3.081290571728057</v>
      </c>
      <c r="R9" s="14">
        <v>6.6271481400913643</v>
      </c>
      <c r="S9" s="14">
        <v>4.5565814795241755</v>
      </c>
      <c r="T9" s="14">
        <v>8.9026884862653439</v>
      </c>
      <c r="U9" s="14">
        <v>3.3954125986358168</v>
      </c>
      <c r="V9" s="14">
        <v>3.7939837877003897</v>
      </c>
      <c r="W9" s="14">
        <v>4.696363972704102</v>
      </c>
      <c r="X9" s="14">
        <v>12.374588732279948</v>
      </c>
      <c r="Y9" s="14">
        <v>4.2537594772336949</v>
      </c>
      <c r="Z9" s="14">
        <v>11.411821995804617</v>
      </c>
      <c r="AA9" s="14">
        <v>3.9704877704179582</v>
      </c>
      <c r="AC9" t="s">
        <v>6</v>
      </c>
      <c r="AD9" s="14">
        <f>100-P8</f>
        <v>96.123996488504943</v>
      </c>
      <c r="AE9" s="14">
        <f>55-Q8</f>
        <v>46.185359566521122</v>
      </c>
      <c r="AF9" s="14">
        <f>100-R8</f>
        <v>91.942394667936199</v>
      </c>
      <c r="AG9" s="14">
        <f>100-S8</f>
        <v>91.942394667936199</v>
      </c>
      <c r="AH9" s="14">
        <v>57</v>
      </c>
      <c r="AI9" s="14">
        <f>55-U8</f>
        <v>48.321475547052493</v>
      </c>
      <c r="AJ9" s="14">
        <f>55-V8</f>
        <v>46.236074062450967</v>
      </c>
      <c r="AK9" s="14">
        <v>27</v>
      </c>
      <c r="AL9" s="14">
        <v>67</v>
      </c>
      <c r="AM9" s="14">
        <f>100-Y8</f>
        <v>94.210816357555487</v>
      </c>
      <c r="AN9" s="14">
        <f>150-Z8</f>
        <v>143.83083133083133</v>
      </c>
      <c r="AO9" s="14">
        <f>55-AA8</f>
        <v>51.044633764685429</v>
      </c>
      <c r="BF9" s="1"/>
      <c r="CV9" s="13"/>
    </row>
    <row r="10" spans="1:100" x14ac:dyDescent="0.25">
      <c r="A10" s="4" t="s">
        <v>4</v>
      </c>
      <c r="B10" s="5">
        <v>4.5177744953225005</v>
      </c>
      <c r="C10" s="5">
        <v>4.5100935499753768E-2</v>
      </c>
      <c r="D10" s="5">
        <v>11.579320531757753</v>
      </c>
      <c r="E10" s="5">
        <v>8.2834071885770548</v>
      </c>
      <c r="F10" s="5">
        <v>-8.4884293451501711E-2</v>
      </c>
      <c r="G10" s="5">
        <v>13.468045297882815</v>
      </c>
      <c r="H10" s="5">
        <v>0.45967503692762185</v>
      </c>
      <c r="I10" s="5">
        <v>4.6310192023633672</v>
      </c>
      <c r="J10" s="5">
        <v>15.998818316100442</v>
      </c>
      <c r="K10" s="5">
        <v>15.027868045297881</v>
      </c>
      <c r="L10" s="5">
        <v>-0.168586903003447</v>
      </c>
      <c r="M10" s="6">
        <v>3.0256959314775163</v>
      </c>
      <c r="O10" t="s">
        <v>4</v>
      </c>
      <c r="P10" s="14">
        <v>7.3044814508043086</v>
      </c>
      <c r="Q10" s="14">
        <v>3</v>
      </c>
      <c r="R10" s="14">
        <v>5.1816511888968266</v>
      </c>
      <c r="S10" s="14">
        <v>7.7724767833452404</v>
      </c>
      <c r="T10" s="14">
        <v>3</v>
      </c>
      <c r="U10" s="14">
        <v>4.4549894712213387</v>
      </c>
      <c r="V10" s="14">
        <v>10</v>
      </c>
      <c r="W10" s="14">
        <v>3.1309093151360683</v>
      </c>
      <c r="X10" s="14">
        <v>3.7502769776202087</v>
      </c>
      <c r="Y10" s="14">
        <v>3.99258230236947</v>
      </c>
      <c r="Z10" s="14">
        <v>3</v>
      </c>
      <c r="AA10" s="14">
        <v>10.906581740976645</v>
      </c>
      <c r="AC10" t="s">
        <v>5</v>
      </c>
      <c r="AD10" s="14">
        <f>55-P9</f>
        <v>51.986321696433386</v>
      </c>
      <c r="AE10" s="14">
        <f>55-Q9</f>
        <v>51.918709428271946</v>
      </c>
      <c r="AF10" s="14">
        <f>20-R9</f>
        <v>13.372851859908636</v>
      </c>
      <c r="AG10" s="14">
        <f>150-S9</f>
        <v>145.44341852047583</v>
      </c>
      <c r="AH10" s="14">
        <f>20-T9</f>
        <v>11.097311513734656</v>
      </c>
      <c r="AI10" s="14">
        <f>100-U9</f>
        <v>96.604587401364185</v>
      </c>
      <c r="AJ10" s="14">
        <f>55-V9</f>
        <v>51.206016212299609</v>
      </c>
      <c r="AK10" s="14">
        <f>150-W9</f>
        <v>145.30363602729591</v>
      </c>
      <c r="AL10" s="14">
        <f>100-X9</f>
        <v>87.625411267720054</v>
      </c>
      <c r="AM10" s="14">
        <f>100-Y9</f>
        <v>95.7462405227663</v>
      </c>
      <c r="AN10" s="14">
        <f>150-Z9</f>
        <v>138.58817800419538</v>
      </c>
      <c r="AO10" s="14">
        <f>55-AA9</f>
        <v>51.029512229582039</v>
      </c>
      <c r="BF10" s="1"/>
      <c r="CV10" s="13"/>
    </row>
    <row r="11" spans="1:100" x14ac:dyDescent="0.25">
      <c r="A11" s="4" t="s">
        <v>3</v>
      </c>
      <c r="B11" s="5">
        <v>3.0711964549483008</v>
      </c>
      <c r="C11" s="5">
        <v>2.0047267355982274</v>
      </c>
      <c r="D11" s="5">
        <v>26.525652387986213</v>
      </c>
      <c r="E11" s="5">
        <v>-8.7838503200393894E-2</v>
      </c>
      <c r="F11" s="5">
        <v>1.21004431314623</v>
      </c>
      <c r="G11" s="5">
        <v>-0.11147218119153128</v>
      </c>
      <c r="H11" s="5">
        <v>5.6492368291482018</v>
      </c>
      <c r="I11" s="5">
        <v>4.7570654849827667</v>
      </c>
      <c r="J11" s="5">
        <v>19.002264894140819</v>
      </c>
      <c r="K11" s="5">
        <v>2.316888232397833</v>
      </c>
      <c r="L11" s="5">
        <v>1.047562776957164</v>
      </c>
      <c r="M11" s="6">
        <v>0.29792083995302898</v>
      </c>
      <c r="O11" t="s">
        <v>3</v>
      </c>
      <c r="P11" s="14">
        <v>10.744998076183149</v>
      </c>
      <c r="Q11" s="14">
        <v>10.475243147656942</v>
      </c>
      <c r="R11" s="14">
        <v>3.39294199756467</v>
      </c>
      <c r="S11" s="14">
        <v>3.39294199756467</v>
      </c>
      <c r="T11" s="14">
        <v>9.9169921874999982</v>
      </c>
      <c r="U11" s="14">
        <v>3</v>
      </c>
      <c r="V11" s="14">
        <v>10.620903639659742</v>
      </c>
      <c r="W11" s="14">
        <v>12.956111252870633</v>
      </c>
      <c r="X11" s="14">
        <v>3.1575183450105717</v>
      </c>
      <c r="Y11" s="14">
        <v>9.0638813328799746</v>
      </c>
      <c r="Z11" s="14">
        <v>3.1575183450105717</v>
      </c>
      <c r="AA11" s="14">
        <v>3.966029723991507</v>
      </c>
      <c r="AC11" t="s">
        <v>3</v>
      </c>
      <c r="AD11" s="14">
        <f>55-P11</f>
        <v>44.255001923816849</v>
      </c>
      <c r="AE11" s="14">
        <f>55-Q11</f>
        <v>44.52475685234306</v>
      </c>
      <c r="AF11" s="14">
        <f>150-R11</f>
        <v>146.60705800243534</v>
      </c>
      <c r="AG11" s="14">
        <f>150-S11</f>
        <v>146.60705800243534</v>
      </c>
      <c r="AH11" s="14">
        <f>55-T11</f>
        <v>45.0830078125</v>
      </c>
      <c r="AI11" s="14">
        <v>57</v>
      </c>
      <c r="AJ11" s="14">
        <f>55-V11</f>
        <v>44.379096360340256</v>
      </c>
      <c r="AK11" s="14">
        <f>100-W11</f>
        <v>87.043888747129373</v>
      </c>
      <c r="AL11" s="14">
        <f>100-X11</f>
        <v>96.842481654989427</v>
      </c>
      <c r="AM11" s="14">
        <f>35-Y11</f>
        <v>25.936118667120027</v>
      </c>
      <c r="AN11" s="14">
        <f>100-Z11</f>
        <v>96.842481654989427</v>
      </c>
      <c r="AO11" s="14">
        <f>20-AA11</f>
        <v>16.033970276008493</v>
      </c>
      <c r="BF11" s="1"/>
      <c r="CV11" s="13"/>
    </row>
    <row r="12" spans="1:100" x14ac:dyDescent="0.25">
      <c r="A12" s="4" t="s">
        <v>2</v>
      </c>
      <c r="B12" s="5">
        <v>13.356770064007877</v>
      </c>
      <c r="C12" s="5">
        <v>2.5236829148202853</v>
      </c>
      <c r="D12" s="5">
        <v>23.951550960118169</v>
      </c>
      <c r="E12" s="5">
        <v>4.0825209256523873</v>
      </c>
      <c r="F12" s="5">
        <v>1.1933037912358446</v>
      </c>
      <c r="G12" s="5">
        <v>0.41240768094534702</v>
      </c>
      <c r="H12" s="5">
        <v>13.640374199901524</v>
      </c>
      <c r="I12" s="5">
        <v>6.3749876907927119</v>
      </c>
      <c r="J12" s="5">
        <v>19.549778434268834</v>
      </c>
      <c r="K12" s="5">
        <v>6.1179714426390932</v>
      </c>
      <c r="L12" s="5">
        <v>3.5222058099458402</v>
      </c>
      <c r="M12" s="6">
        <v>5.0696276852939146</v>
      </c>
      <c r="O12" t="s">
        <v>2</v>
      </c>
      <c r="P12" s="14">
        <v>4.4921039826597271</v>
      </c>
      <c r="Q12" s="14">
        <v>8.3211721554549722</v>
      </c>
      <c r="R12" s="14">
        <v>3.7575854753564557</v>
      </c>
      <c r="S12" s="14">
        <v>3.7575854753564557</v>
      </c>
      <c r="T12" s="14">
        <v>10.056114870440664</v>
      </c>
      <c r="U12" s="14">
        <v>10</v>
      </c>
      <c r="V12" s="14">
        <v>4.3987063053177211</v>
      </c>
      <c r="W12" s="14">
        <v>12.612817752753168</v>
      </c>
      <c r="X12" s="14">
        <v>3.069088491295938</v>
      </c>
      <c r="Y12" s="14">
        <v>5.3939447592067999</v>
      </c>
      <c r="Z12" s="14">
        <v>3.069088491295938</v>
      </c>
      <c r="AA12" s="14">
        <v>6.5093537530827188</v>
      </c>
      <c r="AC12" t="s">
        <v>2</v>
      </c>
      <c r="AD12" s="14">
        <f>100-P12</f>
        <v>95.507896017340272</v>
      </c>
      <c r="AE12" s="14">
        <f>55-Q12</f>
        <v>46.678827844545026</v>
      </c>
      <c r="AF12" s="14">
        <f>150-R12</f>
        <v>146.24241452464355</v>
      </c>
      <c r="AG12" s="14">
        <f>150-S12</f>
        <v>146.24241452464355</v>
      </c>
      <c r="AH12" s="14">
        <f>55-T12</f>
        <v>44.943885129559334</v>
      </c>
      <c r="AI12" s="14">
        <v>0</v>
      </c>
      <c r="AJ12" s="14">
        <f>55-V12</f>
        <v>50.601293694682276</v>
      </c>
      <c r="AK12" s="14">
        <f>100-W12</f>
        <v>87.387182247246827</v>
      </c>
      <c r="AL12" s="14">
        <f>100-X12</f>
        <v>96.930911508704057</v>
      </c>
      <c r="AM12" s="14">
        <f>55-Y12</f>
        <v>49.606055240793197</v>
      </c>
      <c r="AN12" s="14">
        <f>100-Z12</f>
        <v>96.930911508704057</v>
      </c>
      <c r="AO12" s="14">
        <f>55-AA12</f>
        <v>48.490646246917279</v>
      </c>
      <c r="BF12" s="1"/>
      <c r="CV12" s="13"/>
    </row>
    <row r="13" spans="1:100" x14ac:dyDescent="0.25">
      <c r="A13" s="4" t="s">
        <v>1</v>
      </c>
      <c r="B13" s="5">
        <v>4.581782373215165</v>
      </c>
      <c r="C13" s="5">
        <v>11.02491383554899</v>
      </c>
      <c r="D13" s="5">
        <v>4.042146725750861</v>
      </c>
      <c r="E13" s="5">
        <v>19.717183653372722</v>
      </c>
      <c r="F13" s="5">
        <v>4.4902018709995071</v>
      </c>
      <c r="G13" s="5">
        <v>20.234170359428855</v>
      </c>
      <c r="H13" s="5">
        <v>2.4616445100935498</v>
      </c>
      <c r="I13" s="5">
        <v>14.119940915805021</v>
      </c>
      <c r="J13" s="5">
        <v>9.9180699162973891</v>
      </c>
      <c r="K13" s="5">
        <v>2.2784835056622352</v>
      </c>
      <c r="L13" s="5">
        <v>5.3311669128508123</v>
      </c>
      <c r="M13" s="6">
        <v>10.570076673343925</v>
      </c>
      <c r="O13" t="s">
        <v>1</v>
      </c>
      <c r="P13" s="14">
        <v>0</v>
      </c>
      <c r="Q13" s="14">
        <v>2.9932206720377286</v>
      </c>
      <c r="R13" s="14">
        <v>8.1639787565776665</v>
      </c>
      <c r="S13" s="14">
        <v>7.3493354971709293</v>
      </c>
      <c r="T13" s="14">
        <v>2.6724856353348834</v>
      </c>
      <c r="U13" s="14">
        <v>4.4479214319781191</v>
      </c>
      <c r="V13" s="14">
        <v>4.8747899831986565</v>
      </c>
      <c r="W13" s="14">
        <v>9.4117828786802207</v>
      </c>
      <c r="X13" s="14">
        <v>0</v>
      </c>
      <c r="Y13" s="14">
        <v>14.483317486386033</v>
      </c>
      <c r="Z13" s="14">
        <v>6.0495641295498332</v>
      </c>
      <c r="AA13" s="14">
        <v>3.1220208726792706</v>
      </c>
      <c r="AC13" t="s">
        <v>1</v>
      </c>
      <c r="AD13" s="14">
        <v>0</v>
      </c>
      <c r="AE13" s="14">
        <f>100-Q13</f>
        <v>97.006779327962278</v>
      </c>
      <c r="AF13" s="14">
        <f>55-R13</f>
        <v>46.836021243422337</v>
      </c>
      <c r="AG13" s="14">
        <f>55-S13</f>
        <v>47.650664502829073</v>
      </c>
      <c r="AH13" s="14">
        <f>55-T13</f>
        <v>52.32751436466512</v>
      </c>
      <c r="AI13" s="14">
        <f>150-U13</f>
        <v>145.55207856802187</v>
      </c>
      <c r="AJ13" s="14">
        <f>20-V13</f>
        <v>15.125210016801343</v>
      </c>
      <c r="AK13" s="14">
        <f>100-W13</f>
        <v>90.588217121319786</v>
      </c>
      <c r="AL13" s="14">
        <v>0</v>
      </c>
      <c r="AM13" s="14">
        <f>55-Y13</f>
        <v>40.516682513613965</v>
      </c>
      <c r="AN13" s="14">
        <f>100-Z13</f>
        <v>93.950435870450164</v>
      </c>
      <c r="AO13" s="14">
        <f>55-AA13</f>
        <v>51.877979127320728</v>
      </c>
      <c r="BF13" s="1"/>
      <c r="CV13" s="13"/>
    </row>
    <row r="14" spans="1:100" x14ac:dyDescent="0.25">
      <c r="A14" s="4" t="s">
        <v>0</v>
      </c>
      <c r="B14" s="5">
        <v>4.5345150172328896</v>
      </c>
      <c r="C14" s="5">
        <v>-2.4815361890694238E-2</v>
      </c>
      <c r="D14" s="5">
        <v>25.243525356967012</v>
      </c>
      <c r="E14" s="5">
        <v>1.5950763170851794</v>
      </c>
      <c r="F14" s="5">
        <v>-0.10851797144263911</v>
      </c>
      <c r="G14" s="5">
        <v>7.7221073362875421</v>
      </c>
      <c r="H14" s="5">
        <v>1.7398325947808959</v>
      </c>
      <c r="I14" s="5">
        <v>17.056425406203843</v>
      </c>
      <c r="J14" s="5">
        <v>18.731462333825704</v>
      </c>
      <c r="K14" s="5">
        <v>3.318365337272279</v>
      </c>
      <c r="L14" s="5">
        <v>11.552732644017723</v>
      </c>
      <c r="M14" s="6">
        <v>4.7767493265179253</v>
      </c>
      <c r="O14" t="s">
        <v>0</v>
      </c>
      <c r="P14" s="14">
        <v>7.2775147671994453</v>
      </c>
      <c r="Q14" s="14">
        <v>3</v>
      </c>
      <c r="R14" s="14">
        <v>3.5652706477132647</v>
      </c>
      <c r="S14" s="14">
        <v>7.5231510062970752</v>
      </c>
      <c r="T14" s="14">
        <v>3</v>
      </c>
      <c r="U14" s="14">
        <v>11.654849651865645</v>
      </c>
      <c r="V14" s="14">
        <v>6.8972153045053215</v>
      </c>
      <c r="W14" s="14">
        <v>4.2493095656540296</v>
      </c>
      <c r="X14" s="14">
        <v>3.2031668927230856</v>
      </c>
      <c r="Y14" s="14">
        <v>9.9446554691673121</v>
      </c>
      <c r="Z14" s="14">
        <v>3.2031668927230856</v>
      </c>
      <c r="AA14" s="14">
        <v>6.9084638410481105</v>
      </c>
      <c r="AC14" t="s">
        <v>0</v>
      </c>
      <c r="AD14" s="14">
        <f>55-P14</f>
        <v>47.722485232800551</v>
      </c>
      <c r="AE14" s="14">
        <v>57</v>
      </c>
      <c r="AF14" s="14">
        <f>150-R14</f>
        <v>146.43472935228672</v>
      </c>
      <c r="AG14" s="14">
        <f>20-S14</f>
        <v>12.476848993702925</v>
      </c>
      <c r="AH14" s="14">
        <v>57</v>
      </c>
      <c r="AI14" s="14">
        <f>150-U14</f>
        <v>138.34515034813435</v>
      </c>
      <c r="AJ14" s="14">
        <f>20-V14</f>
        <v>13.102784695494679</v>
      </c>
      <c r="AK14" s="14">
        <f>100-W14</f>
        <v>95.750690434345969</v>
      </c>
      <c r="AL14" s="14">
        <f>100-X14</f>
        <v>96.79683310727691</v>
      </c>
      <c r="AM14" s="14">
        <f>55-Y14</f>
        <v>45.055344530832684</v>
      </c>
      <c r="AN14" s="14">
        <f>100-Z14</f>
        <v>96.79683310727691</v>
      </c>
      <c r="AO14" s="14">
        <f>55-AA14</f>
        <v>48.091536158951889</v>
      </c>
      <c r="BF14" s="1"/>
      <c r="CV14" s="13"/>
    </row>
    <row r="17" spans="1:113" x14ac:dyDescent="0.25">
      <c r="A17" s="7"/>
      <c r="B17" s="7" t="s">
        <v>8</v>
      </c>
      <c r="C17" s="7"/>
      <c r="D17" s="7"/>
      <c r="E17" s="7" t="s">
        <v>10</v>
      </c>
      <c r="F17" s="7"/>
      <c r="G17" s="7"/>
      <c r="H17" s="7"/>
      <c r="I17" s="7"/>
      <c r="J17" s="7"/>
      <c r="K17" s="7"/>
      <c r="L17" s="7"/>
      <c r="M17" s="7"/>
      <c r="O17" s="11"/>
      <c r="P17" s="9" t="s">
        <v>8</v>
      </c>
      <c r="Q17" s="9"/>
      <c r="R17" s="9"/>
      <c r="S17" s="9" t="s">
        <v>10</v>
      </c>
      <c r="T17" s="9"/>
      <c r="U17" s="9"/>
      <c r="V17" s="9"/>
      <c r="W17" s="9"/>
      <c r="X17" s="9"/>
      <c r="Y17" s="9"/>
      <c r="Z17" s="9"/>
      <c r="AA17" s="9"/>
      <c r="AC17" s="7"/>
      <c r="AD17" s="7" t="s">
        <v>8</v>
      </c>
      <c r="AE17" s="7"/>
      <c r="AF17" s="7"/>
      <c r="AG17" s="7" t="s">
        <v>10</v>
      </c>
      <c r="AH17" s="7"/>
      <c r="AI17" s="7"/>
      <c r="AJ17" s="7"/>
      <c r="AK17" s="7"/>
      <c r="AL17" s="7"/>
      <c r="AM17" s="7"/>
      <c r="AN17" s="7"/>
      <c r="AO17" s="7"/>
    </row>
    <row r="18" spans="1:113" x14ac:dyDescent="0.25">
      <c r="A18" s="7"/>
      <c r="B18" s="7">
        <v>0.6</v>
      </c>
      <c r="C18" s="7" t="s">
        <v>9</v>
      </c>
      <c r="D18" s="7"/>
      <c r="E18" s="17">
        <v>55</v>
      </c>
      <c r="F18" s="7" t="s">
        <v>11</v>
      </c>
      <c r="G18" s="7"/>
      <c r="H18" s="7"/>
      <c r="I18" s="7"/>
      <c r="J18" s="7"/>
      <c r="K18" s="7"/>
      <c r="L18" s="7"/>
      <c r="M18" s="7"/>
      <c r="O18" s="11"/>
      <c r="P18" s="9">
        <v>0.6</v>
      </c>
      <c r="Q18" s="9" t="s">
        <v>9</v>
      </c>
      <c r="R18" s="9"/>
      <c r="S18" s="16">
        <v>35</v>
      </c>
      <c r="T18" s="9" t="s">
        <v>11</v>
      </c>
      <c r="U18" s="9"/>
      <c r="V18" s="9"/>
      <c r="W18" s="9"/>
      <c r="X18" s="9"/>
      <c r="Y18" s="9"/>
      <c r="Z18" s="9"/>
      <c r="AA18" s="9"/>
      <c r="AC18" s="7"/>
      <c r="AD18" s="7">
        <v>0.6</v>
      </c>
      <c r="AE18" s="7" t="s">
        <v>9</v>
      </c>
      <c r="AF18" s="7"/>
      <c r="AG18" s="17">
        <v>20</v>
      </c>
      <c r="AH18" s="7" t="s">
        <v>11</v>
      </c>
      <c r="AI18" s="7"/>
      <c r="AJ18" s="7"/>
      <c r="AK18" s="7"/>
      <c r="AL18" s="7"/>
      <c r="AM18" s="7"/>
      <c r="AN18" s="7"/>
      <c r="AO18" s="7"/>
    </row>
    <row r="19" spans="1:113" x14ac:dyDescent="0.25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O19" s="11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</row>
    <row r="20" spans="1:113" ht="15.75" customHeight="1" x14ac:dyDescent="0.25">
      <c r="A20" s="7"/>
      <c r="B20" s="7">
        <v>1</v>
      </c>
      <c r="C20" s="7">
        <v>2</v>
      </c>
      <c r="D20" s="7">
        <v>3</v>
      </c>
      <c r="E20" s="7">
        <v>4</v>
      </c>
      <c r="F20" s="7">
        <v>5</v>
      </c>
      <c r="G20" s="7">
        <v>6</v>
      </c>
      <c r="H20" s="7">
        <v>7</v>
      </c>
      <c r="I20" s="7">
        <v>8</v>
      </c>
      <c r="J20" s="7">
        <v>9</v>
      </c>
      <c r="K20" s="7">
        <v>10</v>
      </c>
      <c r="L20" s="7">
        <v>11</v>
      </c>
      <c r="M20" s="7">
        <v>12</v>
      </c>
      <c r="O20" s="11"/>
      <c r="P20" s="9">
        <v>1</v>
      </c>
      <c r="Q20" s="9">
        <v>2</v>
      </c>
      <c r="R20" s="9">
        <v>3</v>
      </c>
      <c r="S20" s="9">
        <v>4</v>
      </c>
      <c r="T20" s="9">
        <v>5</v>
      </c>
      <c r="U20" s="9">
        <v>6</v>
      </c>
      <c r="V20" s="9">
        <v>7</v>
      </c>
      <c r="W20" s="9">
        <v>8</v>
      </c>
      <c r="X20" s="9">
        <v>9</v>
      </c>
      <c r="Y20" s="9">
        <v>10</v>
      </c>
      <c r="Z20" s="9">
        <v>11</v>
      </c>
      <c r="AA20" s="9">
        <v>12</v>
      </c>
      <c r="AC20" s="7"/>
      <c r="AD20" s="7">
        <v>1</v>
      </c>
      <c r="AE20" s="7">
        <v>2</v>
      </c>
      <c r="AF20" s="7">
        <v>3</v>
      </c>
      <c r="AG20" s="7">
        <v>4</v>
      </c>
      <c r="AH20" s="7">
        <v>5</v>
      </c>
      <c r="AI20" s="7">
        <v>6</v>
      </c>
      <c r="AJ20" s="7">
        <v>7</v>
      </c>
      <c r="AK20" s="7">
        <v>8</v>
      </c>
      <c r="AL20" s="7">
        <v>9</v>
      </c>
      <c r="AM20" s="7">
        <v>10</v>
      </c>
      <c r="AN20" s="7">
        <v>11</v>
      </c>
      <c r="AO20" s="7">
        <v>12</v>
      </c>
    </row>
    <row r="21" spans="1:113" ht="15.75" customHeight="1" x14ac:dyDescent="0.25">
      <c r="A21" s="7" t="s">
        <v>7</v>
      </c>
      <c r="B21" s="8">
        <f t="shared" ref="B21:M21" si="0">($AD$18*$E$18)/B7</f>
        <v>3.7931034482758625</v>
      </c>
      <c r="C21" s="8">
        <f t="shared" si="0"/>
        <v>2.1204710259557826</v>
      </c>
      <c r="D21" s="8">
        <f t="shared" si="0"/>
        <v>2.3911507834574883</v>
      </c>
      <c r="E21" s="8">
        <f t="shared" si="0"/>
        <v>9.0797388100140886</v>
      </c>
      <c r="F21" s="8">
        <f t="shared" si="0"/>
        <v>61.063228862973752</v>
      </c>
      <c r="G21" s="8">
        <f t="shared" si="0"/>
        <v>3.0579534255575429</v>
      </c>
      <c r="H21" s="8">
        <f t="shared" si="0"/>
        <v>9.9801953660134632</v>
      </c>
      <c r="I21" s="8">
        <f t="shared" si="0"/>
        <v>2.8947118374680394</v>
      </c>
      <c r="J21" s="8">
        <f t="shared" si="0"/>
        <v>277.41307947019868</v>
      </c>
      <c r="K21" s="8">
        <f t="shared" si="0"/>
        <v>1.9063587958222403</v>
      </c>
      <c r="L21" s="8">
        <f t="shared" si="0"/>
        <v>1.4205325804974822</v>
      </c>
      <c r="M21" s="8">
        <f t="shared" si="0"/>
        <v>2.4799291954548051</v>
      </c>
      <c r="O21" s="11" t="s">
        <v>7</v>
      </c>
      <c r="P21" s="10">
        <f t="shared" ref="P21:AA28" si="1">($AD$18*$S$18)/B7</f>
        <v>2.4137931034482762</v>
      </c>
      <c r="Q21" s="10">
        <f t="shared" si="1"/>
        <v>1.3493906528809527</v>
      </c>
      <c r="R21" s="10">
        <f t="shared" si="1"/>
        <v>1.5216414076547653</v>
      </c>
      <c r="S21" s="10">
        <f t="shared" si="1"/>
        <v>5.7780156063726018</v>
      </c>
      <c r="T21" s="10">
        <f t="shared" si="1"/>
        <v>38.858418367346935</v>
      </c>
      <c r="U21" s="10">
        <f t="shared" si="1"/>
        <v>1.9459703617184365</v>
      </c>
      <c r="V21" s="10">
        <f t="shared" si="1"/>
        <v>6.3510334147358405</v>
      </c>
      <c r="W21" s="10">
        <f t="shared" si="1"/>
        <v>1.8420893511160252</v>
      </c>
      <c r="X21" s="10">
        <f t="shared" si="1"/>
        <v>176.53559602649005</v>
      </c>
      <c r="Y21" s="10">
        <f t="shared" si="1"/>
        <v>1.2131374155232437</v>
      </c>
      <c r="Z21" s="10">
        <f t="shared" si="1"/>
        <v>0.90397527849839776</v>
      </c>
      <c r="AA21" s="10">
        <f t="shared" si="1"/>
        <v>1.5781367607439669</v>
      </c>
      <c r="AC21" s="7" t="s">
        <v>7</v>
      </c>
      <c r="AD21" s="8">
        <f t="shared" ref="AD21:AO28" si="2">($AD$18*$AG$18)/B7</f>
        <v>1.3793103448275863</v>
      </c>
      <c r="AE21" s="8">
        <f t="shared" si="2"/>
        <v>0.77108037307483013</v>
      </c>
      <c r="AF21" s="8">
        <f t="shared" si="2"/>
        <v>0.86950937580272303</v>
      </c>
      <c r="AG21" s="8">
        <f t="shared" si="2"/>
        <v>3.3017232036414867</v>
      </c>
      <c r="AH21" s="8">
        <f t="shared" si="2"/>
        <v>22.20481049562682</v>
      </c>
      <c r="AI21" s="8">
        <f t="shared" si="2"/>
        <v>1.1119830638391066</v>
      </c>
      <c r="AJ21" s="8">
        <f t="shared" si="2"/>
        <v>3.6291619512776228</v>
      </c>
      <c r="AK21" s="8">
        <f t="shared" si="2"/>
        <v>1.0526224863520144</v>
      </c>
      <c r="AL21" s="8">
        <f t="shared" si="2"/>
        <v>100.87748344370861</v>
      </c>
      <c r="AM21" s="8">
        <f t="shared" si="2"/>
        <v>0.69322138029899649</v>
      </c>
      <c r="AN21" s="8">
        <f t="shared" si="2"/>
        <v>0.51655730199908445</v>
      </c>
      <c r="AO21" s="8">
        <f t="shared" si="2"/>
        <v>0.90179243471083825</v>
      </c>
    </row>
    <row r="22" spans="1:113" ht="15.75" customHeight="1" x14ac:dyDescent="0.25">
      <c r="A22" s="7" t="s">
        <v>6</v>
      </c>
      <c r="B22" s="8">
        <f t="shared" ref="B22:M22" si="3">($AD$18*$E$18)/B8</f>
        <v>2.1318019313222814</v>
      </c>
      <c r="C22" s="8">
        <f t="shared" si="3"/>
        <v>8.8146404334788784</v>
      </c>
      <c r="D22" s="8">
        <f t="shared" si="3"/>
        <v>4.4316829326350868</v>
      </c>
      <c r="E22" s="8">
        <f t="shared" si="3"/>
        <v>52.05265610438024</v>
      </c>
      <c r="F22" s="8">
        <f t="shared" si="3"/>
        <v>172.9179566563468</v>
      </c>
      <c r="G22" s="8">
        <f t="shared" si="3"/>
        <v>6.6785244529475065</v>
      </c>
      <c r="H22" s="8">
        <f t="shared" si="3"/>
        <v>8.7639259375490344</v>
      </c>
      <c r="I22" s="8">
        <f t="shared" si="3"/>
        <v>114.84407128169981</v>
      </c>
      <c r="J22" s="8">
        <f t="shared" si="3"/>
        <v>44.693918378234208</v>
      </c>
      <c r="K22" s="8">
        <f t="shared" si="3"/>
        <v>3.1840510033444818</v>
      </c>
      <c r="L22" s="8">
        <f t="shared" si="3"/>
        <v>2.2620285120285124</v>
      </c>
      <c r="M22" s="8">
        <f t="shared" si="3"/>
        <v>3.9553662353145729</v>
      </c>
      <c r="O22" s="11" t="s">
        <v>6</v>
      </c>
      <c r="P22" s="10">
        <f t="shared" si="1"/>
        <v>1.3566012290232701</v>
      </c>
      <c r="Q22" s="10">
        <f t="shared" si="1"/>
        <v>5.6093166394865595</v>
      </c>
      <c r="R22" s="10">
        <f t="shared" si="1"/>
        <v>2.8201618662223282</v>
      </c>
      <c r="S22" s="10">
        <f t="shared" si="1"/>
        <v>33.124417520969246</v>
      </c>
      <c r="T22" s="10">
        <f t="shared" si="1"/>
        <v>110.03869969040251</v>
      </c>
      <c r="U22" s="10">
        <f t="shared" si="1"/>
        <v>4.2499701064211406</v>
      </c>
      <c r="V22" s="10">
        <f t="shared" si="1"/>
        <v>5.5770437784402951</v>
      </c>
      <c r="W22" s="10">
        <f t="shared" si="1"/>
        <v>73.082590815627157</v>
      </c>
      <c r="X22" s="10">
        <f t="shared" si="1"/>
        <v>28.441584422512676</v>
      </c>
      <c r="Y22" s="10">
        <f t="shared" si="1"/>
        <v>2.0262142748555791</v>
      </c>
      <c r="Z22" s="10">
        <f t="shared" si="1"/>
        <v>1.4394726894726895</v>
      </c>
      <c r="AA22" s="10">
        <f t="shared" si="1"/>
        <v>2.5170512406547281</v>
      </c>
      <c r="AC22" s="7" t="s">
        <v>6</v>
      </c>
      <c r="AD22" s="8">
        <f t="shared" si="2"/>
        <v>0.7752007022990115</v>
      </c>
      <c r="AE22" s="8">
        <f t="shared" si="2"/>
        <v>3.2053237939923198</v>
      </c>
      <c r="AF22" s="8">
        <f t="shared" si="2"/>
        <v>1.6115210664127591</v>
      </c>
      <c r="AG22" s="8">
        <f t="shared" si="2"/>
        <v>18.928238583410998</v>
      </c>
      <c r="AH22" s="8">
        <f t="shared" si="2"/>
        <v>62.879256965944286</v>
      </c>
      <c r="AI22" s="8">
        <f t="shared" si="2"/>
        <v>2.4285543465263659</v>
      </c>
      <c r="AJ22" s="8">
        <f t="shared" si="2"/>
        <v>3.1868821591087397</v>
      </c>
      <c r="AK22" s="8">
        <f t="shared" si="2"/>
        <v>41.761480466072662</v>
      </c>
      <c r="AL22" s="8">
        <f t="shared" si="2"/>
        <v>16.252333955721529</v>
      </c>
      <c r="AM22" s="8">
        <f t="shared" si="2"/>
        <v>1.1578367284889024</v>
      </c>
      <c r="AN22" s="8">
        <f t="shared" si="2"/>
        <v>0.8225558225558226</v>
      </c>
      <c r="AO22" s="8">
        <f t="shared" si="2"/>
        <v>1.4383149946598446</v>
      </c>
    </row>
    <row r="23" spans="1:113" x14ac:dyDescent="0.25">
      <c r="A23" s="7" t="s">
        <v>5</v>
      </c>
      <c r="B23" s="8">
        <f t="shared" ref="B23:M23" si="4">($AD$18*$E$18)/B9</f>
        <v>3.0136783035666115</v>
      </c>
      <c r="C23" s="8">
        <f t="shared" si="4"/>
        <v>3.081290571728057</v>
      </c>
      <c r="D23" s="8">
        <f t="shared" si="4"/>
        <v>18.224657385251252</v>
      </c>
      <c r="E23" s="8">
        <f t="shared" si="4"/>
        <v>1.6707465424921977</v>
      </c>
      <c r="F23" s="8">
        <f t="shared" si="4"/>
        <v>24.482393337229698</v>
      </c>
      <c r="G23" s="8">
        <f t="shared" si="4"/>
        <v>1.8674769292496991</v>
      </c>
      <c r="H23" s="8">
        <f t="shared" si="4"/>
        <v>3.7939837877003897</v>
      </c>
      <c r="I23" s="8">
        <f t="shared" si="4"/>
        <v>1.7220001233248374</v>
      </c>
      <c r="J23" s="8">
        <f t="shared" si="4"/>
        <v>6.8060238027539715</v>
      </c>
      <c r="K23" s="8">
        <f t="shared" si="4"/>
        <v>2.3395677124785323</v>
      </c>
      <c r="L23" s="8">
        <f t="shared" si="4"/>
        <v>4.1843347317950261</v>
      </c>
      <c r="M23" s="8">
        <f t="shared" si="4"/>
        <v>3.9704877704179582</v>
      </c>
      <c r="O23" s="11" t="s">
        <v>5</v>
      </c>
      <c r="P23" s="10">
        <f t="shared" si="1"/>
        <v>1.9177952840878436</v>
      </c>
      <c r="Q23" s="10">
        <f t="shared" si="1"/>
        <v>1.9608212729178545</v>
      </c>
      <c r="R23" s="10">
        <f t="shared" si="1"/>
        <v>11.597509245159888</v>
      </c>
      <c r="S23" s="10">
        <f t="shared" si="1"/>
        <v>1.0632023452223076</v>
      </c>
      <c r="T23" s="10">
        <f t="shared" si="1"/>
        <v>15.579704850964353</v>
      </c>
      <c r="U23" s="10">
        <f t="shared" si="1"/>
        <v>1.1883944095225358</v>
      </c>
      <c r="V23" s="10">
        <f t="shared" si="1"/>
        <v>2.4143533194457025</v>
      </c>
      <c r="W23" s="10">
        <f t="shared" si="1"/>
        <v>1.0958182602976239</v>
      </c>
      <c r="X23" s="10">
        <f t="shared" si="1"/>
        <v>4.3311060562979815</v>
      </c>
      <c r="Y23" s="10">
        <f t="shared" si="1"/>
        <v>1.4888158170317933</v>
      </c>
      <c r="Z23" s="10">
        <f t="shared" si="1"/>
        <v>2.6627584656877441</v>
      </c>
      <c r="AA23" s="10">
        <f t="shared" si="1"/>
        <v>2.5266740357205189</v>
      </c>
      <c r="AC23" s="7" t="s">
        <v>5</v>
      </c>
      <c r="AD23" s="8">
        <f t="shared" si="2"/>
        <v>1.0958830194787677</v>
      </c>
      <c r="AE23" s="8">
        <f t="shared" si="2"/>
        <v>1.1204692988102025</v>
      </c>
      <c r="AF23" s="8">
        <f t="shared" si="2"/>
        <v>6.6271481400913643</v>
      </c>
      <c r="AG23" s="8">
        <f t="shared" si="2"/>
        <v>0.60754419726989006</v>
      </c>
      <c r="AH23" s="8">
        <f t="shared" si="2"/>
        <v>8.9026884862653439</v>
      </c>
      <c r="AI23" s="8">
        <f t="shared" si="2"/>
        <v>0.67908251972716338</v>
      </c>
      <c r="AJ23" s="8">
        <f t="shared" si="2"/>
        <v>1.3796304682546872</v>
      </c>
      <c r="AK23" s="8">
        <f t="shared" si="2"/>
        <v>0.62618186302721368</v>
      </c>
      <c r="AL23" s="8">
        <f t="shared" si="2"/>
        <v>2.4749177464559895</v>
      </c>
      <c r="AM23" s="8">
        <f t="shared" si="2"/>
        <v>0.85075189544673901</v>
      </c>
      <c r="AN23" s="8">
        <f t="shared" si="2"/>
        <v>1.5215762661072822</v>
      </c>
      <c r="AO23" s="8">
        <f t="shared" si="2"/>
        <v>1.4438137346974393</v>
      </c>
    </row>
    <row r="24" spans="1:113" x14ac:dyDescent="0.25">
      <c r="A24" s="7" t="s">
        <v>4</v>
      </c>
      <c r="B24" s="8">
        <f t="shared" ref="B24:M24" si="5">($AD$18*$E$18)/B10</f>
        <v>7.3044814508043086</v>
      </c>
      <c r="C24" s="8">
        <f t="shared" si="5"/>
        <v>731.69213973799208</v>
      </c>
      <c r="D24" s="8">
        <f t="shared" si="5"/>
        <v>2.8499081538932547</v>
      </c>
      <c r="E24" s="8">
        <f t="shared" si="5"/>
        <v>3.9838678998549661</v>
      </c>
      <c r="F24" s="8">
        <f t="shared" si="5"/>
        <v>-388.76450116009289</v>
      </c>
      <c r="G24" s="8">
        <f t="shared" si="5"/>
        <v>2.4502442091717365</v>
      </c>
      <c r="H24" s="8">
        <f t="shared" si="5"/>
        <v>71.789845758354758</v>
      </c>
      <c r="I24" s="8">
        <f t="shared" si="5"/>
        <v>7.1258611890788472</v>
      </c>
      <c r="J24" s="8">
        <f t="shared" si="5"/>
        <v>2.0626523376911146</v>
      </c>
      <c r="K24" s="8">
        <f t="shared" si="5"/>
        <v>2.1959202663032085</v>
      </c>
      <c r="L24" s="8">
        <f t="shared" si="5"/>
        <v>-195.74474299065372</v>
      </c>
      <c r="M24" s="8">
        <f t="shared" si="5"/>
        <v>10.906581740976645</v>
      </c>
      <c r="O24" s="11" t="s">
        <v>4</v>
      </c>
      <c r="P24" s="10">
        <f t="shared" si="1"/>
        <v>4.6483063777845599</v>
      </c>
      <c r="Q24" s="10">
        <f t="shared" si="1"/>
        <v>465.62227074235858</v>
      </c>
      <c r="R24" s="10">
        <f t="shared" si="1"/>
        <v>1.8135779161138894</v>
      </c>
      <c r="S24" s="10">
        <f t="shared" si="1"/>
        <v>2.5351886635440692</v>
      </c>
      <c r="T24" s="10">
        <f t="shared" si="1"/>
        <v>-247.39559164733183</v>
      </c>
      <c r="U24" s="10">
        <f t="shared" si="1"/>
        <v>1.5592463149274685</v>
      </c>
      <c r="V24" s="10">
        <f t="shared" si="1"/>
        <v>45.684447300771211</v>
      </c>
      <c r="W24" s="10">
        <f t="shared" si="1"/>
        <v>4.5346389385047212</v>
      </c>
      <c r="X24" s="10">
        <f t="shared" si="1"/>
        <v>1.3125969421670729</v>
      </c>
      <c r="Y24" s="10">
        <f t="shared" si="1"/>
        <v>1.3974038058293146</v>
      </c>
      <c r="Z24" s="10">
        <f t="shared" si="1"/>
        <v>-124.56483644859782</v>
      </c>
      <c r="AA24" s="10">
        <f t="shared" si="1"/>
        <v>6.9405520169851371</v>
      </c>
      <c r="AC24" s="7" t="s">
        <v>4</v>
      </c>
      <c r="AD24" s="8">
        <f t="shared" si="2"/>
        <v>2.6561750730197486</v>
      </c>
      <c r="AE24" s="8">
        <f t="shared" si="2"/>
        <v>266.0698689956335</v>
      </c>
      <c r="AF24" s="8">
        <f t="shared" si="2"/>
        <v>1.0363302377793653</v>
      </c>
      <c r="AG24" s="8">
        <f t="shared" si="2"/>
        <v>1.4486792363108967</v>
      </c>
      <c r="AH24" s="8">
        <f t="shared" si="2"/>
        <v>-141.36890951276104</v>
      </c>
      <c r="AI24" s="8">
        <f t="shared" si="2"/>
        <v>0.89099789424426779</v>
      </c>
      <c r="AJ24" s="8">
        <f t="shared" si="2"/>
        <v>26.105398457583547</v>
      </c>
      <c r="AK24" s="8">
        <f t="shared" si="2"/>
        <v>2.5912222505741265</v>
      </c>
      <c r="AL24" s="8">
        <f t="shared" si="2"/>
        <v>0.75005539552404177</v>
      </c>
      <c r="AM24" s="8">
        <f t="shared" si="2"/>
        <v>0.79851646047389402</v>
      </c>
      <c r="AN24" s="8">
        <f t="shared" si="2"/>
        <v>-71.179906542055889</v>
      </c>
      <c r="AO24" s="8">
        <f t="shared" si="2"/>
        <v>3.966029723991507</v>
      </c>
    </row>
    <row r="25" spans="1:113" x14ac:dyDescent="0.25">
      <c r="A25" s="7" t="s">
        <v>3</v>
      </c>
      <c r="B25" s="8">
        <f t="shared" ref="B25:M25" si="6">($AD$18*$E$18)/B11</f>
        <v>10.744998076183149</v>
      </c>
      <c r="C25" s="8">
        <f t="shared" si="6"/>
        <v>16.461096374889479</v>
      </c>
      <c r="D25" s="8">
        <f t="shared" si="6"/>
        <v>1.244078732440379</v>
      </c>
      <c r="E25" s="8">
        <f t="shared" si="6"/>
        <v>-375.68946188340806</v>
      </c>
      <c r="F25" s="8">
        <f t="shared" si="6"/>
        <v>27.271728515625078</v>
      </c>
      <c r="G25" s="8">
        <f t="shared" si="6"/>
        <v>-296.03798586572435</v>
      </c>
      <c r="H25" s="8">
        <f t="shared" si="6"/>
        <v>5.8414970018128587</v>
      </c>
      <c r="I25" s="8">
        <f t="shared" si="6"/>
        <v>6.9370497640142421</v>
      </c>
      <c r="J25" s="8">
        <f t="shared" si="6"/>
        <v>1.7366350897558143</v>
      </c>
      <c r="K25" s="8">
        <f t="shared" si="6"/>
        <v>14.243242094525675</v>
      </c>
      <c r="L25" s="8">
        <f t="shared" si="6"/>
        <v>31.501692047377325</v>
      </c>
      <c r="M25" s="8">
        <f t="shared" si="6"/>
        <v>110.76767910966844</v>
      </c>
      <c r="O25" s="11" t="s">
        <v>3</v>
      </c>
      <c r="P25" s="10">
        <f t="shared" si="1"/>
        <v>6.8377260484801861</v>
      </c>
      <c r="Q25" s="10">
        <f t="shared" si="1"/>
        <v>10.475243147656942</v>
      </c>
      <c r="R25" s="10">
        <f t="shared" si="1"/>
        <v>0.79168646609842297</v>
      </c>
      <c r="S25" s="10">
        <f t="shared" si="1"/>
        <v>-239.07511210762331</v>
      </c>
      <c r="T25" s="10">
        <f t="shared" si="1"/>
        <v>17.35473632812505</v>
      </c>
      <c r="U25" s="10">
        <f t="shared" si="1"/>
        <v>-188.38780918727912</v>
      </c>
      <c r="V25" s="10">
        <f t="shared" si="1"/>
        <v>3.7173162738809098</v>
      </c>
      <c r="W25" s="10">
        <f t="shared" si="1"/>
        <v>4.4144862134636087</v>
      </c>
      <c r="X25" s="10">
        <f t="shared" si="1"/>
        <v>1.1051314207537</v>
      </c>
      <c r="Y25" s="10">
        <f t="shared" si="1"/>
        <v>9.0638813328799746</v>
      </c>
      <c r="Z25" s="10">
        <f t="shared" si="1"/>
        <v>20.046531302876478</v>
      </c>
      <c r="AA25" s="10">
        <f t="shared" si="1"/>
        <v>70.488523069788997</v>
      </c>
      <c r="AC25" s="7" t="s">
        <v>3</v>
      </c>
      <c r="AD25" s="8">
        <f t="shared" si="2"/>
        <v>3.9072720277029633</v>
      </c>
      <c r="AE25" s="8">
        <f t="shared" si="2"/>
        <v>5.9858532272325373</v>
      </c>
      <c r="AF25" s="8">
        <f t="shared" si="2"/>
        <v>0.45239226634195601</v>
      </c>
      <c r="AG25" s="8">
        <f t="shared" si="2"/>
        <v>-136.61434977578475</v>
      </c>
      <c r="AH25" s="8">
        <f t="shared" si="2"/>
        <v>9.9169921875000284</v>
      </c>
      <c r="AI25" s="8">
        <f t="shared" si="2"/>
        <v>-107.65017667844522</v>
      </c>
      <c r="AJ25" s="8">
        <f t="shared" si="2"/>
        <v>2.1241807279319485</v>
      </c>
      <c r="AK25" s="8">
        <f t="shared" si="2"/>
        <v>2.5225635505506339</v>
      </c>
      <c r="AL25" s="8">
        <f t="shared" si="2"/>
        <v>0.6315036690021143</v>
      </c>
      <c r="AM25" s="8">
        <f t="shared" si="2"/>
        <v>5.1793607616457003</v>
      </c>
      <c r="AN25" s="8">
        <f t="shared" si="2"/>
        <v>11.455160744500844</v>
      </c>
      <c r="AO25" s="8">
        <f t="shared" si="2"/>
        <v>40.279156039879432</v>
      </c>
    </row>
    <row r="26" spans="1:113" x14ac:dyDescent="0.25">
      <c r="A26" s="7" t="s">
        <v>2</v>
      </c>
      <c r="B26" s="8">
        <f t="shared" ref="B26:M26" si="7">($AD$18*$E$18)/B12</f>
        <v>2.4706571904628496</v>
      </c>
      <c r="C26" s="8">
        <f t="shared" si="7"/>
        <v>13.076127672857814</v>
      </c>
      <c r="D26" s="8">
        <f t="shared" si="7"/>
        <v>1.3777813409640336</v>
      </c>
      <c r="E26" s="8">
        <f t="shared" si="7"/>
        <v>8.083240870278356</v>
      </c>
      <c r="F26" s="8">
        <f t="shared" si="7"/>
        <v>27.654315893711829</v>
      </c>
      <c r="G26" s="8">
        <f t="shared" si="7"/>
        <v>80.017908309455606</v>
      </c>
      <c r="H26" s="8">
        <f t="shared" si="7"/>
        <v>2.4192884679247468</v>
      </c>
      <c r="I26" s="8">
        <f t="shared" si="7"/>
        <v>5.1764805832741212</v>
      </c>
      <c r="J26" s="8">
        <f t="shared" si="7"/>
        <v>1.6879986702127658</v>
      </c>
      <c r="K26" s="8">
        <f t="shared" si="7"/>
        <v>5.3939447592067999</v>
      </c>
      <c r="L26" s="8">
        <f t="shared" si="7"/>
        <v>9.369128830239319</v>
      </c>
      <c r="M26" s="8">
        <f t="shared" si="7"/>
        <v>6.5093537530827188</v>
      </c>
      <c r="O26" s="11" t="s">
        <v>2</v>
      </c>
      <c r="P26" s="10">
        <f t="shared" si="1"/>
        <v>1.5722363939309043</v>
      </c>
      <c r="Q26" s="10">
        <f t="shared" si="1"/>
        <v>8.3211721554549722</v>
      </c>
      <c r="R26" s="10">
        <f t="shared" si="1"/>
        <v>0.87676994424983967</v>
      </c>
      <c r="S26" s="10">
        <f t="shared" si="1"/>
        <v>5.1438805538134984</v>
      </c>
      <c r="T26" s="10">
        <f t="shared" si="1"/>
        <v>17.598201023271162</v>
      </c>
      <c r="U26" s="10">
        <f t="shared" si="1"/>
        <v>50.920487106017205</v>
      </c>
      <c r="V26" s="10">
        <f t="shared" si="1"/>
        <v>1.5395472068612024</v>
      </c>
      <c r="W26" s="10">
        <f t="shared" si="1"/>
        <v>3.2941240075380773</v>
      </c>
      <c r="X26" s="10">
        <f t="shared" si="1"/>
        <v>1.0741809719535782</v>
      </c>
      <c r="Y26" s="10">
        <f t="shared" si="1"/>
        <v>3.4325103013134179</v>
      </c>
      <c r="Z26" s="10">
        <f t="shared" si="1"/>
        <v>5.9621728919704751</v>
      </c>
      <c r="AA26" s="10">
        <f t="shared" si="1"/>
        <v>4.142316024689003</v>
      </c>
      <c r="AC26" s="7" t="s">
        <v>2</v>
      </c>
      <c r="AD26" s="8">
        <f t="shared" si="2"/>
        <v>0.8984207965319454</v>
      </c>
      <c r="AE26" s="8">
        <f t="shared" si="2"/>
        <v>4.7549555174028413</v>
      </c>
      <c r="AF26" s="8">
        <f t="shared" si="2"/>
        <v>0.50101139671419403</v>
      </c>
      <c r="AG26" s="8">
        <f t="shared" si="2"/>
        <v>2.9393603164648563</v>
      </c>
      <c r="AH26" s="8">
        <f t="shared" si="2"/>
        <v>10.056114870440664</v>
      </c>
      <c r="AI26" s="8">
        <f t="shared" si="2"/>
        <v>29.097421203438401</v>
      </c>
      <c r="AJ26" s="8">
        <f t="shared" si="2"/>
        <v>0.87974126106354422</v>
      </c>
      <c r="AK26" s="8">
        <f t="shared" si="2"/>
        <v>1.8823565757360441</v>
      </c>
      <c r="AL26" s="8">
        <f t="shared" si="2"/>
        <v>0.61381769825918764</v>
      </c>
      <c r="AM26" s="8">
        <f t="shared" si="2"/>
        <v>1.9614344578933818</v>
      </c>
      <c r="AN26" s="8">
        <f t="shared" si="2"/>
        <v>3.406955938268843</v>
      </c>
      <c r="AO26" s="8">
        <f t="shared" si="2"/>
        <v>2.3670377283937158</v>
      </c>
    </row>
    <row r="27" spans="1:113" x14ac:dyDescent="0.25">
      <c r="A27" s="7" t="s">
        <v>1</v>
      </c>
      <c r="B27" s="8">
        <f t="shared" ref="B27:M27" si="8">($AD$18*$E$18)/B13</f>
        <v>7.2024372420907836</v>
      </c>
      <c r="C27" s="8">
        <f t="shared" si="8"/>
        <v>2.9932206720377286</v>
      </c>
      <c r="D27" s="8">
        <f t="shared" si="8"/>
        <v>8.1639787565776665</v>
      </c>
      <c r="E27" s="8">
        <f t="shared" si="8"/>
        <v>1.6736670195976588</v>
      </c>
      <c r="F27" s="8">
        <f t="shared" si="8"/>
        <v>7.3493354971709293</v>
      </c>
      <c r="G27" s="8">
        <f t="shared" si="8"/>
        <v>1.6309045250586436</v>
      </c>
      <c r="H27" s="8">
        <f t="shared" si="8"/>
        <v>13.405672453796305</v>
      </c>
      <c r="I27" s="8">
        <f t="shared" si="8"/>
        <v>2.3371202611097166</v>
      </c>
      <c r="J27" s="8">
        <f t="shared" si="8"/>
        <v>3.327260271252408</v>
      </c>
      <c r="K27" s="8">
        <f t="shared" si="8"/>
        <v>14.483317486386033</v>
      </c>
      <c r="L27" s="8">
        <f t="shared" si="8"/>
        <v>6.1900144076249584</v>
      </c>
      <c r="M27" s="8">
        <f t="shared" si="8"/>
        <v>3.1220208726792706</v>
      </c>
      <c r="O27" s="11" t="s">
        <v>1</v>
      </c>
      <c r="P27" s="10">
        <f t="shared" si="1"/>
        <v>4.5833691540577712</v>
      </c>
      <c r="Q27" s="10">
        <f t="shared" si="1"/>
        <v>1.9047767912967364</v>
      </c>
      <c r="R27" s="10">
        <f t="shared" si="1"/>
        <v>5.1952592087312421</v>
      </c>
      <c r="S27" s="10">
        <f t="shared" si="1"/>
        <v>1.0650608306530556</v>
      </c>
      <c r="T27" s="10">
        <f t="shared" si="1"/>
        <v>4.6768498618360459</v>
      </c>
      <c r="U27" s="10">
        <f t="shared" si="1"/>
        <v>1.0378483341282276</v>
      </c>
      <c r="V27" s="10">
        <f t="shared" si="1"/>
        <v>8.530882470597648</v>
      </c>
      <c r="W27" s="10">
        <f t="shared" si="1"/>
        <v>1.4872583479789105</v>
      </c>
      <c r="X27" s="10">
        <f t="shared" si="1"/>
        <v>2.1173474453424417</v>
      </c>
      <c r="Y27" s="10">
        <f t="shared" si="1"/>
        <v>9.2166565822456565</v>
      </c>
      <c r="Z27" s="10">
        <f t="shared" si="1"/>
        <v>3.9391000775795191</v>
      </c>
      <c r="AA27" s="10">
        <f t="shared" si="1"/>
        <v>1.986740555341354</v>
      </c>
      <c r="AB27" s="1"/>
      <c r="AC27" s="7" t="s">
        <v>1</v>
      </c>
      <c r="AD27" s="8">
        <f t="shared" si="2"/>
        <v>2.6190680880330124</v>
      </c>
      <c r="AE27" s="8">
        <f t="shared" si="2"/>
        <v>1.0884438807409922</v>
      </c>
      <c r="AF27" s="8">
        <f t="shared" si="2"/>
        <v>2.9687195478464243</v>
      </c>
      <c r="AG27" s="8">
        <f t="shared" si="2"/>
        <v>0.60860618894460317</v>
      </c>
      <c r="AH27" s="8">
        <f t="shared" si="2"/>
        <v>2.6724856353348834</v>
      </c>
      <c r="AI27" s="8">
        <f t="shared" si="2"/>
        <v>0.59305619093041584</v>
      </c>
      <c r="AJ27" s="8">
        <f t="shared" si="2"/>
        <v>4.8747899831986565</v>
      </c>
      <c r="AK27" s="8">
        <f t="shared" si="2"/>
        <v>0.84986191313080606</v>
      </c>
      <c r="AL27" s="8">
        <f t="shared" si="2"/>
        <v>1.2099128259099665</v>
      </c>
      <c r="AM27" s="8">
        <f t="shared" si="2"/>
        <v>5.2666609041403758</v>
      </c>
      <c r="AN27" s="8">
        <f t="shared" si="2"/>
        <v>2.2509143300454393</v>
      </c>
      <c r="AO27" s="8">
        <f t="shared" si="2"/>
        <v>1.1352803173379165</v>
      </c>
      <c r="AP27" s="1"/>
      <c r="BD27" s="1"/>
      <c r="BE27" s="1"/>
      <c r="BF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</row>
    <row r="28" spans="1:113" x14ac:dyDescent="0.25">
      <c r="A28" s="7" t="s">
        <v>0</v>
      </c>
      <c r="B28" s="8">
        <f t="shared" ref="B28:M28" si="9">($AD$18*$E$18)/B14</f>
        <v>7.2775147671994453</v>
      </c>
      <c r="C28" s="8">
        <f t="shared" si="9"/>
        <v>-1329.8214285714287</v>
      </c>
      <c r="D28" s="8">
        <f t="shared" si="9"/>
        <v>1.3072659041615304</v>
      </c>
      <c r="E28" s="8">
        <f t="shared" si="9"/>
        <v>20.688665267316956</v>
      </c>
      <c r="F28" s="8">
        <f t="shared" si="9"/>
        <v>-304.09709618874768</v>
      </c>
      <c r="G28" s="8">
        <f t="shared" si="9"/>
        <v>4.2734448723507361</v>
      </c>
      <c r="H28" s="8">
        <f t="shared" si="9"/>
        <v>18.967342087389632</v>
      </c>
      <c r="I28" s="8">
        <f t="shared" si="9"/>
        <v>1.9347547457392265</v>
      </c>
      <c r="J28" s="8">
        <f t="shared" si="9"/>
        <v>1.7617417909976971</v>
      </c>
      <c r="K28" s="8">
        <f t="shared" si="9"/>
        <v>9.9446554691673121</v>
      </c>
      <c r="L28" s="8">
        <f t="shared" si="9"/>
        <v>2.8564670383061426</v>
      </c>
      <c r="M28" s="8">
        <f t="shared" si="9"/>
        <v>6.9084638410481105</v>
      </c>
      <c r="O28" s="11" t="s">
        <v>0</v>
      </c>
      <c r="P28" s="10">
        <f t="shared" si="1"/>
        <v>4.6311457609451017</v>
      </c>
      <c r="Q28" s="10">
        <f t="shared" si="1"/>
        <v>-846.25</v>
      </c>
      <c r="R28" s="10">
        <f t="shared" si="1"/>
        <v>0.83189648446642839</v>
      </c>
      <c r="S28" s="10">
        <f t="shared" si="1"/>
        <v>13.165514261019881</v>
      </c>
      <c r="T28" s="10">
        <f t="shared" si="1"/>
        <v>-193.51633393829397</v>
      </c>
      <c r="U28" s="10">
        <f t="shared" si="1"/>
        <v>2.7194649187686504</v>
      </c>
      <c r="V28" s="10">
        <f t="shared" si="1"/>
        <v>12.070126782884312</v>
      </c>
      <c r="W28" s="10">
        <f t="shared" si="1"/>
        <v>1.2312075654704169</v>
      </c>
      <c r="X28" s="10">
        <f t="shared" si="1"/>
        <v>1.1211084124530801</v>
      </c>
      <c r="Y28" s="10">
        <f t="shared" si="1"/>
        <v>6.3284171167428349</v>
      </c>
      <c r="Z28" s="10">
        <f t="shared" si="1"/>
        <v>1.8177517516493635</v>
      </c>
      <c r="AA28" s="10">
        <f t="shared" si="1"/>
        <v>4.3962951715760701</v>
      </c>
      <c r="AB28" s="1"/>
      <c r="AC28" s="7" t="s">
        <v>0</v>
      </c>
      <c r="AD28" s="8">
        <f t="shared" si="2"/>
        <v>2.6463690062543437</v>
      </c>
      <c r="AE28" s="8">
        <f t="shared" si="2"/>
        <v>-483.57142857142861</v>
      </c>
      <c r="AF28" s="8">
        <f t="shared" si="2"/>
        <v>0.47536941969510194</v>
      </c>
      <c r="AG28" s="8">
        <f t="shared" si="2"/>
        <v>7.5231510062970752</v>
      </c>
      <c r="AH28" s="8">
        <f t="shared" si="2"/>
        <v>-110.5807622504537</v>
      </c>
      <c r="AI28" s="8">
        <f t="shared" si="2"/>
        <v>1.553979953582086</v>
      </c>
      <c r="AJ28" s="8">
        <f t="shared" si="2"/>
        <v>6.8972153045053215</v>
      </c>
      <c r="AK28" s="8">
        <f t="shared" si="2"/>
        <v>0.70354718026880969</v>
      </c>
      <c r="AL28" s="8">
        <f t="shared" si="2"/>
        <v>0.64063337854461722</v>
      </c>
      <c r="AM28" s="8">
        <f t="shared" si="2"/>
        <v>3.6162383524244768</v>
      </c>
      <c r="AN28" s="8">
        <f t="shared" si="2"/>
        <v>1.0387152866567793</v>
      </c>
      <c r="AO28" s="8">
        <f t="shared" si="2"/>
        <v>2.51216866947204</v>
      </c>
      <c r="AP28" s="1"/>
      <c r="BD28" s="1"/>
      <c r="BE28" s="1"/>
      <c r="BF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</row>
    <row r="29" spans="1:113" x14ac:dyDescent="0.25"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</row>
    <row r="30" spans="1:113" x14ac:dyDescent="0.25"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</row>
    <row r="31" spans="1:113" x14ac:dyDescent="0.25">
      <c r="A31" s="9"/>
      <c r="B31" s="9" t="s">
        <v>8</v>
      </c>
      <c r="C31" s="9"/>
      <c r="D31" s="9"/>
      <c r="E31" s="9" t="s">
        <v>10</v>
      </c>
      <c r="F31" s="9"/>
      <c r="G31" s="9"/>
      <c r="H31" s="9"/>
      <c r="I31" s="9"/>
      <c r="J31" s="9"/>
      <c r="K31" s="9"/>
      <c r="L31" s="9"/>
      <c r="M31" s="9"/>
      <c r="O31" s="7"/>
      <c r="P31" s="7" t="s">
        <v>8</v>
      </c>
      <c r="Q31" s="7"/>
      <c r="R31" s="7"/>
      <c r="S31" s="7" t="s">
        <v>10</v>
      </c>
      <c r="T31" s="7"/>
      <c r="U31" s="7"/>
      <c r="V31" s="7"/>
      <c r="W31" s="7"/>
      <c r="X31" s="7"/>
      <c r="Y31" s="7"/>
      <c r="Z31" s="7"/>
      <c r="AA31" s="7"/>
      <c r="AC31" s="9"/>
      <c r="AD31" s="9" t="s">
        <v>8</v>
      </c>
      <c r="AE31" s="9"/>
      <c r="AF31" s="9"/>
      <c r="AG31" s="9" t="s">
        <v>10</v>
      </c>
      <c r="AH31" s="9"/>
      <c r="AI31" s="9"/>
      <c r="AJ31" s="9"/>
      <c r="AK31" s="9"/>
      <c r="AL31" s="9"/>
      <c r="AM31" s="9"/>
      <c r="AN31" s="9"/>
      <c r="AO31" s="9"/>
      <c r="AP31" s="1"/>
      <c r="AQ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</row>
    <row r="32" spans="1:113" x14ac:dyDescent="0.25">
      <c r="A32" s="9"/>
      <c r="B32" s="9">
        <v>0.6</v>
      </c>
      <c r="C32" s="9" t="s">
        <v>9</v>
      </c>
      <c r="D32" s="9"/>
      <c r="E32" s="16">
        <v>100</v>
      </c>
      <c r="F32" s="9" t="s">
        <v>11</v>
      </c>
      <c r="G32" s="9"/>
      <c r="H32" s="9"/>
      <c r="I32" s="9"/>
      <c r="J32" s="9"/>
      <c r="K32" s="9"/>
      <c r="L32" s="9"/>
      <c r="M32" s="9"/>
      <c r="O32" s="7"/>
      <c r="P32" s="7">
        <v>0.6</v>
      </c>
      <c r="Q32" s="7" t="s">
        <v>9</v>
      </c>
      <c r="R32" s="7"/>
      <c r="S32" s="17">
        <v>150</v>
      </c>
      <c r="T32" s="7" t="s">
        <v>11</v>
      </c>
      <c r="U32" s="7"/>
      <c r="V32" s="7"/>
      <c r="W32" s="7"/>
      <c r="X32" s="7"/>
      <c r="Y32" s="7"/>
      <c r="Z32" s="7"/>
      <c r="AA32" s="7"/>
      <c r="AC32" s="9"/>
      <c r="AD32" s="9">
        <v>0.6</v>
      </c>
      <c r="AE32" s="9" t="s">
        <v>9</v>
      </c>
      <c r="AF32" s="9"/>
      <c r="AG32" s="16">
        <v>200</v>
      </c>
      <c r="AH32" s="9" t="s">
        <v>11</v>
      </c>
      <c r="AI32" s="9"/>
      <c r="AJ32" s="9"/>
      <c r="AK32" s="9"/>
      <c r="AL32" s="9"/>
      <c r="AM32" s="9"/>
      <c r="AN32" s="9"/>
      <c r="AO32" s="9"/>
      <c r="AP32" s="1"/>
      <c r="AQ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</row>
    <row r="33" spans="1:113" x14ac:dyDescent="0.25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1"/>
      <c r="AQ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</row>
    <row r="34" spans="1:113" x14ac:dyDescent="0.25">
      <c r="A34" s="9"/>
      <c r="B34" s="9">
        <v>1</v>
      </c>
      <c r="C34" s="9">
        <v>2</v>
      </c>
      <c r="D34" s="9">
        <v>3</v>
      </c>
      <c r="E34" s="9">
        <v>4</v>
      </c>
      <c r="F34" s="9">
        <v>5</v>
      </c>
      <c r="G34" s="9">
        <v>6</v>
      </c>
      <c r="H34" s="9">
        <v>7</v>
      </c>
      <c r="I34" s="9">
        <v>8</v>
      </c>
      <c r="J34" s="9">
        <v>9</v>
      </c>
      <c r="K34" s="9">
        <v>10</v>
      </c>
      <c r="L34" s="9">
        <v>11</v>
      </c>
      <c r="M34" s="9">
        <v>12</v>
      </c>
      <c r="O34" s="7"/>
      <c r="P34" s="7">
        <v>1</v>
      </c>
      <c r="Q34" s="7">
        <v>2</v>
      </c>
      <c r="R34" s="7">
        <v>3</v>
      </c>
      <c r="S34" s="7">
        <v>4</v>
      </c>
      <c r="T34" s="7">
        <v>5</v>
      </c>
      <c r="U34" s="7">
        <v>6</v>
      </c>
      <c r="V34" s="7">
        <v>7</v>
      </c>
      <c r="W34" s="7">
        <v>8</v>
      </c>
      <c r="X34" s="7">
        <v>9</v>
      </c>
      <c r="Y34" s="7">
        <v>10</v>
      </c>
      <c r="Z34" s="7">
        <v>11</v>
      </c>
      <c r="AA34" s="7">
        <v>12</v>
      </c>
      <c r="AC34" s="9"/>
      <c r="AD34" s="9">
        <v>1</v>
      </c>
      <c r="AE34" s="9">
        <v>2</v>
      </c>
      <c r="AF34" s="9">
        <v>3</v>
      </c>
      <c r="AG34" s="9">
        <v>4</v>
      </c>
      <c r="AH34" s="9">
        <v>5</v>
      </c>
      <c r="AI34" s="9">
        <v>6</v>
      </c>
      <c r="AJ34" s="9">
        <v>7</v>
      </c>
      <c r="AK34" s="9">
        <v>8</v>
      </c>
      <c r="AL34" s="9">
        <v>9</v>
      </c>
      <c r="AM34" s="9">
        <v>10</v>
      </c>
      <c r="AN34" s="9">
        <v>11</v>
      </c>
      <c r="AO34" s="9">
        <v>12</v>
      </c>
      <c r="AP34" s="1"/>
      <c r="AQ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</row>
    <row r="35" spans="1:113" x14ac:dyDescent="0.25">
      <c r="A35" s="9" t="s">
        <v>7</v>
      </c>
      <c r="B35" s="10">
        <f t="shared" ref="B35:M35" si="10">($AD$18*$E$32)/B7</f>
        <v>6.8965517241379315</v>
      </c>
      <c r="C35" s="10">
        <f t="shared" si="10"/>
        <v>3.8554018653741506</v>
      </c>
      <c r="D35" s="10">
        <f t="shared" si="10"/>
        <v>4.3475468790136151</v>
      </c>
      <c r="E35" s="10">
        <f t="shared" si="10"/>
        <v>16.508616018207434</v>
      </c>
      <c r="F35" s="10">
        <f t="shared" si="10"/>
        <v>111.0240524781341</v>
      </c>
      <c r="G35" s="10">
        <f t="shared" si="10"/>
        <v>5.5599153191955324</v>
      </c>
      <c r="H35" s="10">
        <f t="shared" si="10"/>
        <v>18.145809756388115</v>
      </c>
      <c r="I35" s="10">
        <f t="shared" si="10"/>
        <v>5.2631124317600717</v>
      </c>
      <c r="J35" s="10">
        <f t="shared" si="10"/>
        <v>504.38741721854302</v>
      </c>
      <c r="K35" s="10">
        <f t="shared" si="10"/>
        <v>3.4661069014949821</v>
      </c>
      <c r="L35" s="10">
        <f t="shared" si="10"/>
        <v>2.5827865099954219</v>
      </c>
      <c r="M35" s="10">
        <f t="shared" si="10"/>
        <v>4.5089621735541909</v>
      </c>
      <c r="N35" s="1"/>
      <c r="O35" s="7" t="s">
        <v>7</v>
      </c>
      <c r="P35" s="8">
        <f t="shared" ref="P35:AA42" si="11">($AD$18*$S$32)/B7</f>
        <v>10.344827586206897</v>
      </c>
      <c r="Q35" s="8">
        <f t="shared" si="11"/>
        <v>5.7831027980612255</v>
      </c>
      <c r="R35" s="8">
        <f t="shared" si="11"/>
        <v>6.5213203185204227</v>
      </c>
      <c r="S35" s="8">
        <f t="shared" si="11"/>
        <v>24.762924027311151</v>
      </c>
      <c r="T35" s="8">
        <f t="shared" si="11"/>
        <v>166.53607871720115</v>
      </c>
      <c r="U35" s="8">
        <f t="shared" si="11"/>
        <v>8.3398729787932986</v>
      </c>
      <c r="V35" s="8">
        <f t="shared" si="11"/>
        <v>27.21871463458217</v>
      </c>
      <c r="W35" s="8">
        <f t="shared" si="11"/>
        <v>7.894668647640108</v>
      </c>
      <c r="X35" s="8">
        <f t="shared" si="11"/>
        <v>756.5811258278145</v>
      </c>
      <c r="Y35" s="8">
        <f t="shared" si="11"/>
        <v>5.1991603522424734</v>
      </c>
      <c r="Z35" s="8">
        <f t="shared" si="11"/>
        <v>3.8741797649931331</v>
      </c>
      <c r="AA35" s="8">
        <f t="shared" si="11"/>
        <v>6.7634432603312868</v>
      </c>
      <c r="AC35" s="9" t="s">
        <v>7</v>
      </c>
      <c r="AD35" s="10">
        <f t="shared" ref="AD35:AO42" si="12">($AD$18*$AG$32)/B7</f>
        <v>13.793103448275863</v>
      </c>
      <c r="AE35" s="10">
        <f t="shared" si="12"/>
        <v>7.7108037307483013</v>
      </c>
      <c r="AF35" s="10">
        <f t="shared" si="12"/>
        <v>8.6950937580272303</v>
      </c>
      <c r="AG35" s="10">
        <f t="shared" si="12"/>
        <v>33.017232036414867</v>
      </c>
      <c r="AH35" s="10">
        <f t="shared" si="12"/>
        <v>222.04810495626819</v>
      </c>
      <c r="AI35" s="10">
        <f t="shared" si="12"/>
        <v>11.119830638391065</v>
      </c>
      <c r="AJ35" s="10">
        <f t="shared" si="12"/>
        <v>36.291619512776229</v>
      </c>
      <c r="AK35" s="10">
        <f t="shared" si="12"/>
        <v>10.526224863520143</v>
      </c>
      <c r="AL35" s="10">
        <f t="shared" si="12"/>
        <v>1008.774834437086</v>
      </c>
      <c r="AM35" s="10">
        <f t="shared" si="12"/>
        <v>6.9322138029899643</v>
      </c>
      <c r="AN35" s="10">
        <f t="shared" si="12"/>
        <v>5.1655730199908438</v>
      </c>
      <c r="AO35" s="10">
        <f t="shared" si="12"/>
        <v>9.0179243471083819</v>
      </c>
      <c r="AP35" s="1"/>
      <c r="AQ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</row>
    <row r="36" spans="1:113" x14ac:dyDescent="0.25">
      <c r="A36" s="9" t="s">
        <v>6</v>
      </c>
      <c r="B36" s="10">
        <f t="shared" ref="B36:M36" si="13">($AD$18*$E$32)/B8</f>
        <v>3.8760035114950573</v>
      </c>
      <c r="C36" s="10">
        <f t="shared" si="13"/>
        <v>16.026618969961596</v>
      </c>
      <c r="D36" s="10">
        <f t="shared" si="13"/>
        <v>8.0576053320637957</v>
      </c>
      <c r="E36" s="10">
        <f t="shared" si="13"/>
        <v>94.64119291705498</v>
      </c>
      <c r="F36" s="10">
        <f t="shared" si="13"/>
        <v>314.39628482972142</v>
      </c>
      <c r="G36" s="10">
        <f t="shared" si="13"/>
        <v>12.142771732631831</v>
      </c>
      <c r="H36" s="10">
        <f t="shared" si="13"/>
        <v>15.9344107955437</v>
      </c>
      <c r="I36" s="10">
        <f t="shared" si="13"/>
        <v>208.80740233036332</v>
      </c>
      <c r="J36" s="10">
        <f t="shared" si="13"/>
        <v>81.261669778607654</v>
      </c>
      <c r="K36" s="10">
        <f t="shared" si="13"/>
        <v>5.7891836424445122</v>
      </c>
      <c r="L36" s="10">
        <f t="shared" si="13"/>
        <v>4.1127791127791129</v>
      </c>
      <c r="M36" s="10">
        <f t="shared" si="13"/>
        <v>7.1915749732992236</v>
      </c>
      <c r="N36" s="1"/>
      <c r="O36" s="7" t="s">
        <v>6</v>
      </c>
      <c r="P36" s="8">
        <f t="shared" si="11"/>
        <v>5.8140052672425862</v>
      </c>
      <c r="Q36" s="8">
        <f t="shared" si="11"/>
        <v>24.039928454942398</v>
      </c>
      <c r="R36" s="8">
        <f t="shared" si="11"/>
        <v>12.086407998095693</v>
      </c>
      <c r="S36" s="8">
        <f t="shared" si="11"/>
        <v>141.96178937558247</v>
      </c>
      <c r="T36" s="8">
        <f t="shared" si="11"/>
        <v>471.59442724458216</v>
      </c>
      <c r="U36" s="8">
        <f t="shared" si="11"/>
        <v>18.214157598947747</v>
      </c>
      <c r="V36" s="8">
        <f t="shared" si="11"/>
        <v>23.901616193315551</v>
      </c>
      <c r="W36" s="8">
        <f t="shared" si="11"/>
        <v>313.21110349554493</v>
      </c>
      <c r="X36" s="8">
        <f t="shared" si="11"/>
        <v>121.89250466791147</v>
      </c>
      <c r="Y36" s="8">
        <f t="shared" si="11"/>
        <v>8.6837754636667679</v>
      </c>
      <c r="Z36" s="8">
        <f t="shared" si="11"/>
        <v>6.1691686691686698</v>
      </c>
      <c r="AA36" s="8">
        <f t="shared" si="11"/>
        <v>10.787362459948834</v>
      </c>
      <c r="AC36" s="9" t="s">
        <v>6</v>
      </c>
      <c r="AD36" s="10">
        <f t="shared" si="12"/>
        <v>7.7520070229901146</v>
      </c>
      <c r="AE36" s="10">
        <f t="shared" si="12"/>
        <v>32.053237939923193</v>
      </c>
      <c r="AF36" s="10">
        <f t="shared" si="12"/>
        <v>16.115210664127591</v>
      </c>
      <c r="AG36" s="10">
        <f t="shared" si="12"/>
        <v>189.28238583410996</v>
      </c>
      <c r="AH36" s="10">
        <f t="shared" si="12"/>
        <v>628.79256965944285</v>
      </c>
      <c r="AI36" s="10">
        <f t="shared" si="12"/>
        <v>24.285543465263661</v>
      </c>
      <c r="AJ36" s="10">
        <f t="shared" si="12"/>
        <v>31.8688215910874</v>
      </c>
      <c r="AK36" s="10">
        <f t="shared" si="12"/>
        <v>417.61480466072663</v>
      </c>
      <c r="AL36" s="10">
        <f t="shared" si="12"/>
        <v>162.52333955721531</v>
      </c>
      <c r="AM36" s="10">
        <f t="shared" si="12"/>
        <v>11.578367284889024</v>
      </c>
      <c r="AN36" s="10">
        <f t="shared" si="12"/>
        <v>8.2255582255582258</v>
      </c>
      <c r="AO36" s="10">
        <f t="shared" si="12"/>
        <v>14.383149946598447</v>
      </c>
      <c r="AP36" s="1"/>
      <c r="AQ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</row>
    <row r="37" spans="1:113" x14ac:dyDescent="0.25">
      <c r="A37" s="9" t="s">
        <v>5</v>
      </c>
      <c r="B37" s="10">
        <f t="shared" ref="B37:M37" si="14">($AD$18*$E$32)/B9</f>
        <v>5.4794150973938391</v>
      </c>
      <c r="C37" s="10">
        <f t="shared" si="14"/>
        <v>5.6023464940510133</v>
      </c>
      <c r="D37" s="10">
        <f t="shared" si="14"/>
        <v>33.135740700456822</v>
      </c>
      <c r="E37" s="10">
        <f t="shared" si="14"/>
        <v>3.0377209863494503</v>
      </c>
      <c r="F37" s="10">
        <f t="shared" si="14"/>
        <v>44.513442431326723</v>
      </c>
      <c r="G37" s="10">
        <f t="shared" si="14"/>
        <v>3.3954125986358168</v>
      </c>
      <c r="H37" s="10">
        <f t="shared" si="14"/>
        <v>6.8981523412734358</v>
      </c>
      <c r="I37" s="10">
        <f t="shared" si="14"/>
        <v>3.1309093151360683</v>
      </c>
      <c r="J37" s="10">
        <f t="shared" si="14"/>
        <v>12.374588732279948</v>
      </c>
      <c r="K37" s="10">
        <f t="shared" si="14"/>
        <v>4.2537594772336949</v>
      </c>
      <c r="L37" s="10">
        <f t="shared" si="14"/>
        <v>7.6078813305364115</v>
      </c>
      <c r="M37" s="10">
        <f t="shared" si="14"/>
        <v>7.2190686734871967</v>
      </c>
      <c r="N37" s="1"/>
      <c r="O37" s="7" t="s">
        <v>5</v>
      </c>
      <c r="P37" s="8">
        <f t="shared" si="11"/>
        <v>8.2191226460907583</v>
      </c>
      <c r="Q37" s="8">
        <f t="shared" si="11"/>
        <v>8.4035197410765186</v>
      </c>
      <c r="R37" s="8">
        <f t="shared" si="11"/>
        <v>49.703611050685232</v>
      </c>
      <c r="S37" s="8">
        <f t="shared" si="11"/>
        <v>4.5565814795241755</v>
      </c>
      <c r="T37" s="8">
        <f t="shared" si="11"/>
        <v>66.770163646990085</v>
      </c>
      <c r="U37" s="8">
        <f t="shared" si="11"/>
        <v>5.0931188979537252</v>
      </c>
      <c r="V37" s="8">
        <f t="shared" si="11"/>
        <v>10.347228511910153</v>
      </c>
      <c r="W37" s="8">
        <f t="shared" si="11"/>
        <v>4.696363972704102</v>
      </c>
      <c r="X37" s="8">
        <f t="shared" si="11"/>
        <v>18.561883098419923</v>
      </c>
      <c r="Y37" s="8">
        <f t="shared" si="11"/>
        <v>6.3806392158505432</v>
      </c>
      <c r="Z37" s="8">
        <f t="shared" si="11"/>
        <v>11.411821995804617</v>
      </c>
      <c r="AA37" s="8">
        <f t="shared" si="11"/>
        <v>10.828603010230795</v>
      </c>
      <c r="AC37" s="9" t="s">
        <v>5</v>
      </c>
      <c r="AD37" s="10">
        <f t="shared" si="12"/>
        <v>10.958830194787678</v>
      </c>
      <c r="AE37" s="10">
        <f t="shared" si="12"/>
        <v>11.204692988102027</v>
      </c>
      <c r="AF37" s="10">
        <f t="shared" si="12"/>
        <v>66.271481400913643</v>
      </c>
      <c r="AG37" s="10">
        <f t="shared" si="12"/>
        <v>6.0754419726989006</v>
      </c>
      <c r="AH37" s="10">
        <f t="shared" si="12"/>
        <v>89.026884862653446</v>
      </c>
      <c r="AI37" s="10">
        <f t="shared" si="12"/>
        <v>6.7908251972716336</v>
      </c>
      <c r="AJ37" s="10">
        <f t="shared" si="12"/>
        <v>13.796304682546872</v>
      </c>
      <c r="AK37" s="10">
        <f t="shared" si="12"/>
        <v>6.2618186302721366</v>
      </c>
      <c r="AL37" s="10">
        <f t="shared" si="12"/>
        <v>24.749177464559896</v>
      </c>
      <c r="AM37" s="10">
        <f t="shared" si="12"/>
        <v>8.5075189544673897</v>
      </c>
      <c r="AN37" s="10">
        <f t="shared" si="12"/>
        <v>15.215762661072823</v>
      </c>
      <c r="AO37" s="10">
        <f t="shared" si="12"/>
        <v>14.438137346974393</v>
      </c>
      <c r="AP37" s="1"/>
      <c r="AQ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</row>
    <row r="38" spans="1:113" x14ac:dyDescent="0.25">
      <c r="A38" s="9" t="s">
        <v>4</v>
      </c>
      <c r="B38" s="10">
        <f t="shared" ref="B38:M38" si="15">($AD$18*$E$32)/B10</f>
        <v>13.280875365098742</v>
      </c>
      <c r="C38" s="10">
        <f t="shared" si="15"/>
        <v>1330.3493449781674</v>
      </c>
      <c r="D38" s="10">
        <f t="shared" si="15"/>
        <v>5.1816511888968266</v>
      </c>
      <c r="E38" s="10">
        <f t="shared" si="15"/>
        <v>7.2433961815544841</v>
      </c>
      <c r="F38" s="10">
        <f t="shared" si="15"/>
        <v>-706.84454756380524</v>
      </c>
      <c r="G38" s="10">
        <f t="shared" si="15"/>
        <v>4.4549894712213387</v>
      </c>
      <c r="H38" s="10">
        <f t="shared" si="15"/>
        <v>130.52699228791775</v>
      </c>
      <c r="I38" s="10">
        <f t="shared" si="15"/>
        <v>12.956111252870633</v>
      </c>
      <c r="J38" s="10">
        <f t="shared" si="15"/>
        <v>3.7502769776202087</v>
      </c>
      <c r="K38" s="10">
        <f t="shared" si="15"/>
        <v>3.99258230236947</v>
      </c>
      <c r="L38" s="10">
        <f t="shared" si="15"/>
        <v>-355.89953271027946</v>
      </c>
      <c r="M38" s="10">
        <f t="shared" si="15"/>
        <v>19.830148619957537</v>
      </c>
      <c r="N38" s="1"/>
      <c r="O38" s="7" t="s">
        <v>4</v>
      </c>
      <c r="P38" s="8">
        <f t="shared" si="11"/>
        <v>19.921313047648113</v>
      </c>
      <c r="Q38" s="8">
        <f t="shared" si="11"/>
        <v>1995.524017467251</v>
      </c>
      <c r="R38" s="8">
        <f t="shared" si="11"/>
        <v>7.7724767833452404</v>
      </c>
      <c r="S38" s="8">
        <f t="shared" si="11"/>
        <v>10.865094272331726</v>
      </c>
      <c r="T38" s="8">
        <f t="shared" si="11"/>
        <v>-1060.2668213457077</v>
      </c>
      <c r="U38" s="8">
        <f t="shared" si="11"/>
        <v>6.6824842068320081</v>
      </c>
      <c r="V38" s="8">
        <f t="shared" si="11"/>
        <v>195.79048843187661</v>
      </c>
      <c r="W38" s="8">
        <f t="shared" si="11"/>
        <v>19.434166879305948</v>
      </c>
      <c r="X38" s="8">
        <f t="shared" si="11"/>
        <v>5.6254154664303133</v>
      </c>
      <c r="Y38" s="8">
        <f t="shared" si="11"/>
        <v>5.9888734535542048</v>
      </c>
      <c r="Z38" s="8">
        <f t="shared" si="11"/>
        <v>-533.84929906541925</v>
      </c>
      <c r="AA38" s="8">
        <f t="shared" si="11"/>
        <v>29.745222929936304</v>
      </c>
      <c r="AC38" s="9" t="s">
        <v>4</v>
      </c>
      <c r="AD38" s="10">
        <f t="shared" si="12"/>
        <v>26.561750730197485</v>
      </c>
      <c r="AE38" s="10">
        <f t="shared" si="12"/>
        <v>2660.6986899563349</v>
      </c>
      <c r="AF38" s="10">
        <f t="shared" si="12"/>
        <v>10.363302377793653</v>
      </c>
      <c r="AG38" s="10">
        <f t="shared" si="12"/>
        <v>14.486792363108968</v>
      </c>
      <c r="AH38" s="10">
        <f t="shared" si="12"/>
        <v>-1413.6890951276105</v>
      </c>
      <c r="AI38" s="10">
        <f t="shared" si="12"/>
        <v>8.9099789424426774</v>
      </c>
      <c r="AJ38" s="10">
        <f t="shared" si="12"/>
        <v>261.0539845758355</v>
      </c>
      <c r="AK38" s="10">
        <f t="shared" si="12"/>
        <v>25.912222505741266</v>
      </c>
      <c r="AL38" s="10">
        <f t="shared" si="12"/>
        <v>7.5005539552404175</v>
      </c>
      <c r="AM38" s="10">
        <f t="shared" si="12"/>
        <v>7.98516460473894</v>
      </c>
      <c r="AN38" s="10">
        <f t="shared" si="12"/>
        <v>-711.79906542055892</v>
      </c>
      <c r="AO38" s="10">
        <f t="shared" si="12"/>
        <v>39.660297239915074</v>
      </c>
      <c r="AP38" s="1"/>
      <c r="AQ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</row>
    <row r="39" spans="1:113" x14ac:dyDescent="0.25">
      <c r="A39" s="9" t="s">
        <v>3</v>
      </c>
      <c r="B39" s="10">
        <f t="shared" ref="B39:M39" si="16">($AD$18*$E$32)/B11</f>
        <v>19.536360138514816</v>
      </c>
      <c r="C39" s="10">
        <f t="shared" si="16"/>
        <v>29.929266136162688</v>
      </c>
      <c r="D39" s="10">
        <f t="shared" si="16"/>
        <v>2.26196133170978</v>
      </c>
      <c r="E39" s="10">
        <f t="shared" si="16"/>
        <v>-683.07174887892381</v>
      </c>
      <c r="F39" s="10">
        <f t="shared" si="16"/>
        <v>49.584960937500142</v>
      </c>
      <c r="G39" s="10">
        <f t="shared" si="16"/>
        <v>-538.25088339222611</v>
      </c>
      <c r="H39" s="10">
        <f t="shared" si="16"/>
        <v>10.620903639659742</v>
      </c>
      <c r="I39" s="10">
        <f t="shared" si="16"/>
        <v>12.612817752753168</v>
      </c>
      <c r="J39" s="10">
        <f t="shared" si="16"/>
        <v>3.1575183450105717</v>
      </c>
      <c r="K39" s="10">
        <f t="shared" si="16"/>
        <v>25.896803808228501</v>
      </c>
      <c r="L39" s="10">
        <f t="shared" si="16"/>
        <v>57.275803722504229</v>
      </c>
      <c r="M39" s="10">
        <f t="shared" si="16"/>
        <v>201.39578019939714</v>
      </c>
      <c r="N39" s="1"/>
      <c r="O39" s="7" t="s">
        <v>3</v>
      </c>
      <c r="P39" s="8">
        <f t="shared" si="11"/>
        <v>29.304540207772224</v>
      </c>
      <c r="Q39" s="8">
        <f t="shared" si="11"/>
        <v>44.893899204244029</v>
      </c>
      <c r="R39" s="8">
        <f t="shared" si="11"/>
        <v>3.39294199756467</v>
      </c>
      <c r="S39" s="8">
        <f t="shared" si="11"/>
        <v>-1024.6076233183855</v>
      </c>
      <c r="T39" s="8">
        <f t="shared" si="11"/>
        <v>74.377441406250213</v>
      </c>
      <c r="U39" s="8">
        <f t="shared" si="11"/>
        <v>-807.37632508833906</v>
      </c>
      <c r="V39" s="8">
        <f t="shared" si="11"/>
        <v>15.931355459489614</v>
      </c>
      <c r="W39" s="8">
        <f t="shared" si="11"/>
        <v>18.919226629129753</v>
      </c>
      <c r="X39" s="8">
        <f t="shared" si="11"/>
        <v>4.7362775175158571</v>
      </c>
      <c r="Y39" s="8">
        <f t="shared" si="11"/>
        <v>38.845205712342747</v>
      </c>
      <c r="Z39" s="8">
        <f t="shared" si="11"/>
        <v>85.913705583756339</v>
      </c>
      <c r="AA39" s="8">
        <f t="shared" si="11"/>
        <v>302.09367029909572</v>
      </c>
      <c r="AC39" s="9" t="s">
        <v>3</v>
      </c>
      <c r="AD39" s="10">
        <f t="shared" si="12"/>
        <v>39.072720277029632</v>
      </c>
      <c r="AE39" s="10">
        <f t="shared" si="12"/>
        <v>59.858532272325377</v>
      </c>
      <c r="AF39" s="10">
        <f t="shared" si="12"/>
        <v>4.52392266341956</v>
      </c>
      <c r="AG39" s="10">
        <f t="shared" si="12"/>
        <v>-1366.1434977578476</v>
      </c>
      <c r="AH39" s="10">
        <f t="shared" si="12"/>
        <v>99.169921875000284</v>
      </c>
      <c r="AI39" s="10">
        <f t="shared" si="12"/>
        <v>-1076.5017667844522</v>
      </c>
      <c r="AJ39" s="10">
        <f t="shared" si="12"/>
        <v>21.241807279319485</v>
      </c>
      <c r="AK39" s="10">
        <f t="shared" si="12"/>
        <v>25.225635505506336</v>
      </c>
      <c r="AL39" s="10">
        <f t="shared" si="12"/>
        <v>6.3150366900211434</v>
      </c>
      <c r="AM39" s="10">
        <f t="shared" si="12"/>
        <v>51.793607616457003</v>
      </c>
      <c r="AN39" s="10">
        <f t="shared" si="12"/>
        <v>114.55160744500846</v>
      </c>
      <c r="AO39" s="10">
        <f t="shared" si="12"/>
        <v>402.79156039879427</v>
      </c>
      <c r="AP39" s="1"/>
      <c r="AQ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</row>
    <row r="40" spans="1:113" x14ac:dyDescent="0.25">
      <c r="A40" s="9" t="s">
        <v>2</v>
      </c>
      <c r="B40" s="10">
        <f t="shared" ref="B40:M40" si="17">($AD$18*$E$32)/B12</f>
        <v>4.4921039826597271</v>
      </c>
      <c r="C40" s="10">
        <f t="shared" si="17"/>
        <v>23.774777587014206</v>
      </c>
      <c r="D40" s="10">
        <f t="shared" si="17"/>
        <v>2.5050569835709702</v>
      </c>
      <c r="E40" s="10">
        <f t="shared" si="17"/>
        <v>14.696801582324282</v>
      </c>
      <c r="F40" s="10">
        <f t="shared" si="17"/>
        <v>50.280574352203324</v>
      </c>
      <c r="G40" s="10">
        <f t="shared" si="17"/>
        <v>145.48710601719202</v>
      </c>
      <c r="H40" s="10">
        <f t="shared" si="17"/>
        <v>4.3987063053177211</v>
      </c>
      <c r="I40" s="10">
        <f t="shared" si="17"/>
        <v>9.4117828786802207</v>
      </c>
      <c r="J40" s="10">
        <f t="shared" si="17"/>
        <v>3.069088491295938</v>
      </c>
      <c r="K40" s="10">
        <f t="shared" si="17"/>
        <v>9.8071722894669087</v>
      </c>
      <c r="L40" s="10">
        <f t="shared" si="17"/>
        <v>17.034779691344216</v>
      </c>
      <c r="M40" s="10">
        <f t="shared" si="17"/>
        <v>11.83518864196858</v>
      </c>
      <c r="N40" s="1"/>
      <c r="O40" s="7" t="s">
        <v>2</v>
      </c>
      <c r="P40" s="8">
        <f t="shared" si="11"/>
        <v>6.7381559739895902</v>
      </c>
      <c r="Q40" s="8">
        <f t="shared" si="11"/>
        <v>35.662166380521306</v>
      </c>
      <c r="R40" s="8">
        <f t="shared" si="11"/>
        <v>3.7575854753564557</v>
      </c>
      <c r="S40" s="8">
        <f t="shared" si="11"/>
        <v>22.045202373486422</v>
      </c>
      <c r="T40" s="8">
        <f t="shared" si="11"/>
        <v>75.420861528304982</v>
      </c>
      <c r="U40" s="8">
        <f t="shared" si="11"/>
        <v>218.23065902578801</v>
      </c>
      <c r="V40" s="8">
        <f t="shared" si="11"/>
        <v>6.5980594579765821</v>
      </c>
      <c r="W40" s="8">
        <f t="shared" si="11"/>
        <v>14.117674318020331</v>
      </c>
      <c r="X40" s="8">
        <f t="shared" si="11"/>
        <v>4.603632736943907</v>
      </c>
      <c r="Y40" s="8">
        <f t="shared" si="11"/>
        <v>14.710758434200363</v>
      </c>
      <c r="Z40" s="8">
        <f t="shared" si="11"/>
        <v>25.552169537016322</v>
      </c>
      <c r="AA40" s="8">
        <f t="shared" si="11"/>
        <v>17.752782962952871</v>
      </c>
      <c r="AC40" s="9" t="s">
        <v>2</v>
      </c>
      <c r="AD40" s="10">
        <f t="shared" si="12"/>
        <v>8.9842079653194542</v>
      </c>
      <c r="AE40" s="10">
        <f t="shared" si="12"/>
        <v>47.549555174028413</v>
      </c>
      <c r="AF40" s="10">
        <f t="shared" si="12"/>
        <v>5.0101139671419403</v>
      </c>
      <c r="AG40" s="10">
        <f t="shared" si="12"/>
        <v>29.393603164648564</v>
      </c>
      <c r="AH40" s="10">
        <f t="shared" si="12"/>
        <v>100.56114870440665</v>
      </c>
      <c r="AI40" s="10">
        <f t="shared" si="12"/>
        <v>290.97421203438404</v>
      </c>
      <c r="AJ40" s="10">
        <f t="shared" si="12"/>
        <v>8.7974126106354422</v>
      </c>
      <c r="AK40" s="10">
        <f t="shared" si="12"/>
        <v>18.823565757360441</v>
      </c>
      <c r="AL40" s="10">
        <f t="shared" si="12"/>
        <v>6.1381769825918759</v>
      </c>
      <c r="AM40" s="10">
        <f t="shared" si="12"/>
        <v>19.614344578933817</v>
      </c>
      <c r="AN40" s="10">
        <f t="shared" si="12"/>
        <v>34.069559382688432</v>
      </c>
      <c r="AO40" s="10">
        <f t="shared" si="12"/>
        <v>23.67037728393716</v>
      </c>
      <c r="AP40" s="1"/>
      <c r="AQ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</row>
    <row r="41" spans="1:113" x14ac:dyDescent="0.25">
      <c r="A41" s="9" t="s">
        <v>1</v>
      </c>
      <c r="B41" s="10">
        <f t="shared" ref="B41:M41" si="18">($AD$18*$E$32)/B13</f>
        <v>13.095340440165062</v>
      </c>
      <c r="C41" s="10">
        <f t="shared" si="18"/>
        <v>5.4422194037049616</v>
      </c>
      <c r="D41" s="10">
        <f t="shared" si="18"/>
        <v>14.843597739232122</v>
      </c>
      <c r="E41" s="10">
        <f t="shared" si="18"/>
        <v>3.0430309447230162</v>
      </c>
      <c r="F41" s="10">
        <f t="shared" si="18"/>
        <v>13.362428176674417</v>
      </c>
      <c r="G41" s="10">
        <f t="shared" si="18"/>
        <v>2.9652809546520791</v>
      </c>
      <c r="H41" s="10">
        <f t="shared" si="18"/>
        <v>24.373949915993283</v>
      </c>
      <c r="I41" s="10">
        <f t="shared" si="18"/>
        <v>4.2493095656540296</v>
      </c>
      <c r="J41" s="10">
        <f t="shared" si="18"/>
        <v>6.0495641295498332</v>
      </c>
      <c r="K41" s="10">
        <f t="shared" si="18"/>
        <v>26.333304520701876</v>
      </c>
      <c r="L41" s="10">
        <f t="shared" si="18"/>
        <v>11.254571650227197</v>
      </c>
      <c r="M41" s="10">
        <f t="shared" si="18"/>
        <v>5.6764015866895825</v>
      </c>
      <c r="N41" s="1"/>
      <c r="O41" s="7" t="s">
        <v>1</v>
      </c>
      <c r="P41" s="8">
        <f t="shared" si="11"/>
        <v>19.643010660247594</v>
      </c>
      <c r="Q41" s="8">
        <f t="shared" si="11"/>
        <v>8.1633291055574411</v>
      </c>
      <c r="R41" s="8">
        <f t="shared" si="11"/>
        <v>22.265396608848182</v>
      </c>
      <c r="S41" s="8">
        <f t="shared" si="11"/>
        <v>4.5645464170845242</v>
      </c>
      <c r="T41" s="8">
        <f t="shared" si="11"/>
        <v>20.043642265011627</v>
      </c>
      <c r="U41" s="8">
        <f t="shared" si="11"/>
        <v>4.4479214319781191</v>
      </c>
      <c r="V41" s="8">
        <f t="shared" si="11"/>
        <v>36.560924873989919</v>
      </c>
      <c r="W41" s="8">
        <f t="shared" si="11"/>
        <v>6.3739643484810449</v>
      </c>
      <c r="X41" s="8">
        <f t="shared" si="11"/>
        <v>9.0743461943247503</v>
      </c>
      <c r="Y41" s="8">
        <f t="shared" si="11"/>
        <v>39.499956781052816</v>
      </c>
      <c r="Z41" s="8">
        <f t="shared" si="11"/>
        <v>16.881857475340794</v>
      </c>
      <c r="AA41" s="8">
        <f t="shared" si="11"/>
        <v>8.5146023800343738</v>
      </c>
      <c r="AC41" s="9" t="s">
        <v>1</v>
      </c>
      <c r="AD41" s="10">
        <f t="shared" si="12"/>
        <v>26.190680880330124</v>
      </c>
      <c r="AE41" s="10">
        <f t="shared" si="12"/>
        <v>10.884438807409923</v>
      </c>
      <c r="AF41" s="10">
        <f t="shared" si="12"/>
        <v>29.687195478464243</v>
      </c>
      <c r="AG41" s="10">
        <f t="shared" si="12"/>
        <v>6.0860618894460323</v>
      </c>
      <c r="AH41" s="10">
        <f t="shared" si="12"/>
        <v>26.724856353348834</v>
      </c>
      <c r="AI41" s="10">
        <f t="shared" si="12"/>
        <v>5.9305619093041582</v>
      </c>
      <c r="AJ41" s="10">
        <f t="shared" si="12"/>
        <v>48.747899831986565</v>
      </c>
      <c r="AK41" s="10">
        <f t="shared" si="12"/>
        <v>8.4986191313080592</v>
      </c>
      <c r="AL41" s="10">
        <f t="shared" si="12"/>
        <v>12.099128259099666</v>
      </c>
      <c r="AM41" s="10">
        <f t="shared" si="12"/>
        <v>52.666609041403753</v>
      </c>
      <c r="AN41" s="10">
        <f t="shared" si="12"/>
        <v>22.509143300454394</v>
      </c>
      <c r="AO41" s="10">
        <f t="shared" si="12"/>
        <v>11.352803173379165</v>
      </c>
      <c r="AP41" s="1"/>
      <c r="AQ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</row>
    <row r="42" spans="1:113" x14ac:dyDescent="0.25">
      <c r="A42" s="9" t="s">
        <v>0</v>
      </c>
      <c r="B42" s="10">
        <f t="shared" ref="B42:M42" si="19">($AD$18*$E$32)/B14</f>
        <v>13.231845031271718</v>
      </c>
      <c r="C42" s="10">
        <f t="shared" si="19"/>
        <v>-2417.8571428571431</v>
      </c>
      <c r="D42" s="10">
        <f t="shared" si="19"/>
        <v>2.3768470984755097</v>
      </c>
      <c r="E42" s="10">
        <f t="shared" si="19"/>
        <v>37.615755031485378</v>
      </c>
      <c r="F42" s="10">
        <f t="shared" si="19"/>
        <v>-552.9038112522685</v>
      </c>
      <c r="G42" s="10">
        <f t="shared" si="19"/>
        <v>7.76989976791043</v>
      </c>
      <c r="H42" s="10">
        <f t="shared" si="19"/>
        <v>34.486076522526602</v>
      </c>
      <c r="I42" s="10">
        <f t="shared" si="19"/>
        <v>3.5177359013440483</v>
      </c>
      <c r="J42" s="10">
        <f t="shared" si="19"/>
        <v>3.2031668927230856</v>
      </c>
      <c r="K42" s="10">
        <f t="shared" si="19"/>
        <v>18.081191762122383</v>
      </c>
      <c r="L42" s="10">
        <f t="shared" si="19"/>
        <v>5.1935764332838961</v>
      </c>
      <c r="M42" s="10">
        <f t="shared" si="19"/>
        <v>12.560843347360201</v>
      </c>
      <c r="N42" s="1"/>
      <c r="O42" s="7" t="s">
        <v>0</v>
      </c>
      <c r="P42" s="8">
        <f t="shared" si="11"/>
        <v>19.847767546907576</v>
      </c>
      <c r="Q42" s="8">
        <f t="shared" si="11"/>
        <v>-3626.7857142857147</v>
      </c>
      <c r="R42" s="8">
        <f t="shared" si="11"/>
        <v>3.5652706477132647</v>
      </c>
      <c r="S42" s="8">
        <f t="shared" si="11"/>
        <v>56.423632547228067</v>
      </c>
      <c r="T42" s="8">
        <f t="shared" si="11"/>
        <v>-829.35571687840275</v>
      </c>
      <c r="U42" s="8">
        <f t="shared" si="11"/>
        <v>11.654849651865645</v>
      </c>
      <c r="V42" s="8">
        <f t="shared" si="11"/>
        <v>51.72911478378991</v>
      </c>
      <c r="W42" s="8">
        <f t="shared" si="11"/>
        <v>5.2766038520160725</v>
      </c>
      <c r="X42" s="8">
        <f t="shared" si="11"/>
        <v>4.8047503390846291</v>
      </c>
      <c r="Y42" s="8">
        <f t="shared" si="11"/>
        <v>27.121787643183577</v>
      </c>
      <c r="Z42" s="8">
        <f t="shared" si="11"/>
        <v>7.7903646499258441</v>
      </c>
      <c r="AA42" s="8">
        <f t="shared" si="11"/>
        <v>18.8412650210403</v>
      </c>
      <c r="AC42" s="9" t="s">
        <v>0</v>
      </c>
      <c r="AD42" s="10">
        <f t="shared" si="12"/>
        <v>26.463690062543435</v>
      </c>
      <c r="AE42" s="10">
        <f t="shared" si="12"/>
        <v>-4835.7142857142862</v>
      </c>
      <c r="AF42" s="10">
        <f t="shared" si="12"/>
        <v>4.7536941969510194</v>
      </c>
      <c r="AG42" s="10">
        <f t="shared" si="12"/>
        <v>75.231510062970756</v>
      </c>
      <c r="AH42" s="10">
        <f t="shared" si="12"/>
        <v>-1105.807622504537</v>
      </c>
      <c r="AI42" s="10">
        <f t="shared" si="12"/>
        <v>15.53979953582086</v>
      </c>
      <c r="AJ42" s="10">
        <f t="shared" si="12"/>
        <v>68.972153045053204</v>
      </c>
      <c r="AK42" s="10">
        <f t="shared" si="12"/>
        <v>7.0354718026880967</v>
      </c>
      <c r="AL42" s="10">
        <f t="shared" si="12"/>
        <v>6.4063337854461713</v>
      </c>
      <c r="AM42" s="10">
        <f t="shared" si="12"/>
        <v>36.162383524244767</v>
      </c>
      <c r="AN42" s="10">
        <f t="shared" si="12"/>
        <v>10.387152866567792</v>
      </c>
      <c r="AO42" s="10">
        <f t="shared" si="12"/>
        <v>25.121686694720402</v>
      </c>
      <c r="AP42" s="1"/>
      <c r="AQ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</row>
    <row r="43" spans="1:113" ht="15.75" thickBot="1" x14ac:dyDescent="0.3"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</row>
    <row r="44" spans="1:113" x14ac:dyDescent="0.25"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O44" s="18"/>
      <c r="P44" s="21">
        <v>1</v>
      </c>
      <c r="Q44" s="21">
        <v>2</v>
      </c>
      <c r="R44" s="21">
        <v>3</v>
      </c>
      <c r="S44" s="21">
        <v>4</v>
      </c>
      <c r="T44" s="21">
        <v>5</v>
      </c>
      <c r="U44" s="21">
        <v>6</v>
      </c>
      <c r="V44" s="21">
        <v>7</v>
      </c>
      <c r="W44" s="21">
        <v>8</v>
      </c>
      <c r="X44" s="21">
        <v>9</v>
      </c>
      <c r="Y44" s="21">
        <v>10</v>
      </c>
      <c r="Z44" s="21">
        <v>11</v>
      </c>
      <c r="AA44" s="22">
        <v>12</v>
      </c>
      <c r="AB44" s="1"/>
      <c r="AC44" s="18"/>
      <c r="AD44" s="21">
        <v>1</v>
      </c>
      <c r="AE44" s="21">
        <v>2</v>
      </c>
      <c r="AF44" s="21">
        <v>3</v>
      </c>
      <c r="AG44" s="21">
        <v>4</v>
      </c>
      <c r="AH44" s="21">
        <v>5</v>
      </c>
      <c r="AI44" s="21">
        <v>6</v>
      </c>
      <c r="AJ44" s="21">
        <v>7</v>
      </c>
      <c r="AK44" s="21">
        <v>8</v>
      </c>
      <c r="AL44" s="21">
        <v>9</v>
      </c>
      <c r="AM44" s="21">
        <v>10</v>
      </c>
      <c r="AN44" s="21">
        <v>11</v>
      </c>
      <c r="AO44" s="22">
        <v>12</v>
      </c>
      <c r="AP44" s="1"/>
      <c r="AQ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</row>
    <row r="45" spans="1:113" x14ac:dyDescent="0.25"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O45" s="19" t="s">
        <v>7</v>
      </c>
      <c r="P45" s="25"/>
      <c r="Q45" s="25"/>
      <c r="R45" s="25"/>
      <c r="S45" s="25"/>
      <c r="T45" s="25"/>
      <c r="U45" s="25"/>
      <c r="V45" s="25"/>
      <c r="W45" s="25"/>
      <c r="X45" s="25"/>
      <c r="Y45" s="25"/>
      <c r="Z45" s="25"/>
      <c r="AA45" s="26"/>
      <c r="AB45" s="1"/>
      <c r="AC45" s="19" t="s">
        <v>7</v>
      </c>
      <c r="AD45" s="25"/>
      <c r="AE45" s="25"/>
      <c r="AF45" s="25"/>
      <c r="AG45" s="25"/>
      <c r="AH45" s="25"/>
      <c r="AI45" s="25"/>
      <c r="AJ45" s="25"/>
      <c r="AK45" s="25"/>
      <c r="AL45" s="25"/>
      <c r="AM45" s="25"/>
      <c r="AN45" s="25"/>
      <c r="AO45" s="26"/>
      <c r="AP45" s="1"/>
      <c r="AQ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H45" s="1"/>
      <c r="BI45" s="1"/>
      <c r="BJ45" s="1"/>
      <c r="BK45" s="1"/>
      <c r="BL45" s="1"/>
      <c r="BM45" s="1"/>
      <c r="BN45" s="1"/>
      <c r="BO45" s="1"/>
    </row>
    <row r="46" spans="1:113" x14ac:dyDescent="0.25">
      <c r="O46" s="19" t="s">
        <v>6</v>
      </c>
      <c r="P46" s="25"/>
      <c r="Q46" s="25"/>
      <c r="R46" s="25"/>
      <c r="S46" s="25"/>
      <c r="T46" s="25"/>
      <c r="U46" s="25"/>
      <c r="V46" s="25"/>
      <c r="W46" s="25"/>
      <c r="X46" s="25"/>
      <c r="Y46" s="25"/>
      <c r="Z46" s="25"/>
      <c r="AA46" s="26"/>
      <c r="AC46" s="19" t="s">
        <v>6</v>
      </c>
      <c r="AD46" s="25"/>
      <c r="AE46" s="25"/>
      <c r="AF46" s="25"/>
      <c r="AG46" s="25"/>
      <c r="AH46" s="25"/>
      <c r="AI46" s="25"/>
      <c r="AJ46" s="25"/>
      <c r="AK46" s="25"/>
      <c r="AL46" s="25"/>
      <c r="AM46" s="25"/>
      <c r="AN46" s="25"/>
      <c r="AO46" s="26"/>
      <c r="BD46" s="1"/>
      <c r="BE46" s="1"/>
      <c r="BF46" s="1"/>
      <c r="BH46" s="1"/>
      <c r="BI46" s="1"/>
      <c r="BJ46" s="1"/>
      <c r="BK46" s="1"/>
      <c r="BL46" s="1"/>
      <c r="BM46" s="1"/>
      <c r="BN46" s="1"/>
      <c r="BO46" s="1"/>
    </row>
    <row r="47" spans="1:113" x14ac:dyDescent="0.25">
      <c r="O47" s="19" t="s">
        <v>5</v>
      </c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6"/>
      <c r="AC47" s="19" t="s">
        <v>5</v>
      </c>
      <c r="AD47" s="25"/>
      <c r="AE47" s="25"/>
      <c r="AF47" s="25"/>
      <c r="AG47" s="25"/>
      <c r="AH47" s="25"/>
      <c r="AI47" s="25"/>
      <c r="AJ47" s="25"/>
      <c r="AK47" s="25"/>
      <c r="AL47" s="25"/>
      <c r="AM47" s="25"/>
      <c r="AN47" s="25"/>
      <c r="AO47" s="26"/>
      <c r="BD47" s="1"/>
      <c r="BE47" s="1"/>
      <c r="BF47" s="1"/>
      <c r="BH47" s="1"/>
      <c r="BI47" s="1"/>
      <c r="BJ47" s="1"/>
      <c r="BK47" s="1"/>
      <c r="BL47" s="1"/>
      <c r="BM47" s="1"/>
      <c r="BN47" s="1"/>
      <c r="BO47" s="1"/>
    </row>
    <row r="48" spans="1:113" x14ac:dyDescent="0.25"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O48" s="19" t="s">
        <v>4</v>
      </c>
      <c r="P48" s="25"/>
      <c r="Q48" s="25"/>
      <c r="R48" s="25"/>
      <c r="S48" s="25"/>
      <c r="T48" s="25"/>
      <c r="U48" s="25"/>
      <c r="V48" s="25"/>
      <c r="W48" s="25"/>
      <c r="X48" s="25"/>
      <c r="Y48" s="25"/>
      <c r="Z48" s="25"/>
      <c r="AA48" s="26"/>
      <c r="AB48" s="1"/>
      <c r="AC48" s="19" t="s">
        <v>4</v>
      </c>
      <c r="AD48" s="25"/>
      <c r="AE48" s="25"/>
      <c r="AF48" s="25"/>
      <c r="AG48" s="25"/>
      <c r="AH48" s="25"/>
      <c r="AI48" s="25"/>
      <c r="AJ48" s="25"/>
      <c r="AK48" s="25"/>
      <c r="AL48" s="25"/>
      <c r="AM48" s="25"/>
      <c r="AN48" s="25"/>
      <c r="AO48" s="26"/>
      <c r="AP48" s="1"/>
      <c r="AQ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P48" s="1"/>
      <c r="BQ48" s="1"/>
      <c r="BR48" s="1"/>
      <c r="BS48" s="1"/>
      <c r="BT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</row>
    <row r="49" spans="2:113" x14ac:dyDescent="0.25"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O49" s="19" t="s">
        <v>3</v>
      </c>
      <c r="P49" s="25"/>
      <c r="Q49" s="25"/>
      <c r="R49" s="25"/>
      <c r="S49" s="25"/>
      <c r="T49" s="25"/>
      <c r="U49" s="25"/>
      <c r="V49" s="25"/>
      <c r="W49" s="25"/>
      <c r="X49" s="25"/>
      <c r="Y49" s="25"/>
      <c r="Z49" s="25"/>
      <c r="AA49" s="26"/>
      <c r="AB49" s="1"/>
      <c r="AC49" s="19" t="s">
        <v>3</v>
      </c>
      <c r="AD49" s="25"/>
      <c r="AE49" s="25"/>
      <c r="AF49" s="25"/>
      <c r="AG49" s="25"/>
      <c r="AH49" s="25"/>
      <c r="AI49" s="25"/>
      <c r="AJ49" s="25"/>
      <c r="AK49" s="25"/>
      <c r="AL49" s="25"/>
      <c r="AM49" s="25"/>
      <c r="AN49" s="25"/>
      <c r="AO49" s="26"/>
      <c r="AP49" s="1"/>
      <c r="AQ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</row>
    <row r="50" spans="2:113" x14ac:dyDescent="0.25"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O50" s="19" t="s">
        <v>2</v>
      </c>
      <c r="P50" s="25"/>
      <c r="Q50" s="25"/>
      <c r="R50" s="25"/>
      <c r="S50" s="25"/>
      <c r="T50" s="25"/>
      <c r="U50" s="25"/>
      <c r="V50" s="25"/>
      <c r="W50" s="25"/>
      <c r="X50" s="25"/>
      <c r="Y50" s="25"/>
      <c r="Z50" s="25"/>
      <c r="AA50" s="26"/>
      <c r="AB50" s="1"/>
      <c r="AC50" s="19" t="s">
        <v>2</v>
      </c>
      <c r="AD50" s="25"/>
      <c r="AE50" s="25"/>
      <c r="AF50" s="25"/>
      <c r="AG50" s="25"/>
      <c r="AH50" s="25"/>
      <c r="AI50" s="25"/>
      <c r="AJ50" s="25"/>
      <c r="AK50" s="25"/>
      <c r="AL50" s="25"/>
      <c r="AM50" s="25"/>
      <c r="AN50" s="25"/>
      <c r="AO50" s="26"/>
      <c r="AP50" s="1"/>
      <c r="AQ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</row>
    <row r="51" spans="2:113" x14ac:dyDescent="0.25"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O51" s="19" t="s">
        <v>1</v>
      </c>
      <c r="P51" s="25"/>
      <c r="Q51" s="25"/>
      <c r="R51" s="25"/>
      <c r="S51" s="25"/>
      <c r="T51" s="25"/>
      <c r="U51" s="25"/>
      <c r="V51" s="25"/>
      <c r="W51" s="25"/>
      <c r="X51" s="25"/>
      <c r="Y51" s="25"/>
      <c r="Z51" s="25"/>
      <c r="AA51" s="26"/>
      <c r="AB51" s="1"/>
      <c r="AC51" s="19" t="s">
        <v>1</v>
      </c>
      <c r="AD51" s="25"/>
      <c r="AE51" s="25"/>
      <c r="AF51" s="25"/>
      <c r="AG51" s="25"/>
      <c r="AH51" s="25"/>
      <c r="AI51" s="25"/>
      <c r="AJ51" s="25"/>
      <c r="AK51" s="25"/>
      <c r="AL51" s="25"/>
      <c r="AM51" s="25"/>
      <c r="AN51" s="25"/>
      <c r="AO51" s="26"/>
      <c r="AP51" s="1"/>
      <c r="AQ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</row>
    <row r="52" spans="2:113" ht="15.75" thickBot="1" x14ac:dyDescent="0.3"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O52" s="20" t="s">
        <v>0</v>
      </c>
      <c r="P52" s="27"/>
      <c r="Q52" s="27"/>
      <c r="R52" s="27"/>
      <c r="S52" s="27"/>
      <c r="T52" s="27"/>
      <c r="U52" s="27"/>
      <c r="V52" s="27"/>
      <c r="W52" s="27"/>
      <c r="X52" s="27"/>
      <c r="Y52" s="27"/>
      <c r="Z52" s="27"/>
      <c r="AA52" s="28"/>
      <c r="AB52" s="1"/>
      <c r="AC52" s="20" t="s">
        <v>0</v>
      </c>
      <c r="AD52" s="27"/>
      <c r="AE52" s="27"/>
      <c r="AF52" s="27"/>
      <c r="AG52" s="27"/>
      <c r="AH52" s="27"/>
      <c r="AI52" s="27"/>
      <c r="AJ52" s="27"/>
      <c r="AK52" s="27"/>
      <c r="AL52" s="27"/>
      <c r="AM52" s="27"/>
      <c r="AN52" s="27"/>
      <c r="AO52" s="28"/>
      <c r="AP52" s="1"/>
      <c r="AQ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</row>
    <row r="53" spans="2:113" x14ac:dyDescent="0.25"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</row>
    <row r="54" spans="2:113" x14ac:dyDescent="0.25"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O54" s="23" t="s">
        <v>12</v>
      </c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23" t="s">
        <v>13</v>
      </c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</row>
    <row r="55" spans="2:113" x14ac:dyDescent="0.25"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</row>
    <row r="56" spans="2:113" x14ac:dyDescent="0.25"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</row>
    <row r="57" spans="2:113" x14ac:dyDescent="0.25"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</row>
    <row r="58" spans="2:113" x14ac:dyDescent="0.25"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P58" s="1"/>
      <c r="BQ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</row>
    <row r="59" spans="2:113" x14ac:dyDescent="0.25"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P59" s="1"/>
      <c r="BQ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</row>
    <row r="60" spans="2:113" x14ac:dyDescent="0.25"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P60" s="1"/>
      <c r="BQ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</row>
    <row r="61" spans="2:113" x14ac:dyDescent="0.25"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</row>
    <row r="62" spans="2:113" x14ac:dyDescent="0.25"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</row>
    <row r="63" spans="2:113" x14ac:dyDescent="0.25"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</row>
    <row r="64" spans="2:113" x14ac:dyDescent="0.25"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</row>
    <row r="65" spans="2:113" x14ac:dyDescent="0.25"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</row>
    <row r="66" spans="2:113" x14ac:dyDescent="0.25">
      <c r="BD66" s="1"/>
      <c r="BE66" s="1"/>
      <c r="BF66" s="1"/>
      <c r="BH66" s="1"/>
      <c r="BI66" s="1"/>
      <c r="BJ66" s="1"/>
      <c r="BK66" s="1"/>
      <c r="BL66" s="1"/>
      <c r="BM66" s="1"/>
      <c r="BN66" s="1"/>
      <c r="BO66" s="1"/>
    </row>
    <row r="67" spans="2:113" x14ac:dyDescent="0.25">
      <c r="BD67" s="1"/>
      <c r="BE67" s="1"/>
      <c r="BF67" s="1"/>
      <c r="BH67" s="1"/>
      <c r="BI67" s="1"/>
      <c r="BJ67" s="1"/>
      <c r="BK67" s="1"/>
      <c r="BL67" s="1"/>
      <c r="BM67" s="1"/>
      <c r="BN67" s="1"/>
      <c r="BO67" s="1"/>
    </row>
    <row r="68" spans="2:113" x14ac:dyDescent="0.25">
      <c r="BD68" s="1"/>
      <c r="BE68" s="1"/>
      <c r="BF68" s="1"/>
      <c r="BH68" s="1"/>
      <c r="BI68" s="1"/>
      <c r="BJ68" s="1"/>
      <c r="BK68" s="1"/>
      <c r="BL68" s="1"/>
      <c r="BM68" s="1"/>
      <c r="BN68" s="1"/>
      <c r="BO68" s="1"/>
    </row>
    <row r="69" spans="2:113" x14ac:dyDescent="0.25">
      <c r="B69" s="1"/>
      <c r="C69" s="1"/>
      <c r="D69" s="1"/>
      <c r="E69" s="1"/>
      <c r="F69" s="1"/>
      <c r="G69" s="1"/>
      <c r="H69" s="1"/>
      <c r="I69" s="1"/>
      <c r="J69" s="1"/>
      <c r="K69" s="1"/>
      <c r="L69" s="2"/>
      <c r="M69" s="3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P69" s="1"/>
      <c r="BQ69" s="1"/>
      <c r="BR69" s="1"/>
      <c r="BS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</row>
    <row r="70" spans="2:113" x14ac:dyDescent="0.25">
      <c r="B70" s="1"/>
      <c r="C70" s="1"/>
      <c r="D70" s="1"/>
      <c r="E70" s="1"/>
      <c r="F70" s="1"/>
      <c r="G70" s="1"/>
      <c r="H70" s="1"/>
      <c r="I70" s="1"/>
      <c r="J70" s="1"/>
      <c r="K70" s="1"/>
      <c r="L70" s="2"/>
      <c r="M70" s="3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P70" s="1"/>
      <c r="BQ70" s="1"/>
      <c r="BR70" s="1"/>
      <c r="BS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</row>
    <row r="71" spans="2:113" x14ac:dyDescent="0.25">
      <c r="B71" s="1"/>
      <c r="C71" s="1"/>
      <c r="D71" s="1"/>
      <c r="E71" s="1"/>
      <c r="F71" s="1"/>
      <c r="G71" s="1"/>
      <c r="H71" s="1"/>
      <c r="I71" s="1"/>
      <c r="J71" s="1"/>
      <c r="K71" s="1"/>
      <c r="L71" s="2"/>
      <c r="M71" s="3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P71" s="1"/>
      <c r="BQ71" s="1"/>
      <c r="BR71" s="1"/>
      <c r="BS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</row>
    <row r="72" spans="2:113" x14ac:dyDescent="0.25">
      <c r="B72" s="1"/>
      <c r="C72" s="1"/>
      <c r="D72" s="1"/>
      <c r="E72" s="1"/>
      <c r="F72" s="1"/>
      <c r="G72" s="1"/>
      <c r="H72" s="1"/>
      <c r="I72" s="1"/>
      <c r="J72" s="1"/>
      <c r="K72" s="1"/>
      <c r="L72" s="2"/>
      <c r="M72" s="3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P72" s="1"/>
      <c r="BQ72" s="1"/>
      <c r="BR72" s="1"/>
      <c r="BS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</row>
    <row r="73" spans="2:113" x14ac:dyDescent="0.25">
      <c r="B73" s="1"/>
      <c r="C73" s="1"/>
      <c r="D73" s="1"/>
      <c r="E73" s="1"/>
      <c r="F73" s="1"/>
      <c r="G73" s="1"/>
      <c r="H73" s="1"/>
      <c r="I73" s="1"/>
      <c r="J73" s="1"/>
      <c r="K73" s="1"/>
      <c r="L73" s="2"/>
      <c r="M73" s="3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P73" s="1"/>
      <c r="BQ73" s="1"/>
      <c r="BR73" s="1"/>
      <c r="BS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</row>
    <row r="74" spans="2:113" x14ac:dyDescent="0.25">
      <c r="B74" s="1"/>
      <c r="C74" s="1"/>
      <c r="D74" s="1"/>
      <c r="E74" s="1"/>
      <c r="F74" s="1"/>
      <c r="G74" s="1"/>
      <c r="H74" s="1"/>
      <c r="I74" s="1"/>
      <c r="J74" s="1"/>
      <c r="K74" s="1"/>
      <c r="L74" s="2"/>
      <c r="M74" s="3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P74" s="1"/>
      <c r="BQ74" s="1"/>
      <c r="BR74" s="1"/>
      <c r="BS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</row>
    <row r="75" spans="2:113" x14ac:dyDescent="0.25">
      <c r="B75" s="1"/>
      <c r="C75" s="1"/>
      <c r="D75" s="1"/>
      <c r="E75" s="1"/>
      <c r="F75" s="1"/>
      <c r="G75" s="1"/>
      <c r="H75" s="1"/>
      <c r="I75" s="1"/>
      <c r="J75" s="1"/>
      <c r="K75" s="1"/>
      <c r="L75" s="2"/>
      <c r="M75" s="3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P75" s="1"/>
      <c r="BQ75" s="1"/>
      <c r="BR75" s="1"/>
      <c r="BS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</row>
    <row r="76" spans="2:113" x14ac:dyDescent="0.25">
      <c r="B76" s="1"/>
      <c r="C76" s="1"/>
      <c r="D76" s="1"/>
      <c r="E76" s="1"/>
      <c r="F76" s="1"/>
      <c r="G76" s="1"/>
      <c r="H76" s="1"/>
      <c r="I76" s="1"/>
      <c r="J76" s="1"/>
      <c r="K76" s="1"/>
      <c r="L76" s="2"/>
      <c r="M76" s="3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P76" s="1"/>
      <c r="BQ76" s="1"/>
      <c r="BR76" s="1"/>
      <c r="BS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</row>
    <row r="79" spans="2:113" x14ac:dyDescent="0.25"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</row>
    <row r="80" spans="2:113" x14ac:dyDescent="0.25"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</row>
    <row r="81" spans="102:113" x14ac:dyDescent="0.25"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</row>
    <row r="82" spans="102:113" x14ac:dyDescent="0.25"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</row>
    <row r="83" spans="102:113" x14ac:dyDescent="0.25"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</row>
    <row r="84" spans="102:113" x14ac:dyDescent="0.25"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</row>
    <row r="85" spans="102:113" x14ac:dyDescent="0.25"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</row>
    <row r="86" spans="102:113" x14ac:dyDescent="0.25"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</row>
  </sheetData>
  <mergeCells count="2">
    <mergeCell ref="A1:M4"/>
    <mergeCell ref="O1:AO2"/>
  </mergeCells>
  <pageMargins left="0.7" right="0.7" top="0.75" bottom="0.75" header="0.3" footer="0.3"/>
  <pageSetup paperSize="9" scale="7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2020-08-04T11:19:51Z</dcterms:modified>
</cp:coreProperties>
</file>