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P\Downloads\"/>
    </mc:Choice>
  </mc:AlternateContent>
  <bookViews>
    <workbookView xWindow="120" yWindow="105" windowWidth="23715" windowHeight="9975"/>
  </bookViews>
  <sheets>
    <sheet name="EMARGEMENT" sheetId="57" r:id="rId1"/>
    <sheet name="schedules" sheetId="1" r:id="rId2"/>
    <sheet name="ROTATION" sheetId="55" r:id="rId3"/>
    <sheet name="1" sheetId="2" r:id="rId4"/>
    <sheet name="2" sheetId="3" r:id="rId5"/>
    <sheet name="3" sheetId="4" r:id="rId6"/>
    <sheet name="4" sheetId="5" r:id="rId7"/>
    <sheet name="5" sheetId="6" r:id="rId8"/>
    <sheet name="6" sheetId="7" r:id="rId9"/>
    <sheet name="7" sheetId="8" r:id="rId10"/>
    <sheet name="8" sheetId="9" r:id="rId11"/>
  </sheets>
  <definedNames>
    <definedName name="ROT">ROTATION!$AG$2:$BB$36</definedName>
    <definedName name="rotation">ROTATION!$C$2:$BB$40</definedName>
    <definedName name="rotation2013">ROTATION!$C$2:$BB$39</definedName>
    <definedName name="_xlnm.Print_Area" localSheetId="3">'1'!$C$1:$M$36</definedName>
    <definedName name="_xlnm.Print_Area" localSheetId="4">'2'!$C$1:$M$36</definedName>
    <definedName name="_xlnm.Print_Area" localSheetId="5">'3'!$C$1:$M$36</definedName>
    <definedName name="_xlnm.Print_Area" localSheetId="6">'4'!$C$1:$M$36</definedName>
    <definedName name="_xlnm.Print_Area" localSheetId="7">'5'!$C$1:$M$36</definedName>
    <definedName name="_xlnm.Print_Area" localSheetId="8">'6'!$C$1:$M$36</definedName>
    <definedName name="_xlnm.Print_Area" localSheetId="9">'7'!$C$1:$M$36</definedName>
    <definedName name="_xlnm.Print_Area" localSheetId="10">'8'!$C$1:$M$36</definedName>
    <definedName name="_xlnm.Print_Area" localSheetId="1">schedules!$A$28:$H$29</definedName>
  </definedNames>
  <calcPr calcId="152511"/>
</workbook>
</file>

<file path=xl/calcChain.xml><?xml version="1.0" encoding="utf-8"?>
<calcChain xmlns="http://schemas.openxmlformats.org/spreadsheetml/2006/main">
  <c r="B3" i="3" l="1"/>
  <c r="B3" i="4" s="1"/>
  <c r="B3" i="5" s="1"/>
  <c r="B3" i="6" s="1"/>
  <c r="B3" i="7" s="1"/>
  <c r="B3" i="8" s="1"/>
  <c r="B3" i="9" s="1"/>
  <c r="C3" i="3"/>
  <c r="C3" i="4" s="1"/>
  <c r="C3" i="5" s="1"/>
  <c r="C3" i="6" s="1"/>
  <c r="C3" i="7" s="1"/>
  <c r="C3" i="8" s="1"/>
  <c r="C3" i="9" s="1"/>
  <c r="D3" i="3"/>
  <c r="D3" i="4" s="1"/>
  <c r="D3" i="5" s="1"/>
  <c r="D3" i="6" s="1"/>
  <c r="D3" i="7" s="1"/>
  <c r="D3" i="8" s="1"/>
  <c r="D3" i="9" s="1"/>
  <c r="E3" i="3"/>
  <c r="E3" i="4" s="1"/>
  <c r="E3" i="5" s="1"/>
  <c r="E3" i="6" s="1"/>
  <c r="E3" i="7" s="1"/>
  <c r="E3" i="8" s="1"/>
  <c r="E3" i="9" s="1"/>
  <c r="F3" i="3"/>
  <c r="F3" i="4" s="1"/>
  <c r="F3" i="5" s="1"/>
  <c r="F3" i="6" s="1"/>
  <c r="F3" i="7" s="1"/>
  <c r="F3" i="8" s="1"/>
  <c r="F3" i="9" s="1"/>
  <c r="B4" i="3"/>
  <c r="B4" i="4" s="1"/>
  <c r="B4" i="5" s="1"/>
  <c r="B4" i="6" s="1"/>
  <c r="B4" i="7" s="1"/>
  <c r="B4" i="8" s="1"/>
  <c r="B4" i="9" s="1"/>
  <c r="C4" i="3"/>
  <c r="C4" i="4" s="1"/>
  <c r="C4" i="5" s="1"/>
  <c r="C4" i="6" s="1"/>
  <c r="C4" i="7" s="1"/>
  <c r="C4" i="8" s="1"/>
  <c r="C4" i="9" s="1"/>
  <c r="D4" i="3"/>
  <c r="D4" i="4" s="1"/>
  <c r="D4" i="5" s="1"/>
  <c r="D4" i="6" s="1"/>
  <c r="D4" i="7" s="1"/>
  <c r="D4" i="8" s="1"/>
  <c r="D4" i="9" s="1"/>
  <c r="E4" i="3"/>
  <c r="E4" i="4" s="1"/>
  <c r="E4" i="5" s="1"/>
  <c r="E4" i="6" s="1"/>
  <c r="E4" i="7" s="1"/>
  <c r="E4" i="8" s="1"/>
  <c r="E4" i="9" s="1"/>
  <c r="F4" i="3"/>
  <c r="F4" i="4" s="1"/>
  <c r="F4" i="5" s="1"/>
  <c r="F4" i="6" s="1"/>
  <c r="F4" i="7" s="1"/>
  <c r="F4" i="8" s="1"/>
  <c r="F4" i="9" s="1"/>
  <c r="B5" i="3"/>
  <c r="B5" i="4" s="1"/>
  <c r="B5" i="5" s="1"/>
  <c r="B5" i="6" s="1"/>
  <c r="B5" i="7" s="1"/>
  <c r="B5" i="8" s="1"/>
  <c r="B5" i="9" s="1"/>
  <c r="C5" i="3"/>
  <c r="C5" i="4" s="1"/>
  <c r="C5" i="5" s="1"/>
  <c r="C5" i="6" s="1"/>
  <c r="C5" i="7" s="1"/>
  <c r="C5" i="8" s="1"/>
  <c r="C5" i="9" s="1"/>
  <c r="D5" i="3"/>
  <c r="D5" i="4" s="1"/>
  <c r="D5" i="5" s="1"/>
  <c r="D5" i="6" s="1"/>
  <c r="D5" i="7" s="1"/>
  <c r="D5" i="8" s="1"/>
  <c r="D5" i="9" s="1"/>
  <c r="E5" i="3"/>
  <c r="E5" i="4" s="1"/>
  <c r="E5" i="5" s="1"/>
  <c r="E5" i="6" s="1"/>
  <c r="E5" i="7" s="1"/>
  <c r="E5" i="8" s="1"/>
  <c r="E5" i="9" s="1"/>
  <c r="F5" i="3"/>
  <c r="F5" i="4" s="1"/>
  <c r="F5" i="5" s="1"/>
  <c r="F5" i="6" s="1"/>
  <c r="F5" i="7" s="1"/>
  <c r="F5" i="8" s="1"/>
  <c r="F5" i="9" s="1"/>
  <c r="B6" i="3"/>
  <c r="B6" i="4" s="1"/>
  <c r="B6" i="5" s="1"/>
  <c r="B6" i="6" s="1"/>
  <c r="B6" i="7" s="1"/>
  <c r="B6" i="8" s="1"/>
  <c r="B6" i="9" s="1"/>
  <c r="C6" i="3"/>
  <c r="C6" i="4" s="1"/>
  <c r="C6" i="5" s="1"/>
  <c r="C6" i="6" s="1"/>
  <c r="C6" i="7" s="1"/>
  <c r="C6" i="8" s="1"/>
  <c r="C6" i="9" s="1"/>
  <c r="D6" i="3"/>
  <c r="D6" i="4" s="1"/>
  <c r="D6" i="5" s="1"/>
  <c r="D6" i="6" s="1"/>
  <c r="D6" i="7" s="1"/>
  <c r="D6" i="8" s="1"/>
  <c r="D6" i="9" s="1"/>
  <c r="E6" i="3"/>
  <c r="E6" i="4" s="1"/>
  <c r="E6" i="5" s="1"/>
  <c r="E6" i="6" s="1"/>
  <c r="E6" i="7" s="1"/>
  <c r="E6" i="8" s="1"/>
  <c r="E6" i="9" s="1"/>
  <c r="F6" i="3"/>
  <c r="F6" i="4" s="1"/>
  <c r="F6" i="5" s="1"/>
  <c r="F6" i="6" s="1"/>
  <c r="F6" i="7" s="1"/>
  <c r="F6" i="8" s="1"/>
  <c r="F6" i="9" s="1"/>
  <c r="B7" i="3"/>
  <c r="B7" i="4" s="1"/>
  <c r="B7" i="5" s="1"/>
  <c r="B7" i="6" s="1"/>
  <c r="B7" i="7" s="1"/>
  <c r="B7" i="8" s="1"/>
  <c r="B7" i="9" s="1"/>
  <c r="C7" i="3"/>
  <c r="C7" i="4" s="1"/>
  <c r="C7" i="5" s="1"/>
  <c r="C7" i="6" s="1"/>
  <c r="C7" i="7" s="1"/>
  <c r="C7" i="8" s="1"/>
  <c r="C7" i="9" s="1"/>
  <c r="D7" i="3"/>
  <c r="D7" i="4" s="1"/>
  <c r="D7" i="5" s="1"/>
  <c r="D7" i="6" s="1"/>
  <c r="D7" i="7" s="1"/>
  <c r="D7" i="8" s="1"/>
  <c r="D7" i="9" s="1"/>
  <c r="E7" i="3"/>
  <c r="E7" i="4" s="1"/>
  <c r="E7" i="5" s="1"/>
  <c r="E7" i="6" s="1"/>
  <c r="E7" i="7" s="1"/>
  <c r="E7" i="8" s="1"/>
  <c r="E7" i="9" s="1"/>
  <c r="F7" i="3"/>
  <c r="F7" i="4" s="1"/>
  <c r="F7" i="5" s="1"/>
  <c r="F7" i="6" s="1"/>
  <c r="F7" i="7" s="1"/>
  <c r="F7" i="8" s="1"/>
  <c r="F7" i="9" s="1"/>
  <c r="B8" i="3"/>
  <c r="B8" i="4" s="1"/>
  <c r="B8" i="5" s="1"/>
  <c r="B8" i="6" s="1"/>
  <c r="B8" i="7" s="1"/>
  <c r="B8" i="8" s="1"/>
  <c r="B8" i="9" s="1"/>
  <c r="C8" i="3"/>
  <c r="C8" i="4" s="1"/>
  <c r="C8" i="5" s="1"/>
  <c r="C8" i="6" s="1"/>
  <c r="C8" i="7" s="1"/>
  <c r="C8" i="8" s="1"/>
  <c r="C8" i="9" s="1"/>
  <c r="D8" i="3"/>
  <c r="D8" i="4" s="1"/>
  <c r="D8" i="5" s="1"/>
  <c r="D8" i="6" s="1"/>
  <c r="D8" i="7" s="1"/>
  <c r="D8" i="8" s="1"/>
  <c r="D8" i="9" s="1"/>
  <c r="E8" i="3"/>
  <c r="E8" i="4" s="1"/>
  <c r="E8" i="5" s="1"/>
  <c r="E8" i="6" s="1"/>
  <c r="E8" i="7" s="1"/>
  <c r="E8" i="8" s="1"/>
  <c r="E8" i="9" s="1"/>
  <c r="F8" i="3"/>
  <c r="F8" i="4" s="1"/>
  <c r="F8" i="5" s="1"/>
  <c r="F8" i="6" s="1"/>
  <c r="F8" i="7" s="1"/>
  <c r="F8" i="8" s="1"/>
  <c r="F8" i="9" s="1"/>
  <c r="B9" i="3"/>
  <c r="B9" i="4" s="1"/>
  <c r="B9" i="5" s="1"/>
  <c r="B9" i="6" s="1"/>
  <c r="B9" i="7" s="1"/>
  <c r="B9" i="8" s="1"/>
  <c r="B9" i="9" s="1"/>
  <c r="C9" i="3"/>
  <c r="C9" i="4" s="1"/>
  <c r="C9" i="5" s="1"/>
  <c r="C9" i="6" s="1"/>
  <c r="C9" i="7" s="1"/>
  <c r="C9" i="8" s="1"/>
  <c r="C9" i="9" s="1"/>
  <c r="D9" i="3"/>
  <c r="D9" i="4" s="1"/>
  <c r="D9" i="5" s="1"/>
  <c r="D9" i="6" s="1"/>
  <c r="D9" i="7" s="1"/>
  <c r="D9" i="8" s="1"/>
  <c r="D9" i="9" s="1"/>
  <c r="E9" i="3"/>
  <c r="E9" i="4" s="1"/>
  <c r="E9" i="5" s="1"/>
  <c r="E9" i="6" s="1"/>
  <c r="E9" i="7" s="1"/>
  <c r="E9" i="8" s="1"/>
  <c r="E9" i="9" s="1"/>
  <c r="F9" i="3"/>
  <c r="F9" i="4" s="1"/>
  <c r="F9" i="5" s="1"/>
  <c r="F9" i="6" s="1"/>
  <c r="F9" i="7" s="1"/>
  <c r="F9" i="8" s="1"/>
  <c r="F9" i="9" s="1"/>
  <c r="B10" i="3"/>
  <c r="B10" i="4" s="1"/>
  <c r="B10" i="5" s="1"/>
  <c r="B10" i="6" s="1"/>
  <c r="B10" i="7" s="1"/>
  <c r="B10" i="8" s="1"/>
  <c r="B10" i="9" s="1"/>
  <c r="C10" i="3"/>
  <c r="C10" i="4" s="1"/>
  <c r="C10" i="5" s="1"/>
  <c r="C10" i="6" s="1"/>
  <c r="C10" i="7" s="1"/>
  <c r="C10" i="8" s="1"/>
  <c r="C10" i="9" s="1"/>
  <c r="D10" i="3"/>
  <c r="D10" i="4" s="1"/>
  <c r="D10" i="5" s="1"/>
  <c r="D10" i="6" s="1"/>
  <c r="D10" i="7" s="1"/>
  <c r="D10" i="8" s="1"/>
  <c r="D10" i="9" s="1"/>
  <c r="E10" i="3"/>
  <c r="E10" i="4" s="1"/>
  <c r="E10" i="5" s="1"/>
  <c r="E10" i="6" s="1"/>
  <c r="E10" i="7" s="1"/>
  <c r="E10" i="8" s="1"/>
  <c r="E10" i="9" s="1"/>
  <c r="F10" i="3"/>
  <c r="F10" i="4" s="1"/>
  <c r="F10" i="5" s="1"/>
  <c r="F10" i="6" s="1"/>
  <c r="F10" i="7" s="1"/>
  <c r="F10" i="8" s="1"/>
  <c r="F10" i="9" s="1"/>
  <c r="B11" i="3"/>
  <c r="B11" i="4" s="1"/>
  <c r="B11" i="5" s="1"/>
  <c r="B11" i="6" s="1"/>
  <c r="B11" i="7" s="1"/>
  <c r="B11" i="8" s="1"/>
  <c r="B11" i="9" s="1"/>
  <c r="C11" i="3"/>
  <c r="C11" i="4" s="1"/>
  <c r="C11" i="5" s="1"/>
  <c r="C11" i="6" s="1"/>
  <c r="C11" i="7" s="1"/>
  <c r="C11" i="8" s="1"/>
  <c r="C11" i="9" s="1"/>
  <c r="D11" i="3"/>
  <c r="D11" i="4" s="1"/>
  <c r="D11" i="5" s="1"/>
  <c r="D11" i="6" s="1"/>
  <c r="D11" i="7" s="1"/>
  <c r="D11" i="8" s="1"/>
  <c r="D11" i="9" s="1"/>
  <c r="E11" i="3"/>
  <c r="E11" i="4" s="1"/>
  <c r="E11" i="5" s="1"/>
  <c r="E11" i="6" s="1"/>
  <c r="E11" i="7" s="1"/>
  <c r="E11" i="8" s="1"/>
  <c r="E11" i="9" s="1"/>
  <c r="F11" i="3"/>
  <c r="F11" i="4" s="1"/>
  <c r="F11" i="5" s="1"/>
  <c r="F11" i="6" s="1"/>
  <c r="F11" i="7" s="1"/>
  <c r="F11" i="8" s="1"/>
  <c r="F11" i="9" s="1"/>
  <c r="B12" i="3"/>
  <c r="B12" i="4" s="1"/>
  <c r="B12" i="5" s="1"/>
  <c r="B12" i="6" s="1"/>
  <c r="B12" i="7" s="1"/>
  <c r="B12" i="8" s="1"/>
  <c r="B12" i="9" s="1"/>
  <c r="C12" i="3"/>
  <c r="C12" i="4" s="1"/>
  <c r="C12" i="5" s="1"/>
  <c r="C12" i="6" s="1"/>
  <c r="C12" i="7" s="1"/>
  <c r="C12" i="8" s="1"/>
  <c r="C12" i="9" s="1"/>
  <c r="D12" i="3"/>
  <c r="D12" i="4" s="1"/>
  <c r="D12" i="5" s="1"/>
  <c r="D12" i="6" s="1"/>
  <c r="D12" i="7" s="1"/>
  <c r="D12" i="8" s="1"/>
  <c r="D12" i="9" s="1"/>
  <c r="E12" i="3"/>
  <c r="E12" i="4" s="1"/>
  <c r="E12" i="5" s="1"/>
  <c r="E12" i="6" s="1"/>
  <c r="E12" i="7" s="1"/>
  <c r="E12" i="8" s="1"/>
  <c r="E12" i="9" s="1"/>
  <c r="F12" i="3"/>
  <c r="F12" i="4" s="1"/>
  <c r="F12" i="5" s="1"/>
  <c r="F12" i="6" s="1"/>
  <c r="F12" i="7" s="1"/>
  <c r="F12" i="8" s="1"/>
  <c r="F12" i="9" s="1"/>
  <c r="B13" i="3"/>
  <c r="B13" i="4" s="1"/>
  <c r="B13" i="5" s="1"/>
  <c r="B13" i="6" s="1"/>
  <c r="B13" i="7" s="1"/>
  <c r="B13" i="8" s="1"/>
  <c r="B13" i="9" s="1"/>
  <c r="C13" i="3"/>
  <c r="C13" i="4" s="1"/>
  <c r="C13" i="5" s="1"/>
  <c r="C13" i="6" s="1"/>
  <c r="C13" i="7" s="1"/>
  <c r="C13" i="8" s="1"/>
  <c r="C13" i="9" s="1"/>
  <c r="D13" i="3"/>
  <c r="D13" i="4" s="1"/>
  <c r="D13" i="5" s="1"/>
  <c r="D13" i="6" s="1"/>
  <c r="D13" i="7" s="1"/>
  <c r="D13" i="8" s="1"/>
  <c r="D13" i="9" s="1"/>
  <c r="E13" i="3"/>
  <c r="E13" i="4" s="1"/>
  <c r="E13" i="5" s="1"/>
  <c r="E13" i="6" s="1"/>
  <c r="E13" i="7" s="1"/>
  <c r="E13" i="8" s="1"/>
  <c r="E13" i="9" s="1"/>
  <c r="F13" i="3"/>
  <c r="F13" i="4" s="1"/>
  <c r="F13" i="5" s="1"/>
  <c r="F13" i="6" s="1"/>
  <c r="F13" i="7" s="1"/>
  <c r="F13" i="8" s="1"/>
  <c r="F13" i="9" s="1"/>
  <c r="B14" i="3"/>
  <c r="B14" i="4" s="1"/>
  <c r="B14" i="5" s="1"/>
  <c r="B14" i="6" s="1"/>
  <c r="B14" i="7" s="1"/>
  <c r="B14" i="8" s="1"/>
  <c r="B14" i="9" s="1"/>
  <c r="C14" i="3"/>
  <c r="C14" i="4" s="1"/>
  <c r="C14" i="5" s="1"/>
  <c r="C14" i="6" s="1"/>
  <c r="C14" i="7" s="1"/>
  <c r="C14" i="8" s="1"/>
  <c r="C14" i="9" s="1"/>
  <c r="D14" i="3"/>
  <c r="D14" i="4" s="1"/>
  <c r="D14" i="5" s="1"/>
  <c r="D14" i="6" s="1"/>
  <c r="D14" i="7" s="1"/>
  <c r="D14" i="8" s="1"/>
  <c r="D14" i="9" s="1"/>
  <c r="E14" i="3"/>
  <c r="E14" i="4" s="1"/>
  <c r="E14" i="5" s="1"/>
  <c r="E14" i="6" s="1"/>
  <c r="E14" i="7" s="1"/>
  <c r="E14" i="8" s="1"/>
  <c r="E14" i="9" s="1"/>
  <c r="F14" i="3"/>
  <c r="F14" i="4" s="1"/>
  <c r="F14" i="5" s="1"/>
  <c r="F14" i="6" s="1"/>
  <c r="F14" i="7" s="1"/>
  <c r="F14" i="8" s="1"/>
  <c r="F14" i="9" s="1"/>
  <c r="B15" i="3"/>
  <c r="B15" i="4" s="1"/>
  <c r="B15" i="5" s="1"/>
  <c r="B15" i="6" s="1"/>
  <c r="B15" i="7" s="1"/>
  <c r="B15" i="8" s="1"/>
  <c r="B15" i="9" s="1"/>
  <c r="C15" i="3"/>
  <c r="C15" i="4" s="1"/>
  <c r="C15" i="5" s="1"/>
  <c r="C15" i="6" s="1"/>
  <c r="C15" i="7" s="1"/>
  <c r="C15" i="8" s="1"/>
  <c r="C15" i="9" s="1"/>
  <c r="D15" i="3"/>
  <c r="D15" i="4" s="1"/>
  <c r="D15" i="5" s="1"/>
  <c r="D15" i="6" s="1"/>
  <c r="D15" i="7" s="1"/>
  <c r="D15" i="8" s="1"/>
  <c r="D15" i="9" s="1"/>
  <c r="E15" i="3"/>
  <c r="E15" i="4" s="1"/>
  <c r="E15" i="5" s="1"/>
  <c r="E15" i="6" s="1"/>
  <c r="E15" i="7" s="1"/>
  <c r="E15" i="8" s="1"/>
  <c r="E15" i="9" s="1"/>
  <c r="F15" i="3"/>
  <c r="F15" i="4" s="1"/>
  <c r="F15" i="5" s="1"/>
  <c r="F15" i="6" s="1"/>
  <c r="F15" i="7" s="1"/>
  <c r="F15" i="8" s="1"/>
  <c r="F15" i="9" s="1"/>
  <c r="B16" i="3"/>
  <c r="B16" i="4" s="1"/>
  <c r="B16" i="5" s="1"/>
  <c r="B16" i="6" s="1"/>
  <c r="B16" i="7" s="1"/>
  <c r="B16" i="8" s="1"/>
  <c r="B16" i="9" s="1"/>
  <c r="C16" i="3"/>
  <c r="C16" i="4" s="1"/>
  <c r="C16" i="5" s="1"/>
  <c r="C16" i="6" s="1"/>
  <c r="C16" i="7" s="1"/>
  <c r="C16" i="8" s="1"/>
  <c r="C16" i="9" s="1"/>
  <c r="D16" i="3"/>
  <c r="D16" i="4" s="1"/>
  <c r="D16" i="5" s="1"/>
  <c r="D16" i="6" s="1"/>
  <c r="D16" i="7" s="1"/>
  <c r="D16" i="8" s="1"/>
  <c r="D16" i="9" s="1"/>
  <c r="E16" i="3"/>
  <c r="E16" i="4" s="1"/>
  <c r="E16" i="5" s="1"/>
  <c r="E16" i="6" s="1"/>
  <c r="E16" i="7" s="1"/>
  <c r="E16" i="8" s="1"/>
  <c r="E16" i="9" s="1"/>
  <c r="F16" i="3"/>
  <c r="F16" i="4" s="1"/>
  <c r="F16" i="5" s="1"/>
  <c r="F16" i="6" s="1"/>
  <c r="F16" i="7" s="1"/>
  <c r="F16" i="8" s="1"/>
  <c r="F16" i="9" s="1"/>
  <c r="B17" i="3"/>
  <c r="B17" i="4" s="1"/>
  <c r="B17" i="5" s="1"/>
  <c r="B17" i="6" s="1"/>
  <c r="B17" i="7" s="1"/>
  <c r="B17" i="8" s="1"/>
  <c r="B17" i="9" s="1"/>
  <c r="C17" i="3"/>
  <c r="C17" i="4" s="1"/>
  <c r="C17" i="5" s="1"/>
  <c r="C17" i="6" s="1"/>
  <c r="C17" i="7" s="1"/>
  <c r="C17" i="8" s="1"/>
  <c r="C17" i="9" s="1"/>
  <c r="D17" i="3"/>
  <c r="D17" i="4" s="1"/>
  <c r="D17" i="5" s="1"/>
  <c r="D17" i="6" s="1"/>
  <c r="D17" i="7" s="1"/>
  <c r="D17" i="8" s="1"/>
  <c r="D17" i="9" s="1"/>
  <c r="E17" i="3"/>
  <c r="E17" i="4" s="1"/>
  <c r="E17" i="5" s="1"/>
  <c r="E17" i="6" s="1"/>
  <c r="E17" i="7" s="1"/>
  <c r="E17" i="8" s="1"/>
  <c r="E17" i="9" s="1"/>
  <c r="F17" i="3"/>
  <c r="F17" i="4" s="1"/>
  <c r="F17" i="5" s="1"/>
  <c r="F17" i="6" s="1"/>
  <c r="F17" i="7" s="1"/>
  <c r="F17" i="8" s="1"/>
  <c r="F17" i="9" s="1"/>
  <c r="B18" i="3"/>
  <c r="B18" i="4" s="1"/>
  <c r="B18" i="5" s="1"/>
  <c r="B18" i="6" s="1"/>
  <c r="B18" i="7" s="1"/>
  <c r="B18" i="8" s="1"/>
  <c r="B18" i="9" s="1"/>
  <c r="C18" i="3"/>
  <c r="C18" i="4" s="1"/>
  <c r="C18" i="5" s="1"/>
  <c r="C18" i="6" s="1"/>
  <c r="C18" i="7" s="1"/>
  <c r="C18" i="8" s="1"/>
  <c r="C18" i="9" s="1"/>
  <c r="D18" i="3"/>
  <c r="D18" i="4" s="1"/>
  <c r="D18" i="5" s="1"/>
  <c r="D18" i="6" s="1"/>
  <c r="D18" i="7" s="1"/>
  <c r="D18" i="8" s="1"/>
  <c r="D18" i="9" s="1"/>
  <c r="E18" i="3"/>
  <c r="E18" i="4" s="1"/>
  <c r="E18" i="5" s="1"/>
  <c r="E18" i="6" s="1"/>
  <c r="E18" i="7" s="1"/>
  <c r="E18" i="8" s="1"/>
  <c r="E18" i="9" s="1"/>
  <c r="F18" i="3"/>
  <c r="F18" i="4" s="1"/>
  <c r="F18" i="5" s="1"/>
  <c r="F18" i="6" s="1"/>
  <c r="F18" i="7" s="1"/>
  <c r="F18" i="8" s="1"/>
  <c r="F18" i="9" s="1"/>
  <c r="B19" i="3"/>
  <c r="B19" i="4" s="1"/>
  <c r="B19" i="5" s="1"/>
  <c r="B19" i="6" s="1"/>
  <c r="B19" i="7" s="1"/>
  <c r="B19" i="8" s="1"/>
  <c r="B19" i="9" s="1"/>
  <c r="C19" i="3"/>
  <c r="C19" i="4" s="1"/>
  <c r="C19" i="5" s="1"/>
  <c r="C19" i="6" s="1"/>
  <c r="C19" i="7" s="1"/>
  <c r="C19" i="8" s="1"/>
  <c r="C19" i="9" s="1"/>
  <c r="D19" i="3"/>
  <c r="D19" i="4" s="1"/>
  <c r="D19" i="5" s="1"/>
  <c r="D19" i="6" s="1"/>
  <c r="D19" i="7" s="1"/>
  <c r="D19" i="8" s="1"/>
  <c r="D19" i="9" s="1"/>
  <c r="E19" i="3"/>
  <c r="E19" i="4" s="1"/>
  <c r="E19" i="5" s="1"/>
  <c r="E19" i="6" s="1"/>
  <c r="E19" i="7" s="1"/>
  <c r="E19" i="8" s="1"/>
  <c r="E19" i="9" s="1"/>
  <c r="F19" i="3"/>
  <c r="F19" i="4" s="1"/>
  <c r="F19" i="5" s="1"/>
  <c r="F19" i="6" s="1"/>
  <c r="F19" i="7" s="1"/>
  <c r="F19" i="8" s="1"/>
  <c r="F19" i="9" s="1"/>
  <c r="B20" i="3"/>
  <c r="B20" i="4" s="1"/>
  <c r="B20" i="5" s="1"/>
  <c r="B20" i="6" s="1"/>
  <c r="B20" i="7" s="1"/>
  <c r="B20" i="8" s="1"/>
  <c r="B20" i="9" s="1"/>
  <c r="C20" i="3"/>
  <c r="C20" i="4" s="1"/>
  <c r="C20" i="5" s="1"/>
  <c r="C20" i="6" s="1"/>
  <c r="C20" i="7" s="1"/>
  <c r="C20" i="8" s="1"/>
  <c r="C20" i="9" s="1"/>
  <c r="D20" i="3"/>
  <c r="D20" i="4" s="1"/>
  <c r="D20" i="5" s="1"/>
  <c r="D20" i="6" s="1"/>
  <c r="D20" i="7" s="1"/>
  <c r="D20" i="8" s="1"/>
  <c r="D20" i="9" s="1"/>
  <c r="E20" i="3"/>
  <c r="E20" i="4" s="1"/>
  <c r="E20" i="5" s="1"/>
  <c r="E20" i="6" s="1"/>
  <c r="E20" i="7" s="1"/>
  <c r="E20" i="8" s="1"/>
  <c r="E20" i="9" s="1"/>
  <c r="F20" i="3"/>
  <c r="F20" i="4" s="1"/>
  <c r="F20" i="5" s="1"/>
  <c r="F20" i="6" s="1"/>
  <c r="F20" i="7" s="1"/>
  <c r="F20" i="8" s="1"/>
  <c r="F20" i="9" s="1"/>
  <c r="B21" i="3"/>
  <c r="B21" i="4" s="1"/>
  <c r="B21" i="5" s="1"/>
  <c r="B21" i="6" s="1"/>
  <c r="B21" i="7" s="1"/>
  <c r="B21" i="8" s="1"/>
  <c r="B21" i="9" s="1"/>
  <c r="C21" i="3"/>
  <c r="C21" i="4" s="1"/>
  <c r="C21" i="5" s="1"/>
  <c r="C21" i="6" s="1"/>
  <c r="C21" i="7" s="1"/>
  <c r="C21" i="8" s="1"/>
  <c r="C21" i="9" s="1"/>
  <c r="D21" i="3"/>
  <c r="D21" i="4" s="1"/>
  <c r="D21" i="5" s="1"/>
  <c r="D21" i="6" s="1"/>
  <c r="D21" i="7" s="1"/>
  <c r="D21" i="8" s="1"/>
  <c r="D21" i="9" s="1"/>
  <c r="E21" i="3"/>
  <c r="E21" i="4" s="1"/>
  <c r="E21" i="5" s="1"/>
  <c r="E21" i="6" s="1"/>
  <c r="E21" i="7" s="1"/>
  <c r="E21" i="8" s="1"/>
  <c r="E21" i="9" s="1"/>
  <c r="F21" i="3"/>
  <c r="F21" i="4" s="1"/>
  <c r="F21" i="5" s="1"/>
  <c r="F21" i="6" s="1"/>
  <c r="F21" i="7" s="1"/>
  <c r="F21" i="8" s="1"/>
  <c r="F21" i="9" s="1"/>
  <c r="B22" i="3"/>
  <c r="B22" i="4" s="1"/>
  <c r="B22" i="5" s="1"/>
  <c r="B22" i="6" s="1"/>
  <c r="B22" i="7" s="1"/>
  <c r="B22" i="8" s="1"/>
  <c r="B22" i="9" s="1"/>
  <c r="C22" i="3"/>
  <c r="C22" i="4" s="1"/>
  <c r="C22" i="5" s="1"/>
  <c r="C22" i="6" s="1"/>
  <c r="C22" i="7" s="1"/>
  <c r="C22" i="8" s="1"/>
  <c r="C22" i="9" s="1"/>
  <c r="D22" i="3"/>
  <c r="D22" i="4" s="1"/>
  <c r="D22" i="5" s="1"/>
  <c r="D22" i="6" s="1"/>
  <c r="D22" i="7" s="1"/>
  <c r="D22" i="8" s="1"/>
  <c r="D22" i="9" s="1"/>
  <c r="E22" i="3"/>
  <c r="E22" i="4" s="1"/>
  <c r="E22" i="5" s="1"/>
  <c r="E22" i="6" s="1"/>
  <c r="E22" i="7" s="1"/>
  <c r="E22" i="8" s="1"/>
  <c r="E22" i="9" s="1"/>
  <c r="F22" i="3"/>
  <c r="F22" i="4" s="1"/>
  <c r="F22" i="5" s="1"/>
  <c r="F22" i="6" s="1"/>
  <c r="F22" i="7" s="1"/>
  <c r="F22" i="8" s="1"/>
  <c r="F22" i="9" s="1"/>
  <c r="B23" i="3"/>
  <c r="B23" i="4" s="1"/>
  <c r="B23" i="5" s="1"/>
  <c r="B23" i="6" s="1"/>
  <c r="B23" i="7" s="1"/>
  <c r="B23" i="8" s="1"/>
  <c r="B23" i="9" s="1"/>
  <c r="C23" i="3"/>
  <c r="C23" i="4" s="1"/>
  <c r="C23" i="5" s="1"/>
  <c r="C23" i="6" s="1"/>
  <c r="C23" i="7" s="1"/>
  <c r="C23" i="8" s="1"/>
  <c r="C23" i="9" s="1"/>
  <c r="D23" i="3"/>
  <c r="D23" i="4" s="1"/>
  <c r="D23" i="5" s="1"/>
  <c r="D23" i="6" s="1"/>
  <c r="D23" i="7" s="1"/>
  <c r="D23" i="8" s="1"/>
  <c r="D23" i="9" s="1"/>
  <c r="E23" i="3"/>
  <c r="E23" i="4" s="1"/>
  <c r="E23" i="5" s="1"/>
  <c r="E23" i="6" s="1"/>
  <c r="E23" i="7" s="1"/>
  <c r="E23" i="8" s="1"/>
  <c r="E23" i="9" s="1"/>
  <c r="F23" i="3"/>
  <c r="F23" i="4" s="1"/>
  <c r="F23" i="5" s="1"/>
  <c r="F23" i="6" s="1"/>
  <c r="F23" i="7" s="1"/>
  <c r="F23" i="8" s="1"/>
  <c r="F23" i="9" s="1"/>
  <c r="B24" i="3"/>
  <c r="B24" i="4" s="1"/>
  <c r="B24" i="5" s="1"/>
  <c r="B24" i="6" s="1"/>
  <c r="B24" i="7" s="1"/>
  <c r="B24" i="8" s="1"/>
  <c r="B24" i="9" s="1"/>
  <c r="C24" i="3"/>
  <c r="C24" i="4" s="1"/>
  <c r="C24" i="5" s="1"/>
  <c r="C24" i="6" s="1"/>
  <c r="C24" i="7" s="1"/>
  <c r="C24" i="8" s="1"/>
  <c r="C24" i="9" s="1"/>
  <c r="D24" i="3"/>
  <c r="D24" i="4" s="1"/>
  <c r="D24" i="5" s="1"/>
  <c r="D24" i="6" s="1"/>
  <c r="D24" i="7" s="1"/>
  <c r="D24" i="8" s="1"/>
  <c r="D24" i="9" s="1"/>
  <c r="E24" i="3"/>
  <c r="E24" i="4" s="1"/>
  <c r="E24" i="5" s="1"/>
  <c r="E24" i="6" s="1"/>
  <c r="E24" i="7" s="1"/>
  <c r="E24" i="8" s="1"/>
  <c r="E24" i="9" s="1"/>
  <c r="F24" i="3"/>
  <c r="F24" i="4" s="1"/>
  <c r="F24" i="5" s="1"/>
  <c r="F24" i="6" s="1"/>
  <c r="F24" i="7" s="1"/>
  <c r="F24" i="8" s="1"/>
  <c r="F24" i="9" s="1"/>
  <c r="B25" i="3"/>
  <c r="B25" i="4" s="1"/>
  <c r="B25" i="5" s="1"/>
  <c r="B25" i="6" s="1"/>
  <c r="B25" i="7" s="1"/>
  <c r="B25" i="8" s="1"/>
  <c r="B25" i="9" s="1"/>
  <c r="C25" i="3"/>
  <c r="C25" i="4" s="1"/>
  <c r="C25" i="5" s="1"/>
  <c r="C25" i="6" s="1"/>
  <c r="C25" i="7" s="1"/>
  <c r="C25" i="8" s="1"/>
  <c r="C25" i="9" s="1"/>
  <c r="D25" i="3"/>
  <c r="D25" i="4" s="1"/>
  <c r="D25" i="5" s="1"/>
  <c r="D25" i="6" s="1"/>
  <c r="D25" i="7" s="1"/>
  <c r="D25" i="8" s="1"/>
  <c r="D25" i="9" s="1"/>
  <c r="E25" i="3"/>
  <c r="E25" i="4" s="1"/>
  <c r="E25" i="5" s="1"/>
  <c r="E25" i="6" s="1"/>
  <c r="E25" i="7" s="1"/>
  <c r="E25" i="8" s="1"/>
  <c r="E25" i="9" s="1"/>
  <c r="F25" i="3"/>
  <c r="F25" i="4" s="1"/>
  <c r="F25" i="5" s="1"/>
  <c r="F25" i="6" s="1"/>
  <c r="F25" i="7" s="1"/>
  <c r="F25" i="8" s="1"/>
  <c r="F25" i="9" s="1"/>
  <c r="B26" i="3"/>
  <c r="B26" i="4" s="1"/>
  <c r="B26" i="5" s="1"/>
  <c r="B26" i="6" s="1"/>
  <c r="B26" i="7" s="1"/>
  <c r="B26" i="8" s="1"/>
  <c r="B26" i="9" s="1"/>
  <c r="C26" i="3"/>
  <c r="C26" i="4" s="1"/>
  <c r="C26" i="5" s="1"/>
  <c r="C26" i="6" s="1"/>
  <c r="C26" i="7" s="1"/>
  <c r="C26" i="8" s="1"/>
  <c r="C26" i="9" s="1"/>
  <c r="D26" i="3"/>
  <c r="D26" i="4" s="1"/>
  <c r="D26" i="5" s="1"/>
  <c r="D26" i="6" s="1"/>
  <c r="D26" i="7" s="1"/>
  <c r="D26" i="8" s="1"/>
  <c r="D26" i="9" s="1"/>
  <c r="E26" i="3"/>
  <c r="E26" i="4" s="1"/>
  <c r="E26" i="5" s="1"/>
  <c r="E26" i="6" s="1"/>
  <c r="E26" i="7" s="1"/>
  <c r="E26" i="8" s="1"/>
  <c r="E26" i="9" s="1"/>
  <c r="F26" i="3"/>
  <c r="F26" i="4" s="1"/>
  <c r="F26" i="5" s="1"/>
  <c r="F26" i="6" s="1"/>
  <c r="F26" i="7" s="1"/>
  <c r="F26" i="8" s="1"/>
  <c r="F26" i="9" s="1"/>
  <c r="B27" i="3"/>
  <c r="B27" i="4" s="1"/>
  <c r="B27" i="5" s="1"/>
  <c r="B27" i="6" s="1"/>
  <c r="B27" i="7" s="1"/>
  <c r="B27" i="8" s="1"/>
  <c r="B27" i="9" s="1"/>
  <c r="C27" i="3"/>
  <c r="C27" i="4" s="1"/>
  <c r="C27" i="5" s="1"/>
  <c r="C27" i="6" s="1"/>
  <c r="C27" i="7" s="1"/>
  <c r="C27" i="8" s="1"/>
  <c r="C27" i="9" s="1"/>
  <c r="D27" i="3"/>
  <c r="D27" i="4" s="1"/>
  <c r="D27" i="5" s="1"/>
  <c r="D27" i="6" s="1"/>
  <c r="D27" i="7" s="1"/>
  <c r="D27" i="8" s="1"/>
  <c r="D27" i="9" s="1"/>
  <c r="E27" i="3"/>
  <c r="E27" i="4" s="1"/>
  <c r="E27" i="5" s="1"/>
  <c r="E27" i="6" s="1"/>
  <c r="E27" i="7" s="1"/>
  <c r="E27" i="8" s="1"/>
  <c r="E27" i="9" s="1"/>
  <c r="F27" i="3"/>
  <c r="F27" i="4" s="1"/>
  <c r="F27" i="5" s="1"/>
  <c r="F27" i="6" s="1"/>
  <c r="F27" i="7" s="1"/>
  <c r="F27" i="8" s="1"/>
  <c r="F27" i="9" s="1"/>
  <c r="B28" i="3"/>
  <c r="B28" i="4" s="1"/>
  <c r="B28" i="5" s="1"/>
  <c r="B28" i="6" s="1"/>
  <c r="B28" i="7" s="1"/>
  <c r="B28" i="8" s="1"/>
  <c r="B28" i="9" s="1"/>
  <c r="C28" i="3"/>
  <c r="C28" i="4" s="1"/>
  <c r="C28" i="5" s="1"/>
  <c r="C28" i="6" s="1"/>
  <c r="C28" i="7" s="1"/>
  <c r="C28" i="8" s="1"/>
  <c r="C28" i="9" s="1"/>
  <c r="D28" i="3"/>
  <c r="D28" i="4" s="1"/>
  <c r="D28" i="5" s="1"/>
  <c r="D28" i="6" s="1"/>
  <c r="D28" i="7" s="1"/>
  <c r="D28" i="8" s="1"/>
  <c r="D28" i="9" s="1"/>
  <c r="E28" i="3"/>
  <c r="E28" i="4" s="1"/>
  <c r="E28" i="5" s="1"/>
  <c r="E28" i="6" s="1"/>
  <c r="E28" i="7" s="1"/>
  <c r="E28" i="8" s="1"/>
  <c r="E28" i="9" s="1"/>
  <c r="F28" i="3"/>
  <c r="F28" i="4" s="1"/>
  <c r="F28" i="5" s="1"/>
  <c r="F28" i="6" s="1"/>
  <c r="F28" i="7" s="1"/>
  <c r="F28" i="8" s="1"/>
  <c r="F28" i="9" s="1"/>
  <c r="B29" i="3"/>
  <c r="B29" i="4" s="1"/>
  <c r="B29" i="5" s="1"/>
  <c r="B29" i="6" s="1"/>
  <c r="B29" i="7" s="1"/>
  <c r="B29" i="8" s="1"/>
  <c r="B29" i="9" s="1"/>
  <c r="C29" i="3"/>
  <c r="C29" i="4" s="1"/>
  <c r="C29" i="5" s="1"/>
  <c r="C29" i="6" s="1"/>
  <c r="C29" i="7" s="1"/>
  <c r="C29" i="8" s="1"/>
  <c r="C29" i="9" s="1"/>
  <c r="D29" i="3"/>
  <c r="D29" i="4" s="1"/>
  <c r="D29" i="5" s="1"/>
  <c r="D29" i="6" s="1"/>
  <c r="D29" i="7" s="1"/>
  <c r="D29" i="8" s="1"/>
  <c r="D29" i="9" s="1"/>
  <c r="E29" i="3"/>
  <c r="E29" i="4" s="1"/>
  <c r="E29" i="5" s="1"/>
  <c r="E29" i="6" s="1"/>
  <c r="E29" i="7" s="1"/>
  <c r="E29" i="8" s="1"/>
  <c r="E29" i="9" s="1"/>
  <c r="F29" i="3"/>
  <c r="F29" i="4" s="1"/>
  <c r="F29" i="5" s="1"/>
  <c r="F29" i="6" s="1"/>
  <c r="F29" i="7" s="1"/>
  <c r="F29" i="8" s="1"/>
  <c r="F29" i="9" s="1"/>
  <c r="B30" i="3"/>
  <c r="B30" i="4" s="1"/>
  <c r="B30" i="5" s="1"/>
  <c r="B30" i="6" s="1"/>
  <c r="B30" i="7" s="1"/>
  <c r="B30" i="8" s="1"/>
  <c r="B30" i="9" s="1"/>
  <c r="C30" i="3"/>
  <c r="C30" i="4" s="1"/>
  <c r="C30" i="5" s="1"/>
  <c r="C30" i="6" s="1"/>
  <c r="C30" i="7" s="1"/>
  <c r="C30" i="8" s="1"/>
  <c r="C30" i="9" s="1"/>
  <c r="D30" i="3"/>
  <c r="D30" i="4" s="1"/>
  <c r="D30" i="5" s="1"/>
  <c r="D30" i="6" s="1"/>
  <c r="D30" i="7" s="1"/>
  <c r="D30" i="8" s="1"/>
  <c r="D30" i="9" s="1"/>
  <c r="E30" i="3"/>
  <c r="E30" i="4" s="1"/>
  <c r="E30" i="5" s="1"/>
  <c r="E30" i="6" s="1"/>
  <c r="E30" i="7" s="1"/>
  <c r="E30" i="8" s="1"/>
  <c r="E30" i="9" s="1"/>
  <c r="F30" i="3"/>
  <c r="F30" i="4" s="1"/>
  <c r="F30" i="5" s="1"/>
  <c r="F30" i="6" s="1"/>
  <c r="F30" i="7" s="1"/>
  <c r="F30" i="8" s="1"/>
  <c r="F30" i="9" s="1"/>
  <c r="B31" i="3"/>
  <c r="B31" i="4" s="1"/>
  <c r="B31" i="5" s="1"/>
  <c r="B31" i="6" s="1"/>
  <c r="B31" i="7" s="1"/>
  <c r="B31" i="8" s="1"/>
  <c r="B31" i="9" s="1"/>
  <c r="C31" i="3"/>
  <c r="C31" i="4" s="1"/>
  <c r="C31" i="5" s="1"/>
  <c r="C31" i="6" s="1"/>
  <c r="C31" i="7" s="1"/>
  <c r="C31" i="8" s="1"/>
  <c r="C31" i="9" s="1"/>
  <c r="D31" i="3"/>
  <c r="D31" i="4" s="1"/>
  <c r="D31" i="5" s="1"/>
  <c r="D31" i="6" s="1"/>
  <c r="D31" i="7" s="1"/>
  <c r="D31" i="8" s="1"/>
  <c r="D31" i="9" s="1"/>
  <c r="E31" i="3"/>
  <c r="E31" i="4" s="1"/>
  <c r="E31" i="5" s="1"/>
  <c r="E31" i="6" s="1"/>
  <c r="E31" i="7" s="1"/>
  <c r="E31" i="8" s="1"/>
  <c r="E31" i="9" s="1"/>
  <c r="F31" i="3"/>
  <c r="F31" i="4" s="1"/>
  <c r="F31" i="5" s="1"/>
  <c r="F31" i="6" s="1"/>
  <c r="F31" i="7" s="1"/>
  <c r="F31" i="8" s="1"/>
  <c r="F31" i="9" s="1"/>
  <c r="B32" i="3"/>
  <c r="B32" i="4" s="1"/>
  <c r="B32" i="5" s="1"/>
  <c r="B32" i="6" s="1"/>
  <c r="B32" i="7" s="1"/>
  <c r="B32" i="8" s="1"/>
  <c r="B32" i="9" s="1"/>
  <c r="C32" i="3"/>
  <c r="C32" i="4" s="1"/>
  <c r="C32" i="5" s="1"/>
  <c r="C32" i="6" s="1"/>
  <c r="C32" i="7" s="1"/>
  <c r="C32" i="8" s="1"/>
  <c r="C32" i="9" s="1"/>
  <c r="D32" i="3"/>
  <c r="D32" i="4" s="1"/>
  <c r="D32" i="5" s="1"/>
  <c r="D32" i="6" s="1"/>
  <c r="D32" i="7" s="1"/>
  <c r="D32" i="8" s="1"/>
  <c r="D32" i="9" s="1"/>
  <c r="E32" i="3"/>
  <c r="E32" i="4" s="1"/>
  <c r="E32" i="5" s="1"/>
  <c r="E32" i="6" s="1"/>
  <c r="E32" i="7" s="1"/>
  <c r="E32" i="8" s="1"/>
  <c r="E32" i="9" s="1"/>
  <c r="F32" i="3"/>
  <c r="F32" i="4" s="1"/>
  <c r="F32" i="5" s="1"/>
  <c r="F32" i="6" s="1"/>
  <c r="F32" i="7" s="1"/>
  <c r="F32" i="8" s="1"/>
  <c r="F32" i="9" s="1"/>
  <c r="B33" i="3"/>
  <c r="B33" i="4" s="1"/>
  <c r="B33" i="5" s="1"/>
  <c r="B33" i="6" s="1"/>
  <c r="B33" i="7" s="1"/>
  <c r="B33" i="8" s="1"/>
  <c r="B33" i="9" s="1"/>
  <c r="C33" i="3"/>
  <c r="C33" i="4" s="1"/>
  <c r="C33" i="5" s="1"/>
  <c r="C33" i="6" s="1"/>
  <c r="C33" i="7" s="1"/>
  <c r="C33" i="8" s="1"/>
  <c r="C33" i="9" s="1"/>
  <c r="D33" i="3"/>
  <c r="D33" i="4" s="1"/>
  <c r="D33" i="5" s="1"/>
  <c r="D33" i="6" s="1"/>
  <c r="D33" i="7" s="1"/>
  <c r="D33" i="8" s="1"/>
  <c r="D33" i="9" s="1"/>
  <c r="E33" i="3"/>
  <c r="E33" i="4" s="1"/>
  <c r="E33" i="5" s="1"/>
  <c r="E33" i="6" s="1"/>
  <c r="E33" i="7" s="1"/>
  <c r="E33" i="8" s="1"/>
  <c r="E33" i="9" s="1"/>
  <c r="F33" i="3"/>
  <c r="F33" i="4" s="1"/>
  <c r="F33" i="5" s="1"/>
  <c r="F33" i="6" s="1"/>
  <c r="F33" i="7" s="1"/>
  <c r="F33" i="8" s="1"/>
  <c r="F33" i="9" s="1"/>
  <c r="B34" i="3"/>
  <c r="B34" i="4" s="1"/>
  <c r="B34" i="5" s="1"/>
  <c r="B34" i="6" s="1"/>
  <c r="B34" i="7" s="1"/>
  <c r="B34" i="8" s="1"/>
  <c r="B34" i="9" s="1"/>
  <c r="C34" i="3"/>
  <c r="C34" i="4" s="1"/>
  <c r="C34" i="5" s="1"/>
  <c r="C34" i="6" s="1"/>
  <c r="C34" i="7" s="1"/>
  <c r="C34" i="8" s="1"/>
  <c r="C34" i="9" s="1"/>
  <c r="D34" i="3"/>
  <c r="D34" i="4" s="1"/>
  <c r="D34" i="5" s="1"/>
  <c r="D34" i="6" s="1"/>
  <c r="D34" i="7" s="1"/>
  <c r="D34" i="8" s="1"/>
  <c r="D34" i="9" s="1"/>
  <c r="E34" i="3"/>
  <c r="E34" i="4" s="1"/>
  <c r="E34" i="5" s="1"/>
  <c r="E34" i="6" s="1"/>
  <c r="E34" i="7" s="1"/>
  <c r="E34" i="8" s="1"/>
  <c r="E34" i="9" s="1"/>
  <c r="F34" i="3"/>
  <c r="F34" i="4" s="1"/>
  <c r="F34" i="5" s="1"/>
  <c r="F34" i="6" s="1"/>
  <c r="F34" i="7" s="1"/>
  <c r="F34" i="8" s="1"/>
  <c r="F34" i="9" s="1"/>
  <c r="B35" i="3"/>
  <c r="B35" i="4" s="1"/>
  <c r="B35" i="5" s="1"/>
  <c r="B35" i="6" s="1"/>
  <c r="B35" i="7" s="1"/>
  <c r="B35" i="8" s="1"/>
  <c r="B35" i="9" s="1"/>
  <c r="C35" i="3"/>
  <c r="C35" i="4" s="1"/>
  <c r="C35" i="5" s="1"/>
  <c r="C35" i="6" s="1"/>
  <c r="C35" i="7" s="1"/>
  <c r="C35" i="8" s="1"/>
  <c r="C35" i="9" s="1"/>
  <c r="D35" i="3"/>
  <c r="D35" i="4" s="1"/>
  <c r="D35" i="5" s="1"/>
  <c r="D35" i="6" s="1"/>
  <c r="D35" i="7" s="1"/>
  <c r="D35" i="8" s="1"/>
  <c r="D35" i="9" s="1"/>
  <c r="E35" i="3"/>
  <c r="E35" i="4" s="1"/>
  <c r="E35" i="5" s="1"/>
  <c r="E35" i="6" s="1"/>
  <c r="E35" i="7" s="1"/>
  <c r="E35" i="8" s="1"/>
  <c r="E35" i="9" s="1"/>
  <c r="F35" i="3"/>
  <c r="F35" i="4" s="1"/>
  <c r="F35" i="5" s="1"/>
  <c r="F35" i="6" s="1"/>
  <c r="F35" i="7" s="1"/>
  <c r="F35" i="8" s="1"/>
  <c r="F35" i="9" s="1"/>
  <c r="B36" i="3"/>
  <c r="B36" i="4" s="1"/>
  <c r="B36" i="5" s="1"/>
  <c r="B36" i="6" s="1"/>
  <c r="B36" i="7" s="1"/>
  <c r="B36" i="8" s="1"/>
  <c r="B36" i="9" s="1"/>
  <c r="C36" i="3"/>
  <c r="C36" i="4" s="1"/>
  <c r="C36" i="5" s="1"/>
  <c r="C36" i="6" s="1"/>
  <c r="C36" i="7" s="1"/>
  <c r="C36" i="8" s="1"/>
  <c r="C36" i="9" s="1"/>
  <c r="D36" i="3"/>
  <c r="D36" i="4" s="1"/>
  <c r="D36" i="5" s="1"/>
  <c r="D36" i="6" s="1"/>
  <c r="D36" i="7" s="1"/>
  <c r="D36" i="8" s="1"/>
  <c r="D36" i="9" s="1"/>
  <c r="E36" i="3"/>
  <c r="E36" i="4" s="1"/>
  <c r="E36" i="5" s="1"/>
  <c r="E36" i="6" s="1"/>
  <c r="E36" i="7" s="1"/>
  <c r="E36" i="8" s="1"/>
  <c r="E36" i="9" s="1"/>
  <c r="F36" i="3"/>
  <c r="F36" i="4" s="1"/>
  <c r="F36" i="5" s="1"/>
  <c r="F36" i="6" s="1"/>
  <c r="F36" i="7" s="1"/>
  <c r="F36" i="8" s="1"/>
  <c r="F36" i="9" s="1"/>
  <c r="AX9" i="55" l="1"/>
  <c r="AR9" i="55"/>
  <c r="AL9" i="55"/>
  <c r="AF9" i="55"/>
  <c r="Z9" i="55"/>
  <c r="A36" i="9"/>
  <c r="A35" i="9"/>
  <c r="L35" i="9" s="1"/>
  <c r="A34" i="9"/>
  <c r="I34" i="9" s="1"/>
  <c r="A33" i="9"/>
  <c r="J33" i="9" s="1"/>
  <c r="A32" i="9"/>
  <c r="A31" i="9"/>
  <c r="K31" i="9" s="1"/>
  <c r="A30" i="9"/>
  <c r="K30" i="9" s="1"/>
  <c r="A29" i="9"/>
  <c r="J29" i="9" s="1"/>
  <c r="A28" i="9"/>
  <c r="L28" i="9" s="1"/>
  <c r="A27" i="9"/>
  <c r="L27" i="9" s="1"/>
  <c r="A26" i="9"/>
  <c r="I26" i="9" s="1"/>
  <c r="A25" i="9"/>
  <c r="J25" i="9" s="1"/>
  <c r="A24" i="9"/>
  <c r="L24" i="9" s="1"/>
  <c r="A23" i="9"/>
  <c r="A22" i="9"/>
  <c r="A21" i="9"/>
  <c r="J21" i="9" s="1"/>
  <c r="A20" i="9"/>
  <c r="L20" i="9" s="1"/>
  <c r="A19" i="9"/>
  <c r="L19" i="9" s="1"/>
  <c r="A18" i="9"/>
  <c r="J18" i="9" s="1"/>
  <c r="A17" i="9"/>
  <c r="J17" i="9" s="1"/>
  <c r="A16" i="9"/>
  <c r="J16" i="9" s="1"/>
  <c r="A15" i="9"/>
  <c r="H15" i="9" s="1"/>
  <c r="A14" i="9"/>
  <c r="A13" i="9"/>
  <c r="L13" i="9" s="1"/>
  <c r="A12" i="9"/>
  <c r="L12" i="9" s="1"/>
  <c r="A11" i="9"/>
  <c r="J11" i="9" s="1"/>
  <c r="A10" i="9"/>
  <c r="J10" i="9" s="1"/>
  <c r="A9" i="9"/>
  <c r="L9" i="9" s="1"/>
  <c r="A8" i="9"/>
  <c r="I8" i="9" s="1"/>
  <c r="A7" i="9"/>
  <c r="J7" i="9" s="1"/>
  <c r="A6" i="9"/>
  <c r="A5" i="9"/>
  <c r="L5" i="9" s="1"/>
  <c r="A4" i="9"/>
  <c r="K4" i="9" s="1"/>
  <c r="A3" i="9"/>
  <c r="J3" i="9" s="1"/>
  <c r="M2" i="9"/>
  <c r="L2" i="9"/>
  <c r="K2" i="9"/>
  <c r="J2" i="9"/>
  <c r="I2" i="9"/>
  <c r="H2" i="9"/>
  <c r="G2" i="9"/>
  <c r="A36" i="8"/>
  <c r="L36" i="8" s="1"/>
  <c r="A35" i="8"/>
  <c r="K35" i="8" s="1"/>
  <c r="A34" i="8"/>
  <c r="I34" i="8" s="1"/>
  <c r="A33" i="8"/>
  <c r="J33" i="8" s="1"/>
  <c r="A32" i="8"/>
  <c r="A31" i="8"/>
  <c r="K31" i="8" s="1"/>
  <c r="A30" i="8"/>
  <c r="L30" i="8" s="1"/>
  <c r="A29" i="8"/>
  <c r="J29" i="8" s="1"/>
  <c r="A28" i="8"/>
  <c r="A27" i="8"/>
  <c r="A26" i="8"/>
  <c r="J26" i="8" s="1"/>
  <c r="A25" i="8"/>
  <c r="J25" i="8" s="1"/>
  <c r="A24" i="8"/>
  <c r="L24" i="8" s="1"/>
  <c r="A23" i="8"/>
  <c r="A22" i="8"/>
  <c r="J22" i="8" s="1"/>
  <c r="A21" i="8"/>
  <c r="J21" i="8" s="1"/>
  <c r="A20" i="8"/>
  <c r="L20" i="8" s="1"/>
  <c r="A19" i="8"/>
  <c r="K19" i="8" s="1"/>
  <c r="A18" i="8"/>
  <c r="I18" i="8" s="1"/>
  <c r="A17" i="8"/>
  <c r="A16" i="8"/>
  <c r="A15" i="8"/>
  <c r="J15" i="8" s="1"/>
  <c r="A14" i="8"/>
  <c r="K14" i="8" s="1"/>
  <c r="A13" i="8"/>
  <c r="J13" i="8" s="1"/>
  <c r="A12" i="8"/>
  <c r="K12" i="8" s="1"/>
  <c r="A11" i="8"/>
  <c r="J11" i="8" s="1"/>
  <c r="A10" i="8"/>
  <c r="J10" i="8" s="1"/>
  <c r="A9" i="8"/>
  <c r="J9" i="8" s="1"/>
  <c r="A8" i="8"/>
  <c r="H8" i="8" s="1"/>
  <c r="A7" i="8"/>
  <c r="J7" i="8" s="1"/>
  <c r="A6" i="8"/>
  <c r="G6" i="8" s="1"/>
  <c r="A5" i="8"/>
  <c r="J5" i="8" s="1"/>
  <c r="A4" i="8"/>
  <c r="K4" i="8" s="1"/>
  <c r="A3" i="8"/>
  <c r="J3" i="8" s="1"/>
  <c r="M2" i="8"/>
  <c r="L2" i="8"/>
  <c r="K2" i="8"/>
  <c r="J2" i="8"/>
  <c r="I2" i="8"/>
  <c r="H2" i="8"/>
  <c r="G2" i="8"/>
  <c r="A36" i="7"/>
  <c r="J36" i="7" s="1"/>
  <c r="A35" i="7"/>
  <c r="K35" i="7" s="1"/>
  <c r="A34" i="7"/>
  <c r="J34" i="7" s="1"/>
  <c r="A33" i="7"/>
  <c r="J33" i="7" s="1"/>
  <c r="A32" i="7"/>
  <c r="I32" i="7" s="1"/>
  <c r="A31" i="7"/>
  <c r="K31" i="7" s="1"/>
  <c r="A30" i="7"/>
  <c r="J30" i="7" s="1"/>
  <c r="A29" i="7"/>
  <c r="K29" i="7" s="1"/>
  <c r="A28" i="7"/>
  <c r="J28" i="7" s="1"/>
  <c r="A27" i="7"/>
  <c r="K27" i="7" s="1"/>
  <c r="A26" i="7"/>
  <c r="J26" i="7" s="1"/>
  <c r="A25" i="7"/>
  <c r="K25" i="7" s="1"/>
  <c r="A24" i="7"/>
  <c r="J24" i="7" s="1"/>
  <c r="A23" i="7"/>
  <c r="K23" i="7" s="1"/>
  <c r="A22" i="7"/>
  <c r="J22" i="7" s="1"/>
  <c r="A21" i="7"/>
  <c r="G21" i="7" s="1"/>
  <c r="A20" i="7"/>
  <c r="I20" i="7" s="1"/>
  <c r="A19" i="7"/>
  <c r="K19" i="7" s="1"/>
  <c r="A18" i="7"/>
  <c r="J18" i="7" s="1"/>
  <c r="A17" i="7"/>
  <c r="J17" i="7" s="1"/>
  <c r="A16" i="7"/>
  <c r="L16" i="7" s="1"/>
  <c r="A15" i="7"/>
  <c r="J15" i="7" s="1"/>
  <c r="A14" i="7"/>
  <c r="K14" i="7" s="1"/>
  <c r="A13" i="7"/>
  <c r="J13" i="7" s="1"/>
  <c r="A12" i="7"/>
  <c r="K12" i="7" s="1"/>
  <c r="A11" i="7"/>
  <c r="J11" i="7" s="1"/>
  <c r="A10" i="7"/>
  <c r="G10" i="7" s="1"/>
  <c r="A9" i="7"/>
  <c r="J9" i="7" s="1"/>
  <c r="A8" i="7"/>
  <c r="K8" i="7" s="1"/>
  <c r="A7" i="7"/>
  <c r="J7" i="7" s="1"/>
  <c r="A6" i="7"/>
  <c r="G6" i="7" s="1"/>
  <c r="A5" i="7"/>
  <c r="J5" i="7" s="1"/>
  <c r="A4" i="7"/>
  <c r="K4" i="7" s="1"/>
  <c r="A3" i="7"/>
  <c r="J3" i="7" s="1"/>
  <c r="M2" i="7"/>
  <c r="L2" i="7"/>
  <c r="K2" i="7"/>
  <c r="J2" i="7"/>
  <c r="I2" i="7"/>
  <c r="H2" i="7"/>
  <c r="G2" i="7"/>
  <c r="A36" i="6"/>
  <c r="I36" i="6" s="1"/>
  <c r="A35" i="6"/>
  <c r="K35" i="6" s="1"/>
  <c r="A34" i="6"/>
  <c r="J34" i="6" s="1"/>
  <c r="A33" i="6"/>
  <c r="J33" i="6" s="1"/>
  <c r="A32" i="6"/>
  <c r="A31" i="6"/>
  <c r="K31" i="6" s="1"/>
  <c r="A30" i="6"/>
  <c r="J30" i="6" s="1"/>
  <c r="A29" i="6"/>
  <c r="K29" i="6" s="1"/>
  <c r="A28" i="6"/>
  <c r="J28" i="6" s="1"/>
  <c r="A27" i="6"/>
  <c r="K27" i="6" s="1"/>
  <c r="A26" i="6"/>
  <c r="J26" i="6" s="1"/>
  <c r="A25" i="6"/>
  <c r="K25" i="6" s="1"/>
  <c r="A24" i="6"/>
  <c r="J24" i="6" s="1"/>
  <c r="A23" i="6"/>
  <c r="K23" i="6" s="1"/>
  <c r="A22" i="6"/>
  <c r="J22" i="6" s="1"/>
  <c r="A21" i="6"/>
  <c r="A20" i="6"/>
  <c r="J20" i="6" s="1"/>
  <c r="A19" i="6"/>
  <c r="K19" i="6" s="1"/>
  <c r="A18" i="6"/>
  <c r="J18" i="6" s="1"/>
  <c r="A17" i="6"/>
  <c r="J17" i="6" s="1"/>
  <c r="A16" i="6"/>
  <c r="L16" i="6" s="1"/>
  <c r="A15" i="6"/>
  <c r="J15" i="6" s="1"/>
  <c r="A14" i="6"/>
  <c r="K14" i="6" s="1"/>
  <c r="A13" i="6"/>
  <c r="J13" i="6" s="1"/>
  <c r="A12" i="6"/>
  <c r="K12" i="6" s="1"/>
  <c r="A11" i="6"/>
  <c r="J11" i="6" s="1"/>
  <c r="A10" i="6"/>
  <c r="K10" i="6" s="1"/>
  <c r="A9" i="6"/>
  <c r="J9" i="6" s="1"/>
  <c r="A8" i="6"/>
  <c r="K8" i="6" s="1"/>
  <c r="A7" i="6"/>
  <c r="J7" i="6" s="1"/>
  <c r="A6" i="6"/>
  <c r="A5" i="6"/>
  <c r="J5" i="6" s="1"/>
  <c r="A4" i="6"/>
  <c r="K4" i="6" s="1"/>
  <c r="A3" i="6"/>
  <c r="J3" i="6" s="1"/>
  <c r="M2" i="6"/>
  <c r="L2" i="6"/>
  <c r="K2" i="6"/>
  <c r="J2" i="6"/>
  <c r="I2" i="6"/>
  <c r="H2" i="6"/>
  <c r="G2" i="6"/>
  <c r="A36" i="5"/>
  <c r="J36" i="5" s="1"/>
  <c r="A35" i="5"/>
  <c r="K35" i="5" s="1"/>
  <c r="A34" i="5"/>
  <c r="J34" i="5" s="1"/>
  <c r="A33" i="5"/>
  <c r="J33" i="5" s="1"/>
  <c r="A32" i="5"/>
  <c r="J32" i="5" s="1"/>
  <c r="A31" i="5"/>
  <c r="K31" i="5" s="1"/>
  <c r="A30" i="5"/>
  <c r="J30" i="5" s="1"/>
  <c r="A29" i="5"/>
  <c r="K29" i="5" s="1"/>
  <c r="A28" i="5"/>
  <c r="J28" i="5" s="1"/>
  <c r="A27" i="5"/>
  <c r="K27" i="5" s="1"/>
  <c r="A26" i="5"/>
  <c r="J26" i="5" s="1"/>
  <c r="A25" i="5"/>
  <c r="G25" i="5" s="1"/>
  <c r="A24" i="5"/>
  <c r="J24" i="5" s="1"/>
  <c r="A23" i="5"/>
  <c r="K23" i="5" s="1"/>
  <c r="A22" i="5"/>
  <c r="J22" i="5" s="1"/>
  <c r="A21" i="5"/>
  <c r="G21" i="5" s="1"/>
  <c r="A20" i="5"/>
  <c r="J20" i="5" s="1"/>
  <c r="A19" i="5"/>
  <c r="K19" i="5" s="1"/>
  <c r="A18" i="5"/>
  <c r="J18" i="5" s="1"/>
  <c r="A17" i="5"/>
  <c r="J17" i="5" s="1"/>
  <c r="A16" i="5"/>
  <c r="L16" i="5" s="1"/>
  <c r="A15" i="5"/>
  <c r="J15" i="5" s="1"/>
  <c r="A14" i="5"/>
  <c r="K14" i="5" s="1"/>
  <c r="A13" i="5"/>
  <c r="J13" i="5" s="1"/>
  <c r="A12" i="5"/>
  <c r="K12" i="5" s="1"/>
  <c r="A11" i="5"/>
  <c r="J11" i="5" s="1"/>
  <c r="A10" i="5"/>
  <c r="K10" i="5" s="1"/>
  <c r="A9" i="5"/>
  <c r="J9" i="5" s="1"/>
  <c r="A8" i="5"/>
  <c r="K8" i="5" s="1"/>
  <c r="A7" i="5"/>
  <c r="J7" i="5" s="1"/>
  <c r="A6" i="5"/>
  <c r="J6" i="5" s="1"/>
  <c r="A5" i="5"/>
  <c r="J5" i="5" s="1"/>
  <c r="A4" i="5"/>
  <c r="K4" i="5" s="1"/>
  <c r="A3" i="5"/>
  <c r="J3" i="5" s="1"/>
  <c r="M2" i="5"/>
  <c r="L2" i="5"/>
  <c r="K2" i="5"/>
  <c r="J2" i="5"/>
  <c r="I2" i="5"/>
  <c r="H2" i="5"/>
  <c r="G2" i="5"/>
  <c r="A36" i="4"/>
  <c r="I36" i="4" s="1"/>
  <c r="A35" i="4"/>
  <c r="K35" i="4" s="1"/>
  <c r="A34" i="4"/>
  <c r="J34" i="4" s="1"/>
  <c r="A33" i="4"/>
  <c r="J33" i="4" s="1"/>
  <c r="A32" i="4"/>
  <c r="I32" i="4" s="1"/>
  <c r="A31" i="4"/>
  <c r="K31" i="4" s="1"/>
  <c r="A30" i="4"/>
  <c r="J30" i="4" s="1"/>
  <c r="A29" i="4"/>
  <c r="K29" i="4" s="1"/>
  <c r="A28" i="4"/>
  <c r="J28" i="4" s="1"/>
  <c r="A27" i="4"/>
  <c r="K27" i="4" s="1"/>
  <c r="A26" i="4"/>
  <c r="J26" i="4" s="1"/>
  <c r="A25" i="4"/>
  <c r="K25" i="4" s="1"/>
  <c r="A24" i="4"/>
  <c r="J24" i="4" s="1"/>
  <c r="A23" i="4"/>
  <c r="K23" i="4" s="1"/>
  <c r="A22" i="4"/>
  <c r="J22" i="4" s="1"/>
  <c r="A21" i="4"/>
  <c r="A20" i="4"/>
  <c r="J20" i="4" s="1"/>
  <c r="A19" i="4"/>
  <c r="K19" i="4" s="1"/>
  <c r="A18" i="4"/>
  <c r="J18" i="4" s="1"/>
  <c r="A17" i="4"/>
  <c r="J17" i="4" s="1"/>
  <c r="A16" i="4"/>
  <c r="L16" i="4" s="1"/>
  <c r="A15" i="4"/>
  <c r="J15" i="4" s="1"/>
  <c r="A14" i="4"/>
  <c r="K14" i="4" s="1"/>
  <c r="A13" i="4"/>
  <c r="J13" i="4" s="1"/>
  <c r="A12" i="4"/>
  <c r="K12" i="4" s="1"/>
  <c r="A11" i="4"/>
  <c r="J11" i="4" s="1"/>
  <c r="A10" i="4"/>
  <c r="K10" i="4" s="1"/>
  <c r="A9" i="4"/>
  <c r="J9" i="4" s="1"/>
  <c r="A8" i="4"/>
  <c r="K8" i="4" s="1"/>
  <c r="A7" i="4"/>
  <c r="J7" i="4" s="1"/>
  <c r="A6" i="4"/>
  <c r="A5" i="4"/>
  <c r="J5" i="4" s="1"/>
  <c r="A4" i="4"/>
  <c r="K4" i="4" s="1"/>
  <c r="A3" i="4"/>
  <c r="J3" i="4" s="1"/>
  <c r="M2" i="4"/>
  <c r="L2" i="4"/>
  <c r="K2" i="4"/>
  <c r="J2" i="4"/>
  <c r="I2" i="4"/>
  <c r="H2" i="4"/>
  <c r="G2" i="4"/>
  <c r="A36" i="3"/>
  <c r="I36" i="3" s="1"/>
  <c r="A35" i="3"/>
  <c r="J35" i="3" s="1"/>
  <c r="A34" i="3"/>
  <c r="J34" i="3" s="1"/>
  <c r="A33" i="3"/>
  <c r="I33" i="3" s="1"/>
  <c r="A32" i="3"/>
  <c r="G32" i="3" s="1"/>
  <c r="A31" i="3"/>
  <c r="A30" i="3"/>
  <c r="J30" i="3" s="1"/>
  <c r="A29" i="3"/>
  <c r="I29" i="3" s="1"/>
  <c r="A28" i="3"/>
  <c r="I28" i="3" s="1"/>
  <c r="A27" i="3"/>
  <c r="J27" i="3" s="1"/>
  <c r="A26" i="3"/>
  <c r="J26" i="3" s="1"/>
  <c r="A25" i="3"/>
  <c r="I25" i="3" s="1"/>
  <c r="A24" i="3"/>
  <c r="J24" i="3" s="1"/>
  <c r="A23" i="3"/>
  <c r="I23" i="3" s="1"/>
  <c r="A22" i="3"/>
  <c r="J22" i="3" s="1"/>
  <c r="A21" i="3"/>
  <c r="I21" i="3" s="1"/>
  <c r="A20" i="3"/>
  <c r="I20" i="3" s="1"/>
  <c r="A19" i="3"/>
  <c r="J19" i="3" s="1"/>
  <c r="A18" i="3"/>
  <c r="J18" i="3" s="1"/>
  <c r="A17" i="3"/>
  <c r="I17" i="3" s="1"/>
  <c r="A16" i="3"/>
  <c r="K16" i="3" s="1"/>
  <c r="A15" i="3"/>
  <c r="J15" i="3" s="1"/>
  <c r="A14" i="3"/>
  <c r="I14" i="3" s="1"/>
  <c r="A13" i="3"/>
  <c r="G13" i="3" s="1"/>
  <c r="A12" i="3"/>
  <c r="H12" i="3" s="1"/>
  <c r="A11" i="3"/>
  <c r="J11" i="3" s="1"/>
  <c r="A10" i="3"/>
  <c r="I10" i="3" s="1"/>
  <c r="A9" i="3"/>
  <c r="I9" i="3" s="1"/>
  <c r="A8" i="3"/>
  <c r="J8" i="3" s="1"/>
  <c r="A7" i="3"/>
  <c r="J7" i="3" s="1"/>
  <c r="A6" i="3"/>
  <c r="I6" i="3" s="1"/>
  <c r="A5" i="3"/>
  <c r="J5" i="3" s="1"/>
  <c r="A4" i="3"/>
  <c r="A3" i="3"/>
  <c r="J3" i="3" s="1"/>
  <c r="M2" i="3"/>
  <c r="L2" i="3"/>
  <c r="K2" i="3"/>
  <c r="J2" i="3"/>
  <c r="I2" i="3"/>
  <c r="H2" i="3"/>
  <c r="G2" i="3"/>
  <c r="A36" i="2"/>
  <c r="J36" i="2" s="1"/>
  <c r="A35" i="2"/>
  <c r="J35" i="2" s="1"/>
  <c r="A34" i="2"/>
  <c r="J34" i="2" s="1"/>
  <c r="A33" i="2"/>
  <c r="I33" i="2" s="1"/>
  <c r="A32" i="2"/>
  <c r="A31" i="2"/>
  <c r="I31" i="2" s="1"/>
  <c r="A30" i="2"/>
  <c r="J30" i="2" s="1"/>
  <c r="A29" i="2"/>
  <c r="I29" i="2" s="1"/>
  <c r="A28" i="2"/>
  <c r="J28" i="2" s="1"/>
  <c r="A27" i="2"/>
  <c r="I27" i="2" s="1"/>
  <c r="A26" i="2"/>
  <c r="K26" i="2" s="1"/>
  <c r="A25" i="2"/>
  <c r="J25" i="2" s="1"/>
  <c r="A24" i="2"/>
  <c r="I24" i="2" s="1"/>
  <c r="A23" i="2"/>
  <c r="J23" i="2" s="1"/>
  <c r="A22" i="2"/>
  <c r="K22" i="2" s="1"/>
  <c r="A21" i="2"/>
  <c r="J21" i="2" s="1"/>
  <c r="A20" i="2"/>
  <c r="I20" i="2" s="1"/>
  <c r="A19" i="2"/>
  <c r="J19" i="2" s="1"/>
  <c r="A18" i="2"/>
  <c r="K18" i="2" s="1"/>
  <c r="A17" i="2"/>
  <c r="J17" i="2" s="1"/>
  <c r="A16" i="2"/>
  <c r="G16" i="2" s="1"/>
  <c r="A15" i="2"/>
  <c r="K15" i="2" s="1"/>
  <c r="A14" i="2"/>
  <c r="J14" i="2" s="1"/>
  <c r="A13" i="2"/>
  <c r="I13" i="2" s="1"/>
  <c r="A12" i="2"/>
  <c r="J12" i="2" s="1"/>
  <c r="A11" i="2"/>
  <c r="K11" i="2" s="1"/>
  <c r="A10" i="2"/>
  <c r="J10" i="2" s="1"/>
  <c r="A9" i="2"/>
  <c r="I9" i="2" s="1"/>
  <c r="A8" i="2"/>
  <c r="J8" i="2" s="1"/>
  <c r="A7" i="2"/>
  <c r="K7" i="2" s="1"/>
  <c r="A6" i="2"/>
  <c r="J6" i="2" s="1"/>
  <c r="A5" i="2"/>
  <c r="I5" i="2" s="1"/>
  <c r="A4" i="2"/>
  <c r="J4" i="2" s="1"/>
  <c r="A3" i="2"/>
  <c r="K3" i="2" s="1"/>
  <c r="M2" i="2"/>
  <c r="L2" i="2"/>
  <c r="K2" i="2"/>
  <c r="J2" i="2"/>
  <c r="I2" i="2"/>
  <c r="H2" i="2"/>
  <c r="G2" i="2"/>
  <c r="I15" i="7" l="1"/>
  <c r="J36" i="6"/>
  <c r="J10" i="7"/>
  <c r="L7" i="6"/>
  <c r="H18" i="6"/>
  <c r="G25" i="6"/>
  <c r="L12" i="7"/>
  <c r="L15" i="5"/>
  <c r="I11" i="3"/>
  <c r="H12" i="7"/>
  <c r="L19" i="8"/>
  <c r="L15" i="3"/>
  <c r="L26" i="3"/>
  <c r="I7" i="3"/>
  <c r="I35" i="3"/>
  <c r="I20" i="6"/>
  <c r="H23" i="6"/>
  <c r="L35" i="8"/>
  <c r="L23" i="7"/>
  <c r="I7" i="9"/>
  <c r="H7" i="3"/>
  <c r="G9" i="3"/>
  <c r="G25" i="4"/>
  <c r="H27" i="2"/>
  <c r="J13" i="3"/>
  <c r="H4" i="4"/>
  <c r="I13" i="5"/>
  <c r="H35" i="5"/>
  <c r="H16" i="6"/>
  <c r="I27" i="6"/>
  <c r="H30" i="6"/>
  <c r="H23" i="7"/>
  <c r="H4" i="8"/>
  <c r="G7" i="8"/>
  <c r="I4" i="9"/>
  <c r="G7" i="9"/>
  <c r="H31" i="9"/>
  <c r="G7" i="3"/>
  <c r="G11" i="3"/>
  <c r="I13" i="3"/>
  <c r="G15" i="3"/>
  <c r="H17" i="3"/>
  <c r="H26" i="3"/>
  <c r="J32" i="3"/>
  <c r="L8" i="4"/>
  <c r="G10" i="4"/>
  <c r="H16" i="4"/>
  <c r="I27" i="4"/>
  <c r="H30" i="4"/>
  <c r="G15" i="5"/>
  <c r="L19" i="5"/>
  <c r="J25" i="5"/>
  <c r="H27" i="5"/>
  <c r="J29" i="5"/>
  <c r="H4" i="6"/>
  <c r="L22" i="8"/>
  <c r="I26" i="8"/>
  <c r="I18" i="9"/>
  <c r="H31" i="2"/>
  <c r="H18" i="3"/>
  <c r="G11" i="4"/>
  <c r="G17" i="4"/>
  <c r="H19" i="4"/>
  <c r="H31" i="4"/>
  <c r="G34" i="4"/>
  <c r="J36" i="4"/>
  <c r="I20" i="5"/>
  <c r="H26" i="5"/>
  <c r="I28" i="5"/>
  <c r="G30" i="5"/>
  <c r="G33" i="5"/>
  <c r="H8" i="6"/>
  <c r="G10" i="6"/>
  <c r="H19" i="6"/>
  <c r="G26" i="6"/>
  <c r="I35" i="6"/>
  <c r="H8" i="7"/>
  <c r="K33" i="7"/>
  <c r="I36" i="7"/>
  <c r="G10" i="8"/>
  <c r="H31" i="8"/>
  <c r="I13" i="9"/>
  <c r="G18" i="9"/>
  <c r="G26" i="3"/>
  <c r="L34" i="3"/>
  <c r="G36" i="3"/>
  <c r="I5" i="4"/>
  <c r="H8" i="4"/>
  <c r="K17" i="4"/>
  <c r="L34" i="4"/>
  <c r="J16" i="5"/>
  <c r="H19" i="5"/>
  <c r="L8" i="6"/>
  <c r="J16" i="7"/>
  <c r="I19" i="7"/>
  <c r="H22" i="7"/>
  <c r="H27" i="7"/>
  <c r="I20" i="8"/>
  <c r="G22" i="8"/>
  <c r="I24" i="8"/>
  <c r="G26" i="8"/>
  <c r="L31" i="8"/>
  <c r="I36" i="8"/>
  <c r="H18" i="9"/>
  <c r="I30" i="9"/>
  <c r="L23" i="4"/>
  <c r="L4" i="5"/>
  <c r="I7" i="5"/>
  <c r="I34" i="7"/>
  <c r="K8" i="8"/>
  <c r="I8" i="8"/>
  <c r="L16" i="8"/>
  <c r="H16" i="8"/>
  <c r="J34" i="8"/>
  <c r="G34" i="8"/>
  <c r="L32" i="9"/>
  <c r="I32" i="9"/>
  <c r="K23" i="8"/>
  <c r="H23" i="8"/>
  <c r="H3" i="3"/>
  <c r="H22" i="3"/>
  <c r="L7" i="4"/>
  <c r="H18" i="4"/>
  <c r="I20" i="4"/>
  <c r="H23" i="4"/>
  <c r="G26" i="4"/>
  <c r="I35" i="4"/>
  <c r="H4" i="5"/>
  <c r="I5" i="5"/>
  <c r="G7" i="5"/>
  <c r="H12" i="5"/>
  <c r="J14" i="5"/>
  <c r="L18" i="5"/>
  <c r="G22" i="5"/>
  <c r="I36" i="5"/>
  <c r="I5" i="6"/>
  <c r="G11" i="6"/>
  <c r="G17" i="6"/>
  <c r="I23" i="6"/>
  <c r="L26" i="6"/>
  <c r="H31" i="6"/>
  <c r="G34" i="6"/>
  <c r="H11" i="7"/>
  <c r="I18" i="7"/>
  <c r="J20" i="7"/>
  <c r="G34" i="7"/>
  <c r="I7" i="8"/>
  <c r="L8" i="8"/>
  <c r="J18" i="8"/>
  <c r="G18" i="8"/>
  <c r="L23" i="8"/>
  <c r="K27" i="8"/>
  <c r="L27" i="8"/>
  <c r="L32" i="8"/>
  <c r="I32" i="8"/>
  <c r="G22" i="9"/>
  <c r="I22" i="9"/>
  <c r="J26" i="9"/>
  <c r="G26" i="9"/>
  <c r="J34" i="9"/>
  <c r="G34" i="9"/>
  <c r="J17" i="8"/>
  <c r="K17" i="8"/>
  <c r="J30" i="8"/>
  <c r="G30" i="8"/>
  <c r="L36" i="9"/>
  <c r="I36" i="9"/>
  <c r="I23" i="4"/>
  <c r="L26" i="4"/>
  <c r="I4" i="5"/>
  <c r="H7" i="5"/>
  <c r="I22" i="5"/>
  <c r="K17" i="6"/>
  <c r="L23" i="6"/>
  <c r="L34" i="6"/>
  <c r="H34" i="7"/>
  <c r="L7" i="8"/>
  <c r="L28" i="8"/>
  <c r="I28" i="8"/>
  <c r="K23" i="9"/>
  <c r="I23" i="9"/>
  <c r="H7" i="9"/>
  <c r="L31" i="9"/>
  <c r="L30" i="3"/>
  <c r="L7" i="7"/>
  <c r="I8" i="2"/>
  <c r="L11" i="2"/>
  <c r="I23" i="2"/>
  <c r="J29" i="2"/>
  <c r="L11" i="3"/>
  <c r="I19" i="3"/>
  <c r="G28" i="3"/>
  <c r="G30" i="3"/>
  <c r="G3" i="4"/>
  <c r="H12" i="4"/>
  <c r="I13" i="4"/>
  <c r="G15" i="4"/>
  <c r="I18" i="4"/>
  <c r="G22" i="4"/>
  <c r="L27" i="4"/>
  <c r="J29" i="4"/>
  <c r="I30" i="4"/>
  <c r="L35" i="4"/>
  <c r="G3" i="5"/>
  <c r="H8" i="5"/>
  <c r="G10" i="5"/>
  <c r="G11" i="5"/>
  <c r="L22" i="5"/>
  <c r="K25" i="5"/>
  <c r="I26" i="5"/>
  <c r="H31" i="5"/>
  <c r="G34" i="5"/>
  <c r="G3" i="6"/>
  <c r="H12" i="6"/>
  <c r="I13" i="6"/>
  <c r="G15" i="6"/>
  <c r="I18" i="6"/>
  <c r="G22" i="6"/>
  <c r="L27" i="6"/>
  <c r="J29" i="6"/>
  <c r="I30" i="6"/>
  <c r="L35" i="6"/>
  <c r="G3" i="7"/>
  <c r="H4" i="7"/>
  <c r="I5" i="7"/>
  <c r="G7" i="7"/>
  <c r="K10" i="7"/>
  <c r="I11" i="7"/>
  <c r="J14" i="7"/>
  <c r="L15" i="7"/>
  <c r="L18" i="7"/>
  <c r="L19" i="7"/>
  <c r="I22" i="7"/>
  <c r="G25" i="7"/>
  <c r="G26" i="7"/>
  <c r="I28" i="7"/>
  <c r="G30" i="7"/>
  <c r="H31" i="7"/>
  <c r="H35" i="7"/>
  <c r="G3" i="8"/>
  <c r="I5" i="8"/>
  <c r="G11" i="8"/>
  <c r="H12" i="8"/>
  <c r="I13" i="8"/>
  <c r="G15" i="8"/>
  <c r="L18" i="8"/>
  <c r="L26" i="8"/>
  <c r="L34" i="8"/>
  <c r="H8" i="9"/>
  <c r="G11" i="9"/>
  <c r="K22" i="9"/>
  <c r="L23" i="9"/>
  <c r="L26" i="9"/>
  <c r="L34" i="9"/>
  <c r="L15" i="4"/>
  <c r="L11" i="5"/>
  <c r="L34" i="5"/>
  <c r="L3" i="6"/>
  <c r="L26" i="7"/>
  <c r="L3" i="8"/>
  <c r="L15" i="8"/>
  <c r="L11" i="9"/>
  <c r="J28" i="3"/>
  <c r="H30" i="3"/>
  <c r="H3" i="4"/>
  <c r="H15" i="4"/>
  <c r="L22" i="4"/>
  <c r="L3" i="5"/>
  <c r="H34" i="5"/>
  <c r="I12" i="6"/>
  <c r="L18" i="6"/>
  <c r="L30" i="6"/>
  <c r="J25" i="7"/>
  <c r="H26" i="7"/>
  <c r="I30" i="7"/>
  <c r="I31" i="7"/>
  <c r="H3" i="8"/>
  <c r="H15" i="8"/>
  <c r="H11" i="9"/>
  <c r="L3" i="4"/>
  <c r="L15" i="6"/>
  <c r="I12" i="4"/>
  <c r="L18" i="4"/>
  <c r="L30" i="4"/>
  <c r="J10" i="5"/>
  <c r="H11" i="5"/>
  <c r="L26" i="5"/>
  <c r="I31" i="5"/>
  <c r="H3" i="6"/>
  <c r="H15" i="6"/>
  <c r="L22" i="6"/>
  <c r="I3" i="7"/>
  <c r="I4" i="7"/>
  <c r="H7" i="7"/>
  <c r="L11" i="7"/>
  <c r="L22" i="7"/>
  <c r="L35" i="7"/>
  <c r="I11" i="8"/>
  <c r="I12" i="8"/>
  <c r="I12" i="2"/>
  <c r="L22" i="2"/>
  <c r="I3" i="3"/>
  <c r="L7" i="3"/>
  <c r="J9" i="3"/>
  <c r="H11" i="3"/>
  <c r="I18" i="3"/>
  <c r="J20" i="3"/>
  <c r="I22" i="3"/>
  <c r="I30" i="3"/>
  <c r="I32" i="3"/>
  <c r="G34" i="3"/>
  <c r="I3" i="4"/>
  <c r="G7" i="4"/>
  <c r="I8" i="4"/>
  <c r="L11" i="4"/>
  <c r="L12" i="4"/>
  <c r="J14" i="4"/>
  <c r="I15" i="4"/>
  <c r="G18" i="4"/>
  <c r="H27" i="4"/>
  <c r="I28" i="4"/>
  <c r="G30" i="4"/>
  <c r="H35" i="4"/>
  <c r="L7" i="5"/>
  <c r="I11" i="5"/>
  <c r="H16" i="5"/>
  <c r="G18" i="5"/>
  <c r="I19" i="5"/>
  <c r="H22" i="5"/>
  <c r="H23" i="5"/>
  <c r="G26" i="5"/>
  <c r="L30" i="5"/>
  <c r="L31" i="5"/>
  <c r="K33" i="5"/>
  <c r="I34" i="5"/>
  <c r="I3" i="6"/>
  <c r="G7" i="6"/>
  <c r="I8" i="6"/>
  <c r="L11" i="6"/>
  <c r="L12" i="6"/>
  <c r="J14" i="6"/>
  <c r="I15" i="6"/>
  <c r="G18" i="6"/>
  <c r="H27" i="6"/>
  <c r="I28" i="6"/>
  <c r="G30" i="6"/>
  <c r="H35" i="6"/>
  <c r="L3" i="7"/>
  <c r="L4" i="7"/>
  <c r="I7" i="7"/>
  <c r="L8" i="7"/>
  <c r="G11" i="7"/>
  <c r="I13" i="7"/>
  <c r="G15" i="7"/>
  <c r="H16" i="7"/>
  <c r="G18" i="7"/>
  <c r="H19" i="7"/>
  <c r="G22" i="7"/>
  <c r="I26" i="7"/>
  <c r="L27" i="7"/>
  <c r="J29" i="7"/>
  <c r="L30" i="7"/>
  <c r="L31" i="7"/>
  <c r="L34" i="7"/>
  <c r="I3" i="8"/>
  <c r="L4" i="8"/>
  <c r="K10" i="8"/>
  <c r="L11" i="8"/>
  <c r="L12" i="8"/>
  <c r="J14" i="8"/>
  <c r="I15" i="8"/>
  <c r="H18" i="8"/>
  <c r="H19" i="8"/>
  <c r="I22" i="8"/>
  <c r="I23" i="8"/>
  <c r="H26" i="8"/>
  <c r="H27" i="8"/>
  <c r="I30" i="8"/>
  <c r="I31" i="8"/>
  <c r="H34" i="8"/>
  <c r="H35" i="8"/>
  <c r="L7" i="9"/>
  <c r="I11" i="9"/>
  <c r="L18" i="9"/>
  <c r="I20" i="9"/>
  <c r="H23" i="9"/>
  <c r="I24" i="9"/>
  <c r="H26" i="9"/>
  <c r="H27" i="9"/>
  <c r="I31" i="9"/>
  <c r="H34" i="9"/>
  <c r="L15" i="9"/>
  <c r="H30" i="2"/>
  <c r="K3" i="3"/>
  <c r="G5" i="3"/>
  <c r="H6" i="3"/>
  <c r="I8" i="3"/>
  <c r="H15" i="3"/>
  <c r="K18" i="3"/>
  <c r="K22" i="3"/>
  <c r="G24" i="3"/>
  <c r="H25" i="3"/>
  <c r="I26" i="3"/>
  <c r="I27" i="3"/>
  <c r="H34" i="3"/>
  <c r="J36" i="3"/>
  <c r="K3" i="4"/>
  <c r="I4" i="4"/>
  <c r="H7" i="4"/>
  <c r="J10" i="4"/>
  <c r="H11" i="4"/>
  <c r="K15" i="4"/>
  <c r="J16" i="4"/>
  <c r="K18" i="4"/>
  <c r="I19" i="4"/>
  <c r="H22" i="4"/>
  <c r="J25" i="4"/>
  <c r="H26" i="4"/>
  <c r="K30" i="4"/>
  <c r="I31" i="4"/>
  <c r="G33" i="4"/>
  <c r="H34" i="4"/>
  <c r="H3" i="5"/>
  <c r="K7" i="5"/>
  <c r="I8" i="5"/>
  <c r="K11" i="5"/>
  <c r="I12" i="5"/>
  <c r="H15" i="5"/>
  <c r="G17" i="5"/>
  <c r="H18" i="5"/>
  <c r="K22" i="5"/>
  <c r="I23" i="5"/>
  <c r="K26" i="5"/>
  <c r="I27" i="5"/>
  <c r="H30" i="5"/>
  <c r="K34" i="5"/>
  <c r="I35" i="5"/>
  <c r="K3" i="6"/>
  <c r="I4" i="6"/>
  <c r="H7" i="6"/>
  <c r="J10" i="6"/>
  <c r="H11" i="6"/>
  <c r="K15" i="6"/>
  <c r="J16" i="6"/>
  <c r="K18" i="6"/>
  <c r="I19" i="6"/>
  <c r="H22" i="6"/>
  <c r="J25" i="6"/>
  <c r="H26" i="6"/>
  <c r="K30" i="6"/>
  <c r="I31" i="6"/>
  <c r="G33" i="6"/>
  <c r="H34" i="6"/>
  <c r="H3" i="7"/>
  <c r="K7" i="7"/>
  <c r="I8" i="7"/>
  <c r="K11" i="7"/>
  <c r="I12" i="7"/>
  <c r="H15" i="7"/>
  <c r="G17" i="7"/>
  <c r="H18" i="7"/>
  <c r="K22" i="7"/>
  <c r="I23" i="7"/>
  <c r="K26" i="7"/>
  <c r="I27" i="7"/>
  <c r="H30" i="7"/>
  <c r="K34" i="7"/>
  <c r="I35" i="7"/>
  <c r="K3" i="8"/>
  <c r="I4" i="8"/>
  <c r="H7" i="8"/>
  <c r="H11" i="8"/>
  <c r="K15" i="8"/>
  <c r="J16" i="8"/>
  <c r="K18" i="8"/>
  <c r="I19" i="8"/>
  <c r="H22" i="8"/>
  <c r="K26" i="8"/>
  <c r="I27" i="8"/>
  <c r="H30" i="8"/>
  <c r="K34" i="8"/>
  <c r="I35" i="8"/>
  <c r="G3" i="9"/>
  <c r="L3" i="9"/>
  <c r="L4" i="9"/>
  <c r="K7" i="9"/>
  <c r="G15" i="9"/>
  <c r="L16" i="9"/>
  <c r="H16" i="9"/>
  <c r="J22" i="9"/>
  <c r="H22" i="9"/>
  <c r="L22" i="9"/>
  <c r="H35" i="9"/>
  <c r="H4" i="2"/>
  <c r="I10" i="2"/>
  <c r="G12" i="2"/>
  <c r="I21" i="2"/>
  <c r="G23" i="2"/>
  <c r="J33" i="2"/>
  <c r="G3" i="3"/>
  <c r="L3" i="3"/>
  <c r="I5" i="3"/>
  <c r="K7" i="3"/>
  <c r="K11" i="3"/>
  <c r="H14" i="3"/>
  <c r="I15" i="3"/>
  <c r="J16" i="3"/>
  <c r="G18" i="3"/>
  <c r="L18" i="3"/>
  <c r="G20" i="3"/>
  <c r="G22" i="3"/>
  <c r="L22" i="3"/>
  <c r="I24" i="3"/>
  <c r="K26" i="3"/>
  <c r="K30" i="3"/>
  <c r="H33" i="3"/>
  <c r="I34" i="3"/>
  <c r="L4" i="4"/>
  <c r="I7" i="4"/>
  <c r="I11" i="4"/>
  <c r="L19" i="4"/>
  <c r="I22" i="4"/>
  <c r="I26" i="4"/>
  <c r="L31" i="4"/>
  <c r="K33" i="4"/>
  <c r="I34" i="4"/>
  <c r="I3" i="5"/>
  <c r="L8" i="5"/>
  <c r="L12" i="5"/>
  <c r="I15" i="5"/>
  <c r="K17" i="5"/>
  <c r="I18" i="5"/>
  <c r="L23" i="5"/>
  <c r="L27" i="5"/>
  <c r="I30" i="5"/>
  <c r="L35" i="5"/>
  <c r="L4" i="6"/>
  <c r="I7" i="6"/>
  <c r="I11" i="6"/>
  <c r="L19" i="6"/>
  <c r="I22" i="6"/>
  <c r="I26" i="6"/>
  <c r="L31" i="6"/>
  <c r="K33" i="6"/>
  <c r="I34" i="6"/>
  <c r="K17" i="7"/>
  <c r="H3" i="9"/>
  <c r="K12" i="9"/>
  <c r="I12" i="9"/>
  <c r="K19" i="9"/>
  <c r="I19" i="9"/>
  <c r="J30" i="9"/>
  <c r="H30" i="9"/>
  <c r="L30" i="9"/>
  <c r="K3" i="9"/>
  <c r="J15" i="9"/>
  <c r="I15" i="9"/>
  <c r="K35" i="9"/>
  <c r="I35" i="9"/>
  <c r="K16" i="2"/>
  <c r="I16" i="2"/>
  <c r="K15" i="3"/>
  <c r="K34" i="3"/>
  <c r="K7" i="4"/>
  <c r="K11" i="4"/>
  <c r="K22" i="4"/>
  <c r="K26" i="4"/>
  <c r="K34" i="4"/>
  <c r="K3" i="5"/>
  <c r="K15" i="5"/>
  <c r="K18" i="5"/>
  <c r="K30" i="5"/>
  <c r="K7" i="6"/>
  <c r="K11" i="6"/>
  <c r="K22" i="6"/>
  <c r="K26" i="6"/>
  <c r="K34" i="6"/>
  <c r="K3" i="7"/>
  <c r="K15" i="7"/>
  <c r="K18" i="7"/>
  <c r="K30" i="7"/>
  <c r="G33" i="7"/>
  <c r="K7" i="8"/>
  <c r="K11" i="8"/>
  <c r="G17" i="8"/>
  <c r="K22" i="8"/>
  <c r="K30" i="8"/>
  <c r="I3" i="9"/>
  <c r="H4" i="9"/>
  <c r="I5" i="9"/>
  <c r="K8" i="9"/>
  <c r="L8" i="9"/>
  <c r="I9" i="9"/>
  <c r="H12" i="9"/>
  <c r="K15" i="9"/>
  <c r="H19" i="9"/>
  <c r="K27" i="9"/>
  <c r="I27" i="9"/>
  <c r="I28" i="9"/>
  <c r="G30" i="9"/>
  <c r="K11" i="9"/>
  <c r="K18" i="9"/>
  <c r="K26" i="9"/>
  <c r="K34" i="9"/>
  <c r="L3" i="2"/>
  <c r="I4" i="2"/>
  <c r="L8" i="2"/>
  <c r="H12" i="2"/>
  <c r="J16" i="2"/>
  <c r="G19" i="2"/>
  <c r="L23" i="2"/>
  <c r="I28" i="2"/>
  <c r="L29" i="2"/>
  <c r="I30" i="2"/>
  <c r="L4" i="2"/>
  <c r="I19" i="2"/>
  <c r="L30" i="2"/>
  <c r="G4" i="2"/>
  <c r="G8" i="2"/>
  <c r="L12" i="2"/>
  <c r="L19" i="2"/>
  <c r="H23" i="2"/>
  <c r="J27" i="2"/>
  <c r="G29" i="2"/>
  <c r="G30" i="2"/>
  <c r="G33" i="2"/>
  <c r="I35" i="2"/>
  <c r="H3" i="2"/>
  <c r="K6" i="2"/>
  <c r="K8" i="2"/>
  <c r="G10" i="2"/>
  <c r="H11" i="2"/>
  <c r="K14" i="2"/>
  <c r="L16" i="2"/>
  <c r="K17" i="2"/>
  <c r="K19" i="2"/>
  <c r="G21" i="2"/>
  <c r="H22" i="2"/>
  <c r="K25" i="2"/>
  <c r="L33" i="2"/>
  <c r="I34" i="2"/>
  <c r="H35" i="2"/>
  <c r="I36" i="2"/>
  <c r="K4" i="2"/>
  <c r="G6" i="2"/>
  <c r="H7" i="2"/>
  <c r="H8" i="2"/>
  <c r="K10" i="2"/>
  <c r="K12" i="2"/>
  <c r="G14" i="2"/>
  <c r="H15" i="2"/>
  <c r="H16" i="2"/>
  <c r="G17" i="2"/>
  <c r="H18" i="2"/>
  <c r="H19" i="2"/>
  <c r="K21" i="2"/>
  <c r="K23" i="2"/>
  <c r="G25" i="2"/>
  <c r="H26" i="2"/>
  <c r="K30" i="2"/>
  <c r="J31" i="2"/>
  <c r="H33" i="2"/>
  <c r="G34" i="2"/>
  <c r="L34" i="2"/>
  <c r="K34" i="2"/>
  <c r="I6" i="2"/>
  <c r="L7" i="2"/>
  <c r="I14" i="2"/>
  <c r="L15" i="2"/>
  <c r="I17" i="2"/>
  <c r="L18" i="2"/>
  <c r="I25" i="2"/>
  <c r="L26" i="2"/>
  <c r="H34" i="2"/>
  <c r="L32" i="2"/>
  <c r="H32" i="2"/>
  <c r="K4" i="3"/>
  <c r="G4" i="3"/>
  <c r="L4" i="3"/>
  <c r="K10" i="3"/>
  <c r="L12" i="3"/>
  <c r="K21" i="3"/>
  <c r="K31" i="3"/>
  <c r="G31" i="3"/>
  <c r="L31" i="3"/>
  <c r="I6" i="4"/>
  <c r="L6" i="4"/>
  <c r="H6" i="4"/>
  <c r="I21" i="4"/>
  <c r="L21" i="4"/>
  <c r="H21" i="4"/>
  <c r="I6" i="6"/>
  <c r="L6" i="6"/>
  <c r="H6" i="6"/>
  <c r="I21" i="6"/>
  <c r="L21" i="6"/>
  <c r="H21" i="6"/>
  <c r="L32" i="6"/>
  <c r="H32" i="6"/>
  <c r="K32" i="6"/>
  <c r="G32" i="6"/>
  <c r="I3" i="2"/>
  <c r="G5" i="2"/>
  <c r="K5" i="2"/>
  <c r="H6" i="2"/>
  <c r="L6" i="2"/>
  <c r="I7" i="2"/>
  <c r="G9" i="2"/>
  <c r="K9" i="2"/>
  <c r="H10" i="2"/>
  <c r="L10" i="2"/>
  <c r="I11" i="2"/>
  <c r="G13" i="2"/>
  <c r="K13" i="2"/>
  <c r="H14" i="2"/>
  <c r="L14" i="2"/>
  <c r="I15" i="2"/>
  <c r="H17" i="2"/>
  <c r="L17" i="2"/>
  <c r="I18" i="2"/>
  <c r="G20" i="2"/>
  <c r="K20" i="2"/>
  <c r="H21" i="2"/>
  <c r="L21" i="2"/>
  <c r="I22" i="2"/>
  <c r="G24" i="2"/>
  <c r="K24" i="2"/>
  <c r="H25" i="2"/>
  <c r="L25" i="2"/>
  <c r="I26" i="2"/>
  <c r="K27" i="2"/>
  <c r="G27" i="2"/>
  <c r="L27" i="2"/>
  <c r="H29" i="2"/>
  <c r="G32" i="2"/>
  <c r="K33" i="2"/>
  <c r="K35" i="2"/>
  <c r="G35" i="2"/>
  <c r="L35" i="2"/>
  <c r="H4" i="3"/>
  <c r="L5" i="3"/>
  <c r="H5" i="3"/>
  <c r="K5" i="3"/>
  <c r="J6" i="3"/>
  <c r="G10" i="3"/>
  <c r="L10" i="3"/>
  <c r="L13" i="3"/>
  <c r="H13" i="3"/>
  <c r="K13" i="3"/>
  <c r="J14" i="3"/>
  <c r="J17" i="3"/>
  <c r="G21" i="3"/>
  <c r="L21" i="3"/>
  <c r="H23" i="3"/>
  <c r="L24" i="3"/>
  <c r="H24" i="3"/>
  <c r="K24" i="3"/>
  <c r="J25" i="3"/>
  <c r="G29" i="3"/>
  <c r="L29" i="3"/>
  <c r="H31" i="3"/>
  <c r="L32" i="3"/>
  <c r="H32" i="3"/>
  <c r="K32" i="3"/>
  <c r="J33" i="3"/>
  <c r="L5" i="4"/>
  <c r="H5" i="4"/>
  <c r="K5" i="4"/>
  <c r="G5" i="4"/>
  <c r="G6" i="4"/>
  <c r="I10" i="4"/>
  <c r="L10" i="4"/>
  <c r="H10" i="4"/>
  <c r="L20" i="4"/>
  <c r="H20" i="4"/>
  <c r="K20" i="4"/>
  <c r="G20" i="4"/>
  <c r="G21" i="4"/>
  <c r="I25" i="4"/>
  <c r="L25" i="4"/>
  <c r="H25" i="4"/>
  <c r="L36" i="4"/>
  <c r="H36" i="4"/>
  <c r="K36" i="4"/>
  <c r="G36" i="4"/>
  <c r="L5" i="5"/>
  <c r="H5" i="5"/>
  <c r="K5" i="5"/>
  <c r="G5" i="5"/>
  <c r="G6" i="5"/>
  <c r="I10" i="5"/>
  <c r="L10" i="5"/>
  <c r="H10" i="5"/>
  <c r="L20" i="5"/>
  <c r="H20" i="5"/>
  <c r="K20" i="5"/>
  <c r="G20" i="5"/>
  <c r="I25" i="5"/>
  <c r="L25" i="5"/>
  <c r="H25" i="5"/>
  <c r="I32" i="5"/>
  <c r="L36" i="5"/>
  <c r="H36" i="5"/>
  <c r="K36" i="5"/>
  <c r="G36" i="5"/>
  <c r="L5" i="6"/>
  <c r="H5" i="6"/>
  <c r="K5" i="6"/>
  <c r="G5" i="6"/>
  <c r="G6" i="6"/>
  <c r="I10" i="6"/>
  <c r="L10" i="6"/>
  <c r="H10" i="6"/>
  <c r="L20" i="6"/>
  <c r="H20" i="6"/>
  <c r="K20" i="6"/>
  <c r="G20" i="6"/>
  <c r="G21" i="6"/>
  <c r="I25" i="6"/>
  <c r="L25" i="6"/>
  <c r="H25" i="6"/>
  <c r="I32" i="6"/>
  <c r="L36" i="6"/>
  <c r="H36" i="6"/>
  <c r="K36" i="6"/>
  <c r="G36" i="6"/>
  <c r="L5" i="7"/>
  <c r="H5" i="7"/>
  <c r="K5" i="7"/>
  <c r="G5" i="7"/>
  <c r="I10" i="7"/>
  <c r="L10" i="7"/>
  <c r="H10" i="7"/>
  <c r="L20" i="7"/>
  <c r="H20" i="7"/>
  <c r="K20" i="7"/>
  <c r="G20" i="7"/>
  <c r="I25" i="7"/>
  <c r="L25" i="7"/>
  <c r="H25" i="7"/>
  <c r="L36" i="7"/>
  <c r="H36" i="7"/>
  <c r="K36" i="7"/>
  <c r="G36" i="7"/>
  <c r="L5" i="8"/>
  <c r="H5" i="8"/>
  <c r="K5" i="8"/>
  <c r="G5" i="8"/>
  <c r="I10" i="8"/>
  <c r="L10" i="8"/>
  <c r="H10" i="8"/>
  <c r="I25" i="8"/>
  <c r="L25" i="8"/>
  <c r="H25" i="8"/>
  <c r="K25" i="8"/>
  <c r="G25" i="8"/>
  <c r="I33" i="8"/>
  <c r="L33" i="8"/>
  <c r="H33" i="8"/>
  <c r="K33" i="8"/>
  <c r="G33" i="8"/>
  <c r="I17" i="9"/>
  <c r="L17" i="9"/>
  <c r="H17" i="9"/>
  <c r="K17" i="9"/>
  <c r="G17" i="9"/>
  <c r="I25" i="9"/>
  <c r="L25" i="9"/>
  <c r="H25" i="9"/>
  <c r="K25" i="9"/>
  <c r="G25" i="9"/>
  <c r="I33" i="9"/>
  <c r="L33" i="9"/>
  <c r="H33" i="9"/>
  <c r="K33" i="9"/>
  <c r="G33" i="9"/>
  <c r="J5" i="2"/>
  <c r="J24" i="2"/>
  <c r="K12" i="3"/>
  <c r="G12" i="3"/>
  <c r="K29" i="3"/>
  <c r="L32" i="4"/>
  <c r="H32" i="4"/>
  <c r="K32" i="4"/>
  <c r="G32" i="4"/>
  <c r="I21" i="5"/>
  <c r="L21" i="5"/>
  <c r="H21" i="5"/>
  <c r="I6" i="7"/>
  <c r="L6" i="7"/>
  <c r="H6" i="7"/>
  <c r="I21" i="7"/>
  <c r="L21" i="7"/>
  <c r="H21" i="7"/>
  <c r="L32" i="7"/>
  <c r="H32" i="7"/>
  <c r="K32" i="7"/>
  <c r="G32" i="7"/>
  <c r="I6" i="8"/>
  <c r="L6" i="8"/>
  <c r="H6" i="8"/>
  <c r="I10" i="9"/>
  <c r="L10" i="9"/>
  <c r="H10" i="9"/>
  <c r="K10" i="9"/>
  <c r="G10" i="9"/>
  <c r="L13" i="2"/>
  <c r="J15" i="2"/>
  <c r="J22" i="2"/>
  <c r="H24" i="2"/>
  <c r="L24" i="2"/>
  <c r="J26" i="2"/>
  <c r="L28" i="2"/>
  <c r="H28" i="2"/>
  <c r="K28" i="2"/>
  <c r="I32" i="2"/>
  <c r="L36" i="2"/>
  <c r="H36" i="2"/>
  <c r="K36" i="2"/>
  <c r="I4" i="3"/>
  <c r="K6" i="3"/>
  <c r="K8" i="3"/>
  <c r="G8" i="3"/>
  <c r="L8" i="3"/>
  <c r="H10" i="3"/>
  <c r="I12" i="3"/>
  <c r="K14" i="3"/>
  <c r="L16" i="3"/>
  <c r="G16" i="3"/>
  <c r="K17" i="3"/>
  <c r="K19" i="3"/>
  <c r="G19" i="3"/>
  <c r="L19" i="3"/>
  <c r="H21" i="3"/>
  <c r="K25" i="3"/>
  <c r="K27" i="3"/>
  <c r="G27" i="3"/>
  <c r="L27" i="3"/>
  <c r="H29" i="3"/>
  <c r="I31" i="3"/>
  <c r="K33" i="3"/>
  <c r="K35" i="3"/>
  <c r="G35" i="3"/>
  <c r="L35" i="3"/>
  <c r="J6" i="4"/>
  <c r="L9" i="4"/>
  <c r="H9" i="4"/>
  <c r="K9" i="4"/>
  <c r="G9" i="4"/>
  <c r="I14" i="4"/>
  <c r="L14" i="4"/>
  <c r="H14" i="4"/>
  <c r="J21" i="4"/>
  <c r="L24" i="4"/>
  <c r="H24" i="4"/>
  <c r="K24" i="4"/>
  <c r="G24" i="4"/>
  <c r="I29" i="4"/>
  <c r="L29" i="4"/>
  <c r="H29" i="4"/>
  <c r="J32" i="4"/>
  <c r="L9" i="5"/>
  <c r="H9" i="5"/>
  <c r="K9" i="5"/>
  <c r="G9" i="5"/>
  <c r="I14" i="5"/>
  <c r="L14" i="5"/>
  <c r="H14" i="5"/>
  <c r="J21" i="5"/>
  <c r="L24" i="5"/>
  <c r="H24" i="5"/>
  <c r="K24" i="5"/>
  <c r="G24" i="5"/>
  <c r="I29" i="5"/>
  <c r="L29" i="5"/>
  <c r="H29" i="5"/>
  <c r="J6" i="6"/>
  <c r="L9" i="6"/>
  <c r="H9" i="6"/>
  <c r="K9" i="6"/>
  <c r="G9" i="6"/>
  <c r="I14" i="6"/>
  <c r="L14" i="6"/>
  <c r="H14" i="6"/>
  <c r="J21" i="6"/>
  <c r="L24" i="6"/>
  <c r="H24" i="6"/>
  <c r="K24" i="6"/>
  <c r="G24" i="6"/>
  <c r="I29" i="6"/>
  <c r="L29" i="6"/>
  <c r="H29" i="6"/>
  <c r="J32" i="6"/>
  <c r="J6" i="7"/>
  <c r="L9" i="7"/>
  <c r="H9" i="7"/>
  <c r="K9" i="7"/>
  <c r="G9" i="7"/>
  <c r="I14" i="7"/>
  <c r="L14" i="7"/>
  <c r="H14" i="7"/>
  <c r="J21" i="7"/>
  <c r="L24" i="7"/>
  <c r="H24" i="7"/>
  <c r="K24" i="7"/>
  <c r="G24" i="7"/>
  <c r="I29" i="7"/>
  <c r="L29" i="7"/>
  <c r="H29" i="7"/>
  <c r="J32" i="7"/>
  <c r="J6" i="8"/>
  <c r="L9" i="8"/>
  <c r="H9" i="8"/>
  <c r="K9" i="8"/>
  <c r="G9" i="8"/>
  <c r="I14" i="8"/>
  <c r="L14" i="8"/>
  <c r="H14" i="8"/>
  <c r="I6" i="9"/>
  <c r="L6" i="9"/>
  <c r="H6" i="9"/>
  <c r="K6" i="9"/>
  <c r="G6" i="9"/>
  <c r="I14" i="9"/>
  <c r="L14" i="9"/>
  <c r="H14" i="9"/>
  <c r="K14" i="9"/>
  <c r="G14" i="9"/>
  <c r="J9" i="2"/>
  <c r="J13" i="2"/>
  <c r="J20" i="2"/>
  <c r="K32" i="2"/>
  <c r="K23" i="3"/>
  <c r="G23" i="3"/>
  <c r="L23" i="3"/>
  <c r="I6" i="5"/>
  <c r="L6" i="5"/>
  <c r="H6" i="5"/>
  <c r="L32" i="5"/>
  <c r="H32" i="5"/>
  <c r="K32" i="5"/>
  <c r="G32" i="5"/>
  <c r="J3" i="2"/>
  <c r="H5" i="2"/>
  <c r="L5" i="2"/>
  <c r="J7" i="2"/>
  <c r="H9" i="2"/>
  <c r="L9" i="2"/>
  <c r="J11" i="2"/>
  <c r="H13" i="2"/>
  <c r="J18" i="2"/>
  <c r="H20" i="2"/>
  <c r="L20" i="2"/>
  <c r="G3" i="2"/>
  <c r="G7" i="2"/>
  <c r="G11" i="2"/>
  <c r="G15" i="2"/>
  <c r="G18" i="2"/>
  <c r="G22" i="2"/>
  <c r="G26" i="2"/>
  <c r="G28" i="2"/>
  <c r="K29" i="2"/>
  <c r="K31" i="2"/>
  <c r="G31" i="2"/>
  <c r="L31" i="2"/>
  <c r="J32" i="2"/>
  <c r="G36" i="2"/>
  <c r="J4" i="3"/>
  <c r="G6" i="3"/>
  <c r="L6" i="3"/>
  <c r="H8" i="3"/>
  <c r="L9" i="3"/>
  <c r="H9" i="3"/>
  <c r="K9" i="3"/>
  <c r="J10" i="3"/>
  <c r="J12" i="3"/>
  <c r="G14" i="3"/>
  <c r="L14" i="3"/>
  <c r="H16" i="3"/>
  <c r="G17" i="3"/>
  <c r="L17" i="3"/>
  <c r="H19" i="3"/>
  <c r="L20" i="3"/>
  <c r="H20" i="3"/>
  <c r="K20" i="3"/>
  <c r="J21" i="3"/>
  <c r="J23" i="3"/>
  <c r="G25" i="3"/>
  <c r="L25" i="3"/>
  <c r="H27" i="3"/>
  <c r="L28" i="3"/>
  <c r="H28" i="3"/>
  <c r="K28" i="3"/>
  <c r="J29" i="3"/>
  <c r="J31" i="3"/>
  <c r="G33" i="3"/>
  <c r="L33" i="3"/>
  <c r="H35" i="3"/>
  <c r="L36" i="3"/>
  <c r="H36" i="3"/>
  <c r="K36" i="3"/>
  <c r="K6" i="4"/>
  <c r="I9" i="4"/>
  <c r="L13" i="4"/>
  <c r="H13" i="4"/>
  <c r="K13" i="4"/>
  <c r="G13" i="4"/>
  <c r="G14" i="4"/>
  <c r="I17" i="4"/>
  <c r="L17" i="4"/>
  <c r="H17" i="4"/>
  <c r="K21" i="4"/>
  <c r="I24" i="4"/>
  <c r="L28" i="4"/>
  <c r="H28" i="4"/>
  <c r="K28" i="4"/>
  <c r="G28" i="4"/>
  <c r="G29" i="4"/>
  <c r="I33" i="4"/>
  <c r="L33" i="4"/>
  <c r="H33" i="4"/>
  <c r="K6" i="5"/>
  <c r="I9" i="5"/>
  <c r="L13" i="5"/>
  <c r="H13" i="5"/>
  <c r="K13" i="5"/>
  <c r="G13" i="5"/>
  <c r="G14" i="5"/>
  <c r="I17" i="5"/>
  <c r="L17" i="5"/>
  <c r="H17" i="5"/>
  <c r="K21" i="5"/>
  <c r="I24" i="5"/>
  <c r="L28" i="5"/>
  <c r="H28" i="5"/>
  <c r="K28" i="5"/>
  <c r="G28" i="5"/>
  <c r="G29" i="5"/>
  <c r="I33" i="5"/>
  <c r="L33" i="5"/>
  <c r="H33" i="5"/>
  <c r="K6" i="6"/>
  <c r="I9" i="6"/>
  <c r="L13" i="6"/>
  <c r="H13" i="6"/>
  <c r="K13" i="6"/>
  <c r="G13" i="6"/>
  <c r="G14" i="6"/>
  <c r="I17" i="6"/>
  <c r="L17" i="6"/>
  <c r="H17" i="6"/>
  <c r="K21" i="6"/>
  <c r="I24" i="6"/>
  <c r="L28" i="6"/>
  <c r="H28" i="6"/>
  <c r="K28" i="6"/>
  <c r="G28" i="6"/>
  <c r="G29" i="6"/>
  <c r="I33" i="6"/>
  <c r="L33" i="6"/>
  <c r="H33" i="6"/>
  <c r="K6" i="7"/>
  <c r="I9" i="7"/>
  <c r="L13" i="7"/>
  <c r="H13" i="7"/>
  <c r="K13" i="7"/>
  <c r="G13" i="7"/>
  <c r="G14" i="7"/>
  <c r="I17" i="7"/>
  <c r="L17" i="7"/>
  <c r="H17" i="7"/>
  <c r="K21" i="7"/>
  <c r="I24" i="7"/>
  <c r="L28" i="7"/>
  <c r="H28" i="7"/>
  <c r="K28" i="7"/>
  <c r="G28" i="7"/>
  <c r="G29" i="7"/>
  <c r="I33" i="7"/>
  <c r="L33" i="7"/>
  <c r="H33" i="7"/>
  <c r="K6" i="8"/>
  <c r="I9" i="8"/>
  <c r="L13" i="8"/>
  <c r="H13" i="8"/>
  <c r="K13" i="8"/>
  <c r="G13" i="8"/>
  <c r="G14" i="8"/>
  <c r="I17" i="8"/>
  <c r="L17" i="8"/>
  <c r="H17" i="8"/>
  <c r="I21" i="8"/>
  <c r="L21" i="8"/>
  <c r="H21" i="8"/>
  <c r="K21" i="8"/>
  <c r="G21" i="8"/>
  <c r="I29" i="8"/>
  <c r="L29" i="8"/>
  <c r="H29" i="8"/>
  <c r="K29" i="8"/>
  <c r="G29" i="8"/>
  <c r="J6" i="9"/>
  <c r="J14" i="9"/>
  <c r="I21" i="9"/>
  <c r="L21" i="9"/>
  <c r="H21" i="9"/>
  <c r="K21" i="9"/>
  <c r="G21" i="9"/>
  <c r="I29" i="9"/>
  <c r="L29" i="9"/>
  <c r="H29" i="9"/>
  <c r="K29" i="9"/>
  <c r="G29" i="9"/>
  <c r="J20" i="8"/>
  <c r="J24" i="8"/>
  <c r="J28" i="8"/>
  <c r="J32" i="8"/>
  <c r="J36" i="8"/>
  <c r="J5" i="9"/>
  <c r="J9" i="9"/>
  <c r="J13" i="9"/>
  <c r="J20" i="9"/>
  <c r="J24" i="9"/>
  <c r="J28" i="9"/>
  <c r="J32" i="9"/>
  <c r="J36" i="9"/>
  <c r="J4" i="4"/>
  <c r="J8" i="4"/>
  <c r="J12" i="4"/>
  <c r="K16" i="4"/>
  <c r="J19" i="4"/>
  <c r="J23" i="4"/>
  <c r="J27" i="4"/>
  <c r="J31" i="4"/>
  <c r="J35" i="4"/>
  <c r="J4" i="5"/>
  <c r="J8" i="5"/>
  <c r="J12" i="5"/>
  <c r="K16" i="5"/>
  <c r="J19" i="5"/>
  <c r="J23" i="5"/>
  <c r="J27" i="5"/>
  <c r="J31" i="5"/>
  <c r="J35" i="5"/>
  <c r="J4" i="6"/>
  <c r="J8" i="6"/>
  <c r="J12" i="6"/>
  <c r="K16" i="6"/>
  <c r="J19" i="6"/>
  <c r="J23" i="6"/>
  <c r="J27" i="6"/>
  <c r="J31" i="6"/>
  <c r="J35" i="6"/>
  <c r="J4" i="7"/>
  <c r="J8" i="7"/>
  <c r="J12" i="7"/>
  <c r="K16" i="7"/>
  <c r="J19" i="7"/>
  <c r="J23" i="7"/>
  <c r="J27" i="7"/>
  <c r="J31" i="7"/>
  <c r="J35" i="7"/>
  <c r="J4" i="8"/>
  <c r="J8" i="8"/>
  <c r="J12" i="8"/>
  <c r="K16" i="8"/>
  <c r="J19" i="8"/>
  <c r="G20" i="8"/>
  <c r="K20" i="8"/>
  <c r="J23" i="8"/>
  <c r="G24" i="8"/>
  <c r="K24" i="8"/>
  <c r="J27" i="8"/>
  <c r="G28" i="8"/>
  <c r="K28" i="8"/>
  <c r="J31" i="8"/>
  <c r="G32" i="8"/>
  <c r="K32" i="8"/>
  <c r="J35" i="8"/>
  <c r="G36" i="8"/>
  <c r="K36" i="8"/>
  <c r="J4" i="9"/>
  <c r="G5" i="9"/>
  <c r="K5" i="9"/>
  <c r="J8" i="9"/>
  <c r="G9" i="9"/>
  <c r="K9" i="9"/>
  <c r="J12" i="9"/>
  <c r="G13" i="9"/>
  <c r="K13" i="9"/>
  <c r="K16" i="9"/>
  <c r="J19" i="9"/>
  <c r="G20" i="9"/>
  <c r="K20" i="9"/>
  <c r="J23" i="9"/>
  <c r="G24" i="9"/>
  <c r="K24" i="9"/>
  <c r="J27" i="9"/>
  <c r="G28" i="9"/>
  <c r="K28" i="9"/>
  <c r="J31" i="9"/>
  <c r="G32" i="9"/>
  <c r="K32" i="9"/>
  <c r="J35" i="9"/>
  <c r="G36" i="9"/>
  <c r="K36" i="9"/>
  <c r="G4" i="4"/>
  <c r="G8" i="4"/>
  <c r="G12" i="4"/>
  <c r="G16" i="4"/>
  <c r="G19" i="4"/>
  <c r="G23" i="4"/>
  <c r="G27" i="4"/>
  <c r="G31" i="4"/>
  <c r="G35" i="4"/>
  <c r="G4" i="5"/>
  <c r="G8" i="5"/>
  <c r="G12" i="5"/>
  <c r="G16" i="5"/>
  <c r="G19" i="5"/>
  <c r="G23" i="5"/>
  <c r="G27" i="5"/>
  <c r="G31" i="5"/>
  <c r="G35" i="5"/>
  <c r="G4" i="6"/>
  <c r="G8" i="6"/>
  <c r="G12" i="6"/>
  <c r="G16" i="6"/>
  <c r="G19" i="6"/>
  <c r="G23" i="6"/>
  <c r="G27" i="6"/>
  <c r="G31" i="6"/>
  <c r="G35" i="6"/>
  <c r="G4" i="7"/>
  <c r="G8" i="7"/>
  <c r="G12" i="7"/>
  <c r="G16" i="7"/>
  <c r="G19" i="7"/>
  <c r="G23" i="7"/>
  <c r="G27" i="7"/>
  <c r="G31" i="7"/>
  <c r="G35" i="7"/>
  <c r="G4" i="8"/>
  <c r="G8" i="8"/>
  <c r="G12" i="8"/>
  <c r="G16" i="8"/>
  <c r="G19" i="8"/>
  <c r="H20" i="8"/>
  <c r="G23" i="8"/>
  <c r="H24" i="8"/>
  <c r="G27" i="8"/>
  <c r="H28" i="8"/>
  <c r="G31" i="8"/>
  <c r="H32" i="8"/>
  <c r="G35" i="8"/>
  <c r="H36" i="8"/>
  <c r="G4" i="9"/>
  <c r="H5" i="9"/>
  <c r="G8" i="9"/>
  <c r="H9" i="9"/>
  <c r="G12" i="9"/>
  <c r="H13" i="9"/>
  <c r="G16" i="9"/>
  <c r="G19" i="9"/>
  <c r="H20" i="9"/>
  <c r="G23" i="9"/>
  <c r="H24" i="9"/>
  <c r="G27" i="9"/>
  <c r="H28" i="9"/>
  <c r="G31" i="9"/>
  <c r="H32" i="9"/>
  <c r="G35" i="9"/>
  <c r="H36" i="9"/>
</calcChain>
</file>

<file path=xl/sharedStrings.xml><?xml version="1.0" encoding="utf-8"?>
<sst xmlns="http://schemas.openxmlformats.org/spreadsheetml/2006/main" count="1989" uniqueCount="202">
  <si>
    <t>Lundi</t>
  </si>
  <si>
    <t>mardi</t>
  </si>
  <si>
    <t>mercredi</t>
  </si>
  <si>
    <t>jeudi</t>
  </si>
  <si>
    <t xml:space="preserve">vendredi </t>
  </si>
  <si>
    <t>samedi</t>
  </si>
  <si>
    <t>dimanche</t>
  </si>
  <si>
    <t>17:15-23:00</t>
  </si>
  <si>
    <t>17:00-23:15</t>
  </si>
  <si>
    <t>17:30-22:30/0:00-03:30</t>
  </si>
  <si>
    <t>17:15-23:15</t>
  </si>
  <si>
    <t>OFF</t>
  </si>
  <si>
    <t>17:15-22:30/0:00-03:30</t>
  </si>
  <si>
    <t>17:30-23:15</t>
  </si>
  <si>
    <t>16:15-00:30</t>
  </si>
  <si>
    <t>17:15-22:45</t>
  </si>
  <si>
    <t>17:15-23:30</t>
  </si>
  <si>
    <t>17:30-22:45</t>
  </si>
  <si>
    <t>17:30-23:00</t>
  </si>
  <si>
    <t>17:30-22:30/23:45-03:45</t>
  </si>
  <si>
    <t>16:30-00:45</t>
  </si>
  <si>
    <t>RA</t>
  </si>
  <si>
    <t>16:00-23:00</t>
  </si>
  <si>
    <t>15:15-22:15</t>
  </si>
  <si>
    <t>15:45-22:45</t>
  </si>
  <si>
    <t>RB</t>
  </si>
  <si>
    <t>17:00-22:45</t>
  </si>
  <si>
    <t>15:15-23:30</t>
  </si>
  <si>
    <t>R1</t>
  </si>
  <si>
    <t>16:00-22:30</t>
  </si>
  <si>
    <t>15:30-22:30</t>
  </si>
  <si>
    <t>16:00-23:30</t>
  </si>
  <si>
    <t>R2</t>
  </si>
  <si>
    <t>15:45-22:30</t>
  </si>
  <si>
    <t>A1</t>
  </si>
  <si>
    <t>17:00-23:00</t>
  </si>
  <si>
    <t>16:30-23:15</t>
  </si>
  <si>
    <t>16:15-01:00</t>
  </si>
  <si>
    <t>A2</t>
  </si>
  <si>
    <t>16:15-22:45</t>
  </si>
  <si>
    <t>16:15-23:15</t>
  </si>
  <si>
    <t>16:15-23:45</t>
  </si>
  <si>
    <t>B1</t>
  </si>
  <si>
    <t>17:00-23:30</t>
  </si>
  <si>
    <t>B2</t>
  </si>
  <si>
    <t>17:15-22:30</t>
  </si>
  <si>
    <t>16:30-00:00</t>
  </si>
  <si>
    <t>25C</t>
  </si>
  <si>
    <t>18:00-23:15</t>
  </si>
  <si>
    <t>18:00-22:15</t>
  </si>
  <si>
    <t>17:30-22:00</t>
  </si>
  <si>
    <t>17:15-00:00</t>
  </si>
  <si>
    <t>A</t>
  </si>
  <si>
    <t>17:30-22:15/23:45-03:30</t>
  </si>
  <si>
    <t>17:30-22:30</t>
  </si>
  <si>
    <t>17:30-24:00</t>
  </si>
  <si>
    <t>B</t>
  </si>
  <si>
    <t>Msd</t>
  </si>
  <si>
    <t>16:30-23:00</t>
  </si>
  <si>
    <t>Msc</t>
  </si>
  <si>
    <t>16:30-01:00</t>
  </si>
  <si>
    <t>8h</t>
  </si>
  <si>
    <t>16:30-00:30</t>
  </si>
  <si>
    <t>AN</t>
  </si>
  <si>
    <t>17:30-22:15</t>
  </si>
  <si>
    <t>17:15-23:45</t>
  </si>
  <si>
    <t>NC</t>
  </si>
  <si>
    <t>MT</t>
  </si>
  <si>
    <t>17:30-21:00</t>
  </si>
  <si>
    <t>Msa</t>
  </si>
  <si>
    <t>MSb</t>
  </si>
  <si>
    <t>N</t>
  </si>
  <si>
    <t>FC1</t>
  </si>
  <si>
    <t>FC2</t>
  </si>
  <si>
    <t>16:30-000</t>
  </si>
  <si>
    <t>MB</t>
  </si>
  <si>
    <t>17:45-22:15</t>
  </si>
  <si>
    <t>18:00-22:30</t>
  </si>
  <si>
    <t>ERB</t>
  </si>
  <si>
    <t>15:15-23:00</t>
  </si>
  <si>
    <t>15:15-22:30</t>
  </si>
  <si>
    <t>16:30-23:30</t>
  </si>
  <si>
    <t>Planning Double shift</t>
  </si>
  <si>
    <t>Ancien planning avt 14Mars 2011</t>
  </si>
  <si>
    <t>RA-RB nvx R1R2</t>
  </si>
  <si>
    <t>EQUIPE REGAGE</t>
  </si>
  <si>
    <t>riur1/riur2</t>
  </si>
  <si>
    <t xml:space="preserve">A-B </t>
  </si>
  <si>
    <t>Planning 30h</t>
  </si>
  <si>
    <t>ERA-ERB</t>
  </si>
  <si>
    <t>Ancien Regage Elodie</t>
  </si>
  <si>
    <t>code chronos check balance</t>
  </si>
  <si>
    <t>runwa</t>
  </si>
  <si>
    <t>code chronos nouveau 25h</t>
  </si>
  <si>
    <t>riur2</t>
  </si>
  <si>
    <t>code chronos ancien 25h</t>
  </si>
  <si>
    <t>OFF travaillé</t>
  </si>
  <si>
    <t>RCN</t>
  </si>
  <si>
    <t>CP</t>
  </si>
  <si>
    <t>AT</t>
  </si>
  <si>
    <t>AM</t>
  </si>
  <si>
    <t>FORMATION</t>
  </si>
  <si>
    <t>SEMAINE</t>
  </si>
  <si>
    <t>Mardi</t>
  </si>
  <si>
    <t>Mercredi</t>
  </si>
  <si>
    <t>Jeudi</t>
  </si>
  <si>
    <t>Vendredi</t>
  </si>
  <si>
    <t>Samedi</t>
  </si>
  <si>
    <t>Dimanche</t>
  </si>
  <si>
    <t xml:space="preserve"> </t>
  </si>
  <si>
    <t>Semaine</t>
  </si>
  <si>
    <t>mt</t>
  </si>
  <si>
    <t>msd</t>
  </si>
  <si>
    <t>msc</t>
  </si>
  <si>
    <t>r1</t>
  </si>
  <si>
    <t>r2</t>
  </si>
  <si>
    <t>an</t>
  </si>
  <si>
    <t>b</t>
  </si>
  <si>
    <t>a</t>
  </si>
  <si>
    <t>Jean-Baptiste</t>
  </si>
  <si>
    <t>35h</t>
  </si>
  <si>
    <t>Tamer</t>
  </si>
  <si>
    <t>Pascal</t>
  </si>
  <si>
    <t>Yassine</t>
  </si>
  <si>
    <t>Mourad</t>
  </si>
  <si>
    <t>Abdelkrim</t>
  </si>
  <si>
    <t>Collin</t>
  </si>
  <si>
    <t>Ahmed</t>
  </si>
  <si>
    <t>Sadio</t>
  </si>
  <si>
    <t>Mokhtar</t>
  </si>
  <si>
    <t>Maurice</t>
  </si>
  <si>
    <t>Rachid</t>
  </si>
  <si>
    <t>Raymond</t>
  </si>
  <si>
    <t>Robin</t>
  </si>
  <si>
    <t>Jerome</t>
  </si>
  <si>
    <t>Dilek</t>
  </si>
  <si>
    <t>Thomas</t>
  </si>
  <si>
    <t>Abdelmalek</t>
  </si>
  <si>
    <t>Mohamed</t>
  </si>
  <si>
    <t>Hadj</t>
  </si>
  <si>
    <t>Salah</t>
  </si>
  <si>
    <t>Abdeljalil</t>
  </si>
  <si>
    <t>Anis</t>
  </si>
  <si>
    <t>Zamir</t>
  </si>
  <si>
    <t>Jeremy</t>
  </si>
  <si>
    <t>Sylvain</t>
  </si>
  <si>
    <t>Victor</t>
  </si>
  <si>
    <t>Yannick</t>
  </si>
  <si>
    <t>Ahn</t>
  </si>
  <si>
    <t>30h</t>
  </si>
  <si>
    <t>Drissa</t>
  </si>
  <si>
    <t>Bayram</t>
  </si>
  <si>
    <t>Fayrouz</t>
  </si>
  <si>
    <t>Reda</t>
  </si>
  <si>
    <t>ASSIGNATION</t>
  </si>
  <si>
    <t>R3</t>
  </si>
  <si>
    <t>Employé 1</t>
  </si>
  <si>
    <t>Employé 2</t>
  </si>
  <si>
    <t>Employé 3</t>
  </si>
  <si>
    <t>Employé 4</t>
  </si>
  <si>
    <t>Employé 5</t>
  </si>
  <si>
    <t>Employé 6</t>
  </si>
  <si>
    <t>Employé 7</t>
  </si>
  <si>
    <t>Employé 8</t>
  </si>
  <si>
    <t>Employé 9</t>
  </si>
  <si>
    <t>Employé 10</t>
  </si>
  <si>
    <t>Employé 11</t>
  </si>
  <si>
    <t>Employé 12</t>
  </si>
  <si>
    <t>Employé 13</t>
  </si>
  <si>
    <t>Employé 14</t>
  </si>
  <si>
    <t>Employé 15</t>
  </si>
  <si>
    <t>Employé 16</t>
  </si>
  <si>
    <t>Employé 17</t>
  </si>
  <si>
    <t>Employé 18</t>
  </si>
  <si>
    <t>Employé 19</t>
  </si>
  <si>
    <t>Employé 20</t>
  </si>
  <si>
    <t>Employé 21</t>
  </si>
  <si>
    <t>Employé 22</t>
  </si>
  <si>
    <t>Employé 23</t>
  </si>
  <si>
    <t>Employé 24</t>
  </si>
  <si>
    <t>Employé 25</t>
  </si>
  <si>
    <t>Employé 26</t>
  </si>
  <si>
    <t>Employé 27</t>
  </si>
  <si>
    <t>Employé 28</t>
  </si>
  <si>
    <t>Employé 29</t>
  </si>
  <si>
    <t>Employé 30</t>
  </si>
  <si>
    <t>Employé 31</t>
  </si>
  <si>
    <t>Employé 32</t>
  </si>
  <si>
    <t>Employé 33</t>
  </si>
  <si>
    <t>Employé 34</t>
  </si>
  <si>
    <t>NOM</t>
  </si>
  <si>
    <t>PRENOM</t>
  </si>
  <si>
    <t>ID</t>
  </si>
  <si>
    <t>H</t>
  </si>
  <si>
    <t>PLANNING</t>
  </si>
  <si>
    <t>REGAUGE</t>
  </si>
  <si>
    <t>PST</t>
  </si>
  <si>
    <t>FERMETURE DES ULD's</t>
  </si>
  <si>
    <t>ARRIVEE A</t>
  </si>
  <si>
    <t>SIGNATURE</t>
  </si>
  <si>
    <t>DEPART A</t>
  </si>
  <si>
    <t>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</si>
</sst>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3" x14ac:knownFonts="1"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0"/>
      <color indexed="12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b/>
      <sz val="12"/>
      <color indexed="63"/>
      <name val="Arial"/>
      <family val="2"/>
    </font>
    <font>
      <b/>
      <sz val="14"/>
      <color indexed="63"/>
      <name val="Arial"/>
      <family val="2"/>
    </font>
    <font>
      <b/>
      <sz val="12"/>
      <color indexed="8"/>
      <name val="Arial"/>
      <family val="2"/>
    </font>
    <font>
      <b/>
      <sz val="8"/>
      <color indexed="10"/>
      <name val="Arial"/>
      <family val="2"/>
    </font>
    <font>
      <sz val="12"/>
      <name val="Arial"/>
      <family val="2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14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rgb="FFCCFFCC"/>
        <bgColor indexed="64"/>
      </patternFill>
    </fill>
    <fill>
      <patternFill patternType="solid">
        <fgColor rgb="FFFF00FF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00FF"/>
        <bgColor indexed="64"/>
      </patternFill>
    </fill>
    <fill>
      <patternFill patternType="lightVertical">
        <bgColor theme="0"/>
      </patternFill>
    </fill>
    <fill>
      <patternFill patternType="solid">
        <fgColor rgb="FFCC99FF"/>
        <bgColor indexed="64"/>
      </patternFill>
    </fill>
    <fill>
      <patternFill patternType="solid">
        <fgColor rgb="FFCCFFFF"/>
        <bgColor indexed="64"/>
      </patternFill>
    </fill>
    <fill>
      <patternFill patternType="solid">
        <fgColor rgb="FFFF33CC"/>
        <bgColor indexed="64"/>
      </patternFill>
    </fill>
    <fill>
      <patternFill patternType="gray125">
        <bgColor rgb="FFCCFFCC"/>
      </patternFill>
    </fill>
    <fill>
      <patternFill patternType="gray125">
        <bgColor theme="0"/>
      </patternFill>
    </fill>
    <fill>
      <patternFill patternType="lightVertical">
        <bgColor rgb="FFCC99FF"/>
      </patternFill>
    </fill>
    <fill>
      <patternFill patternType="solid">
        <fgColor rgb="FFB2B2B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F2DCDB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6" tint="0.59999389629810485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ck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</borders>
  <cellStyleXfs count="4">
    <xf numFmtId="0" fontId="0" fillId="0" borderId="0"/>
    <xf numFmtId="0" fontId="1" fillId="0" borderId="0"/>
    <xf numFmtId="0" fontId="11" fillId="0" borderId="23" applyNumberFormat="0" applyFill="0" applyAlignment="0" applyProtection="0"/>
    <xf numFmtId="0" fontId="12" fillId="0" borderId="24" applyNumberFormat="0" applyFill="0" applyAlignment="0" applyProtection="0"/>
  </cellStyleXfs>
  <cellXfs count="150">
    <xf numFmtId="0" fontId="0" fillId="0" borderId="0" xfId="0"/>
    <xf numFmtId="0" fontId="2" fillId="0" borderId="0" xfId="0" applyFont="1" applyAlignment="1">
      <alignment horizontal="center"/>
    </xf>
    <xf numFmtId="0" fontId="3" fillId="2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4" fillId="2" borderId="1" xfId="0" applyFont="1" applyFill="1" applyBorder="1" applyAlignment="1">
      <alignment horizontal="center"/>
    </xf>
    <xf numFmtId="0" fontId="2" fillId="3" borderId="1" xfId="0" applyFont="1" applyFill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2" fillId="4" borderId="1" xfId="0" applyFont="1" applyFill="1" applyBorder="1" applyAlignment="1">
      <alignment horizontal="center"/>
    </xf>
    <xf numFmtId="20" fontId="2" fillId="4" borderId="1" xfId="0" applyNumberFormat="1" applyFont="1" applyFill="1" applyBorder="1" applyAlignment="1">
      <alignment horizontal="center"/>
    </xf>
    <xf numFmtId="20" fontId="2" fillId="0" borderId="1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2" fillId="0" borderId="0" xfId="0" applyNumberFormat="1" applyFont="1" applyAlignment="1">
      <alignment horizontal="center"/>
    </xf>
    <xf numFmtId="0" fontId="2" fillId="3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5" borderId="0" xfId="0" applyFill="1" applyAlignment="1">
      <alignment horizontal="center"/>
    </xf>
    <xf numFmtId="0" fontId="0" fillId="6" borderId="0" xfId="0" applyFill="1" applyAlignment="1">
      <alignment horizontal="center"/>
    </xf>
    <xf numFmtId="0" fontId="0" fillId="7" borderId="0" xfId="0" applyFill="1" applyAlignment="1">
      <alignment horizontal="center"/>
    </xf>
    <xf numFmtId="0" fontId="0" fillId="8" borderId="0" xfId="0" applyFill="1" applyAlignment="1">
      <alignment horizontal="center"/>
    </xf>
    <xf numFmtId="0" fontId="0" fillId="9" borderId="0" xfId="0" applyFill="1" applyAlignment="1">
      <alignment horizontal="center"/>
    </xf>
    <xf numFmtId="0" fontId="5" fillId="4" borderId="1" xfId="0" applyFont="1" applyFill="1" applyBorder="1" applyAlignment="1">
      <alignment horizontal="left" vertical="center"/>
    </xf>
    <xf numFmtId="0" fontId="6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/>
    </xf>
    <xf numFmtId="14" fontId="7" fillId="4" borderId="1" xfId="0" applyNumberFormat="1" applyFont="1" applyFill="1" applyBorder="1" applyAlignment="1">
      <alignment horizontal="center" vertical="center"/>
    </xf>
    <xf numFmtId="0" fontId="5" fillId="10" borderId="1" xfId="0" applyFont="1" applyFill="1" applyBorder="1" applyAlignment="1">
      <alignment horizontal="left" vertical="center"/>
    </xf>
    <xf numFmtId="0" fontId="5" fillId="10" borderId="1" xfId="0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center" vertical="center"/>
    </xf>
    <xf numFmtId="0" fontId="5" fillId="12" borderId="1" xfId="0" applyFont="1" applyFill="1" applyBorder="1" applyAlignment="1">
      <alignment horizontal="center" vertical="center"/>
    </xf>
    <xf numFmtId="0" fontId="5" fillId="13" borderId="1" xfId="0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5" fillId="15" borderId="1" xfId="0" applyFont="1" applyFill="1" applyBorder="1" applyAlignment="1">
      <alignment horizontal="center" vertical="center"/>
    </xf>
    <xf numFmtId="0" fontId="5" fillId="16" borderId="2" xfId="0" applyFont="1" applyFill="1" applyBorder="1" applyAlignment="1">
      <alignment horizontal="center" vertical="center"/>
    </xf>
    <xf numFmtId="0" fontId="5" fillId="16" borderId="1" xfId="0" applyFont="1" applyFill="1" applyBorder="1" applyAlignment="1">
      <alignment horizontal="center" vertical="center"/>
    </xf>
    <xf numFmtId="0" fontId="5" fillId="17" borderId="1" xfId="0" applyFont="1" applyFill="1" applyBorder="1" applyAlignment="1">
      <alignment horizontal="center" vertical="center"/>
    </xf>
    <xf numFmtId="0" fontId="5" fillId="14" borderId="1" xfId="0" applyFont="1" applyFill="1" applyBorder="1" applyAlignment="1">
      <alignment horizontal="left" vertical="center"/>
    </xf>
    <xf numFmtId="0" fontId="5" fillId="18" borderId="2" xfId="0" applyFont="1" applyFill="1" applyBorder="1" applyAlignment="1">
      <alignment horizontal="center" vertical="center"/>
    </xf>
    <xf numFmtId="0" fontId="5" fillId="18" borderId="1" xfId="0" applyFont="1" applyFill="1" applyBorder="1" applyAlignment="1">
      <alignment horizontal="center" vertical="center"/>
    </xf>
    <xf numFmtId="0" fontId="5" fillId="19" borderId="1" xfId="0" applyFont="1" applyFill="1" applyBorder="1" applyAlignment="1">
      <alignment horizontal="center" vertical="center"/>
    </xf>
    <xf numFmtId="0" fontId="5" fillId="20" borderId="2" xfId="0" applyFont="1" applyFill="1" applyBorder="1" applyAlignment="1">
      <alignment horizontal="center" vertical="center"/>
    </xf>
    <xf numFmtId="0" fontId="5" fillId="20" borderId="1" xfId="0" applyFont="1" applyFill="1" applyBorder="1" applyAlignment="1">
      <alignment horizontal="center" vertical="center"/>
    </xf>
    <xf numFmtId="0" fontId="5" fillId="21" borderId="1" xfId="0" applyFont="1" applyFill="1" applyBorder="1" applyAlignment="1">
      <alignment horizontal="left" vertical="center"/>
    </xf>
    <xf numFmtId="0" fontId="5" fillId="21" borderId="1" xfId="0" applyFont="1" applyFill="1" applyBorder="1" applyAlignment="1">
      <alignment horizontal="center" vertical="center"/>
    </xf>
    <xf numFmtId="0" fontId="5" fillId="14" borderId="2" xfId="0" applyFont="1" applyFill="1" applyBorder="1" applyAlignment="1">
      <alignment horizontal="center" vertical="center"/>
    </xf>
    <xf numFmtId="0" fontId="5" fillId="11" borderId="1" xfId="0" applyFont="1" applyFill="1" applyBorder="1" applyAlignment="1">
      <alignment horizontal="left" vertical="center"/>
    </xf>
    <xf numFmtId="0" fontId="0" fillId="4" borderId="0" xfId="0" applyFill="1"/>
    <xf numFmtId="0" fontId="5" fillId="12" borderId="4" xfId="0" applyFont="1" applyFill="1" applyBorder="1" applyAlignment="1">
      <alignment horizontal="center" vertical="center"/>
    </xf>
    <xf numFmtId="0" fontId="5" fillId="22" borderId="2" xfId="0" applyFont="1" applyFill="1" applyBorder="1" applyAlignment="1">
      <alignment horizontal="center" vertical="center"/>
    </xf>
    <xf numFmtId="0" fontId="5" fillId="22" borderId="1" xfId="0" applyFont="1" applyFill="1" applyBorder="1" applyAlignment="1">
      <alignment horizontal="center" vertical="center"/>
    </xf>
    <xf numFmtId="0" fontId="5" fillId="23" borderId="1" xfId="0" applyFont="1" applyFill="1" applyBorder="1" applyAlignment="1">
      <alignment horizontal="center" vertical="center"/>
    </xf>
    <xf numFmtId="0" fontId="5" fillId="24" borderId="1" xfId="0" applyFont="1" applyFill="1" applyBorder="1" applyAlignment="1">
      <alignment horizontal="center" vertical="center"/>
    </xf>
    <xf numFmtId="0" fontId="8" fillId="14" borderId="1" xfId="0" applyFont="1" applyFill="1" applyBorder="1" applyAlignment="1">
      <alignment horizontal="center" vertical="center"/>
    </xf>
    <xf numFmtId="0" fontId="8" fillId="16" borderId="1" xfId="0" applyFont="1" applyFill="1" applyBorder="1" applyAlignment="1">
      <alignment horizontal="center" vertical="center"/>
    </xf>
    <xf numFmtId="0" fontId="5" fillId="16" borderId="3" xfId="0" applyFont="1" applyFill="1" applyBorder="1" applyAlignment="1">
      <alignment horizontal="center" vertical="center"/>
    </xf>
    <xf numFmtId="0" fontId="8" fillId="20" borderId="1" xfId="0" applyFont="1" applyFill="1" applyBorder="1" applyAlignment="1">
      <alignment horizontal="center" vertical="center"/>
    </xf>
    <xf numFmtId="0" fontId="5" fillId="20" borderId="5" xfId="0" applyFont="1" applyFill="1" applyBorder="1" applyAlignment="1">
      <alignment horizontal="center" vertical="center"/>
    </xf>
    <xf numFmtId="0" fontId="5" fillId="17" borderId="2" xfId="0" applyFont="1" applyFill="1" applyBorder="1" applyAlignment="1">
      <alignment horizontal="center" vertical="center"/>
    </xf>
    <xf numFmtId="0" fontId="5" fillId="25" borderId="2" xfId="0" applyFont="1" applyFill="1" applyBorder="1" applyAlignment="1">
      <alignment horizontal="center" vertical="center"/>
    </xf>
    <xf numFmtId="0" fontId="5" fillId="25" borderId="1" xfId="0" applyFont="1" applyFill="1" applyBorder="1" applyAlignment="1">
      <alignment horizontal="center" vertical="center"/>
    </xf>
    <xf numFmtId="0" fontId="5" fillId="14" borderId="3" xfId="0" applyFont="1" applyFill="1" applyBorder="1" applyAlignment="1">
      <alignment horizontal="center" vertical="center"/>
    </xf>
    <xf numFmtId="0" fontId="5" fillId="11" borderId="6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26" borderId="1" xfId="0" applyFont="1" applyFill="1" applyBorder="1" applyAlignment="1">
      <alignment horizontal="center" vertical="center"/>
    </xf>
    <xf numFmtId="0" fontId="5" fillId="26" borderId="1" xfId="0" applyNumberFormat="1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5" fillId="15" borderId="2" xfId="0" applyFont="1" applyFill="1" applyBorder="1" applyAlignment="1">
      <alignment horizontal="center" vertical="center"/>
    </xf>
    <xf numFmtId="0" fontId="5" fillId="12" borderId="7" xfId="0" applyFont="1" applyFill="1" applyBorder="1" applyAlignment="1">
      <alignment horizontal="center" vertical="center"/>
    </xf>
    <xf numFmtId="0" fontId="5" fillId="24" borderId="2" xfId="0" applyFont="1" applyFill="1" applyBorder="1" applyAlignment="1">
      <alignment horizontal="center" vertical="center"/>
    </xf>
    <xf numFmtId="0" fontId="5" fillId="13" borderId="7" xfId="0" applyFont="1" applyFill="1" applyBorder="1" applyAlignment="1">
      <alignment horizontal="center" vertical="center"/>
    </xf>
    <xf numFmtId="0" fontId="5" fillId="20" borderId="8" xfId="0" applyFont="1" applyFill="1" applyBorder="1" applyAlignment="1">
      <alignment horizontal="center" vertical="center"/>
    </xf>
    <xf numFmtId="0" fontId="5" fillId="20" borderId="9" xfId="0" applyFont="1" applyFill="1" applyBorder="1" applyAlignment="1">
      <alignment horizontal="center" vertical="center"/>
    </xf>
    <xf numFmtId="0" fontId="8" fillId="20" borderId="2" xfId="0" applyFont="1" applyFill="1" applyBorder="1" applyAlignment="1">
      <alignment horizontal="center" vertical="center"/>
    </xf>
    <xf numFmtId="0" fontId="5" fillId="12" borderId="6" xfId="0" applyFont="1" applyFill="1" applyBorder="1" applyAlignment="1">
      <alignment horizontal="center" vertical="center"/>
    </xf>
    <xf numFmtId="0" fontId="5" fillId="13" borderId="10" xfId="0" applyFont="1" applyFill="1" applyBorder="1" applyAlignment="1">
      <alignment horizontal="center" vertical="center"/>
    </xf>
    <xf numFmtId="0" fontId="5" fillId="13" borderId="11" xfId="0" applyFont="1" applyFill="1" applyBorder="1" applyAlignment="1">
      <alignment horizontal="center" vertical="center"/>
    </xf>
    <xf numFmtId="0" fontId="5" fillId="13" borderId="12" xfId="0" applyFont="1" applyFill="1" applyBorder="1" applyAlignment="1">
      <alignment horizontal="center" vertical="center"/>
    </xf>
    <xf numFmtId="0" fontId="5" fillId="15" borderId="11" xfId="0" applyFont="1" applyFill="1" applyBorder="1" applyAlignment="1" applyProtection="1">
      <alignment horizontal="center" vertical="center"/>
      <protection locked="0"/>
    </xf>
    <xf numFmtId="0" fontId="5" fillId="13" borderId="13" xfId="0" applyFont="1" applyFill="1" applyBorder="1" applyAlignment="1">
      <alignment horizontal="center" vertical="center"/>
    </xf>
    <xf numFmtId="0" fontId="5" fillId="13" borderId="6" xfId="0" applyFont="1" applyFill="1" applyBorder="1" applyAlignment="1">
      <alignment horizontal="center" vertical="center"/>
    </xf>
    <xf numFmtId="0" fontId="8" fillId="14" borderId="2" xfId="0" applyFont="1" applyFill="1" applyBorder="1" applyAlignment="1">
      <alignment horizontal="center" vertical="center"/>
    </xf>
    <xf numFmtId="0" fontId="8" fillId="11" borderId="1" xfId="0" applyFont="1" applyFill="1" applyBorder="1" applyAlignment="1">
      <alignment horizontal="center" vertical="center"/>
    </xf>
    <xf numFmtId="0" fontId="8" fillId="27" borderId="1" xfId="0" applyFont="1" applyFill="1" applyBorder="1" applyAlignment="1">
      <alignment horizontal="center" vertical="center"/>
    </xf>
    <xf numFmtId="0" fontId="8" fillId="12" borderId="1" xfId="0" applyFont="1" applyFill="1" applyBorder="1" applyAlignment="1">
      <alignment horizontal="center" vertical="center"/>
    </xf>
    <xf numFmtId="0" fontId="0" fillId="0" borderId="0" xfId="0" applyFill="1"/>
    <xf numFmtId="0" fontId="0" fillId="3" borderId="0" xfId="0" applyFill="1"/>
    <xf numFmtId="0" fontId="0" fillId="13" borderId="0" xfId="0" applyFill="1"/>
    <xf numFmtId="0" fontId="1" fillId="0" borderId="0" xfId="0" applyFont="1"/>
    <xf numFmtId="0" fontId="1" fillId="0" borderId="0" xfId="0" applyFont="1" applyFill="1"/>
    <xf numFmtId="0" fontId="0" fillId="11" borderId="0" xfId="0" applyFill="1"/>
    <xf numFmtId="0" fontId="0" fillId="28" borderId="0" xfId="0" applyFill="1"/>
    <xf numFmtId="0" fontId="0" fillId="14" borderId="0" xfId="0" applyFill="1"/>
    <xf numFmtId="0" fontId="0" fillId="29" borderId="0" xfId="0" applyFill="1"/>
    <xf numFmtId="0" fontId="1" fillId="11" borderId="0" xfId="0" applyFont="1" applyFill="1"/>
    <xf numFmtId="0" fontId="1" fillId="14" borderId="0" xfId="0" applyFont="1" applyFill="1"/>
    <xf numFmtId="0" fontId="1" fillId="4" borderId="0" xfId="0" applyFont="1" applyFill="1"/>
    <xf numFmtId="0" fontId="9" fillId="4" borderId="0" xfId="0" applyFont="1" applyFill="1" applyAlignment="1">
      <alignment horizontal="center"/>
    </xf>
    <xf numFmtId="0" fontId="1" fillId="3" borderId="0" xfId="0" applyFont="1" applyFill="1"/>
    <xf numFmtId="14" fontId="0" fillId="0" borderId="0" xfId="0" applyNumberFormat="1"/>
    <xf numFmtId="0" fontId="7" fillId="30" borderId="16" xfId="0" applyFont="1" applyFill="1" applyBorder="1" applyAlignment="1">
      <alignment horizontal="center" vertical="center"/>
    </xf>
    <xf numFmtId="0" fontId="7" fillId="30" borderId="17" xfId="0" applyFont="1" applyFill="1" applyBorder="1" applyAlignment="1">
      <alignment horizontal="center" vertical="center"/>
    </xf>
    <xf numFmtId="14" fontId="7" fillId="30" borderId="19" xfId="0" applyNumberFormat="1" applyFont="1" applyFill="1" applyBorder="1" applyAlignment="1">
      <alignment horizontal="center" vertical="center"/>
    </xf>
    <xf numFmtId="14" fontId="7" fillId="30" borderId="20" xfId="0" applyNumberFormat="1" applyFont="1" applyFill="1" applyBorder="1" applyAlignment="1">
      <alignment horizontal="center" vertical="center"/>
    </xf>
    <xf numFmtId="0" fontId="5" fillId="11" borderId="15" xfId="0" applyFont="1" applyFill="1" applyBorder="1" applyAlignment="1">
      <alignment horizontal="center" vertical="center"/>
    </xf>
    <xf numFmtId="0" fontId="5" fillId="10" borderId="16" xfId="0" applyFont="1" applyFill="1" applyBorder="1" applyAlignment="1">
      <alignment horizontal="left" vertical="center"/>
    </xf>
    <xf numFmtId="0" fontId="5" fillId="10" borderId="16" xfId="0" applyFont="1" applyFill="1" applyBorder="1" applyAlignment="1">
      <alignment horizontal="center" vertical="center"/>
    </xf>
    <xf numFmtId="0" fontId="5" fillId="12" borderId="16" xfId="0" applyFont="1" applyFill="1" applyBorder="1" applyAlignment="1">
      <alignment horizontal="center" vertical="center"/>
    </xf>
    <xf numFmtId="0" fontId="5" fillId="13" borderId="17" xfId="0" applyFont="1" applyFill="1" applyBorder="1" applyAlignment="1">
      <alignment horizontal="center" vertical="center"/>
    </xf>
    <xf numFmtId="0" fontId="5" fillId="11" borderId="21" xfId="0" applyFont="1" applyFill="1" applyBorder="1" applyAlignment="1">
      <alignment horizontal="center" vertical="center"/>
    </xf>
    <xf numFmtId="0" fontId="5" fillId="12" borderId="22" xfId="0" applyFont="1" applyFill="1" applyBorder="1" applyAlignment="1">
      <alignment horizontal="center" vertical="center"/>
    </xf>
    <xf numFmtId="0" fontId="5" fillId="13" borderId="22" xfId="0" applyFont="1" applyFill="1" applyBorder="1" applyAlignment="1">
      <alignment horizontal="center" vertical="center"/>
    </xf>
    <xf numFmtId="0" fontId="5" fillId="0" borderId="21" xfId="0" applyFont="1" applyBorder="1" applyAlignment="1">
      <alignment horizontal="center" vertical="center"/>
    </xf>
    <xf numFmtId="0" fontId="5" fillId="0" borderId="18" xfId="0" applyFont="1" applyBorder="1" applyAlignment="1">
      <alignment horizontal="center" vertical="center"/>
    </xf>
    <xf numFmtId="0" fontId="5" fillId="11" borderId="19" xfId="0" applyFont="1" applyFill="1" applyBorder="1" applyAlignment="1">
      <alignment horizontal="left" vertical="center"/>
    </xf>
    <xf numFmtId="0" fontId="5" fillId="11" borderId="19" xfId="0" applyFont="1" applyFill="1" applyBorder="1" applyAlignment="1">
      <alignment horizontal="center" vertical="center"/>
    </xf>
    <xf numFmtId="0" fontId="5" fillId="12" borderId="19" xfId="0" applyFont="1" applyFill="1" applyBorder="1" applyAlignment="1">
      <alignment horizontal="center" vertical="center"/>
    </xf>
    <xf numFmtId="0" fontId="5" fillId="13" borderId="20" xfId="0" applyFont="1" applyFill="1" applyBorder="1" applyAlignment="1">
      <alignment horizontal="center" vertical="center"/>
    </xf>
    <xf numFmtId="0" fontId="10" fillId="31" borderId="14" xfId="0" applyFont="1" applyFill="1" applyBorder="1" applyAlignment="1">
      <alignment horizontal="left" vertical="center"/>
    </xf>
    <xf numFmtId="0" fontId="10" fillId="31" borderId="4" xfId="0" applyFont="1" applyFill="1" applyBorder="1" applyAlignment="1">
      <alignment horizontal="left" vertical="center"/>
    </xf>
    <xf numFmtId="0" fontId="5" fillId="0" borderId="16" xfId="0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horizontal="center" vertical="center"/>
    </xf>
    <xf numFmtId="0" fontId="0" fillId="0" borderId="0" xfId="0" applyFont="1" applyFill="1"/>
    <xf numFmtId="0" fontId="0" fillId="0" borderId="0" xfId="0" applyFont="1" applyFill="1" applyAlignment="1">
      <alignment horizontal="center" vertical="center"/>
    </xf>
    <xf numFmtId="0" fontId="0" fillId="0" borderId="17" xfId="0" applyFont="1" applyFill="1" applyBorder="1" applyAlignment="1">
      <alignment horizontal="center" vertical="center"/>
    </xf>
    <xf numFmtId="0" fontId="0" fillId="0" borderId="22" xfId="0" applyFont="1" applyFill="1" applyBorder="1" applyAlignment="1">
      <alignment horizontal="center" vertical="center"/>
    </xf>
    <xf numFmtId="0" fontId="0" fillId="0" borderId="20" xfId="0" applyFont="1" applyFill="1" applyBorder="1" applyAlignment="1">
      <alignment horizontal="center" vertical="center"/>
    </xf>
    <xf numFmtId="0" fontId="0" fillId="0" borderId="26" xfId="0" applyFont="1" applyFill="1" applyBorder="1"/>
    <xf numFmtId="0" fontId="0" fillId="0" borderId="25" xfId="0" applyFont="1" applyFill="1" applyBorder="1" applyAlignment="1">
      <alignment horizontal="center" vertical="center"/>
    </xf>
    <xf numFmtId="0" fontId="0" fillId="0" borderId="27" xfId="0" applyFont="1" applyFill="1" applyBorder="1" applyAlignment="1">
      <alignment horizontal="center" vertical="center"/>
    </xf>
    <xf numFmtId="14" fontId="0" fillId="17" borderId="0" xfId="0" applyNumberFormat="1" applyFill="1"/>
    <xf numFmtId="14" fontId="0" fillId="32" borderId="0" xfId="0" applyNumberFormat="1" applyFill="1"/>
    <xf numFmtId="14" fontId="0" fillId="33" borderId="0" xfId="0" applyNumberFormat="1" applyFill="1"/>
    <xf numFmtId="14" fontId="0" fillId="34" borderId="0" xfId="0" applyNumberFormat="1" applyFill="1"/>
    <xf numFmtId="0" fontId="5" fillId="10" borderId="19" xfId="0" applyFont="1" applyFill="1" applyBorder="1" applyAlignment="1">
      <alignment horizontal="left" vertical="center"/>
    </xf>
    <xf numFmtId="0" fontId="0" fillId="0" borderId="29" xfId="0" applyFont="1" applyFill="1" applyBorder="1" applyAlignment="1">
      <alignment horizontal="center" vertical="center"/>
    </xf>
    <xf numFmtId="0" fontId="0" fillId="17" borderId="28" xfId="0" applyFont="1" applyFill="1" applyBorder="1" applyAlignment="1">
      <alignment horizontal="center" vertical="center"/>
    </xf>
    <xf numFmtId="164" fontId="0" fillId="0" borderId="0" xfId="0" applyNumberFormat="1"/>
    <xf numFmtId="14" fontId="0" fillId="0" borderId="29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14" fontId="7" fillId="0" borderId="1" xfId="0" applyNumberFormat="1" applyFont="1" applyFill="1" applyBorder="1" applyAlignment="1">
      <alignment horizontal="center" vertical="center"/>
    </xf>
    <xf numFmtId="0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left" vertical="center"/>
    </xf>
    <xf numFmtId="0" fontId="12" fillId="0" borderId="24" xfId="3" applyAlignment="1">
      <alignment horizontal="center" vertical="center"/>
    </xf>
    <xf numFmtId="0" fontId="11" fillId="0" borderId="23" xfId="2" applyAlignment="1">
      <alignment horizontal="center" vertical="center"/>
    </xf>
    <xf numFmtId="0" fontId="5" fillId="30" borderId="16" xfId="0" applyFont="1" applyFill="1" applyBorder="1" applyAlignment="1">
      <alignment horizontal="center" vertical="center"/>
    </xf>
    <xf numFmtId="0" fontId="5" fillId="30" borderId="19" xfId="0" applyFont="1" applyFill="1" applyBorder="1" applyAlignment="1">
      <alignment horizontal="center" vertical="center"/>
    </xf>
    <xf numFmtId="0" fontId="6" fillId="30" borderId="16" xfId="0" applyFont="1" applyFill="1" applyBorder="1" applyAlignment="1">
      <alignment horizontal="center" vertical="center"/>
    </xf>
    <xf numFmtId="0" fontId="6" fillId="30" borderId="19" xfId="0" applyFont="1" applyFill="1" applyBorder="1" applyAlignment="1">
      <alignment horizontal="center" vertical="center"/>
    </xf>
    <xf numFmtId="0" fontId="5" fillId="30" borderId="15" xfId="0" applyFont="1" applyFill="1" applyBorder="1" applyAlignment="1">
      <alignment horizontal="center" vertical="center"/>
    </xf>
    <xf numFmtId="0" fontId="5" fillId="30" borderId="18" xfId="0" applyFont="1" applyFill="1" applyBorder="1" applyAlignment="1">
      <alignment horizontal="center" vertical="center"/>
    </xf>
    <xf numFmtId="0" fontId="5" fillId="31" borderId="0" xfId="0" applyFont="1" applyFill="1" applyBorder="1" applyAlignment="1">
      <alignment horizontal="center" vertical="center"/>
    </xf>
  </cellXfs>
  <cellStyles count="4">
    <cellStyle name="Normal" xfId="0" builtinId="0"/>
    <cellStyle name="Normal 2" xfId="1"/>
    <cellStyle name="Titre 1" xfId="2" builtinId="16"/>
    <cellStyle name="Titre 2" xfId="3" builtinId="17"/>
  </cellStyles>
  <dxfs count="40"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55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55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55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55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13"/>
        </patternFill>
      </fill>
    </dxf>
    <dxf>
      <font>
        <condense val="0"/>
        <extend val="0"/>
        <color auto="1"/>
      </font>
      <fill>
        <patternFill>
          <bgColor indexed="5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4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5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6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7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8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9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0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1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2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3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4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5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6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7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8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9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20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21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22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23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24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25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26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27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28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29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30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31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32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33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34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35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36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37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38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39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40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41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42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43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44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45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46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47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48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49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50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51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52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53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54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55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56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57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58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59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60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61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62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63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64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65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66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67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68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69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70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71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72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73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74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75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76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77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78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79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80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81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82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83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84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85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86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87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88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89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90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91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92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93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94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95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96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97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98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99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00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01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02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03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04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05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06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07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08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09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10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11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12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13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14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15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16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17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18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19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20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21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22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23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24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25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26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27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28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29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30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31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32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33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34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35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36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37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38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39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40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41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42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43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44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45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46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47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48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49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50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51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52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53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54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55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56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57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58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59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60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61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62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63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64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65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66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67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68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69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70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71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72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73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74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75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76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77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78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79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80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81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0</xdr:col>
      <xdr:colOff>304800</xdr:colOff>
      <xdr:row>19</xdr:row>
      <xdr:rowOff>19050</xdr:rowOff>
    </xdr:from>
    <xdr:to>
      <xdr:col>0</xdr:col>
      <xdr:colOff>66675</xdr:colOff>
      <xdr:row>21</xdr:row>
      <xdr:rowOff>9525</xdr:rowOff>
    </xdr:to>
    <xdr:sp macro="" textlink="">
      <xdr:nvSpPr>
        <xdr:cNvPr id="182" name="AutoShape 2"/>
        <xdr:cNvSpPr>
          <a:spLocks/>
        </xdr:cNvSpPr>
      </xdr:nvSpPr>
      <xdr:spPr bwMode="auto">
        <a:xfrm>
          <a:off x="304800" y="5476875"/>
          <a:ext cx="0" cy="67627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304800</xdr:colOff>
      <xdr:row>17</xdr:row>
      <xdr:rowOff>19050</xdr:rowOff>
    </xdr:from>
    <xdr:to>
      <xdr:col>1</xdr:col>
      <xdr:colOff>66675</xdr:colOff>
      <xdr:row>19</xdr:row>
      <xdr:rowOff>9525</xdr:rowOff>
    </xdr:to>
    <xdr:sp macro="" textlink="">
      <xdr:nvSpPr>
        <xdr:cNvPr id="2" name="AutoShape 2"/>
        <xdr:cNvSpPr>
          <a:spLocks/>
        </xdr:cNvSpPr>
      </xdr:nvSpPr>
      <xdr:spPr bwMode="auto">
        <a:xfrm>
          <a:off x="304800" y="2771775"/>
          <a:ext cx="514350" cy="31432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0</xdr:col>
      <xdr:colOff>304800</xdr:colOff>
      <xdr:row>17</xdr:row>
      <xdr:rowOff>19050</xdr:rowOff>
    </xdr:from>
    <xdr:to>
      <xdr:col>1</xdr:col>
      <xdr:colOff>66675</xdr:colOff>
      <xdr:row>19</xdr:row>
      <xdr:rowOff>9525</xdr:rowOff>
    </xdr:to>
    <xdr:sp macro="" textlink="">
      <xdr:nvSpPr>
        <xdr:cNvPr id="3" name="AutoShape 2"/>
        <xdr:cNvSpPr>
          <a:spLocks/>
        </xdr:cNvSpPr>
      </xdr:nvSpPr>
      <xdr:spPr bwMode="auto">
        <a:xfrm>
          <a:off x="304800" y="2771775"/>
          <a:ext cx="514350" cy="314325"/>
        </a:xfrm>
        <a:prstGeom prst="rightBrace">
          <a:avLst>
            <a:gd name="adj1" fmla="val 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6"/>
  <dimension ref="A1:N39"/>
  <sheetViews>
    <sheetView tabSelected="1" workbookViewId="0">
      <selection activeCell="C2" sqref="C2"/>
    </sheetView>
  </sheetViews>
  <sheetFormatPr baseColWidth="10" defaultRowHeight="12.75" x14ac:dyDescent="0.2"/>
  <cols>
    <col min="1" max="1" width="3.85546875" style="120" bestFit="1" customWidth="1"/>
    <col min="2" max="2" width="14.7109375" style="121" customWidth="1"/>
    <col min="3" max="3" width="9.140625" style="121" bestFit="1" customWidth="1"/>
    <col min="4" max="4" width="2.7109375" style="121" bestFit="1" customWidth="1"/>
    <col min="5" max="5" width="5.28515625" style="121" bestFit="1" customWidth="1"/>
    <col min="6" max="6" width="14" style="121" bestFit="1" customWidth="1"/>
    <col min="7" max="10" width="27.7109375" style="121" bestFit="1" customWidth="1"/>
    <col min="11" max="13" width="15.28515625" style="121" bestFit="1" customWidth="1"/>
    <col min="14" max="14" width="15.7109375" style="121" customWidth="1"/>
    <col min="15" max="16384" width="11.42578125" style="120"/>
  </cols>
  <sheetData>
    <row r="1" spans="1:14" ht="13.5" thickBot="1" x14ac:dyDescent="0.25"/>
    <row r="2" spans="1:14" ht="14.25" thickTop="1" thickBot="1" x14ac:dyDescent="0.25">
      <c r="B2" s="134" t="s">
        <v>110</v>
      </c>
      <c r="C2" s="133"/>
    </row>
    <row r="3" spans="1:14" ht="14.25" thickTop="1" thickBot="1" x14ac:dyDescent="0.25">
      <c r="B3" s="134" t="s">
        <v>201</v>
      </c>
      <c r="C3" s="136"/>
    </row>
    <row r="4" spans="1:14" ht="14.25" thickTop="1" thickBot="1" x14ac:dyDescent="0.25">
      <c r="A4" s="125"/>
      <c r="B4" s="126" t="s">
        <v>190</v>
      </c>
      <c r="C4" s="126" t="s">
        <v>191</v>
      </c>
      <c r="D4" s="126" t="s">
        <v>192</v>
      </c>
      <c r="E4" s="126" t="s">
        <v>193</v>
      </c>
      <c r="F4" s="126" t="s">
        <v>194</v>
      </c>
      <c r="G4" s="126" t="s">
        <v>154</v>
      </c>
      <c r="H4" s="126" t="s">
        <v>195</v>
      </c>
      <c r="I4" s="126" t="s">
        <v>196</v>
      </c>
      <c r="J4" s="126" t="s">
        <v>197</v>
      </c>
      <c r="K4" s="127" t="s">
        <v>198</v>
      </c>
      <c r="L4" s="126" t="s">
        <v>199</v>
      </c>
      <c r="M4" s="126" t="s">
        <v>200</v>
      </c>
      <c r="N4" s="126" t="s">
        <v>199</v>
      </c>
    </row>
    <row r="5" spans="1:14" ht="18.75" thickTop="1" x14ac:dyDescent="0.2">
      <c r="A5" s="140"/>
      <c r="B5" s="140"/>
      <c r="C5" s="140"/>
      <c r="D5" s="61"/>
      <c r="E5" s="61"/>
      <c r="F5" s="61"/>
      <c r="G5" s="140"/>
      <c r="H5" s="140"/>
      <c r="I5" s="61"/>
      <c r="J5" s="61"/>
      <c r="K5" s="137"/>
      <c r="L5" s="137"/>
      <c r="M5" s="137"/>
      <c r="N5" s="122"/>
    </row>
    <row r="6" spans="1:14" ht="18" x14ac:dyDescent="0.2">
      <c r="A6" s="140"/>
      <c r="B6" s="140"/>
      <c r="C6" s="140"/>
      <c r="D6" s="61"/>
      <c r="E6" s="61"/>
      <c r="F6" s="61"/>
      <c r="G6" s="140"/>
      <c r="H6" s="140"/>
      <c r="I6" s="61"/>
      <c r="J6" s="61"/>
      <c r="K6" s="138"/>
      <c r="L6" s="138"/>
      <c r="M6" s="138"/>
      <c r="N6" s="123"/>
    </row>
    <row r="7" spans="1:14" ht="15.75" x14ac:dyDescent="0.2">
      <c r="A7" s="140"/>
      <c r="B7" s="140"/>
      <c r="C7" s="140"/>
      <c r="D7" s="61"/>
      <c r="E7" s="61"/>
      <c r="F7" s="61"/>
      <c r="G7" s="140"/>
      <c r="H7" s="140"/>
      <c r="I7" s="61"/>
      <c r="J7" s="61"/>
      <c r="K7" s="61"/>
      <c r="L7" s="61"/>
      <c r="M7" s="61"/>
      <c r="N7" s="123"/>
    </row>
    <row r="8" spans="1:14" ht="15.75" x14ac:dyDescent="0.2">
      <c r="A8" s="140"/>
      <c r="B8" s="140"/>
      <c r="C8" s="140"/>
      <c r="D8" s="61"/>
      <c r="E8" s="61"/>
      <c r="F8" s="61"/>
      <c r="G8" s="140"/>
      <c r="H8" s="140"/>
      <c r="I8" s="61"/>
      <c r="J8" s="61"/>
      <c r="K8" s="61"/>
      <c r="L8" s="61"/>
      <c r="M8" s="61"/>
      <c r="N8" s="123"/>
    </row>
    <row r="9" spans="1:14" ht="15.75" x14ac:dyDescent="0.2">
      <c r="A9" s="140"/>
      <c r="B9" s="140"/>
      <c r="C9" s="140"/>
      <c r="D9" s="61"/>
      <c r="E9" s="61"/>
      <c r="F9" s="61"/>
      <c r="G9" s="140"/>
      <c r="H9" s="140"/>
      <c r="I9" s="61"/>
      <c r="J9" s="61"/>
      <c r="K9" s="61"/>
      <c r="L9" s="61"/>
      <c r="M9" s="61"/>
      <c r="N9" s="123"/>
    </row>
    <row r="10" spans="1:14" ht="15.75" x14ac:dyDescent="0.2">
      <c r="A10" s="140"/>
      <c r="B10" s="140"/>
      <c r="C10" s="140"/>
      <c r="D10" s="61"/>
      <c r="E10" s="61"/>
      <c r="F10" s="61"/>
      <c r="G10" s="140"/>
      <c r="H10" s="140"/>
      <c r="I10" s="61"/>
      <c r="J10" s="61"/>
      <c r="K10" s="61"/>
      <c r="L10" s="61"/>
      <c r="M10" s="61"/>
      <c r="N10" s="123"/>
    </row>
    <row r="11" spans="1:14" ht="15.75" x14ac:dyDescent="0.2">
      <c r="A11" s="140"/>
      <c r="B11" s="140"/>
      <c r="C11" s="140"/>
      <c r="D11" s="61"/>
      <c r="E11" s="61"/>
      <c r="F11" s="61"/>
      <c r="G11" s="140"/>
      <c r="H11" s="140"/>
      <c r="I11" s="61"/>
      <c r="J11" s="61"/>
      <c r="K11" s="61"/>
      <c r="L11" s="61"/>
      <c r="M11" s="139"/>
      <c r="N11" s="123"/>
    </row>
    <row r="12" spans="1:14" ht="15.75" x14ac:dyDescent="0.2">
      <c r="A12" s="140"/>
      <c r="B12" s="140"/>
      <c r="C12" s="140"/>
      <c r="D12" s="61"/>
      <c r="E12" s="61"/>
      <c r="F12" s="61"/>
      <c r="G12" s="140"/>
      <c r="H12" s="140"/>
      <c r="I12" s="61"/>
      <c r="J12" s="61"/>
      <c r="K12" s="61"/>
      <c r="L12" s="61"/>
      <c r="M12" s="61"/>
      <c r="N12" s="123"/>
    </row>
    <row r="13" spans="1:14" ht="15.75" x14ac:dyDescent="0.2">
      <c r="A13" s="140"/>
      <c r="B13" s="140"/>
      <c r="C13" s="140"/>
      <c r="D13" s="61"/>
      <c r="E13" s="61"/>
      <c r="F13" s="61"/>
      <c r="G13" s="140"/>
      <c r="H13" s="140"/>
      <c r="I13" s="61"/>
      <c r="J13" s="61"/>
      <c r="K13" s="61"/>
      <c r="L13" s="61"/>
      <c r="M13" s="61"/>
      <c r="N13" s="123"/>
    </row>
    <row r="14" spans="1:14" ht="15.75" x14ac:dyDescent="0.2">
      <c r="A14" s="140"/>
      <c r="B14" s="140"/>
      <c r="C14" s="140"/>
      <c r="D14" s="61"/>
      <c r="E14" s="61"/>
      <c r="F14" s="61"/>
      <c r="G14" s="140"/>
      <c r="H14" s="140"/>
      <c r="I14" s="61"/>
      <c r="J14" s="61"/>
      <c r="K14" s="61"/>
      <c r="L14" s="61"/>
      <c r="M14" s="139"/>
      <c r="N14" s="123"/>
    </row>
    <row r="15" spans="1:14" ht="15.75" x14ac:dyDescent="0.2">
      <c r="A15" s="140"/>
      <c r="B15" s="140"/>
      <c r="C15" s="140"/>
      <c r="D15" s="61"/>
      <c r="E15" s="61"/>
      <c r="F15" s="61"/>
      <c r="G15" s="140"/>
      <c r="H15" s="140"/>
      <c r="I15" s="61"/>
      <c r="J15" s="61"/>
      <c r="K15" s="61"/>
      <c r="L15" s="61"/>
      <c r="M15" s="61"/>
      <c r="N15" s="123"/>
    </row>
    <row r="16" spans="1:14" ht="15.75" x14ac:dyDescent="0.2">
      <c r="A16" s="140"/>
      <c r="B16" s="140"/>
      <c r="C16" s="140"/>
      <c r="D16" s="61"/>
      <c r="E16" s="61"/>
      <c r="F16" s="61"/>
      <c r="G16" s="140"/>
      <c r="H16" s="140"/>
      <c r="I16" s="61"/>
      <c r="J16" s="61"/>
      <c r="K16" s="61"/>
      <c r="L16" s="61"/>
      <c r="M16" s="61"/>
      <c r="N16" s="123"/>
    </row>
    <row r="17" spans="1:14" ht="15.75" x14ac:dyDescent="0.2">
      <c r="A17" s="140"/>
      <c r="B17" s="140"/>
      <c r="C17" s="140"/>
      <c r="D17" s="61"/>
      <c r="E17" s="61"/>
      <c r="F17" s="61"/>
      <c r="G17" s="140"/>
      <c r="H17" s="140"/>
      <c r="I17" s="61"/>
      <c r="J17" s="61"/>
      <c r="K17" s="61"/>
      <c r="L17" s="61"/>
      <c r="M17" s="61"/>
      <c r="N17" s="123"/>
    </row>
    <row r="18" spans="1:14" ht="15.75" x14ac:dyDescent="0.2">
      <c r="A18" s="140"/>
      <c r="B18" s="140"/>
      <c r="C18" s="140"/>
      <c r="D18" s="61"/>
      <c r="E18" s="61"/>
      <c r="F18" s="61"/>
      <c r="G18" s="140"/>
      <c r="H18" s="140"/>
      <c r="I18" s="61"/>
      <c r="J18" s="61"/>
      <c r="K18" s="61"/>
      <c r="L18" s="61"/>
      <c r="M18" s="61"/>
      <c r="N18" s="123"/>
    </row>
    <row r="19" spans="1:14" ht="15.75" x14ac:dyDescent="0.2">
      <c r="A19" s="140"/>
      <c r="B19" s="140"/>
      <c r="C19" s="140"/>
      <c r="D19" s="61"/>
      <c r="E19" s="61"/>
      <c r="F19" s="61"/>
      <c r="G19" s="140"/>
      <c r="H19" s="140"/>
      <c r="I19" s="61"/>
      <c r="J19" s="61"/>
      <c r="K19" s="61"/>
      <c r="L19" s="61"/>
      <c r="M19" s="61"/>
      <c r="N19" s="123"/>
    </row>
    <row r="20" spans="1:14" ht="15.75" x14ac:dyDescent="0.2">
      <c r="A20" s="140"/>
      <c r="B20" s="140"/>
      <c r="C20" s="140"/>
      <c r="D20" s="61"/>
      <c r="E20" s="61"/>
      <c r="F20" s="61"/>
      <c r="G20" s="140"/>
      <c r="H20" s="140"/>
      <c r="I20" s="61"/>
      <c r="J20" s="61"/>
      <c r="K20" s="61"/>
      <c r="L20" s="61"/>
      <c r="M20" s="61"/>
      <c r="N20" s="123"/>
    </row>
    <row r="21" spans="1:14" ht="15.75" x14ac:dyDescent="0.2">
      <c r="A21" s="140"/>
      <c r="B21" s="140"/>
      <c r="C21" s="140"/>
      <c r="D21" s="61"/>
      <c r="E21" s="61"/>
      <c r="F21" s="61"/>
      <c r="G21" s="140"/>
      <c r="H21" s="140"/>
      <c r="I21" s="61"/>
      <c r="J21" s="61"/>
      <c r="K21" s="61"/>
      <c r="L21" s="61"/>
      <c r="M21" s="61"/>
      <c r="N21" s="123"/>
    </row>
    <row r="22" spans="1:14" ht="15.75" x14ac:dyDescent="0.2">
      <c r="A22" s="140"/>
      <c r="B22" s="140"/>
      <c r="C22" s="140"/>
      <c r="D22" s="61"/>
      <c r="E22" s="61"/>
      <c r="F22" s="61"/>
      <c r="G22" s="140"/>
      <c r="H22" s="140"/>
      <c r="I22" s="61"/>
      <c r="J22" s="61"/>
      <c r="K22" s="61"/>
      <c r="L22" s="61"/>
      <c r="M22" s="61"/>
      <c r="N22" s="123"/>
    </row>
    <row r="23" spans="1:14" ht="15.75" x14ac:dyDescent="0.2">
      <c r="A23" s="140"/>
      <c r="B23" s="140"/>
      <c r="C23" s="140"/>
      <c r="D23" s="61"/>
      <c r="E23" s="61"/>
      <c r="F23" s="61"/>
      <c r="G23" s="140"/>
      <c r="H23" s="140"/>
      <c r="I23" s="61"/>
      <c r="J23" s="61"/>
      <c r="K23" s="61"/>
      <c r="L23" s="61"/>
      <c r="M23" s="61"/>
      <c r="N23" s="123"/>
    </row>
    <row r="24" spans="1:14" ht="15.75" x14ac:dyDescent="0.2">
      <c r="A24" s="140"/>
      <c r="B24" s="140"/>
      <c r="C24" s="140"/>
      <c r="D24" s="61"/>
      <c r="E24" s="61"/>
      <c r="F24" s="61"/>
      <c r="G24" s="140"/>
      <c r="H24" s="140"/>
      <c r="I24" s="61"/>
      <c r="J24" s="61"/>
      <c r="K24" s="61"/>
      <c r="L24" s="61"/>
      <c r="M24" s="61"/>
      <c r="N24" s="123"/>
    </row>
    <row r="25" spans="1:14" ht="15.75" x14ac:dyDescent="0.2">
      <c r="A25" s="140"/>
      <c r="B25" s="140"/>
      <c r="C25" s="140"/>
      <c r="D25" s="61"/>
      <c r="E25" s="61"/>
      <c r="F25" s="61"/>
      <c r="G25" s="140"/>
      <c r="H25" s="140"/>
      <c r="I25" s="61"/>
      <c r="J25" s="61"/>
      <c r="K25" s="61"/>
      <c r="L25" s="61"/>
      <c r="M25" s="61"/>
      <c r="N25" s="123"/>
    </row>
    <row r="26" spans="1:14" ht="15.75" x14ac:dyDescent="0.2">
      <c r="A26" s="140"/>
      <c r="B26" s="140"/>
      <c r="C26" s="140"/>
      <c r="D26" s="61"/>
      <c r="E26" s="61"/>
      <c r="F26" s="61"/>
      <c r="G26" s="140"/>
      <c r="H26" s="140"/>
      <c r="I26" s="61"/>
      <c r="J26" s="61"/>
      <c r="K26" s="61"/>
      <c r="L26" s="61"/>
      <c r="M26" s="61"/>
      <c r="N26" s="123"/>
    </row>
    <row r="27" spans="1:14" ht="15.75" x14ac:dyDescent="0.2">
      <c r="A27" s="140"/>
      <c r="B27" s="140"/>
      <c r="C27" s="140"/>
      <c r="D27" s="61"/>
      <c r="E27" s="61"/>
      <c r="F27" s="61"/>
      <c r="G27" s="140"/>
      <c r="H27" s="140"/>
      <c r="I27" s="61"/>
      <c r="J27" s="61"/>
      <c r="K27" s="61"/>
      <c r="L27" s="61"/>
      <c r="M27" s="61"/>
      <c r="N27" s="123"/>
    </row>
    <row r="28" spans="1:14" ht="15.75" x14ac:dyDescent="0.2">
      <c r="A28" s="140"/>
      <c r="B28" s="140"/>
      <c r="C28" s="140"/>
      <c r="D28" s="61"/>
      <c r="E28" s="61"/>
      <c r="F28" s="61"/>
      <c r="G28" s="140"/>
      <c r="H28" s="140"/>
      <c r="I28" s="61"/>
      <c r="J28" s="61"/>
      <c r="K28" s="61"/>
      <c r="L28" s="61"/>
      <c r="M28" s="61"/>
      <c r="N28" s="123"/>
    </row>
    <row r="29" spans="1:14" ht="15.75" x14ac:dyDescent="0.2">
      <c r="A29" s="140"/>
      <c r="B29" s="140"/>
      <c r="C29" s="140"/>
      <c r="D29" s="61"/>
      <c r="E29" s="61"/>
      <c r="F29" s="61"/>
      <c r="G29" s="140"/>
      <c r="H29" s="140"/>
      <c r="I29" s="61"/>
      <c r="J29" s="61"/>
      <c r="K29" s="61"/>
      <c r="L29" s="61"/>
      <c r="M29" s="61"/>
      <c r="N29" s="123"/>
    </row>
    <row r="30" spans="1:14" ht="15.75" x14ac:dyDescent="0.2">
      <c r="A30" s="140"/>
      <c r="B30" s="140"/>
      <c r="C30" s="140"/>
      <c r="D30" s="61"/>
      <c r="E30" s="61"/>
      <c r="F30" s="61"/>
      <c r="G30" s="140"/>
      <c r="H30" s="140"/>
      <c r="I30" s="61"/>
      <c r="J30" s="61"/>
      <c r="K30" s="61"/>
      <c r="L30" s="61"/>
      <c r="M30" s="61"/>
      <c r="N30" s="123"/>
    </row>
    <row r="31" spans="1:14" ht="15.75" x14ac:dyDescent="0.2">
      <c r="A31" s="140"/>
      <c r="B31" s="140"/>
      <c r="C31" s="140"/>
      <c r="D31" s="61"/>
      <c r="E31" s="61"/>
      <c r="F31" s="61"/>
      <c r="G31" s="140"/>
      <c r="H31" s="140"/>
      <c r="I31" s="61"/>
      <c r="J31" s="61"/>
      <c r="K31" s="61"/>
      <c r="L31" s="61"/>
      <c r="M31" s="61"/>
      <c r="N31" s="123"/>
    </row>
    <row r="32" spans="1:14" ht="15.75" x14ac:dyDescent="0.2">
      <c r="A32" s="140"/>
      <c r="B32" s="140"/>
      <c r="C32" s="140"/>
      <c r="D32" s="61"/>
      <c r="E32" s="61"/>
      <c r="F32" s="61"/>
      <c r="G32" s="140"/>
      <c r="H32" s="140"/>
      <c r="I32" s="61"/>
      <c r="J32" s="61"/>
      <c r="K32" s="61"/>
      <c r="L32" s="61"/>
      <c r="M32" s="61"/>
      <c r="N32" s="123"/>
    </row>
    <row r="33" spans="1:14" ht="15.75" x14ac:dyDescent="0.2">
      <c r="A33" s="140"/>
      <c r="B33" s="140"/>
      <c r="C33" s="140"/>
      <c r="D33" s="61"/>
      <c r="E33" s="61"/>
      <c r="F33" s="61"/>
      <c r="G33" s="140"/>
      <c r="H33" s="140"/>
      <c r="I33" s="61"/>
      <c r="J33" s="61"/>
      <c r="K33" s="61"/>
      <c r="L33" s="61"/>
      <c r="M33" s="61"/>
      <c r="N33" s="123"/>
    </row>
    <row r="34" spans="1:14" ht="15.75" x14ac:dyDescent="0.2">
      <c r="A34" s="140"/>
      <c r="B34" s="140"/>
      <c r="C34" s="140"/>
      <c r="D34" s="61"/>
      <c r="E34" s="61"/>
      <c r="F34" s="61"/>
      <c r="G34" s="140"/>
      <c r="H34" s="140"/>
      <c r="I34" s="61"/>
      <c r="J34" s="61"/>
      <c r="K34" s="61"/>
      <c r="L34" s="61"/>
      <c r="M34" s="139"/>
      <c r="N34" s="123"/>
    </row>
    <row r="35" spans="1:14" ht="15.75" x14ac:dyDescent="0.2">
      <c r="A35" s="140"/>
      <c r="B35" s="140"/>
      <c r="C35" s="140"/>
      <c r="D35" s="61"/>
      <c r="E35" s="61"/>
      <c r="F35" s="61"/>
      <c r="G35" s="140"/>
      <c r="H35" s="140"/>
      <c r="I35" s="61"/>
      <c r="J35" s="61"/>
      <c r="K35" s="61"/>
      <c r="L35" s="61"/>
      <c r="M35" s="61"/>
      <c r="N35" s="123"/>
    </row>
    <row r="36" spans="1:14" ht="15.75" x14ac:dyDescent="0.2">
      <c r="A36" s="140"/>
      <c r="B36" s="140"/>
      <c r="C36" s="140"/>
      <c r="D36" s="61"/>
      <c r="E36" s="61"/>
      <c r="F36" s="61"/>
      <c r="G36" s="140"/>
      <c r="H36" s="140"/>
      <c r="I36" s="61"/>
      <c r="J36" s="61"/>
      <c r="K36" s="61"/>
      <c r="L36" s="61"/>
      <c r="M36" s="61"/>
      <c r="N36" s="123"/>
    </row>
    <row r="37" spans="1:14" ht="15.75" x14ac:dyDescent="0.2">
      <c r="A37" s="140"/>
      <c r="B37" s="140"/>
      <c r="C37" s="140"/>
      <c r="D37" s="61"/>
      <c r="E37" s="61"/>
      <c r="F37" s="61"/>
      <c r="G37" s="140"/>
      <c r="H37" s="140"/>
      <c r="I37" s="61"/>
      <c r="J37" s="61"/>
      <c r="K37" s="61"/>
      <c r="L37" s="61"/>
      <c r="M37" s="61"/>
      <c r="N37" s="123"/>
    </row>
    <row r="38" spans="1:14" ht="16.5" thickBot="1" x14ac:dyDescent="0.25">
      <c r="A38" s="140"/>
      <c r="B38" s="140"/>
      <c r="C38" s="140"/>
      <c r="D38" s="61"/>
      <c r="E38" s="61"/>
      <c r="F38" s="61"/>
      <c r="G38" s="140"/>
      <c r="H38" s="140"/>
      <c r="I38" s="61"/>
      <c r="J38" s="61"/>
      <c r="K38" s="61"/>
      <c r="L38" s="61"/>
      <c r="M38" s="61"/>
      <c r="N38" s="124"/>
    </row>
    <row r="39" spans="1:14" ht="13.5" thickTop="1" x14ac:dyDescent="0.2"/>
  </sheetData>
  <conditionalFormatting sqref="M7:M38">
    <cfRule type="cellIs" dxfId="39" priority="20" stopIfTrue="1" operator="equal">
      <formula>"off"</formula>
    </cfRule>
  </conditionalFormatting>
  <conditionalFormatting sqref="K7:K9 K23:K27 K17 K11 K19:K21 K29:K34 K13 K37">
    <cfRule type="cellIs" dxfId="38" priority="21" stopIfTrue="1" operator="equal">
      <formula>"16:00-00:00"</formula>
    </cfRule>
  </conditionalFormatting>
  <conditionalFormatting sqref="G7">
    <cfRule type="cellIs" dxfId="37" priority="19" stopIfTrue="1" operator="equal">
      <formula>"16:00-00:00"</formula>
    </cfRule>
  </conditionalFormatting>
  <conditionalFormatting sqref="H7">
    <cfRule type="cellIs" dxfId="36" priority="18" stopIfTrue="1" operator="equal">
      <formula>"16:00-00:00"</formula>
    </cfRule>
  </conditionalFormatting>
  <conditionalFormatting sqref="J7">
    <cfRule type="cellIs" dxfId="35" priority="17" stopIfTrue="1" operator="equal">
      <formula>"16:00-00:00"</formula>
    </cfRule>
  </conditionalFormatting>
  <conditionalFormatting sqref="L7">
    <cfRule type="cellIs" dxfId="34" priority="16" stopIfTrue="1" operator="equal">
      <formula>"16:00-00:00"</formula>
    </cfRule>
  </conditionalFormatting>
  <conditionalFormatting sqref="J18:K18">
    <cfRule type="cellIs" dxfId="33" priority="15" stopIfTrue="1" operator="equal">
      <formula>"16:00-00:00"</formula>
    </cfRule>
  </conditionalFormatting>
  <conditionalFormatting sqref="J28:K28">
    <cfRule type="cellIs" dxfId="32" priority="14" stopIfTrue="1" operator="equal">
      <formula>"16:00-00:00"</formula>
    </cfRule>
  </conditionalFormatting>
  <conditionalFormatting sqref="F5 F37">
    <cfRule type="cellIs" dxfId="31" priority="3" stopIfTrue="1" operator="equal">
      <formula>"16:00-00:00"</formula>
    </cfRule>
  </conditionalFormatting>
  <conditionalFormatting sqref="F16">
    <cfRule type="cellIs" dxfId="30" priority="2" stopIfTrue="1" operator="equal">
      <formula>"16:00-00:00"</formula>
    </cfRule>
  </conditionalFormatting>
  <conditionalFormatting sqref="F26">
    <cfRule type="cellIs" dxfId="29" priority="1" stopIfTrue="1" operator="equal">
      <formula>"16:00-00:00"</formula>
    </cfRule>
  </conditionalFormatting>
  <pageMargins left="0.7" right="0.7" top="0.75" bottom="0.75" header="0.3" footer="0.3"/>
  <pageSetup paperSize="9" orientation="portrait" horizontalDpi="4294967293" verticalDpi="4294967293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'5'!$AA$1:$AA$7</xm:f>
          </x14:formula1>
          <xm:sqref>C3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H65"/>
  <sheetViews>
    <sheetView zoomScale="80" zoomScaleNormal="100" workbookViewId="0">
      <selection activeCell="F20" sqref="F20"/>
    </sheetView>
  </sheetViews>
  <sheetFormatPr baseColWidth="10" defaultColWidth="9.140625" defaultRowHeight="12.75" x14ac:dyDescent="0.2"/>
  <cols>
    <col min="1" max="1" width="11.28515625" style="1" customWidth="1"/>
    <col min="2" max="2" width="27.42578125" style="3" customWidth="1"/>
    <col min="3" max="8" width="22.7109375" style="3" customWidth="1"/>
    <col min="9" max="16384" width="9.140625" style="3"/>
  </cols>
  <sheetData>
    <row r="1" spans="1:8" x14ac:dyDescent="0.2"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x14ac:dyDescent="0.2">
      <c r="A2" s="4">
        <v>1</v>
      </c>
      <c r="B2" s="5" t="s">
        <v>7</v>
      </c>
      <c r="C2" s="5" t="s">
        <v>8</v>
      </c>
      <c r="D2" s="5" t="s">
        <v>9</v>
      </c>
      <c r="E2" s="5" t="s">
        <v>9</v>
      </c>
      <c r="F2" s="5" t="s">
        <v>10</v>
      </c>
      <c r="G2" s="5" t="s">
        <v>11</v>
      </c>
      <c r="H2" s="5" t="s">
        <v>11</v>
      </c>
    </row>
    <row r="3" spans="1:8" x14ac:dyDescent="0.2">
      <c r="A3" s="4">
        <v>2</v>
      </c>
      <c r="B3" s="5" t="s">
        <v>11</v>
      </c>
      <c r="C3" s="5" t="s">
        <v>12</v>
      </c>
      <c r="D3" s="5" t="s">
        <v>8</v>
      </c>
      <c r="E3" s="5" t="s">
        <v>13</v>
      </c>
      <c r="F3" s="5" t="s">
        <v>10</v>
      </c>
      <c r="G3" s="5" t="s">
        <v>14</v>
      </c>
      <c r="H3" s="5" t="s">
        <v>11</v>
      </c>
    </row>
    <row r="4" spans="1:8" x14ac:dyDescent="0.2">
      <c r="A4" s="4">
        <v>3</v>
      </c>
      <c r="B4" s="5" t="s">
        <v>15</v>
      </c>
      <c r="C4" s="5" t="s">
        <v>10</v>
      </c>
      <c r="D4" s="5" t="s">
        <v>12</v>
      </c>
      <c r="E4" s="5" t="s">
        <v>12</v>
      </c>
      <c r="F4" s="5" t="s">
        <v>10</v>
      </c>
      <c r="G4" s="5" t="s">
        <v>11</v>
      </c>
      <c r="H4" s="5" t="s">
        <v>11</v>
      </c>
    </row>
    <row r="5" spans="1:8" x14ac:dyDescent="0.2">
      <c r="A5" s="4">
        <v>4</v>
      </c>
      <c r="B5" s="5" t="s">
        <v>10</v>
      </c>
      <c r="C5" s="5" t="s">
        <v>12</v>
      </c>
      <c r="D5" s="5" t="s">
        <v>13</v>
      </c>
      <c r="E5" s="5" t="s">
        <v>8</v>
      </c>
      <c r="F5" s="5" t="s">
        <v>11</v>
      </c>
      <c r="G5" s="5" t="s">
        <v>14</v>
      </c>
      <c r="H5" s="5" t="s">
        <v>11</v>
      </c>
    </row>
    <row r="6" spans="1:8" x14ac:dyDescent="0.2">
      <c r="A6" s="4">
        <v>5</v>
      </c>
      <c r="B6" s="5" t="s">
        <v>10</v>
      </c>
      <c r="C6" s="5" t="s">
        <v>10</v>
      </c>
      <c r="D6" s="5" t="s">
        <v>9</v>
      </c>
      <c r="E6" s="5" t="s">
        <v>9</v>
      </c>
      <c r="F6" s="5" t="s">
        <v>10</v>
      </c>
      <c r="G6" s="5" t="s">
        <v>11</v>
      </c>
      <c r="H6" s="5" t="s">
        <v>11</v>
      </c>
    </row>
    <row r="7" spans="1:8" x14ac:dyDescent="0.2">
      <c r="A7" s="4">
        <v>6</v>
      </c>
      <c r="B7" s="5" t="s">
        <v>10</v>
      </c>
      <c r="C7" s="5" t="s">
        <v>12</v>
      </c>
      <c r="D7" s="5" t="s">
        <v>13</v>
      </c>
      <c r="E7" s="5" t="s">
        <v>16</v>
      </c>
      <c r="F7" s="5" t="s">
        <v>11</v>
      </c>
      <c r="G7" s="5" t="s">
        <v>14</v>
      </c>
      <c r="H7" s="5" t="s">
        <v>11</v>
      </c>
    </row>
    <row r="8" spans="1:8" x14ac:dyDescent="0.2">
      <c r="A8" s="4">
        <v>11</v>
      </c>
      <c r="B8" s="6" t="s">
        <v>17</v>
      </c>
      <c r="C8" s="6" t="s">
        <v>18</v>
      </c>
      <c r="D8" s="6" t="s">
        <v>19</v>
      </c>
      <c r="E8" s="6" t="s">
        <v>19</v>
      </c>
      <c r="F8" s="6" t="s">
        <v>16</v>
      </c>
      <c r="G8" s="6" t="s">
        <v>11</v>
      </c>
      <c r="H8" s="6" t="s">
        <v>11</v>
      </c>
    </row>
    <row r="9" spans="1:8" x14ac:dyDescent="0.2">
      <c r="A9" s="4">
        <v>12</v>
      </c>
      <c r="B9" s="6" t="s">
        <v>11</v>
      </c>
      <c r="C9" s="6" t="s">
        <v>19</v>
      </c>
      <c r="D9" s="6" t="s">
        <v>18</v>
      </c>
      <c r="E9" s="6" t="s">
        <v>10</v>
      </c>
      <c r="F9" s="6" t="s">
        <v>16</v>
      </c>
      <c r="G9" s="6" t="s">
        <v>20</v>
      </c>
      <c r="H9" s="6" t="s">
        <v>11</v>
      </c>
    </row>
    <row r="10" spans="1:8" x14ac:dyDescent="0.2">
      <c r="A10" s="4">
        <v>13</v>
      </c>
      <c r="B10" s="6" t="s">
        <v>17</v>
      </c>
      <c r="C10" s="6" t="s">
        <v>18</v>
      </c>
      <c r="D10" s="6" t="s">
        <v>19</v>
      </c>
      <c r="E10" s="6" t="s">
        <v>19</v>
      </c>
      <c r="F10" s="6" t="s">
        <v>16</v>
      </c>
      <c r="G10" s="6" t="s">
        <v>11</v>
      </c>
      <c r="H10" s="6" t="s">
        <v>11</v>
      </c>
    </row>
    <row r="11" spans="1:8" x14ac:dyDescent="0.2">
      <c r="A11" s="4">
        <v>14</v>
      </c>
      <c r="B11" s="6" t="s">
        <v>18</v>
      </c>
      <c r="C11" s="6" t="s">
        <v>19</v>
      </c>
      <c r="D11" s="6" t="s">
        <v>10</v>
      </c>
      <c r="E11" s="6" t="s">
        <v>16</v>
      </c>
      <c r="F11" s="6" t="s">
        <v>11</v>
      </c>
      <c r="G11" s="6" t="s">
        <v>20</v>
      </c>
      <c r="H11" s="6" t="s">
        <v>11</v>
      </c>
    </row>
    <row r="12" spans="1:8" x14ac:dyDescent="0.2">
      <c r="A12" s="4">
        <v>15</v>
      </c>
      <c r="B12" s="6" t="s">
        <v>17</v>
      </c>
      <c r="C12" s="6" t="s">
        <v>18</v>
      </c>
      <c r="D12" s="6" t="s">
        <v>19</v>
      </c>
      <c r="E12" s="6" t="s">
        <v>19</v>
      </c>
      <c r="F12" s="6" t="s">
        <v>16</v>
      </c>
      <c r="G12" s="6" t="s">
        <v>11</v>
      </c>
      <c r="H12" s="6" t="s">
        <v>11</v>
      </c>
    </row>
    <row r="13" spans="1:8" x14ac:dyDescent="0.2">
      <c r="A13" s="4">
        <v>16</v>
      </c>
      <c r="B13" s="6" t="s">
        <v>18</v>
      </c>
      <c r="C13" s="6" t="s">
        <v>19</v>
      </c>
      <c r="D13" s="6" t="s">
        <v>10</v>
      </c>
      <c r="E13" s="6" t="s">
        <v>16</v>
      </c>
      <c r="F13" s="6" t="s">
        <v>11</v>
      </c>
      <c r="G13" s="6" t="s">
        <v>20</v>
      </c>
      <c r="H13" s="6" t="s">
        <v>11</v>
      </c>
    </row>
    <row r="14" spans="1:8" x14ac:dyDescent="0.2">
      <c r="A14" s="4" t="s">
        <v>21</v>
      </c>
      <c r="B14" s="7" t="s">
        <v>22</v>
      </c>
      <c r="C14" s="7" t="s">
        <v>23</v>
      </c>
      <c r="D14" s="7" t="s">
        <v>23</v>
      </c>
      <c r="E14" s="8" t="s">
        <v>23</v>
      </c>
      <c r="F14" s="8" t="s">
        <v>24</v>
      </c>
      <c r="G14" s="7" t="s">
        <v>11</v>
      </c>
      <c r="H14" s="7" t="s">
        <v>11</v>
      </c>
    </row>
    <row r="15" spans="1:8" x14ac:dyDescent="0.2">
      <c r="A15" s="4" t="s">
        <v>25</v>
      </c>
      <c r="B15" s="7" t="s">
        <v>26</v>
      </c>
      <c r="C15" s="7" t="s">
        <v>24</v>
      </c>
      <c r="D15" s="7" t="s">
        <v>24</v>
      </c>
      <c r="E15" s="7" t="s">
        <v>24</v>
      </c>
      <c r="F15" s="8" t="s">
        <v>11</v>
      </c>
      <c r="G15" s="7" t="s">
        <v>27</v>
      </c>
      <c r="H15" s="5" t="s">
        <v>11</v>
      </c>
    </row>
    <row r="16" spans="1:8" x14ac:dyDescent="0.2">
      <c r="A16" s="4" t="s">
        <v>28</v>
      </c>
      <c r="B16" s="7" t="s">
        <v>29</v>
      </c>
      <c r="C16" s="7" t="s">
        <v>30</v>
      </c>
      <c r="D16" s="7" t="s">
        <v>30</v>
      </c>
      <c r="E16" s="7" t="s">
        <v>30</v>
      </c>
      <c r="F16" s="8" t="s">
        <v>31</v>
      </c>
      <c r="G16" s="7" t="s">
        <v>11</v>
      </c>
      <c r="H16" s="7" t="s">
        <v>11</v>
      </c>
    </row>
    <row r="17" spans="1:8" x14ac:dyDescent="0.2">
      <c r="A17" s="4" t="s">
        <v>32</v>
      </c>
      <c r="B17" s="7" t="s">
        <v>29</v>
      </c>
      <c r="C17" s="7" t="s">
        <v>33</v>
      </c>
      <c r="D17" s="7" t="s">
        <v>33</v>
      </c>
      <c r="E17" s="7" t="s">
        <v>33</v>
      </c>
      <c r="F17" s="7" t="s">
        <v>11</v>
      </c>
      <c r="G17" s="8" t="s">
        <v>14</v>
      </c>
      <c r="H17" s="7" t="s">
        <v>11</v>
      </c>
    </row>
    <row r="18" spans="1:8" x14ac:dyDescent="0.2">
      <c r="A18" s="4" t="s">
        <v>34</v>
      </c>
      <c r="B18" s="7" t="s">
        <v>35</v>
      </c>
      <c r="C18" s="7" t="s">
        <v>36</v>
      </c>
      <c r="D18" s="7" t="s">
        <v>36</v>
      </c>
      <c r="E18" s="7" t="s">
        <v>36</v>
      </c>
      <c r="F18" s="7" t="s">
        <v>11</v>
      </c>
      <c r="G18" s="8" t="s">
        <v>37</v>
      </c>
      <c r="H18" s="6" t="s">
        <v>11</v>
      </c>
    </row>
    <row r="19" spans="1:8" x14ac:dyDescent="0.2">
      <c r="A19" s="4" t="s">
        <v>38</v>
      </c>
      <c r="B19" s="6" t="s">
        <v>39</v>
      </c>
      <c r="C19" s="6" t="s">
        <v>40</v>
      </c>
      <c r="D19" s="6" t="s">
        <v>40</v>
      </c>
      <c r="E19" s="6" t="s">
        <v>40</v>
      </c>
      <c r="F19" s="6" t="s">
        <v>41</v>
      </c>
      <c r="G19" s="6" t="s">
        <v>11</v>
      </c>
      <c r="H19" s="6" t="s">
        <v>11</v>
      </c>
    </row>
    <row r="20" spans="1:8" x14ac:dyDescent="0.2">
      <c r="A20" s="4" t="s">
        <v>42</v>
      </c>
      <c r="B20" s="6" t="s">
        <v>15</v>
      </c>
      <c r="C20" s="6" t="s">
        <v>10</v>
      </c>
      <c r="D20" s="6" t="s">
        <v>10</v>
      </c>
      <c r="E20" s="6" t="s">
        <v>10</v>
      </c>
      <c r="F20" s="6" t="s">
        <v>43</v>
      </c>
      <c r="G20" s="6" t="s">
        <v>11</v>
      </c>
      <c r="H20" s="6" t="s">
        <v>11</v>
      </c>
    </row>
    <row r="21" spans="1:8" x14ac:dyDescent="0.2">
      <c r="A21" s="4" t="s">
        <v>44</v>
      </c>
      <c r="B21" s="6" t="s">
        <v>45</v>
      </c>
      <c r="C21" s="6" t="s">
        <v>7</v>
      </c>
      <c r="D21" s="6" t="s">
        <v>7</v>
      </c>
      <c r="E21" s="6" t="s">
        <v>7</v>
      </c>
      <c r="F21" s="6" t="s">
        <v>11</v>
      </c>
      <c r="G21" s="6" t="s">
        <v>46</v>
      </c>
      <c r="H21" s="6" t="s">
        <v>11</v>
      </c>
    </row>
    <row r="22" spans="1:8" x14ac:dyDescent="0.2">
      <c r="A22" s="4" t="s">
        <v>47</v>
      </c>
      <c r="B22" s="6" t="s">
        <v>11</v>
      </c>
      <c r="C22" s="6" t="s">
        <v>48</v>
      </c>
      <c r="D22" s="6" t="s">
        <v>49</v>
      </c>
      <c r="E22" s="6" t="s">
        <v>49</v>
      </c>
      <c r="F22" s="6" t="s">
        <v>50</v>
      </c>
      <c r="G22" s="6" t="s">
        <v>51</v>
      </c>
      <c r="H22" s="6" t="s">
        <v>11</v>
      </c>
    </row>
    <row r="23" spans="1:8" x14ac:dyDescent="0.2">
      <c r="A23" s="4" t="s">
        <v>52</v>
      </c>
      <c r="B23" s="6" t="s">
        <v>53</v>
      </c>
      <c r="C23" s="6" t="s">
        <v>54</v>
      </c>
      <c r="D23" s="6" t="s">
        <v>54</v>
      </c>
      <c r="E23" s="6" t="s">
        <v>54</v>
      </c>
      <c r="F23" s="6" t="s">
        <v>11</v>
      </c>
      <c r="G23" s="6" t="s">
        <v>55</v>
      </c>
      <c r="H23" s="6" t="s">
        <v>11</v>
      </c>
    </row>
    <row r="24" spans="1:8" x14ac:dyDescent="0.2">
      <c r="A24" s="4" t="s">
        <v>56</v>
      </c>
      <c r="B24" s="6" t="s">
        <v>53</v>
      </c>
      <c r="C24" s="6" t="s">
        <v>54</v>
      </c>
      <c r="D24" s="6" t="s">
        <v>54</v>
      </c>
      <c r="E24" s="6" t="s">
        <v>54</v>
      </c>
      <c r="F24" s="6" t="s">
        <v>43</v>
      </c>
      <c r="G24" s="6" t="s">
        <v>11</v>
      </c>
      <c r="H24" s="6" t="s">
        <v>11</v>
      </c>
    </row>
    <row r="25" spans="1:8" x14ac:dyDescent="0.2">
      <c r="A25" s="6" t="s">
        <v>57</v>
      </c>
      <c r="B25" s="6" t="s">
        <v>15</v>
      </c>
      <c r="C25" s="6" t="s">
        <v>19</v>
      </c>
      <c r="D25" s="6" t="s">
        <v>58</v>
      </c>
      <c r="E25" s="6" t="s">
        <v>58</v>
      </c>
      <c r="F25" s="6" t="s">
        <v>41</v>
      </c>
      <c r="G25" s="6" t="s">
        <v>11</v>
      </c>
      <c r="H25" s="6" t="s">
        <v>11</v>
      </c>
    </row>
    <row r="26" spans="1:8" x14ac:dyDescent="0.2">
      <c r="A26" s="6" t="s">
        <v>59</v>
      </c>
      <c r="B26" s="6" t="s">
        <v>15</v>
      </c>
      <c r="C26" s="6" t="s">
        <v>19</v>
      </c>
      <c r="D26" s="6" t="s">
        <v>10</v>
      </c>
      <c r="E26" s="6" t="s">
        <v>10</v>
      </c>
      <c r="F26" s="6" t="s">
        <v>11</v>
      </c>
      <c r="G26" s="6" t="s">
        <v>60</v>
      </c>
      <c r="H26" s="6" t="s">
        <v>11</v>
      </c>
    </row>
    <row r="27" spans="1:8" x14ac:dyDescent="0.2">
      <c r="A27" s="6" t="s">
        <v>61</v>
      </c>
      <c r="B27" s="6" t="s">
        <v>11</v>
      </c>
      <c r="C27" s="6" t="s">
        <v>11</v>
      </c>
      <c r="D27" s="6" t="s">
        <v>11</v>
      </c>
      <c r="E27" s="6" t="s">
        <v>11</v>
      </c>
      <c r="F27" s="6" t="s">
        <v>11</v>
      </c>
      <c r="G27" s="6" t="s">
        <v>62</v>
      </c>
      <c r="H27" s="6" t="s">
        <v>11</v>
      </c>
    </row>
    <row r="28" spans="1:8" x14ac:dyDescent="0.2">
      <c r="A28" s="6" t="s">
        <v>63</v>
      </c>
      <c r="B28" s="6" t="s">
        <v>64</v>
      </c>
      <c r="C28" s="6" t="s">
        <v>7</v>
      </c>
      <c r="D28" s="6" t="s">
        <v>65</v>
      </c>
      <c r="E28" s="6" t="s">
        <v>65</v>
      </c>
      <c r="F28" s="6" t="s">
        <v>65</v>
      </c>
      <c r="G28" s="6" t="s">
        <v>11</v>
      </c>
      <c r="H28" s="6" t="s">
        <v>11</v>
      </c>
    </row>
    <row r="29" spans="1:8" x14ac:dyDescent="0.2">
      <c r="A29" s="6" t="s">
        <v>66</v>
      </c>
      <c r="B29" s="6" t="s">
        <v>45</v>
      </c>
      <c r="C29" s="6" t="s">
        <v>7</v>
      </c>
      <c r="D29" s="6" t="s">
        <v>65</v>
      </c>
      <c r="E29" s="6" t="s">
        <v>65</v>
      </c>
      <c r="F29" s="6" t="s">
        <v>65</v>
      </c>
      <c r="G29" s="6" t="s">
        <v>11</v>
      </c>
      <c r="H29" s="6" t="s">
        <v>11</v>
      </c>
    </row>
    <row r="30" spans="1:8" x14ac:dyDescent="0.2">
      <c r="A30" s="6" t="s">
        <v>67</v>
      </c>
      <c r="B30" s="9" t="s">
        <v>30</v>
      </c>
      <c r="C30" s="9" t="s">
        <v>30</v>
      </c>
      <c r="D30" s="6" t="s">
        <v>68</v>
      </c>
      <c r="E30" s="6" t="s">
        <v>11</v>
      </c>
      <c r="F30" s="6" t="s">
        <v>11</v>
      </c>
      <c r="G30" s="6" t="s">
        <v>11</v>
      </c>
      <c r="H30" s="6" t="s">
        <v>11</v>
      </c>
    </row>
    <row r="31" spans="1:8" x14ac:dyDescent="0.2">
      <c r="A31" s="6" t="s">
        <v>69</v>
      </c>
      <c r="B31" s="6" t="s">
        <v>15</v>
      </c>
      <c r="C31" s="6" t="s">
        <v>10</v>
      </c>
      <c r="D31" s="6" t="s">
        <v>19</v>
      </c>
      <c r="E31" s="6" t="s">
        <v>10</v>
      </c>
      <c r="F31" s="6" t="s">
        <v>11</v>
      </c>
      <c r="G31" s="6" t="s">
        <v>60</v>
      </c>
      <c r="H31" s="6" t="s">
        <v>11</v>
      </c>
    </row>
    <row r="32" spans="1:8" x14ac:dyDescent="0.2">
      <c r="A32" s="6" t="s">
        <v>70</v>
      </c>
      <c r="B32" s="6" t="s">
        <v>15</v>
      </c>
      <c r="C32" s="6" t="s">
        <v>58</v>
      </c>
      <c r="D32" s="6" t="s">
        <v>58</v>
      </c>
      <c r="E32" s="6" t="s">
        <v>19</v>
      </c>
      <c r="F32" s="6" t="s">
        <v>41</v>
      </c>
      <c r="G32" s="6" t="s">
        <v>11</v>
      </c>
      <c r="H32" s="6" t="s">
        <v>11</v>
      </c>
    </row>
    <row r="33" spans="1:8" x14ac:dyDescent="0.2">
      <c r="A33" s="6" t="s">
        <v>71</v>
      </c>
      <c r="B33" s="9" t="s">
        <v>11</v>
      </c>
      <c r="C33" s="6" t="s">
        <v>11</v>
      </c>
      <c r="D33" s="6" t="s">
        <v>11</v>
      </c>
      <c r="E33" s="6" t="s">
        <v>11</v>
      </c>
      <c r="F33" s="6" t="s">
        <v>11</v>
      </c>
      <c r="G33" s="6" t="s">
        <v>11</v>
      </c>
      <c r="H33" s="6" t="s">
        <v>11</v>
      </c>
    </row>
    <row r="34" spans="1:8" x14ac:dyDescent="0.2">
      <c r="A34" s="6" t="s">
        <v>72</v>
      </c>
      <c r="B34" s="9" t="s">
        <v>15</v>
      </c>
      <c r="C34" s="6" t="s">
        <v>10</v>
      </c>
      <c r="D34" s="6" t="s">
        <v>10</v>
      </c>
      <c r="E34" s="6" t="s">
        <v>10</v>
      </c>
      <c r="F34" s="6" t="s">
        <v>43</v>
      </c>
      <c r="G34" s="6" t="s">
        <v>11</v>
      </c>
      <c r="H34" s="6" t="s">
        <v>11</v>
      </c>
    </row>
    <row r="35" spans="1:8" x14ac:dyDescent="0.2">
      <c r="A35" s="6" t="s">
        <v>73</v>
      </c>
      <c r="B35" s="9" t="s">
        <v>45</v>
      </c>
      <c r="C35" s="6" t="s">
        <v>7</v>
      </c>
      <c r="D35" s="6" t="s">
        <v>7</v>
      </c>
      <c r="E35" s="6" t="s">
        <v>7</v>
      </c>
      <c r="F35" s="6" t="s">
        <v>11</v>
      </c>
      <c r="G35" s="6" t="s">
        <v>74</v>
      </c>
      <c r="H35" s="6" t="s">
        <v>11</v>
      </c>
    </row>
    <row r="36" spans="1:8" x14ac:dyDescent="0.2">
      <c r="A36" s="4" t="s">
        <v>75</v>
      </c>
      <c r="B36" s="9" t="s">
        <v>76</v>
      </c>
      <c r="C36" s="6" t="s">
        <v>77</v>
      </c>
      <c r="D36" s="6" t="s">
        <v>77</v>
      </c>
      <c r="E36" s="6" t="s">
        <v>77</v>
      </c>
      <c r="F36" s="6" t="s">
        <v>35</v>
      </c>
      <c r="G36" s="6" t="s">
        <v>11</v>
      </c>
      <c r="H36" s="6" t="s">
        <v>11</v>
      </c>
    </row>
    <row r="37" spans="1:8" x14ac:dyDescent="0.2">
      <c r="A37" s="4" t="s">
        <v>78</v>
      </c>
      <c r="B37" s="9" t="s">
        <v>11</v>
      </c>
      <c r="C37" s="6" t="s">
        <v>79</v>
      </c>
      <c r="D37" s="6" t="s">
        <v>80</v>
      </c>
      <c r="E37" s="6" t="s">
        <v>80</v>
      </c>
      <c r="F37" s="6" t="s">
        <v>13</v>
      </c>
      <c r="G37" s="6" t="s">
        <v>81</v>
      </c>
      <c r="H37" s="6" t="s">
        <v>11</v>
      </c>
    </row>
    <row r="38" spans="1:8" x14ac:dyDescent="0.2">
      <c r="A38" s="10">
        <v>111</v>
      </c>
      <c r="B38" s="10"/>
      <c r="C38" s="10"/>
      <c r="D38" s="10"/>
      <c r="E38" s="10"/>
      <c r="F38" s="10"/>
      <c r="G38" s="10"/>
      <c r="H38" s="10"/>
    </row>
    <row r="39" spans="1:8" x14ac:dyDescent="0.2">
      <c r="A39" s="10"/>
      <c r="B39" s="10"/>
      <c r="C39" s="10"/>
      <c r="D39" s="10"/>
      <c r="E39" s="10"/>
      <c r="F39" s="10"/>
      <c r="G39" s="10"/>
      <c r="H39" s="10"/>
    </row>
    <row r="40" spans="1:8" x14ac:dyDescent="0.2">
      <c r="A40" s="10"/>
      <c r="B40" s="10"/>
      <c r="C40" s="10"/>
      <c r="D40" s="10"/>
      <c r="E40" s="10"/>
      <c r="F40" s="10"/>
      <c r="G40" s="10"/>
      <c r="H40" s="10"/>
    </row>
    <row r="41" spans="1:8" x14ac:dyDescent="0.2">
      <c r="B41" s="11">
        <v>39965</v>
      </c>
      <c r="C41" s="1" t="s">
        <v>82</v>
      </c>
      <c r="D41" s="1"/>
      <c r="E41" s="12"/>
      <c r="F41" s="12" t="s">
        <v>83</v>
      </c>
      <c r="G41" s="12"/>
      <c r="H41" s="1"/>
    </row>
    <row r="42" spans="1:8" x14ac:dyDescent="0.2">
      <c r="B42" s="1" t="s">
        <v>84</v>
      </c>
      <c r="C42" s="1" t="s">
        <v>85</v>
      </c>
      <c r="D42" s="1" t="s">
        <v>86</v>
      </c>
      <c r="E42" s="1"/>
      <c r="F42" s="1"/>
      <c r="G42" s="1"/>
      <c r="H42" s="1"/>
    </row>
    <row r="43" spans="1:8" x14ac:dyDescent="0.2">
      <c r="B43" s="1" t="s">
        <v>87</v>
      </c>
      <c r="C43" s="1" t="s">
        <v>88</v>
      </c>
      <c r="D43" s="1"/>
      <c r="E43" s="1"/>
      <c r="F43" s="1"/>
      <c r="G43" s="1"/>
      <c r="H43" s="1"/>
    </row>
    <row r="44" spans="1:8" x14ac:dyDescent="0.2">
      <c r="B44" s="1" t="s">
        <v>89</v>
      </c>
      <c r="C44" s="1" t="s">
        <v>90</v>
      </c>
      <c r="D44" s="1"/>
      <c r="E44" s="1"/>
      <c r="F44" s="1"/>
      <c r="G44" s="1"/>
      <c r="H44" s="1"/>
    </row>
    <row r="45" spans="1:8" x14ac:dyDescent="0.2">
      <c r="B45" s="1"/>
      <c r="C45" s="1"/>
      <c r="D45" s="1"/>
      <c r="E45" s="1"/>
      <c r="F45" s="1"/>
      <c r="G45" s="1"/>
      <c r="H45" s="1"/>
    </row>
    <row r="46" spans="1:8" x14ac:dyDescent="0.2">
      <c r="B46" s="1"/>
      <c r="C46" s="1"/>
      <c r="D46" s="1"/>
      <c r="E46" s="1"/>
      <c r="F46" s="1"/>
      <c r="G46" s="1"/>
      <c r="H46" s="1"/>
    </row>
    <row r="47" spans="1:8" x14ac:dyDescent="0.2">
      <c r="B47" s="1"/>
      <c r="C47" s="1"/>
      <c r="D47" s="1"/>
      <c r="E47" s="1"/>
      <c r="F47" s="1"/>
      <c r="G47" s="1"/>
      <c r="H47" s="1"/>
    </row>
    <row r="48" spans="1:8" x14ac:dyDescent="0.2">
      <c r="B48" s="1"/>
      <c r="C48" s="1"/>
      <c r="D48" s="1"/>
      <c r="E48" s="1"/>
      <c r="F48" s="1"/>
      <c r="G48" s="1"/>
      <c r="H48" s="1"/>
    </row>
    <row r="49" spans="2:8" x14ac:dyDescent="0.2">
      <c r="B49" s="1" t="s">
        <v>91</v>
      </c>
      <c r="C49" s="1" t="s">
        <v>92</v>
      </c>
      <c r="D49" s="1"/>
      <c r="E49" s="1"/>
      <c r="F49" s="1"/>
      <c r="G49" s="1"/>
      <c r="H49" s="1"/>
    </row>
    <row r="50" spans="2:8" x14ac:dyDescent="0.2">
      <c r="B50" s="1" t="s">
        <v>93</v>
      </c>
      <c r="C50" s="1" t="s">
        <v>94</v>
      </c>
      <c r="D50" s="1"/>
      <c r="E50" s="1"/>
      <c r="F50" s="1"/>
      <c r="G50" s="1"/>
      <c r="H50" s="1"/>
    </row>
    <row r="51" spans="2:8" x14ac:dyDescent="0.2">
      <c r="B51" s="1" t="s">
        <v>95</v>
      </c>
      <c r="C51" s="1"/>
      <c r="D51" s="1"/>
      <c r="E51" s="1"/>
      <c r="F51" s="1"/>
      <c r="G51" s="1"/>
      <c r="H51" s="1"/>
    </row>
    <row r="52" spans="2:8" x14ac:dyDescent="0.2">
      <c r="B52" s="1"/>
      <c r="C52" s="1"/>
      <c r="D52" s="1"/>
      <c r="E52" s="1"/>
      <c r="F52" s="1"/>
      <c r="G52" s="1"/>
      <c r="H52" s="1"/>
    </row>
    <row r="53" spans="2:8" x14ac:dyDescent="0.2">
      <c r="B53" s="1"/>
      <c r="C53" s="1"/>
      <c r="D53" s="1"/>
      <c r="E53" s="1"/>
      <c r="F53" s="1"/>
      <c r="G53" s="1"/>
      <c r="H53" s="1"/>
    </row>
    <row r="54" spans="2:8" x14ac:dyDescent="0.2">
      <c r="B54" s="1"/>
      <c r="C54" s="1"/>
      <c r="D54" s="1"/>
      <c r="E54" s="1"/>
      <c r="F54" s="1"/>
      <c r="G54" s="1"/>
      <c r="H54" s="1"/>
    </row>
    <row r="56" spans="2:8" x14ac:dyDescent="0.2">
      <c r="B56" s="13"/>
      <c r="C56" s="3" t="s">
        <v>96</v>
      </c>
    </row>
    <row r="57" spans="2:8" x14ac:dyDescent="0.2">
      <c r="B57" s="14"/>
      <c r="C57" s="3" t="s">
        <v>97</v>
      </c>
    </row>
    <row r="58" spans="2:8" x14ac:dyDescent="0.2">
      <c r="B58" s="15"/>
      <c r="C58" s="3" t="s">
        <v>98</v>
      </c>
    </row>
    <row r="59" spans="2:8" x14ac:dyDescent="0.2">
      <c r="B59" s="16"/>
      <c r="C59" s="3" t="s">
        <v>99</v>
      </c>
    </row>
    <row r="60" spans="2:8" x14ac:dyDescent="0.2">
      <c r="B60" s="17"/>
      <c r="C60" s="3" t="s">
        <v>100</v>
      </c>
    </row>
    <row r="61" spans="2:8" x14ac:dyDescent="0.2">
      <c r="B61" s="18"/>
      <c r="C61" s="3" t="s">
        <v>101</v>
      </c>
    </row>
    <row r="65" spans="2:4" x14ac:dyDescent="0.2">
      <c r="B65" s="3">
        <v>1</v>
      </c>
      <c r="C65" s="3">
        <v>2</v>
      </c>
      <c r="D65" s="3">
        <v>3</v>
      </c>
    </row>
  </sheetData>
  <pageMargins left="0.75" right="0.75" top="1" bottom="1" header="0.4921259845" footer="0.4921259845"/>
  <pageSetup paperSize="9" scale="77" orientation="landscape" r:id="rId1"/>
  <headerFooter alignWithMargins="0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KM98"/>
  <sheetViews>
    <sheetView topLeftCell="AM2" zoomScaleNormal="100" workbookViewId="0">
      <selection activeCell="BH5" sqref="BH5"/>
    </sheetView>
  </sheetViews>
  <sheetFormatPr baseColWidth="10" defaultColWidth="11.42578125" defaultRowHeight="12.75" x14ac:dyDescent="0.2"/>
  <cols>
    <col min="1" max="1" width="22.5703125" bestFit="1" customWidth="1"/>
    <col min="2" max="14" width="3.7109375" customWidth="1"/>
    <col min="15" max="17" width="3" customWidth="1"/>
    <col min="18" max="28" width="3" bestFit="1" customWidth="1"/>
    <col min="29" max="29" width="3" style="84" bestFit="1" customWidth="1"/>
    <col min="30" max="32" width="3" bestFit="1" customWidth="1"/>
    <col min="33" max="54" width="3.5703125" bestFit="1" customWidth="1"/>
    <col min="55" max="56" width="3" bestFit="1" customWidth="1"/>
    <col min="57" max="58" width="3" customWidth="1"/>
    <col min="59" max="59" width="16.42578125" bestFit="1" customWidth="1"/>
  </cols>
  <sheetData>
    <row r="1" spans="1:299" ht="13.5" thickBot="1" x14ac:dyDescent="0.25">
      <c r="G1" s="83"/>
      <c r="H1" s="83"/>
      <c r="I1" s="83"/>
      <c r="J1" s="83"/>
      <c r="K1" s="83"/>
      <c r="L1" s="83"/>
      <c r="M1" s="83"/>
      <c r="AW1" s="85"/>
      <c r="BG1" s="141" t="s">
        <v>154</v>
      </c>
    </row>
    <row r="2" spans="1:299" ht="14.25" thickTop="1" thickBot="1" x14ac:dyDescent="0.25">
      <c r="A2" s="86" t="s">
        <v>110</v>
      </c>
      <c r="C2" s="83">
        <v>1</v>
      </c>
      <c r="D2" s="83">
        <v>2</v>
      </c>
      <c r="E2" s="83">
        <v>3</v>
      </c>
      <c r="F2" s="83">
        <v>4</v>
      </c>
      <c r="G2" s="83">
        <v>5</v>
      </c>
      <c r="H2" s="83">
        <v>6</v>
      </c>
      <c r="I2" s="83">
        <v>7</v>
      </c>
      <c r="J2" s="83">
        <v>8</v>
      </c>
      <c r="K2" s="83">
        <v>9</v>
      </c>
      <c r="L2" s="83">
        <v>10</v>
      </c>
      <c r="M2" s="83">
        <v>11</v>
      </c>
      <c r="N2" s="83">
        <v>12</v>
      </c>
      <c r="O2" s="83">
        <v>13</v>
      </c>
      <c r="P2" s="83">
        <v>14</v>
      </c>
      <c r="Q2" s="83">
        <v>15</v>
      </c>
      <c r="R2" s="83">
        <v>16</v>
      </c>
      <c r="S2" s="83">
        <v>17</v>
      </c>
      <c r="T2" s="83">
        <v>18</v>
      </c>
      <c r="U2" s="83">
        <v>19</v>
      </c>
      <c r="V2" s="83">
        <v>20</v>
      </c>
      <c r="W2" s="83">
        <v>21</v>
      </c>
      <c r="X2" s="83">
        <v>22</v>
      </c>
      <c r="Y2" s="83">
        <v>23</v>
      </c>
      <c r="Z2" s="83">
        <v>24</v>
      </c>
      <c r="AA2" s="83">
        <v>25</v>
      </c>
      <c r="AB2" s="83">
        <v>26</v>
      </c>
      <c r="AC2" s="83">
        <v>27</v>
      </c>
      <c r="AD2" s="83">
        <v>28</v>
      </c>
      <c r="AE2" s="83">
        <v>29</v>
      </c>
      <c r="AF2" s="83">
        <v>30</v>
      </c>
      <c r="AG2" s="83">
        <v>31</v>
      </c>
      <c r="AH2" s="83">
        <v>32</v>
      </c>
      <c r="AI2" s="83">
        <v>33</v>
      </c>
      <c r="AJ2" s="83">
        <v>34</v>
      </c>
      <c r="AK2" s="83">
        <v>35</v>
      </c>
      <c r="AL2" s="83">
        <v>36</v>
      </c>
      <c r="AM2" s="83">
        <v>37</v>
      </c>
      <c r="AN2" s="83">
        <v>38</v>
      </c>
      <c r="AO2" s="83">
        <v>39</v>
      </c>
      <c r="AP2" s="83">
        <v>40</v>
      </c>
      <c r="AQ2" s="83">
        <v>41</v>
      </c>
      <c r="AR2" s="83">
        <v>42</v>
      </c>
      <c r="AS2" s="83">
        <v>43</v>
      </c>
      <c r="AT2" s="83">
        <v>44</v>
      </c>
      <c r="AU2" s="83">
        <v>45</v>
      </c>
      <c r="AV2" s="83">
        <v>46</v>
      </c>
      <c r="AW2" s="83">
        <v>47</v>
      </c>
      <c r="AX2" s="83">
        <v>48</v>
      </c>
      <c r="AY2" s="83">
        <v>49</v>
      </c>
      <c r="AZ2" s="83">
        <v>50</v>
      </c>
      <c r="BA2" s="83">
        <v>51</v>
      </c>
      <c r="BB2" s="83">
        <v>52</v>
      </c>
      <c r="BC2" s="83">
        <v>53</v>
      </c>
      <c r="BD2" s="83"/>
      <c r="BE2" s="83"/>
      <c r="BF2" s="83"/>
      <c r="BG2" s="141"/>
      <c r="BH2" s="128">
        <v>43102</v>
      </c>
      <c r="BI2" s="128">
        <v>43103</v>
      </c>
      <c r="BJ2" s="128">
        <v>43104</v>
      </c>
      <c r="BK2" s="128">
        <v>43105</v>
      </c>
      <c r="BL2" s="129">
        <v>43109</v>
      </c>
      <c r="BM2" s="129">
        <v>43110</v>
      </c>
      <c r="BN2" s="129">
        <v>43111</v>
      </c>
      <c r="BO2" s="129">
        <v>43112</v>
      </c>
      <c r="BP2" s="130">
        <v>43116</v>
      </c>
      <c r="BQ2" s="130">
        <v>43117</v>
      </c>
      <c r="BR2" s="130">
        <v>43118</v>
      </c>
      <c r="BS2" s="130">
        <v>43119</v>
      </c>
      <c r="BT2" s="131">
        <v>43123</v>
      </c>
      <c r="BU2" s="131">
        <v>43124</v>
      </c>
      <c r="BV2" s="131">
        <v>43125</v>
      </c>
      <c r="BW2" s="131">
        <v>43126</v>
      </c>
      <c r="BX2" s="128">
        <v>43130</v>
      </c>
      <c r="BY2" s="128">
        <v>43131</v>
      </c>
      <c r="BZ2" s="128">
        <v>43132</v>
      </c>
      <c r="CA2" s="128">
        <v>43133</v>
      </c>
      <c r="CB2" s="129">
        <v>43137</v>
      </c>
      <c r="CC2" s="129">
        <v>43138</v>
      </c>
      <c r="CD2" s="129">
        <v>43139</v>
      </c>
      <c r="CE2" s="129">
        <v>43140</v>
      </c>
      <c r="CF2" s="130">
        <v>43144</v>
      </c>
      <c r="CG2" s="130">
        <v>43145</v>
      </c>
      <c r="CH2" s="130">
        <v>43146</v>
      </c>
      <c r="CI2" s="130">
        <v>43147</v>
      </c>
      <c r="CJ2" s="131">
        <v>43151</v>
      </c>
      <c r="CK2" s="131">
        <v>43152</v>
      </c>
      <c r="CL2" s="131">
        <v>43153</v>
      </c>
      <c r="CM2" s="131">
        <v>43154</v>
      </c>
      <c r="CN2" s="128">
        <v>43158</v>
      </c>
      <c r="CO2" s="128">
        <v>43159</v>
      </c>
      <c r="CP2" s="128">
        <v>43160</v>
      </c>
      <c r="CQ2" s="128">
        <v>43161</v>
      </c>
      <c r="CR2" s="129">
        <v>43165</v>
      </c>
      <c r="CS2" s="129">
        <v>43166</v>
      </c>
      <c r="CT2" s="129">
        <v>43167</v>
      </c>
      <c r="CU2" s="129">
        <v>43168</v>
      </c>
      <c r="CV2" s="130">
        <v>43172</v>
      </c>
      <c r="CW2" s="130">
        <v>43173</v>
      </c>
      <c r="CX2" s="130">
        <v>43174</v>
      </c>
      <c r="CY2" s="130">
        <v>43175</v>
      </c>
      <c r="CZ2" s="131">
        <v>43179</v>
      </c>
      <c r="DA2" s="131">
        <v>43180</v>
      </c>
      <c r="DB2" s="131">
        <v>43181</v>
      </c>
      <c r="DC2" s="131">
        <v>43182</v>
      </c>
      <c r="DD2" s="128">
        <v>43186</v>
      </c>
      <c r="DE2" s="128">
        <v>43187</v>
      </c>
      <c r="DF2" s="128">
        <v>43188</v>
      </c>
      <c r="DG2" s="128">
        <v>43189</v>
      </c>
      <c r="DH2" s="129">
        <v>43193</v>
      </c>
      <c r="DI2" s="129">
        <v>43194</v>
      </c>
      <c r="DJ2" s="129">
        <v>43195</v>
      </c>
      <c r="DK2" s="129">
        <v>43196</v>
      </c>
      <c r="DL2" s="130">
        <v>43200</v>
      </c>
      <c r="DM2" s="130">
        <v>43201</v>
      </c>
      <c r="DN2" s="130">
        <v>43202</v>
      </c>
      <c r="DO2" s="130">
        <v>43203</v>
      </c>
      <c r="DP2" s="131">
        <v>43207</v>
      </c>
      <c r="DQ2" s="131">
        <v>43208</v>
      </c>
      <c r="DR2" s="131">
        <v>43209</v>
      </c>
      <c r="DS2" s="131">
        <v>43210</v>
      </c>
      <c r="DT2" s="128">
        <v>43214</v>
      </c>
      <c r="DU2" s="128">
        <v>43215</v>
      </c>
      <c r="DV2" s="128">
        <v>43216</v>
      </c>
      <c r="DW2" s="128">
        <v>43217</v>
      </c>
      <c r="DX2" s="129">
        <v>43221</v>
      </c>
      <c r="DY2" s="129">
        <v>43222</v>
      </c>
      <c r="DZ2" s="129">
        <v>43223</v>
      </c>
      <c r="EA2" s="129">
        <v>43224</v>
      </c>
      <c r="EB2" s="130">
        <v>43228</v>
      </c>
      <c r="EC2" s="130">
        <v>43229</v>
      </c>
      <c r="ED2" s="130">
        <v>43230</v>
      </c>
      <c r="EE2" s="130">
        <v>43231</v>
      </c>
      <c r="EF2" s="131">
        <v>43235</v>
      </c>
      <c r="EG2" s="131">
        <v>43236</v>
      </c>
      <c r="EH2" s="131">
        <v>43237</v>
      </c>
      <c r="EI2" s="131">
        <v>43238</v>
      </c>
      <c r="EJ2" s="128">
        <v>43242</v>
      </c>
      <c r="EK2" s="128">
        <v>43243</v>
      </c>
      <c r="EL2" s="128">
        <v>43244</v>
      </c>
      <c r="EM2" s="128">
        <v>43245</v>
      </c>
      <c r="EN2" s="129">
        <v>43249</v>
      </c>
      <c r="EO2" s="129">
        <v>43250</v>
      </c>
      <c r="EP2" s="129">
        <v>43251</v>
      </c>
      <c r="EQ2" s="129">
        <v>43252</v>
      </c>
      <c r="ER2" s="130">
        <v>43256</v>
      </c>
      <c r="ES2" s="130">
        <v>43257</v>
      </c>
      <c r="ET2" s="130">
        <v>43258</v>
      </c>
      <c r="EU2" s="130">
        <v>43259</v>
      </c>
      <c r="EV2" s="131">
        <v>43263</v>
      </c>
      <c r="EW2" s="131">
        <v>43264</v>
      </c>
      <c r="EX2" s="131">
        <v>43265</v>
      </c>
      <c r="EY2" s="131">
        <v>43266</v>
      </c>
      <c r="EZ2" s="128">
        <v>43270</v>
      </c>
      <c r="FA2" s="128">
        <v>43271</v>
      </c>
      <c r="FB2" s="128">
        <v>43272</v>
      </c>
      <c r="FC2" s="128">
        <v>43273</v>
      </c>
      <c r="FD2" s="129">
        <v>43277</v>
      </c>
      <c r="FE2" s="129">
        <v>43278</v>
      </c>
      <c r="FF2" s="129">
        <v>43279</v>
      </c>
      <c r="FG2" s="129">
        <v>43280</v>
      </c>
      <c r="FH2" s="130">
        <v>43284</v>
      </c>
      <c r="FI2" s="130">
        <v>43285</v>
      </c>
      <c r="FJ2" s="130">
        <v>43286</v>
      </c>
      <c r="FK2" s="130">
        <v>43287</v>
      </c>
      <c r="FL2" s="131">
        <v>43291</v>
      </c>
      <c r="FM2" s="131">
        <v>43292</v>
      </c>
      <c r="FN2" s="131">
        <v>43293</v>
      </c>
      <c r="FO2" s="131">
        <v>43294</v>
      </c>
      <c r="FP2" s="128">
        <v>43298</v>
      </c>
      <c r="FQ2" s="128">
        <v>43299</v>
      </c>
      <c r="FR2" s="128">
        <v>43300</v>
      </c>
      <c r="FS2" s="128">
        <v>43301</v>
      </c>
      <c r="FT2" s="129">
        <v>43305</v>
      </c>
      <c r="FU2" s="129">
        <v>43306</v>
      </c>
      <c r="FV2" s="129">
        <v>43307</v>
      </c>
      <c r="FW2" s="129">
        <v>43308</v>
      </c>
      <c r="FX2" s="130">
        <v>43312</v>
      </c>
      <c r="FY2" s="130">
        <v>43313</v>
      </c>
      <c r="FZ2" s="130">
        <v>43314</v>
      </c>
      <c r="GA2" s="130">
        <v>43315</v>
      </c>
      <c r="GB2" s="131">
        <v>43319</v>
      </c>
      <c r="GC2" s="131">
        <v>43320</v>
      </c>
      <c r="GD2" s="131">
        <v>43321</v>
      </c>
      <c r="GE2" s="131">
        <v>43322</v>
      </c>
      <c r="GF2" s="128">
        <v>43326</v>
      </c>
      <c r="GG2" s="128">
        <v>43327</v>
      </c>
      <c r="GH2" s="128">
        <v>43328</v>
      </c>
      <c r="GI2" s="128">
        <v>43329</v>
      </c>
      <c r="GJ2" s="129">
        <v>43333</v>
      </c>
      <c r="GK2" s="129">
        <v>43334</v>
      </c>
      <c r="GL2" s="129">
        <v>43335</v>
      </c>
      <c r="GM2" s="129">
        <v>43336</v>
      </c>
      <c r="GN2" s="130">
        <v>43340</v>
      </c>
      <c r="GO2" s="130">
        <v>43341</v>
      </c>
      <c r="GP2" s="130">
        <v>43342</v>
      </c>
      <c r="GQ2" s="130">
        <v>43343</v>
      </c>
      <c r="GR2" s="131">
        <v>43347</v>
      </c>
      <c r="GS2" s="131">
        <v>43348</v>
      </c>
      <c r="GT2" s="131">
        <v>43349</v>
      </c>
      <c r="GU2" s="131">
        <v>43350</v>
      </c>
      <c r="GV2" s="128">
        <v>43354</v>
      </c>
      <c r="GW2" s="128">
        <v>43355</v>
      </c>
      <c r="GX2" s="128">
        <v>43356</v>
      </c>
      <c r="GY2" s="128">
        <v>43357</v>
      </c>
      <c r="GZ2" s="129">
        <v>43361</v>
      </c>
      <c r="HA2" s="129">
        <v>43362</v>
      </c>
      <c r="HB2" s="129">
        <v>43363</v>
      </c>
      <c r="HC2" s="129">
        <v>43364</v>
      </c>
      <c r="HD2" s="130">
        <v>43368</v>
      </c>
      <c r="HE2" s="130">
        <v>43369</v>
      </c>
      <c r="HF2" s="130">
        <v>43370</v>
      </c>
      <c r="HG2" s="130">
        <v>43371</v>
      </c>
      <c r="HH2" s="131">
        <v>43375</v>
      </c>
      <c r="HI2" s="131">
        <v>43376</v>
      </c>
      <c r="HJ2" s="131">
        <v>43377</v>
      </c>
      <c r="HK2" s="131">
        <v>43378</v>
      </c>
      <c r="HL2" s="128">
        <v>43382</v>
      </c>
      <c r="HM2" s="128">
        <v>43383</v>
      </c>
      <c r="HN2" s="128">
        <v>43384</v>
      </c>
      <c r="HO2" s="128">
        <v>43385</v>
      </c>
      <c r="HP2" s="129">
        <v>43389</v>
      </c>
      <c r="HQ2" s="129">
        <v>43390</v>
      </c>
      <c r="HR2" s="129">
        <v>43391</v>
      </c>
      <c r="HS2" s="129">
        <v>43392</v>
      </c>
      <c r="HT2" s="130">
        <v>43396</v>
      </c>
      <c r="HU2" s="130">
        <v>43397</v>
      </c>
      <c r="HV2" s="130">
        <v>43398</v>
      </c>
      <c r="HW2" s="130">
        <v>43399</v>
      </c>
      <c r="HX2" s="131">
        <v>43403</v>
      </c>
      <c r="HY2" s="131">
        <v>43404</v>
      </c>
      <c r="HZ2" s="131">
        <v>43405</v>
      </c>
      <c r="IA2" s="131">
        <v>43406</v>
      </c>
      <c r="IB2" s="128">
        <v>43410</v>
      </c>
      <c r="IC2" s="128">
        <v>43411</v>
      </c>
      <c r="ID2" s="128">
        <v>43412</v>
      </c>
      <c r="IE2" s="128">
        <v>43413</v>
      </c>
      <c r="IF2" s="129">
        <v>43417</v>
      </c>
      <c r="IG2" s="129">
        <v>43418</v>
      </c>
      <c r="IH2" s="129">
        <v>43419</v>
      </c>
      <c r="II2" s="129">
        <v>43420</v>
      </c>
      <c r="IJ2" s="130">
        <v>43424</v>
      </c>
      <c r="IK2" s="130">
        <v>43425</v>
      </c>
      <c r="IL2" s="130">
        <v>43426</v>
      </c>
      <c r="IM2" s="130">
        <v>43427</v>
      </c>
      <c r="IN2" s="131">
        <v>43431</v>
      </c>
      <c r="IO2" s="131">
        <v>43432</v>
      </c>
      <c r="IP2" s="131">
        <v>43433</v>
      </c>
      <c r="IQ2" s="131">
        <v>43434</v>
      </c>
      <c r="IR2" s="128">
        <v>43438</v>
      </c>
      <c r="IS2" s="128">
        <v>43439</v>
      </c>
      <c r="IT2" s="128">
        <v>43440</v>
      </c>
      <c r="IU2" s="128">
        <v>43441</v>
      </c>
      <c r="IV2" s="129">
        <v>43445</v>
      </c>
      <c r="IW2" s="129">
        <v>43446</v>
      </c>
      <c r="IX2" s="129">
        <v>43447</v>
      </c>
      <c r="IY2" s="129">
        <v>43448</v>
      </c>
      <c r="IZ2" s="130">
        <v>43452</v>
      </c>
      <c r="JA2" s="130">
        <v>43453</v>
      </c>
      <c r="JB2" s="130">
        <v>43454</v>
      </c>
      <c r="JC2" s="130">
        <v>43455</v>
      </c>
      <c r="JD2" s="131">
        <v>43459</v>
      </c>
      <c r="JE2" s="131">
        <v>43460</v>
      </c>
      <c r="JF2" s="131">
        <v>43461</v>
      </c>
      <c r="JG2" s="131">
        <v>43462</v>
      </c>
      <c r="JH2" s="128">
        <v>43466</v>
      </c>
      <c r="JI2" s="128">
        <v>43467</v>
      </c>
      <c r="JJ2" s="128">
        <v>43468</v>
      </c>
      <c r="JK2" s="128">
        <v>43469</v>
      </c>
      <c r="JL2" s="129">
        <v>43470</v>
      </c>
      <c r="JM2" s="129">
        <v>43471</v>
      </c>
      <c r="JN2" s="129">
        <v>43472</v>
      </c>
      <c r="JO2" s="129">
        <v>43473</v>
      </c>
      <c r="JP2" s="130">
        <v>43474</v>
      </c>
      <c r="JQ2" s="130">
        <v>43475</v>
      </c>
      <c r="JR2" s="130">
        <v>43476</v>
      </c>
      <c r="JS2" s="130">
        <v>43477</v>
      </c>
      <c r="JT2" s="131">
        <v>43478</v>
      </c>
      <c r="JU2" s="131">
        <v>43479</v>
      </c>
      <c r="JV2" s="131">
        <v>43480</v>
      </c>
      <c r="JW2" s="131">
        <v>43481</v>
      </c>
      <c r="JX2" s="128">
        <v>43482</v>
      </c>
      <c r="JY2" s="128">
        <v>43483</v>
      </c>
      <c r="JZ2" s="128">
        <v>43484</v>
      </c>
      <c r="KA2" s="128">
        <v>43485</v>
      </c>
      <c r="KB2" s="129">
        <v>43486</v>
      </c>
      <c r="KC2" s="129">
        <v>43487</v>
      </c>
      <c r="KD2" s="129">
        <v>43488</v>
      </c>
      <c r="KE2" s="129">
        <v>43489</v>
      </c>
      <c r="KF2" s="130">
        <v>43490</v>
      </c>
      <c r="KG2" s="130">
        <v>43491</v>
      </c>
      <c r="KH2" s="130">
        <v>43492</v>
      </c>
      <c r="KI2" s="130">
        <v>43493</v>
      </c>
      <c r="KJ2" s="131">
        <v>43494</v>
      </c>
      <c r="KK2" s="131">
        <v>43495</v>
      </c>
      <c r="KL2" s="131">
        <v>43496</v>
      </c>
      <c r="KM2" s="131">
        <v>43497</v>
      </c>
    </row>
    <row r="3" spans="1:299" ht="16.5" thickTop="1" x14ac:dyDescent="0.2">
      <c r="A3" s="23" t="s">
        <v>111</v>
      </c>
      <c r="B3" s="87"/>
      <c r="C3" s="87" t="s">
        <v>111</v>
      </c>
      <c r="D3" s="87" t="s">
        <v>111</v>
      </c>
      <c r="E3" s="87" t="s">
        <v>111</v>
      </c>
      <c r="F3" s="87" t="s">
        <v>111</v>
      </c>
      <c r="G3" s="87" t="s">
        <v>111</v>
      </c>
      <c r="H3" s="87" t="s">
        <v>111</v>
      </c>
      <c r="I3" s="83">
        <v>16</v>
      </c>
      <c r="J3" s="83">
        <v>11</v>
      </c>
      <c r="K3" s="83">
        <v>12</v>
      </c>
      <c r="L3" s="83">
        <v>13</v>
      </c>
      <c r="M3" s="83">
        <v>14</v>
      </c>
      <c r="N3" s="88">
        <v>15</v>
      </c>
      <c r="O3" s="83">
        <v>16</v>
      </c>
      <c r="P3" s="83">
        <v>11</v>
      </c>
      <c r="Q3" s="83">
        <v>12</v>
      </c>
      <c r="R3" s="83">
        <v>13</v>
      </c>
      <c r="S3" s="83">
        <v>14</v>
      </c>
      <c r="T3" s="88">
        <v>15</v>
      </c>
      <c r="U3" s="83">
        <v>16</v>
      </c>
      <c r="V3" s="88">
        <v>11</v>
      </c>
      <c r="W3" s="83">
        <v>12</v>
      </c>
      <c r="X3" s="83">
        <v>13</v>
      </c>
      <c r="Y3" s="83">
        <v>14</v>
      </c>
      <c r="Z3" s="83">
        <v>15</v>
      </c>
      <c r="AA3" s="83">
        <v>16</v>
      </c>
      <c r="AB3" s="88">
        <v>11</v>
      </c>
      <c r="AC3" s="83">
        <v>12</v>
      </c>
      <c r="AD3" s="83">
        <v>13</v>
      </c>
      <c r="AE3" s="83">
        <v>14</v>
      </c>
      <c r="AF3" s="83">
        <v>15</v>
      </c>
      <c r="AG3" s="83">
        <v>16</v>
      </c>
      <c r="AH3" s="88">
        <v>11</v>
      </c>
      <c r="AI3" s="83">
        <v>12</v>
      </c>
      <c r="AJ3" s="83">
        <v>13</v>
      </c>
      <c r="AK3" s="83">
        <v>14</v>
      </c>
      <c r="AL3" s="83">
        <v>15</v>
      </c>
      <c r="AM3" s="83">
        <v>16</v>
      </c>
      <c r="AN3" s="88">
        <v>11</v>
      </c>
      <c r="AO3" s="83">
        <v>12</v>
      </c>
      <c r="AP3" s="83">
        <v>13</v>
      </c>
      <c r="AQ3" s="83">
        <v>14</v>
      </c>
      <c r="AR3" s="83">
        <v>15</v>
      </c>
      <c r="AS3" s="83">
        <v>16</v>
      </c>
      <c r="AT3" s="88">
        <v>11</v>
      </c>
      <c r="AU3" s="83">
        <v>12</v>
      </c>
      <c r="AV3" s="83">
        <v>13</v>
      </c>
      <c r="AW3" s="83">
        <v>14</v>
      </c>
      <c r="AX3" s="83">
        <v>15</v>
      </c>
      <c r="AY3" s="83">
        <v>16</v>
      </c>
      <c r="AZ3" s="88">
        <v>11</v>
      </c>
      <c r="BA3" s="83">
        <v>12</v>
      </c>
      <c r="BB3" s="83">
        <v>13</v>
      </c>
      <c r="BC3" s="83">
        <v>14</v>
      </c>
      <c r="BD3">
        <v>1</v>
      </c>
      <c r="BG3" s="103" t="s">
        <v>119</v>
      </c>
      <c r="EZ3" s="128"/>
      <c r="FA3" s="128"/>
      <c r="FB3" s="128"/>
      <c r="FC3" s="128"/>
      <c r="FD3" s="129"/>
      <c r="FE3" s="129"/>
      <c r="FF3" s="129"/>
      <c r="FG3" s="129"/>
      <c r="FH3" s="130"/>
      <c r="FI3" s="130"/>
      <c r="FJ3" s="130"/>
      <c r="FK3" s="130"/>
      <c r="FL3" s="131"/>
      <c r="FM3" s="131"/>
      <c r="FN3" s="131"/>
      <c r="FO3" s="131"/>
      <c r="IR3" s="128"/>
      <c r="IS3" s="128"/>
      <c r="IT3" s="128"/>
      <c r="IU3" s="128"/>
      <c r="IV3" s="129"/>
      <c r="IW3" s="129"/>
      <c r="IX3" s="129"/>
      <c r="IY3" s="129"/>
      <c r="IZ3" s="130"/>
      <c r="JA3" s="130"/>
      <c r="JB3" s="130"/>
      <c r="JC3" s="130"/>
      <c r="JD3" s="131"/>
      <c r="JE3" s="131"/>
      <c r="JF3" s="131"/>
      <c r="JG3" s="131"/>
      <c r="JX3" s="128"/>
      <c r="JY3" s="128"/>
      <c r="JZ3" s="128"/>
      <c r="KA3" s="128"/>
      <c r="KB3" s="129"/>
      <c r="KC3" s="129"/>
      <c r="KD3" s="129"/>
      <c r="KE3" s="129"/>
      <c r="KF3" s="130"/>
      <c r="KG3" s="130"/>
      <c r="KH3" s="130"/>
      <c r="KI3" s="130"/>
      <c r="KJ3" s="131"/>
      <c r="KK3" s="131"/>
      <c r="KL3" s="131"/>
      <c r="KM3" s="131"/>
    </row>
    <row r="4" spans="1:299" ht="15.75" x14ac:dyDescent="0.2">
      <c r="A4" s="23">
        <v>15</v>
      </c>
      <c r="B4" s="83"/>
      <c r="C4" s="83">
        <v>16</v>
      </c>
      <c r="D4" s="83">
        <v>11</v>
      </c>
      <c r="E4" s="83">
        <v>12</v>
      </c>
      <c r="F4" s="83">
        <v>13</v>
      </c>
      <c r="G4" s="83">
        <v>14</v>
      </c>
      <c r="H4" s="83">
        <v>15</v>
      </c>
      <c r="I4" s="83">
        <v>16</v>
      </c>
      <c r="J4" s="83">
        <v>11</v>
      </c>
      <c r="K4" s="83">
        <v>12</v>
      </c>
      <c r="L4" s="83">
        <v>13</v>
      </c>
      <c r="M4" s="83">
        <v>14</v>
      </c>
      <c r="N4" s="88">
        <v>15</v>
      </c>
      <c r="O4" s="83">
        <v>16</v>
      </c>
      <c r="P4" s="83">
        <v>11</v>
      </c>
      <c r="Q4" s="83">
        <v>12</v>
      </c>
      <c r="R4" s="83">
        <v>13</v>
      </c>
      <c r="S4" s="83">
        <v>14</v>
      </c>
      <c r="T4" s="88">
        <v>15</v>
      </c>
      <c r="U4" s="83">
        <v>16</v>
      </c>
      <c r="V4" s="88">
        <v>11</v>
      </c>
      <c r="W4" s="83">
        <v>12</v>
      </c>
      <c r="X4" s="83">
        <v>13</v>
      </c>
      <c r="Y4" s="83">
        <v>14</v>
      </c>
      <c r="Z4" s="83">
        <v>15</v>
      </c>
      <c r="AA4" s="83">
        <v>16</v>
      </c>
      <c r="AB4" s="88">
        <v>11</v>
      </c>
      <c r="AC4" s="83">
        <v>12</v>
      </c>
      <c r="AD4" s="83">
        <v>13</v>
      </c>
      <c r="AE4" s="83">
        <v>14</v>
      </c>
      <c r="AF4" s="83">
        <v>15</v>
      </c>
      <c r="AG4" s="83">
        <v>16</v>
      </c>
      <c r="AH4" s="88">
        <v>11</v>
      </c>
      <c r="AI4" s="83">
        <v>12</v>
      </c>
      <c r="AJ4" s="83">
        <v>13</v>
      </c>
      <c r="AK4" s="83">
        <v>14</v>
      </c>
      <c r="AL4" s="83">
        <v>15</v>
      </c>
      <c r="AM4" s="83">
        <v>16</v>
      </c>
      <c r="AN4" s="88">
        <v>11</v>
      </c>
      <c r="AO4" s="83">
        <v>12</v>
      </c>
      <c r="AP4" s="83">
        <v>13</v>
      </c>
      <c r="AQ4" s="83">
        <v>14</v>
      </c>
      <c r="AR4" s="83">
        <v>15</v>
      </c>
      <c r="AS4" s="83">
        <v>16</v>
      </c>
      <c r="AT4" s="88">
        <v>11</v>
      </c>
      <c r="AU4" s="83">
        <v>12</v>
      </c>
      <c r="AV4" s="83">
        <v>13</v>
      </c>
      <c r="AW4" s="83">
        <v>14</v>
      </c>
      <c r="AX4" s="83">
        <v>15</v>
      </c>
      <c r="AY4" s="83">
        <v>16</v>
      </c>
      <c r="AZ4" s="88">
        <v>11</v>
      </c>
      <c r="BA4" s="83">
        <v>12</v>
      </c>
      <c r="BB4" s="83">
        <v>13</v>
      </c>
      <c r="BC4" s="83">
        <v>14</v>
      </c>
      <c r="BD4">
        <v>2</v>
      </c>
      <c r="BG4" s="23" t="s">
        <v>121</v>
      </c>
    </row>
    <row r="5" spans="1:299" ht="15.75" x14ac:dyDescent="0.2">
      <c r="A5" s="23">
        <v>11</v>
      </c>
      <c r="B5" s="83"/>
      <c r="C5" s="83">
        <v>12</v>
      </c>
      <c r="D5" s="83">
        <v>13</v>
      </c>
      <c r="E5" s="83">
        <v>14</v>
      </c>
      <c r="F5" s="83">
        <v>15</v>
      </c>
      <c r="G5" s="83">
        <v>16</v>
      </c>
      <c r="H5" s="83">
        <v>11</v>
      </c>
      <c r="I5" s="83">
        <v>12</v>
      </c>
      <c r="J5" s="83">
        <v>13</v>
      </c>
      <c r="K5" s="83">
        <v>14</v>
      </c>
      <c r="L5" s="83">
        <v>15</v>
      </c>
      <c r="M5" s="83">
        <v>16</v>
      </c>
      <c r="N5" s="88">
        <v>11</v>
      </c>
      <c r="O5" s="83">
        <v>12</v>
      </c>
      <c r="P5" s="83">
        <v>13</v>
      </c>
      <c r="Q5" s="83">
        <v>14</v>
      </c>
      <c r="R5" s="83">
        <v>15</v>
      </c>
      <c r="S5" s="83">
        <v>16</v>
      </c>
      <c r="T5" s="88">
        <v>11</v>
      </c>
      <c r="U5" s="83">
        <v>12</v>
      </c>
      <c r="V5" s="88">
        <v>13</v>
      </c>
      <c r="W5" s="83">
        <v>14</v>
      </c>
      <c r="X5" s="83">
        <v>15</v>
      </c>
      <c r="Y5" s="83">
        <v>16</v>
      </c>
      <c r="Z5" s="83">
        <v>11</v>
      </c>
      <c r="AA5" s="83">
        <v>12</v>
      </c>
      <c r="AB5" s="88">
        <v>13</v>
      </c>
      <c r="AC5" s="83">
        <v>14</v>
      </c>
      <c r="AD5" s="83">
        <v>15</v>
      </c>
      <c r="AE5" s="83">
        <v>16</v>
      </c>
      <c r="AF5" s="83">
        <v>11</v>
      </c>
      <c r="AG5" s="83">
        <v>12</v>
      </c>
      <c r="AH5" s="88">
        <v>13</v>
      </c>
      <c r="AI5" s="83">
        <v>14</v>
      </c>
      <c r="AJ5" s="83">
        <v>15</v>
      </c>
      <c r="AK5" s="83">
        <v>16</v>
      </c>
      <c r="AL5" s="83">
        <v>11</v>
      </c>
      <c r="AM5" s="83">
        <v>12</v>
      </c>
      <c r="AN5" s="88">
        <v>13</v>
      </c>
      <c r="AO5" s="83">
        <v>14</v>
      </c>
      <c r="AP5" s="83">
        <v>15</v>
      </c>
      <c r="AQ5" s="83">
        <v>16</v>
      </c>
      <c r="AR5" s="83">
        <v>11</v>
      </c>
      <c r="AS5" s="83">
        <v>12</v>
      </c>
      <c r="AT5" s="88">
        <v>13</v>
      </c>
      <c r="AU5" s="83">
        <v>14</v>
      </c>
      <c r="AV5" s="83">
        <v>15</v>
      </c>
      <c r="AW5" s="83">
        <v>16</v>
      </c>
      <c r="AX5" s="83">
        <v>11</v>
      </c>
      <c r="AY5" s="83">
        <v>12</v>
      </c>
      <c r="AZ5" s="88">
        <v>13</v>
      </c>
      <c r="BA5" s="83">
        <v>14</v>
      </c>
      <c r="BB5" s="83">
        <v>15</v>
      </c>
      <c r="BC5" s="83">
        <v>16</v>
      </c>
      <c r="BD5">
        <v>3</v>
      </c>
      <c r="BG5" s="23" t="s">
        <v>122</v>
      </c>
    </row>
    <row r="6" spans="1:299" ht="15.75" x14ac:dyDescent="0.2">
      <c r="A6" s="23">
        <v>13</v>
      </c>
      <c r="B6" s="83"/>
      <c r="C6" s="83">
        <v>14</v>
      </c>
      <c r="D6" s="83">
        <v>15</v>
      </c>
      <c r="E6" s="83">
        <v>16</v>
      </c>
      <c r="F6" s="83">
        <v>11</v>
      </c>
      <c r="G6" s="83">
        <v>12</v>
      </c>
      <c r="H6" s="83">
        <v>13</v>
      </c>
      <c r="I6" s="83">
        <v>14</v>
      </c>
      <c r="J6" s="83">
        <v>15</v>
      </c>
      <c r="K6" s="83">
        <v>16</v>
      </c>
      <c r="L6" s="83">
        <v>11</v>
      </c>
      <c r="M6" s="83">
        <v>12</v>
      </c>
      <c r="N6" s="88">
        <v>13</v>
      </c>
      <c r="O6" s="83">
        <v>14</v>
      </c>
      <c r="P6" s="83">
        <v>15</v>
      </c>
      <c r="Q6" s="83">
        <v>16</v>
      </c>
      <c r="R6" s="83">
        <v>11</v>
      </c>
      <c r="S6" s="83">
        <v>12</v>
      </c>
      <c r="T6" s="88">
        <v>13</v>
      </c>
      <c r="U6" s="83">
        <v>14</v>
      </c>
      <c r="V6" s="88">
        <v>15</v>
      </c>
      <c r="W6" s="83">
        <v>16</v>
      </c>
      <c r="X6" s="83">
        <v>11</v>
      </c>
      <c r="Y6" s="83">
        <v>12</v>
      </c>
      <c r="Z6" s="83">
        <v>13</v>
      </c>
      <c r="AA6" s="83">
        <v>14</v>
      </c>
      <c r="AB6" s="88">
        <v>15</v>
      </c>
      <c r="AC6" s="83">
        <v>16</v>
      </c>
      <c r="AD6" s="83">
        <v>11</v>
      </c>
      <c r="AE6" s="83">
        <v>12</v>
      </c>
      <c r="AF6" s="83">
        <v>13</v>
      </c>
      <c r="AG6" s="83">
        <v>14</v>
      </c>
      <c r="AH6" s="88">
        <v>15</v>
      </c>
      <c r="AI6" s="83">
        <v>16</v>
      </c>
      <c r="AJ6" s="83">
        <v>11</v>
      </c>
      <c r="AK6" s="83">
        <v>12</v>
      </c>
      <c r="AL6" s="83">
        <v>13</v>
      </c>
      <c r="AM6" s="83">
        <v>14</v>
      </c>
      <c r="AN6" s="88">
        <v>15</v>
      </c>
      <c r="AO6" s="83">
        <v>16</v>
      </c>
      <c r="AP6" s="83">
        <v>11</v>
      </c>
      <c r="AQ6" s="83">
        <v>12</v>
      </c>
      <c r="AR6" s="83">
        <v>13</v>
      </c>
      <c r="AS6" s="83">
        <v>14</v>
      </c>
      <c r="AT6" s="88">
        <v>15</v>
      </c>
      <c r="AU6" s="83">
        <v>16</v>
      </c>
      <c r="AV6" s="83">
        <v>11</v>
      </c>
      <c r="AW6" s="83">
        <v>12</v>
      </c>
      <c r="AX6" s="83">
        <v>13</v>
      </c>
      <c r="AY6" s="83">
        <v>14</v>
      </c>
      <c r="AZ6" s="88">
        <v>15</v>
      </c>
      <c r="BA6" s="83">
        <v>16</v>
      </c>
      <c r="BB6" s="83">
        <v>11</v>
      </c>
      <c r="BC6" s="83">
        <v>12</v>
      </c>
      <c r="BD6">
        <v>4</v>
      </c>
      <c r="BG6" s="23" t="s">
        <v>123</v>
      </c>
    </row>
    <row r="7" spans="1:299" ht="15.75" x14ac:dyDescent="0.2">
      <c r="A7" s="23">
        <v>12</v>
      </c>
      <c r="B7" s="83"/>
      <c r="C7" s="83">
        <v>13</v>
      </c>
      <c r="D7" s="83">
        <v>14</v>
      </c>
      <c r="E7" s="83">
        <v>15</v>
      </c>
      <c r="F7" s="83">
        <v>16</v>
      </c>
      <c r="G7" s="83">
        <v>11</v>
      </c>
      <c r="H7" s="83">
        <v>12</v>
      </c>
      <c r="I7" s="83">
        <v>13</v>
      </c>
      <c r="J7" s="83">
        <v>14</v>
      </c>
      <c r="K7" s="83">
        <v>15</v>
      </c>
      <c r="L7" s="83">
        <v>16</v>
      </c>
      <c r="M7" s="83">
        <v>11</v>
      </c>
      <c r="N7" s="88">
        <v>12</v>
      </c>
      <c r="O7" s="83">
        <v>13</v>
      </c>
      <c r="P7" s="83">
        <v>14</v>
      </c>
      <c r="Q7" s="83">
        <v>15</v>
      </c>
      <c r="R7" s="83">
        <v>16</v>
      </c>
      <c r="S7" s="83">
        <v>11</v>
      </c>
      <c r="T7" s="88">
        <v>12</v>
      </c>
      <c r="U7" s="83">
        <v>13</v>
      </c>
      <c r="V7" s="88">
        <v>14</v>
      </c>
      <c r="W7" s="83">
        <v>15</v>
      </c>
      <c r="X7" s="83">
        <v>16</v>
      </c>
      <c r="Y7" s="83">
        <v>11</v>
      </c>
      <c r="Z7" s="88">
        <v>12</v>
      </c>
      <c r="AA7" s="83">
        <v>13</v>
      </c>
      <c r="AB7" s="88">
        <v>14</v>
      </c>
      <c r="AC7" s="83">
        <v>15</v>
      </c>
      <c r="AD7" s="83">
        <v>16</v>
      </c>
      <c r="AE7" s="83">
        <v>11</v>
      </c>
      <c r="AF7" s="88">
        <v>12</v>
      </c>
      <c r="AG7" s="83">
        <v>13</v>
      </c>
      <c r="AH7" s="88">
        <v>14</v>
      </c>
      <c r="AI7" s="83">
        <v>15</v>
      </c>
      <c r="AJ7" s="83">
        <v>16</v>
      </c>
      <c r="AK7" s="83">
        <v>11</v>
      </c>
      <c r="AL7" s="88">
        <v>12</v>
      </c>
      <c r="AM7" s="83">
        <v>13</v>
      </c>
      <c r="AN7" s="88">
        <v>14</v>
      </c>
      <c r="AO7" s="83">
        <v>15</v>
      </c>
      <c r="AP7" s="83">
        <v>16</v>
      </c>
      <c r="AQ7" s="83">
        <v>11</v>
      </c>
      <c r="AR7" s="88">
        <v>12</v>
      </c>
      <c r="AS7" s="83">
        <v>13</v>
      </c>
      <c r="AT7" s="88">
        <v>14</v>
      </c>
      <c r="AU7" s="83">
        <v>15</v>
      </c>
      <c r="AV7" s="83">
        <v>16</v>
      </c>
      <c r="AW7" s="83">
        <v>11</v>
      </c>
      <c r="AX7" s="88">
        <v>12</v>
      </c>
      <c r="AY7" s="83">
        <v>13</v>
      </c>
      <c r="AZ7" s="88">
        <v>14</v>
      </c>
      <c r="BA7" s="83">
        <v>15</v>
      </c>
      <c r="BB7" s="83">
        <v>16</v>
      </c>
      <c r="BC7" s="83">
        <v>11</v>
      </c>
      <c r="BD7">
        <v>5</v>
      </c>
      <c r="BG7" s="23" t="s">
        <v>124</v>
      </c>
    </row>
    <row r="8" spans="1:299" ht="15.75" x14ac:dyDescent="0.2">
      <c r="A8" s="23">
        <v>12</v>
      </c>
      <c r="B8" s="83"/>
      <c r="C8" s="83">
        <v>13</v>
      </c>
      <c r="D8" s="83">
        <v>14</v>
      </c>
      <c r="E8" s="83">
        <v>15</v>
      </c>
      <c r="F8" s="83">
        <v>16</v>
      </c>
      <c r="G8" s="83">
        <v>11</v>
      </c>
      <c r="H8" s="83">
        <v>12</v>
      </c>
      <c r="I8" s="83">
        <v>13</v>
      </c>
      <c r="J8" s="83">
        <v>14</v>
      </c>
      <c r="K8" s="83">
        <v>15</v>
      </c>
      <c r="L8" s="83">
        <v>16</v>
      </c>
      <c r="M8" s="83">
        <v>11</v>
      </c>
      <c r="N8" s="88">
        <v>12</v>
      </c>
      <c r="O8" s="83">
        <v>13</v>
      </c>
      <c r="P8" s="83">
        <v>14</v>
      </c>
      <c r="Q8" s="83">
        <v>15</v>
      </c>
      <c r="R8" s="83">
        <v>16</v>
      </c>
      <c r="S8" s="83">
        <v>11</v>
      </c>
      <c r="T8" s="88">
        <v>12</v>
      </c>
      <c r="U8" s="83">
        <v>13</v>
      </c>
      <c r="V8" s="88">
        <v>14</v>
      </c>
      <c r="W8" s="83">
        <v>15</v>
      </c>
      <c r="X8" s="83">
        <v>16</v>
      </c>
      <c r="Y8" s="83">
        <v>11</v>
      </c>
      <c r="Z8" s="88">
        <v>12</v>
      </c>
      <c r="AA8" s="83">
        <v>13</v>
      </c>
      <c r="AB8" s="88">
        <v>14</v>
      </c>
      <c r="AC8" s="83">
        <v>15</v>
      </c>
      <c r="AD8" s="83">
        <v>16</v>
      </c>
      <c r="AE8" s="83">
        <v>11</v>
      </c>
      <c r="AF8" s="88">
        <v>12</v>
      </c>
      <c r="AG8" s="83">
        <v>13</v>
      </c>
      <c r="AH8" s="88">
        <v>14</v>
      </c>
      <c r="AI8" s="83">
        <v>15</v>
      </c>
      <c r="AJ8" s="83">
        <v>16</v>
      </c>
      <c r="AK8" s="83">
        <v>11</v>
      </c>
      <c r="AL8" s="88">
        <v>12</v>
      </c>
      <c r="AM8" s="83">
        <v>13</v>
      </c>
      <c r="AN8" s="88">
        <v>14</v>
      </c>
      <c r="AO8" s="83">
        <v>15</v>
      </c>
      <c r="AP8" s="83">
        <v>16</v>
      </c>
      <c r="AQ8" s="83">
        <v>11</v>
      </c>
      <c r="AR8" s="88">
        <v>12</v>
      </c>
      <c r="AS8" s="83">
        <v>13</v>
      </c>
      <c r="AT8" s="88">
        <v>14</v>
      </c>
      <c r="AU8" s="83">
        <v>15</v>
      </c>
      <c r="AV8" s="83">
        <v>16</v>
      </c>
      <c r="AW8" s="83">
        <v>11</v>
      </c>
      <c r="AX8" s="88">
        <v>12</v>
      </c>
      <c r="AY8" s="83">
        <v>13</v>
      </c>
      <c r="AZ8" s="88">
        <v>14</v>
      </c>
      <c r="BA8" s="83">
        <v>15</v>
      </c>
      <c r="BB8" s="83">
        <v>16</v>
      </c>
      <c r="BC8" s="83">
        <v>11</v>
      </c>
      <c r="BD8">
        <v>6</v>
      </c>
      <c r="BG8" s="23" t="s">
        <v>125</v>
      </c>
    </row>
    <row r="9" spans="1:299" ht="15.75" x14ac:dyDescent="0.2">
      <c r="A9" s="23">
        <v>16</v>
      </c>
      <c r="B9" s="83"/>
      <c r="C9" s="83">
        <v>11</v>
      </c>
      <c r="D9" s="83">
        <v>12</v>
      </c>
      <c r="E9" s="83">
        <v>13</v>
      </c>
      <c r="F9" s="83">
        <v>14</v>
      </c>
      <c r="G9" s="83">
        <v>15</v>
      </c>
      <c r="H9" s="83">
        <v>16</v>
      </c>
      <c r="I9" s="83">
        <v>11</v>
      </c>
      <c r="J9" s="83">
        <v>12</v>
      </c>
      <c r="K9" s="83">
        <v>13</v>
      </c>
      <c r="L9" s="83">
        <v>14</v>
      </c>
      <c r="M9" s="83">
        <v>15</v>
      </c>
      <c r="N9" s="88">
        <v>16</v>
      </c>
      <c r="O9" s="83">
        <v>11</v>
      </c>
      <c r="P9" s="83">
        <v>12</v>
      </c>
      <c r="Q9" s="83">
        <v>13</v>
      </c>
      <c r="R9" s="83">
        <v>14</v>
      </c>
      <c r="S9" s="83">
        <v>15</v>
      </c>
      <c r="T9" s="88">
        <v>16</v>
      </c>
      <c r="U9" s="83">
        <v>11</v>
      </c>
      <c r="V9" s="83">
        <v>12</v>
      </c>
      <c r="W9" s="83">
        <v>13</v>
      </c>
      <c r="X9" s="83">
        <v>14</v>
      </c>
      <c r="Y9" s="83">
        <v>15</v>
      </c>
      <c r="Z9" s="88">
        <f>Y9+1</f>
        <v>16</v>
      </c>
      <c r="AA9" s="83">
        <v>11</v>
      </c>
      <c r="AB9" s="83">
        <v>12</v>
      </c>
      <c r="AC9" s="83">
        <v>13</v>
      </c>
      <c r="AD9" s="83">
        <v>14</v>
      </c>
      <c r="AE9" s="83">
        <v>15</v>
      </c>
      <c r="AF9" s="88">
        <f>AE9+1</f>
        <v>16</v>
      </c>
      <c r="AG9" s="83">
        <v>11</v>
      </c>
      <c r="AH9" s="83">
        <v>12</v>
      </c>
      <c r="AI9" s="83">
        <v>13</v>
      </c>
      <c r="AJ9" s="83">
        <v>14</v>
      </c>
      <c r="AK9" s="83">
        <v>15</v>
      </c>
      <c r="AL9" s="88">
        <f>AK9+1</f>
        <v>16</v>
      </c>
      <c r="AM9" s="83">
        <v>11</v>
      </c>
      <c r="AN9" s="83">
        <v>12</v>
      </c>
      <c r="AO9" s="83">
        <v>13</v>
      </c>
      <c r="AP9" s="83">
        <v>14</v>
      </c>
      <c r="AQ9" s="83">
        <v>15</v>
      </c>
      <c r="AR9" s="88">
        <f>AQ9+1</f>
        <v>16</v>
      </c>
      <c r="AS9" s="83">
        <v>11</v>
      </c>
      <c r="AT9" s="83">
        <v>12</v>
      </c>
      <c r="AU9" s="83">
        <v>13</v>
      </c>
      <c r="AV9" s="83">
        <v>14</v>
      </c>
      <c r="AW9" s="83">
        <v>15</v>
      </c>
      <c r="AX9" s="88">
        <f>AW9+1</f>
        <v>16</v>
      </c>
      <c r="AY9" s="83">
        <v>11</v>
      </c>
      <c r="AZ9" s="83">
        <v>12</v>
      </c>
      <c r="BA9" s="83">
        <v>13</v>
      </c>
      <c r="BB9" s="83">
        <v>14</v>
      </c>
      <c r="BC9" s="83">
        <v>15</v>
      </c>
      <c r="BD9">
        <v>7</v>
      </c>
      <c r="BG9" s="23" t="s">
        <v>126</v>
      </c>
    </row>
    <row r="10" spans="1:299" ht="15.75" x14ac:dyDescent="0.2">
      <c r="A10" s="23">
        <v>16</v>
      </c>
      <c r="B10" s="83"/>
      <c r="C10" s="83">
        <v>11</v>
      </c>
      <c r="D10" s="83">
        <v>12</v>
      </c>
      <c r="E10" s="83">
        <v>13</v>
      </c>
      <c r="F10" s="83">
        <v>14</v>
      </c>
      <c r="G10" s="83">
        <v>15</v>
      </c>
      <c r="H10" s="83">
        <v>16</v>
      </c>
      <c r="I10" s="83">
        <v>11</v>
      </c>
      <c r="J10" s="83">
        <v>12</v>
      </c>
      <c r="K10" s="83">
        <v>13</v>
      </c>
      <c r="L10" s="83">
        <v>14</v>
      </c>
      <c r="M10" s="83">
        <v>15</v>
      </c>
      <c r="N10" s="88">
        <v>16</v>
      </c>
      <c r="O10" s="83">
        <v>11</v>
      </c>
      <c r="P10" s="83">
        <v>12</v>
      </c>
      <c r="Q10" s="83">
        <v>13</v>
      </c>
      <c r="R10" s="83">
        <v>14</v>
      </c>
      <c r="S10" s="83">
        <v>15</v>
      </c>
      <c r="T10" s="88">
        <v>16</v>
      </c>
      <c r="U10" s="83">
        <v>11</v>
      </c>
      <c r="V10" s="83">
        <v>12</v>
      </c>
      <c r="W10" s="83">
        <v>13</v>
      </c>
      <c r="X10" s="83">
        <v>14</v>
      </c>
      <c r="Y10" s="83">
        <v>15</v>
      </c>
      <c r="Z10" s="88">
        <v>16</v>
      </c>
      <c r="AA10" s="83">
        <v>11</v>
      </c>
      <c r="AB10" s="83">
        <v>12</v>
      </c>
      <c r="AC10" s="83">
        <v>13</v>
      </c>
      <c r="AD10" s="83">
        <v>14</v>
      </c>
      <c r="AE10" s="83">
        <v>15</v>
      </c>
      <c r="AF10" s="88">
        <v>16</v>
      </c>
      <c r="AG10" s="83">
        <v>11</v>
      </c>
      <c r="AH10" s="83">
        <v>12</v>
      </c>
      <c r="AI10" s="83">
        <v>13</v>
      </c>
      <c r="AJ10" s="83">
        <v>14</v>
      </c>
      <c r="AK10" s="83">
        <v>15</v>
      </c>
      <c r="AL10" s="88">
        <v>16</v>
      </c>
      <c r="AM10" s="83">
        <v>11</v>
      </c>
      <c r="AN10" s="83">
        <v>12</v>
      </c>
      <c r="AO10" s="83">
        <v>13</v>
      </c>
      <c r="AP10" s="83">
        <v>14</v>
      </c>
      <c r="AQ10" s="83">
        <v>15</v>
      </c>
      <c r="AR10" s="88">
        <v>16</v>
      </c>
      <c r="AS10" s="83">
        <v>11</v>
      </c>
      <c r="AT10" s="83">
        <v>12</v>
      </c>
      <c r="AU10" s="83">
        <v>13</v>
      </c>
      <c r="AV10" s="83">
        <v>14</v>
      </c>
      <c r="AW10" s="83">
        <v>15</v>
      </c>
      <c r="AX10" s="88">
        <v>16</v>
      </c>
      <c r="AY10" s="83">
        <v>11</v>
      </c>
      <c r="AZ10" s="83">
        <v>12</v>
      </c>
      <c r="BA10" s="83">
        <v>13</v>
      </c>
      <c r="BB10" s="83">
        <v>14</v>
      </c>
      <c r="BC10" s="83">
        <v>15</v>
      </c>
      <c r="BD10">
        <v>8</v>
      </c>
      <c r="BG10" s="23" t="s">
        <v>127</v>
      </c>
    </row>
    <row r="11" spans="1:299" ht="15.75" x14ac:dyDescent="0.2">
      <c r="A11" s="23">
        <v>16</v>
      </c>
      <c r="B11" s="83"/>
      <c r="C11" s="83">
        <v>11</v>
      </c>
      <c r="D11" s="83">
        <v>12</v>
      </c>
      <c r="E11" s="83">
        <v>13</v>
      </c>
      <c r="F11" s="83">
        <v>14</v>
      </c>
      <c r="G11" s="83">
        <v>15</v>
      </c>
      <c r="H11" s="83">
        <v>16</v>
      </c>
      <c r="I11" s="83">
        <v>11</v>
      </c>
      <c r="J11" s="83">
        <v>12</v>
      </c>
      <c r="K11" s="83">
        <v>13</v>
      </c>
      <c r="L11" s="83">
        <v>14</v>
      </c>
      <c r="M11" s="83">
        <v>15</v>
      </c>
      <c r="N11" s="88">
        <v>16</v>
      </c>
      <c r="O11" s="83">
        <v>11</v>
      </c>
      <c r="P11" s="83">
        <v>12</v>
      </c>
      <c r="Q11" s="83">
        <v>13</v>
      </c>
      <c r="R11" s="83">
        <v>14</v>
      </c>
      <c r="S11" s="83">
        <v>15</v>
      </c>
      <c r="T11" s="88">
        <v>16</v>
      </c>
      <c r="U11" s="83">
        <v>11</v>
      </c>
      <c r="V11" s="83">
        <v>12</v>
      </c>
      <c r="W11" s="83">
        <v>13</v>
      </c>
      <c r="X11" s="83">
        <v>14</v>
      </c>
      <c r="Y11" s="83">
        <v>15</v>
      </c>
      <c r="Z11" s="88">
        <v>16</v>
      </c>
      <c r="AA11" s="83">
        <v>11</v>
      </c>
      <c r="AB11" s="83">
        <v>12</v>
      </c>
      <c r="AC11" s="83">
        <v>13</v>
      </c>
      <c r="AD11" s="83">
        <v>14</v>
      </c>
      <c r="AE11" s="83">
        <v>15</v>
      </c>
      <c r="AF11" s="88">
        <v>16</v>
      </c>
      <c r="AG11" s="83">
        <v>11</v>
      </c>
      <c r="AH11" s="83">
        <v>12</v>
      </c>
      <c r="AI11" s="83">
        <v>13</v>
      </c>
      <c r="AJ11" s="83">
        <v>14</v>
      </c>
      <c r="AK11" s="83">
        <v>15</v>
      </c>
      <c r="AL11" s="88">
        <v>16</v>
      </c>
      <c r="AM11" s="83">
        <v>11</v>
      </c>
      <c r="AN11" s="83">
        <v>12</v>
      </c>
      <c r="AO11" s="83">
        <v>13</v>
      </c>
      <c r="AP11" s="83">
        <v>14</v>
      </c>
      <c r="AQ11" s="83">
        <v>15</v>
      </c>
      <c r="AR11" s="88">
        <v>16</v>
      </c>
      <c r="AS11" s="83">
        <v>11</v>
      </c>
      <c r="AT11" s="83">
        <v>12</v>
      </c>
      <c r="AU11" s="83">
        <v>13</v>
      </c>
      <c r="AV11" s="83">
        <v>14</v>
      </c>
      <c r="AW11" s="83">
        <v>15</v>
      </c>
      <c r="AX11" s="88">
        <v>16</v>
      </c>
      <c r="AY11" s="83">
        <v>11</v>
      </c>
      <c r="AZ11" s="83">
        <v>12</v>
      </c>
      <c r="BA11" s="83">
        <v>13</v>
      </c>
      <c r="BB11" s="83">
        <v>14</v>
      </c>
      <c r="BC11" s="83">
        <v>15</v>
      </c>
      <c r="BD11">
        <v>9</v>
      </c>
      <c r="BG11" s="23" t="s">
        <v>128</v>
      </c>
    </row>
    <row r="12" spans="1:299" ht="15.75" x14ac:dyDescent="0.2">
      <c r="A12" s="23">
        <v>16</v>
      </c>
      <c r="B12" s="83"/>
      <c r="C12" s="83">
        <v>11</v>
      </c>
      <c r="D12" s="83">
        <v>12</v>
      </c>
      <c r="E12" s="83">
        <v>13</v>
      </c>
      <c r="F12" s="83">
        <v>14</v>
      </c>
      <c r="G12" s="83">
        <v>15</v>
      </c>
      <c r="H12" s="83">
        <v>16</v>
      </c>
      <c r="I12" s="83">
        <v>11</v>
      </c>
      <c r="J12" s="83">
        <v>12</v>
      </c>
      <c r="K12" s="83">
        <v>13</v>
      </c>
      <c r="L12" s="83">
        <v>14</v>
      </c>
      <c r="M12" s="83">
        <v>15</v>
      </c>
      <c r="N12" s="88">
        <v>16</v>
      </c>
      <c r="O12" s="83">
        <v>11</v>
      </c>
      <c r="P12" s="83">
        <v>12</v>
      </c>
      <c r="Q12" s="83">
        <v>13</v>
      </c>
      <c r="R12" s="83">
        <v>14</v>
      </c>
      <c r="S12" s="83">
        <v>15</v>
      </c>
      <c r="T12" s="88">
        <v>16</v>
      </c>
      <c r="U12" s="83">
        <v>11</v>
      </c>
      <c r="V12" s="83">
        <v>12</v>
      </c>
      <c r="W12" s="83">
        <v>13</v>
      </c>
      <c r="X12" s="83">
        <v>14</v>
      </c>
      <c r="Y12" s="83">
        <v>15</v>
      </c>
      <c r="Z12" s="88">
        <v>16</v>
      </c>
      <c r="AA12" s="83">
        <v>11</v>
      </c>
      <c r="AB12" s="83">
        <v>12</v>
      </c>
      <c r="AC12" s="83">
        <v>13</v>
      </c>
      <c r="AD12" s="83">
        <v>14</v>
      </c>
      <c r="AE12" s="83">
        <v>15</v>
      </c>
      <c r="AF12" s="88">
        <v>16</v>
      </c>
      <c r="AG12" s="83">
        <v>11</v>
      </c>
      <c r="AH12" s="83">
        <v>12</v>
      </c>
      <c r="AI12" s="83">
        <v>13</v>
      </c>
      <c r="AJ12" s="83">
        <v>14</v>
      </c>
      <c r="AK12" s="83">
        <v>15</v>
      </c>
      <c r="AL12" s="88">
        <v>16</v>
      </c>
      <c r="AM12" s="83">
        <v>11</v>
      </c>
      <c r="AN12" s="83">
        <v>12</v>
      </c>
      <c r="AO12" s="83">
        <v>13</v>
      </c>
      <c r="AP12" s="83">
        <v>14</v>
      </c>
      <c r="AQ12" s="83">
        <v>15</v>
      </c>
      <c r="AR12" s="88">
        <v>16</v>
      </c>
      <c r="AS12" s="83">
        <v>11</v>
      </c>
      <c r="AT12" s="83">
        <v>12</v>
      </c>
      <c r="AU12" s="83">
        <v>13</v>
      </c>
      <c r="AV12" s="83">
        <v>14</v>
      </c>
      <c r="AW12" s="83">
        <v>15</v>
      </c>
      <c r="AX12" s="88">
        <v>16</v>
      </c>
      <c r="AY12" s="83">
        <v>11</v>
      </c>
      <c r="AZ12" s="83">
        <v>12</v>
      </c>
      <c r="BA12" s="83">
        <v>13</v>
      </c>
      <c r="BB12" s="83">
        <v>14</v>
      </c>
      <c r="BC12" s="83">
        <v>15</v>
      </c>
      <c r="BD12">
        <v>10</v>
      </c>
      <c r="BG12" s="23" t="s">
        <v>129</v>
      </c>
    </row>
    <row r="13" spans="1:299" ht="15.75" x14ac:dyDescent="0.2">
      <c r="A13" s="23" t="s">
        <v>113</v>
      </c>
      <c r="B13" s="87"/>
      <c r="C13" s="87" t="s">
        <v>112</v>
      </c>
      <c r="D13" s="89" t="s">
        <v>113</v>
      </c>
      <c r="E13" s="87" t="s">
        <v>112</v>
      </c>
      <c r="F13" s="89" t="s">
        <v>113</v>
      </c>
      <c r="G13" s="87" t="s">
        <v>112</v>
      </c>
      <c r="H13" s="89" t="s">
        <v>113</v>
      </c>
      <c r="I13" s="87" t="s">
        <v>112</v>
      </c>
      <c r="J13" s="89" t="s">
        <v>113</v>
      </c>
      <c r="K13" s="87" t="s">
        <v>112</v>
      </c>
      <c r="L13" s="89" t="s">
        <v>113</v>
      </c>
      <c r="M13" s="87" t="s">
        <v>112</v>
      </c>
      <c r="N13" s="89" t="s">
        <v>113</v>
      </c>
      <c r="O13" s="87" t="s">
        <v>112</v>
      </c>
      <c r="P13" s="89" t="s">
        <v>113</v>
      </c>
      <c r="Q13" s="87" t="s">
        <v>112</v>
      </c>
      <c r="R13" s="89" t="s">
        <v>113</v>
      </c>
      <c r="S13" s="87" t="s">
        <v>112</v>
      </c>
      <c r="T13" s="88" t="s">
        <v>113</v>
      </c>
      <c r="U13" s="87" t="s">
        <v>112</v>
      </c>
      <c r="V13" s="88" t="s">
        <v>113</v>
      </c>
      <c r="W13" s="87" t="s">
        <v>112</v>
      </c>
      <c r="X13" s="88" t="s">
        <v>113</v>
      </c>
      <c r="Y13" s="87" t="s">
        <v>112</v>
      </c>
      <c r="Z13" s="83" t="s">
        <v>113</v>
      </c>
      <c r="AA13" s="87" t="s">
        <v>112</v>
      </c>
      <c r="AB13" s="88" t="s">
        <v>113</v>
      </c>
      <c r="AC13" s="87" t="s">
        <v>112</v>
      </c>
      <c r="AD13" s="88" t="s">
        <v>113</v>
      </c>
      <c r="AE13" s="87" t="s">
        <v>112</v>
      </c>
      <c r="AF13" s="83" t="s">
        <v>113</v>
      </c>
      <c r="AG13" s="87" t="s">
        <v>112</v>
      </c>
      <c r="AH13" s="88" t="s">
        <v>113</v>
      </c>
      <c r="AI13" s="87" t="s">
        <v>112</v>
      </c>
      <c r="AJ13" s="88" t="s">
        <v>113</v>
      </c>
      <c r="AK13" s="87" t="s">
        <v>112</v>
      </c>
      <c r="AL13" s="83" t="s">
        <v>113</v>
      </c>
      <c r="AM13" s="87" t="s">
        <v>112</v>
      </c>
      <c r="AN13" s="88" t="s">
        <v>113</v>
      </c>
      <c r="AO13" s="87" t="s">
        <v>112</v>
      </c>
      <c r="AP13" s="88" t="s">
        <v>113</v>
      </c>
      <c r="AQ13" s="87" t="s">
        <v>112</v>
      </c>
      <c r="AR13" s="83" t="s">
        <v>113</v>
      </c>
      <c r="AS13" s="87" t="s">
        <v>112</v>
      </c>
      <c r="AT13" s="88" t="s">
        <v>113</v>
      </c>
      <c r="AU13" s="87" t="s">
        <v>112</v>
      </c>
      <c r="AV13" s="88" t="s">
        <v>113</v>
      </c>
      <c r="AW13" s="87" t="s">
        <v>112</v>
      </c>
      <c r="AX13" s="83" t="s">
        <v>113</v>
      </c>
      <c r="AY13" s="87" t="s">
        <v>112</v>
      </c>
      <c r="AZ13" s="88" t="s">
        <v>113</v>
      </c>
      <c r="BA13" s="87" t="s">
        <v>112</v>
      </c>
      <c r="BB13" s="88" t="s">
        <v>113</v>
      </c>
      <c r="BC13" s="87" t="s">
        <v>112</v>
      </c>
      <c r="BD13">
        <v>11</v>
      </c>
      <c r="BG13" s="23" t="s">
        <v>130</v>
      </c>
    </row>
    <row r="14" spans="1:299" ht="15.75" x14ac:dyDescent="0.2">
      <c r="A14" s="23">
        <v>14</v>
      </c>
      <c r="B14" s="83"/>
      <c r="C14" s="83">
        <v>15</v>
      </c>
      <c r="D14" s="83">
        <v>16</v>
      </c>
      <c r="E14" s="83">
        <v>11</v>
      </c>
      <c r="F14" s="83">
        <v>12</v>
      </c>
      <c r="G14" s="83">
        <v>13</v>
      </c>
      <c r="H14" s="83">
        <v>14</v>
      </c>
      <c r="I14" s="83">
        <v>15</v>
      </c>
      <c r="J14" s="83">
        <v>16</v>
      </c>
      <c r="K14" s="83">
        <v>11</v>
      </c>
      <c r="L14" s="83">
        <v>12</v>
      </c>
      <c r="M14" s="83">
        <v>13</v>
      </c>
      <c r="N14" s="88">
        <v>14</v>
      </c>
      <c r="O14" s="83">
        <v>15</v>
      </c>
      <c r="P14" s="83">
        <v>16</v>
      </c>
      <c r="Q14" s="83">
        <v>11</v>
      </c>
      <c r="R14" s="83">
        <v>12</v>
      </c>
      <c r="S14" s="83">
        <v>13</v>
      </c>
      <c r="T14" s="88">
        <v>14</v>
      </c>
      <c r="U14" s="83">
        <v>15</v>
      </c>
      <c r="V14" s="88">
        <v>16</v>
      </c>
      <c r="W14" s="83">
        <v>11</v>
      </c>
      <c r="X14" s="83">
        <v>12</v>
      </c>
      <c r="Y14" s="83">
        <v>13</v>
      </c>
      <c r="Z14" s="83">
        <v>14</v>
      </c>
      <c r="AA14" s="83">
        <v>15</v>
      </c>
      <c r="AB14" s="88">
        <v>16</v>
      </c>
      <c r="AC14" s="83">
        <v>11</v>
      </c>
      <c r="AD14" s="83">
        <v>12</v>
      </c>
      <c r="AE14" s="83">
        <v>13</v>
      </c>
      <c r="AF14" s="83">
        <v>14</v>
      </c>
      <c r="AG14" s="83">
        <v>15</v>
      </c>
      <c r="AH14" s="88">
        <v>16</v>
      </c>
      <c r="AI14" s="83">
        <v>11</v>
      </c>
      <c r="AJ14" s="83">
        <v>12</v>
      </c>
      <c r="AK14" s="83">
        <v>13</v>
      </c>
      <c r="AL14" s="83">
        <v>14</v>
      </c>
      <c r="AM14" s="83">
        <v>15</v>
      </c>
      <c r="AN14" s="88">
        <v>16</v>
      </c>
      <c r="AO14" s="83">
        <v>11</v>
      </c>
      <c r="AP14" s="83">
        <v>12</v>
      </c>
      <c r="AQ14" s="83">
        <v>13</v>
      </c>
      <c r="AR14" s="83">
        <v>14</v>
      </c>
      <c r="AS14" s="83">
        <v>15</v>
      </c>
      <c r="AT14" s="88">
        <v>16</v>
      </c>
      <c r="AU14" s="83">
        <v>11</v>
      </c>
      <c r="AV14" s="83">
        <v>12</v>
      </c>
      <c r="AW14" s="83">
        <v>13</v>
      </c>
      <c r="AX14" s="83">
        <v>14</v>
      </c>
      <c r="AY14" s="83">
        <v>15</v>
      </c>
      <c r="AZ14" s="88">
        <v>16</v>
      </c>
      <c r="BA14" s="83">
        <v>11</v>
      </c>
      <c r="BB14" s="83">
        <v>12</v>
      </c>
      <c r="BC14" s="83">
        <v>13</v>
      </c>
      <c r="BD14">
        <v>12</v>
      </c>
      <c r="BG14" s="23" t="s">
        <v>131</v>
      </c>
    </row>
    <row r="15" spans="1:299" ht="15.75" x14ac:dyDescent="0.2">
      <c r="A15" s="23">
        <v>14</v>
      </c>
      <c r="B15" s="83"/>
      <c r="C15" s="83">
        <v>15</v>
      </c>
      <c r="D15" s="83">
        <v>16</v>
      </c>
      <c r="E15" s="83">
        <v>11</v>
      </c>
      <c r="F15" s="83">
        <v>12</v>
      </c>
      <c r="G15" s="83">
        <v>13</v>
      </c>
      <c r="H15" s="83">
        <v>14</v>
      </c>
      <c r="I15" s="83">
        <v>15</v>
      </c>
      <c r="J15" s="83">
        <v>16</v>
      </c>
      <c r="K15" s="83">
        <v>11</v>
      </c>
      <c r="L15" s="83">
        <v>12</v>
      </c>
      <c r="M15" s="83">
        <v>13</v>
      </c>
      <c r="N15" s="88">
        <v>14</v>
      </c>
      <c r="O15" s="83">
        <v>15</v>
      </c>
      <c r="P15" s="83">
        <v>16</v>
      </c>
      <c r="Q15" s="83">
        <v>11</v>
      </c>
      <c r="R15" s="83">
        <v>12</v>
      </c>
      <c r="S15" s="83">
        <v>13</v>
      </c>
      <c r="T15" s="88">
        <v>14</v>
      </c>
      <c r="U15" s="83">
        <v>15</v>
      </c>
      <c r="V15" s="88">
        <v>16</v>
      </c>
      <c r="W15" s="83">
        <v>11</v>
      </c>
      <c r="X15" s="83">
        <v>12</v>
      </c>
      <c r="Y15" s="83">
        <v>13</v>
      </c>
      <c r="Z15" s="83">
        <v>14</v>
      </c>
      <c r="AA15" s="83">
        <v>15</v>
      </c>
      <c r="AB15" s="88">
        <v>16</v>
      </c>
      <c r="AC15" s="83">
        <v>11</v>
      </c>
      <c r="AD15" s="83">
        <v>12</v>
      </c>
      <c r="AE15" s="83">
        <v>13</v>
      </c>
      <c r="AF15" s="83">
        <v>14</v>
      </c>
      <c r="AG15" s="83">
        <v>15</v>
      </c>
      <c r="AH15" s="88">
        <v>16</v>
      </c>
      <c r="AI15" s="83">
        <v>11</v>
      </c>
      <c r="AJ15" s="83">
        <v>12</v>
      </c>
      <c r="AK15" s="83">
        <v>13</v>
      </c>
      <c r="AL15" s="83">
        <v>14</v>
      </c>
      <c r="AM15" s="83">
        <v>15</v>
      </c>
      <c r="AN15" s="88">
        <v>16</v>
      </c>
      <c r="AO15" s="83">
        <v>11</v>
      </c>
      <c r="AP15" s="83">
        <v>12</v>
      </c>
      <c r="AQ15" s="83">
        <v>13</v>
      </c>
      <c r="AR15" s="83">
        <v>14</v>
      </c>
      <c r="AS15" s="83">
        <v>15</v>
      </c>
      <c r="AT15" s="88">
        <v>16</v>
      </c>
      <c r="AU15" s="83">
        <v>11</v>
      </c>
      <c r="AV15" s="83">
        <v>12</v>
      </c>
      <c r="AW15" s="83">
        <v>13</v>
      </c>
      <c r="AX15" s="83">
        <v>14</v>
      </c>
      <c r="AY15" s="83">
        <v>15</v>
      </c>
      <c r="AZ15" s="88">
        <v>16</v>
      </c>
      <c r="BA15" s="83">
        <v>11</v>
      </c>
      <c r="BB15" s="83">
        <v>12</v>
      </c>
      <c r="BC15" s="83">
        <v>13</v>
      </c>
      <c r="BD15">
        <v>13</v>
      </c>
      <c r="BG15" s="23" t="s">
        <v>132</v>
      </c>
    </row>
    <row r="16" spans="1:299" ht="15.75" x14ac:dyDescent="0.2">
      <c r="A16" s="23">
        <v>14</v>
      </c>
      <c r="B16" s="83"/>
      <c r="C16" s="83">
        <v>15</v>
      </c>
      <c r="D16" s="83">
        <v>16</v>
      </c>
      <c r="E16" s="83">
        <v>11</v>
      </c>
      <c r="F16" s="83">
        <v>12</v>
      </c>
      <c r="G16" s="83">
        <v>13</v>
      </c>
      <c r="H16" s="83">
        <v>14</v>
      </c>
      <c r="I16" s="83">
        <v>15</v>
      </c>
      <c r="J16" s="83">
        <v>16</v>
      </c>
      <c r="K16" s="83">
        <v>11</v>
      </c>
      <c r="L16" s="83">
        <v>12</v>
      </c>
      <c r="M16" s="83">
        <v>13</v>
      </c>
      <c r="N16" s="88">
        <v>14</v>
      </c>
      <c r="O16" s="83">
        <v>15</v>
      </c>
      <c r="P16" s="83">
        <v>16</v>
      </c>
      <c r="Q16" s="83">
        <v>11</v>
      </c>
      <c r="R16" s="83">
        <v>12</v>
      </c>
      <c r="S16" s="83">
        <v>13</v>
      </c>
      <c r="T16" s="88">
        <v>14</v>
      </c>
      <c r="U16" s="83">
        <v>15</v>
      </c>
      <c r="V16" s="88">
        <v>16</v>
      </c>
      <c r="W16" s="83">
        <v>11</v>
      </c>
      <c r="X16" s="83">
        <v>12</v>
      </c>
      <c r="Y16" s="83">
        <v>13</v>
      </c>
      <c r="Z16" s="83">
        <v>14</v>
      </c>
      <c r="AA16" s="83">
        <v>15</v>
      </c>
      <c r="AB16" s="88">
        <v>16</v>
      </c>
      <c r="AC16" s="83">
        <v>11</v>
      </c>
      <c r="AD16" s="83">
        <v>12</v>
      </c>
      <c r="AE16" s="83">
        <v>13</v>
      </c>
      <c r="AF16" s="83">
        <v>14</v>
      </c>
      <c r="AG16" s="83">
        <v>15</v>
      </c>
      <c r="AH16" s="88">
        <v>16</v>
      </c>
      <c r="AI16" s="83">
        <v>11</v>
      </c>
      <c r="AJ16" s="83">
        <v>12</v>
      </c>
      <c r="AK16" s="83">
        <v>13</v>
      </c>
      <c r="AL16" s="83">
        <v>14</v>
      </c>
      <c r="AM16" s="83">
        <v>15</v>
      </c>
      <c r="AN16" s="88">
        <v>16</v>
      </c>
      <c r="AO16" s="83">
        <v>11</v>
      </c>
      <c r="AP16" s="83">
        <v>12</v>
      </c>
      <c r="AQ16" s="83">
        <v>13</v>
      </c>
      <c r="AR16" s="83">
        <v>14</v>
      </c>
      <c r="AS16" s="83">
        <v>15</v>
      </c>
      <c r="AT16" s="88">
        <v>16</v>
      </c>
      <c r="AU16" s="83">
        <v>11</v>
      </c>
      <c r="AV16" s="83">
        <v>12</v>
      </c>
      <c r="AW16" s="83">
        <v>13</v>
      </c>
      <c r="AX16" s="83">
        <v>14</v>
      </c>
      <c r="AY16" s="83">
        <v>15</v>
      </c>
      <c r="AZ16" s="88">
        <v>16</v>
      </c>
      <c r="BA16" s="83">
        <v>11</v>
      </c>
      <c r="BB16" s="83">
        <v>12</v>
      </c>
      <c r="BC16" s="83">
        <v>13</v>
      </c>
      <c r="BD16">
        <v>14</v>
      </c>
      <c r="BG16" s="23" t="s">
        <v>133</v>
      </c>
    </row>
    <row r="17" spans="1:59" ht="15.75" x14ac:dyDescent="0.2">
      <c r="A17" s="35" t="s">
        <v>115</v>
      </c>
      <c r="B17" s="87"/>
      <c r="C17" s="87" t="s">
        <v>114</v>
      </c>
      <c r="D17" s="89" t="s">
        <v>115</v>
      </c>
      <c r="E17" s="87" t="s">
        <v>114</v>
      </c>
      <c r="F17" s="89" t="s">
        <v>115</v>
      </c>
      <c r="G17" s="87" t="s">
        <v>114</v>
      </c>
      <c r="H17" s="89" t="s">
        <v>115</v>
      </c>
      <c r="I17" s="87" t="s">
        <v>114</v>
      </c>
      <c r="J17" s="89" t="s">
        <v>115</v>
      </c>
      <c r="K17" s="87" t="s">
        <v>114</v>
      </c>
      <c r="L17" s="89" t="s">
        <v>115</v>
      </c>
      <c r="M17" s="87" t="s">
        <v>114</v>
      </c>
      <c r="N17" s="89" t="s">
        <v>115</v>
      </c>
      <c r="O17" s="87" t="s">
        <v>114</v>
      </c>
      <c r="P17" s="89" t="s">
        <v>115</v>
      </c>
      <c r="Q17" s="87" t="s">
        <v>114</v>
      </c>
      <c r="R17" s="89" t="s">
        <v>115</v>
      </c>
      <c r="S17" s="87" t="s">
        <v>114</v>
      </c>
      <c r="T17" s="88" t="s">
        <v>115</v>
      </c>
      <c r="U17" s="87" t="s">
        <v>114</v>
      </c>
      <c r="V17" s="88" t="s">
        <v>115</v>
      </c>
      <c r="W17" s="87" t="s">
        <v>114</v>
      </c>
      <c r="X17" s="88" t="s">
        <v>115</v>
      </c>
      <c r="Y17" s="87" t="s">
        <v>114</v>
      </c>
      <c r="Z17" s="88" t="s">
        <v>115</v>
      </c>
      <c r="AA17" s="87" t="s">
        <v>114</v>
      </c>
      <c r="AB17" s="88" t="s">
        <v>115</v>
      </c>
      <c r="AC17" s="87" t="s">
        <v>114</v>
      </c>
      <c r="AD17" s="88" t="s">
        <v>115</v>
      </c>
      <c r="AE17" s="87" t="s">
        <v>114</v>
      </c>
      <c r="AF17" s="88" t="s">
        <v>115</v>
      </c>
      <c r="AG17" s="87" t="s">
        <v>114</v>
      </c>
      <c r="AH17" s="88" t="s">
        <v>115</v>
      </c>
      <c r="AI17" s="87" t="s">
        <v>114</v>
      </c>
      <c r="AJ17" s="88" t="s">
        <v>115</v>
      </c>
      <c r="AK17" s="87" t="s">
        <v>114</v>
      </c>
      <c r="AL17" s="88" t="s">
        <v>115</v>
      </c>
      <c r="AM17" s="87" t="s">
        <v>114</v>
      </c>
      <c r="AN17" s="88" t="s">
        <v>115</v>
      </c>
      <c r="AO17" s="87" t="s">
        <v>114</v>
      </c>
      <c r="AP17" s="88" t="s">
        <v>115</v>
      </c>
      <c r="AQ17" s="87" t="s">
        <v>114</v>
      </c>
      <c r="AR17" s="88" t="s">
        <v>115</v>
      </c>
      <c r="AS17" s="87" t="s">
        <v>114</v>
      </c>
      <c r="AT17" s="88" t="s">
        <v>115</v>
      </c>
      <c r="AU17" s="87" t="s">
        <v>114</v>
      </c>
      <c r="AV17" s="88" t="s">
        <v>115</v>
      </c>
      <c r="AW17" s="87" t="s">
        <v>114</v>
      </c>
      <c r="AX17" s="88" t="s">
        <v>115</v>
      </c>
      <c r="AY17" s="87" t="s">
        <v>114</v>
      </c>
      <c r="AZ17" s="88" t="s">
        <v>115</v>
      </c>
      <c r="BA17" s="87" t="s">
        <v>114</v>
      </c>
      <c r="BB17" s="88" t="s">
        <v>115</v>
      </c>
      <c r="BC17" s="87" t="s">
        <v>114</v>
      </c>
      <c r="BD17">
        <v>15</v>
      </c>
      <c r="BG17" s="35" t="s">
        <v>134</v>
      </c>
    </row>
    <row r="18" spans="1:59" ht="15.75" x14ac:dyDescent="0.2">
      <c r="A18" s="35" t="s">
        <v>115</v>
      </c>
      <c r="B18" s="87"/>
      <c r="C18" s="87" t="s">
        <v>114</v>
      </c>
      <c r="D18" s="89" t="s">
        <v>115</v>
      </c>
      <c r="E18" s="87" t="s">
        <v>114</v>
      </c>
      <c r="F18" s="89" t="s">
        <v>115</v>
      </c>
      <c r="G18" s="87" t="s">
        <v>114</v>
      </c>
      <c r="H18" s="89" t="s">
        <v>115</v>
      </c>
      <c r="I18" s="87" t="s">
        <v>114</v>
      </c>
      <c r="J18" s="89" t="s">
        <v>115</v>
      </c>
      <c r="K18" s="87" t="s">
        <v>114</v>
      </c>
      <c r="L18" s="89" t="s">
        <v>115</v>
      </c>
      <c r="M18" s="87" t="s">
        <v>114</v>
      </c>
      <c r="N18" s="89" t="s">
        <v>115</v>
      </c>
      <c r="O18" s="87" t="s">
        <v>114</v>
      </c>
      <c r="P18" s="89" t="s">
        <v>115</v>
      </c>
      <c r="Q18" s="87" t="s">
        <v>114</v>
      </c>
      <c r="R18" s="89" t="s">
        <v>115</v>
      </c>
      <c r="S18" s="87" t="s">
        <v>114</v>
      </c>
      <c r="T18" s="88" t="s">
        <v>115</v>
      </c>
      <c r="U18" s="87" t="s">
        <v>114</v>
      </c>
      <c r="V18" s="88" t="s">
        <v>115</v>
      </c>
      <c r="W18" s="87" t="s">
        <v>114</v>
      </c>
      <c r="X18" s="88" t="s">
        <v>115</v>
      </c>
      <c r="Y18" s="87" t="s">
        <v>114</v>
      </c>
      <c r="Z18" s="88" t="s">
        <v>115</v>
      </c>
      <c r="AA18" s="87" t="s">
        <v>114</v>
      </c>
      <c r="AB18" s="88" t="s">
        <v>115</v>
      </c>
      <c r="AC18" s="87" t="s">
        <v>114</v>
      </c>
      <c r="AD18" s="88" t="s">
        <v>115</v>
      </c>
      <c r="AE18" s="87" t="s">
        <v>114</v>
      </c>
      <c r="AF18" s="88" t="s">
        <v>115</v>
      </c>
      <c r="AG18" s="87" t="s">
        <v>114</v>
      </c>
      <c r="AH18" s="88" t="s">
        <v>115</v>
      </c>
      <c r="AI18" s="87" t="s">
        <v>114</v>
      </c>
      <c r="AJ18" s="88" t="s">
        <v>115</v>
      </c>
      <c r="AK18" s="87" t="s">
        <v>114</v>
      </c>
      <c r="AL18" s="88" t="s">
        <v>115</v>
      </c>
      <c r="AM18" s="87" t="s">
        <v>114</v>
      </c>
      <c r="AN18" s="88" t="s">
        <v>115</v>
      </c>
      <c r="AO18" s="87" t="s">
        <v>114</v>
      </c>
      <c r="AP18" s="88" t="s">
        <v>115</v>
      </c>
      <c r="AQ18" s="87" t="s">
        <v>114</v>
      </c>
      <c r="AR18" s="88" t="s">
        <v>115</v>
      </c>
      <c r="AS18" s="87" t="s">
        <v>114</v>
      </c>
      <c r="AT18" s="88" t="s">
        <v>115</v>
      </c>
      <c r="AU18" s="87" t="s">
        <v>114</v>
      </c>
      <c r="AV18" s="88" t="s">
        <v>115</v>
      </c>
      <c r="AW18" s="87" t="s">
        <v>114</v>
      </c>
      <c r="AX18" s="88" t="s">
        <v>115</v>
      </c>
      <c r="AY18" s="87" t="s">
        <v>114</v>
      </c>
      <c r="AZ18" s="88" t="s">
        <v>115</v>
      </c>
      <c r="BA18" s="87" t="s">
        <v>114</v>
      </c>
      <c r="BB18" s="88" t="s">
        <v>115</v>
      </c>
      <c r="BC18" s="87" t="s">
        <v>114</v>
      </c>
      <c r="BD18">
        <v>16</v>
      </c>
      <c r="BG18" s="35" t="s">
        <v>135</v>
      </c>
    </row>
    <row r="19" spans="1:59" ht="15.75" x14ac:dyDescent="0.2">
      <c r="A19" s="35" t="s">
        <v>115</v>
      </c>
      <c r="B19" s="87"/>
      <c r="C19" s="87" t="s">
        <v>114</v>
      </c>
      <c r="D19" s="89" t="s">
        <v>115</v>
      </c>
      <c r="E19" s="87" t="s">
        <v>114</v>
      </c>
      <c r="F19" s="89" t="s">
        <v>115</v>
      </c>
      <c r="G19" s="87" t="s">
        <v>114</v>
      </c>
      <c r="H19" s="89" t="s">
        <v>115</v>
      </c>
      <c r="I19" s="87" t="s">
        <v>114</v>
      </c>
      <c r="J19" s="89" t="s">
        <v>115</v>
      </c>
      <c r="K19" s="87" t="s">
        <v>114</v>
      </c>
      <c r="L19" s="89" t="s">
        <v>115</v>
      </c>
      <c r="M19" s="87" t="s">
        <v>114</v>
      </c>
      <c r="N19" s="89" t="s">
        <v>115</v>
      </c>
      <c r="O19" s="87" t="s">
        <v>114</v>
      </c>
      <c r="P19" s="89" t="s">
        <v>115</v>
      </c>
      <c r="Q19" s="87" t="s">
        <v>114</v>
      </c>
      <c r="R19" s="89" t="s">
        <v>115</v>
      </c>
      <c r="S19" s="87" t="s">
        <v>114</v>
      </c>
      <c r="T19" s="88" t="s">
        <v>115</v>
      </c>
      <c r="U19" s="87" t="s">
        <v>114</v>
      </c>
      <c r="V19" s="88" t="s">
        <v>115</v>
      </c>
      <c r="W19" s="87" t="s">
        <v>114</v>
      </c>
      <c r="X19" s="88" t="s">
        <v>115</v>
      </c>
      <c r="Y19" s="87" t="s">
        <v>114</v>
      </c>
      <c r="Z19" s="88" t="s">
        <v>115</v>
      </c>
      <c r="AA19" s="87" t="s">
        <v>114</v>
      </c>
      <c r="AB19" s="88" t="s">
        <v>115</v>
      </c>
      <c r="AC19" s="87" t="s">
        <v>114</v>
      </c>
      <c r="AD19" s="88" t="s">
        <v>115</v>
      </c>
      <c r="AE19" s="87" t="s">
        <v>114</v>
      </c>
      <c r="AF19" s="88" t="s">
        <v>115</v>
      </c>
      <c r="AG19" s="87" t="s">
        <v>114</v>
      </c>
      <c r="AH19" s="88" t="s">
        <v>115</v>
      </c>
      <c r="AI19" s="87" t="s">
        <v>114</v>
      </c>
      <c r="AJ19" s="88" t="s">
        <v>115</v>
      </c>
      <c r="AK19" s="87" t="s">
        <v>114</v>
      </c>
      <c r="AL19" s="88" t="s">
        <v>115</v>
      </c>
      <c r="AM19" s="87" t="s">
        <v>114</v>
      </c>
      <c r="AN19" s="88" t="s">
        <v>115</v>
      </c>
      <c r="AO19" s="87" t="s">
        <v>114</v>
      </c>
      <c r="AP19" s="88" t="s">
        <v>115</v>
      </c>
      <c r="AQ19" s="87" t="s">
        <v>114</v>
      </c>
      <c r="AR19" s="88" t="s">
        <v>115</v>
      </c>
      <c r="AS19" s="87" t="s">
        <v>114</v>
      </c>
      <c r="AT19" s="88" t="s">
        <v>115</v>
      </c>
      <c r="AU19" s="87" t="s">
        <v>114</v>
      </c>
      <c r="AV19" s="88" t="s">
        <v>115</v>
      </c>
      <c r="AW19" s="87" t="s">
        <v>114</v>
      </c>
      <c r="AX19" s="88" t="s">
        <v>115</v>
      </c>
      <c r="AY19" s="87" t="s">
        <v>114</v>
      </c>
      <c r="AZ19" s="88" t="s">
        <v>115</v>
      </c>
      <c r="BA19" s="87" t="s">
        <v>114</v>
      </c>
      <c r="BB19" s="88" t="s">
        <v>115</v>
      </c>
      <c r="BC19" s="87" t="s">
        <v>114</v>
      </c>
      <c r="BD19">
        <v>17</v>
      </c>
      <c r="BG19" s="35" t="s">
        <v>136</v>
      </c>
    </row>
    <row r="20" spans="1:59" ht="15.75" x14ac:dyDescent="0.2">
      <c r="A20" s="35" t="s">
        <v>115</v>
      </c>
      <c r="B20" s="87"/>
      <c r="C20" s="87" t="s">
        <v>114</v>
      </c>
      <c r="D20" s="89" t="s">
        <v>115</v>
      </c>
      <c r="E20" s="87" t="s">
        <v>114</v>
      </c>
      <c r="F20" s="89" t="s">
        <v>115</v>
      </c>
      <c r="G20" s="87" t="s">
        <v>114</v>
      </c>
      <c r="H20" s="89" t="s">
        <v>115</v>
      </c>
      <c r="I20" s="87" t="s">
        <v>114</v>
      </c>
      <c r="J20" s="89" t="s">
        <v>115</v>
      </c>
      <c r="K20" s="87" t="s">
        <v>114</v>
      </c>
      <c r="L20" s="89" t="s">
        <v>115</v>
      </c>
      <c r="M20" s="87" t="s">
        <v>114</v>
      </c>
      <c r="N20" s="89" t="s">
        <v>115</v>
      </c>
      <c r="O20" s="87" t="s">
        <v>114</v>
      </c>
      <c r="P20" s="89" t="s">
        <v>115</v>
      </c>
      <c r="Q20" s="87" t="s">
        <v>114</v>
      </c>
      <c r="R20" s="89" t="s">
        <v>115</v>
      </c>
      <c r="S20" s="87" t="s">
        <v>114</v>
      </c>
      <c r="T20" s="88" t="s">
        <v>115</v>
      </c>
      <c r="U20" s="87" t="s">
        <v>114</v>
      </c>
      <c r="V20" s="88" t="s">
        <v>115</v>
      </c>
      <c r="W20" s="87" t="s">
        <v>114</v>
      </c>
      <c r="X20" s="88" t="s">
        <v>115</v>
      </c>
      <c r="Y20" s="87" t="s">
        <v>114</v>
      </c>
      <c r="Z20" s="88" t="s">
        <v>115</v>
      </c>
      <c r="AA20" s="87" t="s">
        <v>114</v>
      </c>
      <c r="AB20" s="88" t="s">
        <v>115</v>
      </c>
      <c r="AC20" s="87" t="s">
        <v>114</v>
      </c>
      <c r="AD20" s="88" t="s">
        <v>115</v>
      </c>
      <c r="AE20" s="87" t="s">
        <v>114</v>
      </c>
      <c r="AF20" s="88" t="s">
        <v>115</v>
      </c>
      <c r="AG20" s="87" t="s">
        <v>114</v>
      </c>
      <c r="AH20" s="88" t="s">
        <v>115</v>
      </c>
      <c r="AI20" s="87" t="s">
        <v>114</v>
      </c>
      <c r="AJ20" s="88" t="s">
        <v>115</v>
      </c>
      <c r="AK20" s="87" t="s">
        <v>114</v>
      </c>
      <c r="AL20" s="88" t="s">
        <v>115</v>
      </c>
      <c r="AM20" s="87" t="s">
        <v>114</v>
      </c>
      <c r="AN20" s="88" t="s">
        <v>115</v>
      </c>
      <c r="AO20" s="87" t="s">
        <v>114</v>
      </c>
      <c r="AP20" s="88" t="s">
        <v>115</v>
      </c>
      <c r="AQ20" s="87" t="s">
        <v>114</v>
      </c>
      <c r="AR20" s="88" t="s">
        <v>115</v>
      </c>
      <c r="AS20" s="87" t="s">
        <v>114</v>
      </c>
      <c r="AT20" s="88" t="s">
        <v>115</v>
      </c>
      <c r="AU20" s="87" t="s">
        <v>114</v>
      </c>
      <c r="AV20" s="88" t="s">
        <v>115</v>
      </c>
      <c r="AW20" s="87" t="s">
        <v>114</v>
      </c>
      <c r="AX20" s="88" t="s">
        <v>115</v>
      </c>
      <c r="AY20" s="87" t="s">
        <v>114</v>
      </c>
      <c r="AZ20" s="88" t="s">
        <v>115</v>
      </c>
      <c r="BA20" s="87" t="s">
        <v>114</v>
      </c>
      <c r="BB20" s="88" t="s">
        <v>115</v>
      </c>
      <c r="BC20" s="87" t="s">
        <v>114</v>
      </c>
      <c r="BD20">
        <v>18</v>
      </c>
      <c r="BG20" s="35" t="s">
        <v>137</v>
      </c>
    </row>
    <row r="21" spans="1:59" ht="15.75" x14ac:dyDescent="0.2">
      <c r="A21" s="35" t="s">
        <v>115</v>
      </c>
      <c r="B21" s="87"/>
      <c r="C21" s="87" t="s">
        <v>114</v>
      </c>
      <c r="D21" s="89" t="s">
        <v>115</v>
      </c>
      <c r="E21" s="87" t="s">
        <v>114</v>
      </c>
      <c r="F21" s="89" t="s">
        <v>115</v>
      </c>
      <c r="G21" s="87" t="s">
        <v>114</v>
      </c>
      <c r="H21" s="89" t="s">
        <v>115</v>
      </c>
      <c r="I21" s="87" t="s">
        <v>114</v>
      </c>
      <c r="J21" s="89" t="s">
        <v>115</v>
      </c>
      <c r="K21" s="87" t="s">
        <v>114</v>
      </c>
      <c r="L21" s="89" t="s">
        <v>115</v>
      </c>
      <c r="M21" s="87" t="s">
        <v>114</v>
      </c>
      <c r="N21" s="88" t="s">
        <v>115</v>
      </c>
      <c r="O21" s="90" t="s">
        <v>114</v>
      </c>
      <c r="P21" s="89" t="s">
        <v>115</v>
      </c>
      <c r="Q21" s="87" t="s">
        <v>114</v>
      </c>
      <c r="R21" s="89" t="s">
        <v>115</v>
      </c>
      <c r="S21" s="87" t="s">
        <v>114</v>
      </c>
      <c r="T21" s="88" t="s">
        <v>115</v>
      </c>
      <c r="U21" s="87" t="s">
        <v>114</v>
      </c>
      <c r="V21" s="88" t="s">
        <v>115</v>
      </c>
      <c r="W21" s="87" t="s">
        <v>114</v>
      </c>
      <c r="X21" s="88" t="s">
        <v>115</v>
      </c>
      <c r="Y21" s="87" t="s">
        <v>114</v>
      </c>
      <c r="Z21" s="88" t="s">
        <v>115</v>
      </c>
      <c r="AA21" s="87" t="s">
        <v>114</v>
      </c>
      <c r="AB21" s="88" t="s">
        <v>115</v>
      </c>
      <c r="AC21" s="87" t="s">
        <v>114</v>
      </c>
      <c r="AD21" s="88" t="s">
        <v>115</v>
      </c>
      <c r="AE21" s="87" t="s">
        <v>114</v>
      </c>
      <c r="AF21" s="88" t="s">
        <v>115</v>
      </c>
      <c r="AG21" s="87" t="s">
        <v>114</v>
      </c>
      <c r="AH21" s="88" t="s">
        <v>115</v>
      </c>
      <c r="AI21" s="87" t="s">
        <v>114</v>
      </c>
      <c r="AJ21" s="88" t="s">
        <v>115</v>
      </c>
      <c r="AK21" s="87" t="s">
        <v>114</v>
      </c>
      <c r="AL21" s="88" t="s">
        <v>115</v>
      </c>
      <c r="AM21" s="87" t="s">
        <v>114</v>
      </c>
      <c r="AN21" s="88" t="s">
        <v>115</v>
      </c>
      <c r="AO21" s="87" t="s">
        <v>114</v>
      </c>
      <c r="AP21" s="88" t="s">
        <v>115</v>
      </c>
      <c r="AQ21" s="87" t="s">
        <v>114</v>
      </c>
      <c r="AR21" s="88" t="s">
        <v>115</v>
      </c>
      <c r="AS21" s="87" t="s">
        <v>114</v>
      </c>
      <c r="AT21" s="88" t="s">
        <v>115</v>
      </c>
      <c r="AU21" s="87" t="s">
        <v>114</v>
      </c>
      <c r="AV21" s="88" t="s">
        <v>115</v>
      </c>
      <c r="AW21" s="87" t="s">
        <v>114</v>
      </c>
      <c r="AX21" s="88" t="s">
        <v>115</v>
      </c>
      <c r="AY21" s="87" t="s">
        <v>114</v>
      </c>
      <c r="AZ21" s="88" t="s">
        <v>115</v>
      </c>
      <c r="BA21" s="87" t="s">
        <v>114</v>
      </c>
      <c r="BB21" s="88" t="s">
        <v>115</v>
      </c>
      <c r="BC21" s="87" t="s">
        <v>114</v>
      </c>
      <c r="BD21">
        <v>19</v>
      </c>
      <c r="BG21" s="35" t="s">
        <v>138</v>
      </c>
    </row>
    <row r="22" spans="1:59" ht="15.75" x14ac:dyDescent="0.2">
      <c r="A22" s="35" t="s">
        <v>115</v>
      </c>
      <c r="B22" s="87"/>
      <c r="C22" s="87" t="s">
        <v>114</v>
      </c>
      <c r="D22" s="89" t="s">
        <v>115</v>
      </c>
      <c r="E22" s="87" t="s">
        <v>114</v>
      </c>
      <c r="F22" s="89" t="s">
        <v>115</v>
      </c>
      <c r="G22" s="87" t="s">
        <v>114</v>
      </c>
      <c r="H22" s="89" t="s">
        <v>115</v>
      </c>
      <c r="I22" s="87" t="s">
        <v>114</v>
      </c>
      <c r="J22" s="89" t="s">
        <v>115</v>
      </c>
      <c r="K22" s="87" t="s">
        <v>114</v>
      </c>
      <c r="L22" s="89" t="s">
        <v>115</v>
      </c>
      <c r="M22" s="87" t="s">
        <v>114</v>
      </c>
      <c r="N22" s="88" t="s">
        <v>115</v>
      </c>
      <c r="O22" s="90" t="s">
        <v>114</v>
      </c>
      <c r="P22" s="89" t="s">
        <v>115</v>
      </c>
      <c r="Q22" s="87" t="s">
        <v>114</v>
      </c>
      <c r="R22" s="89" t="s">
        <v>115</v>
      </c>
      <c r="S22" s="87" t="s">
        <v>114</v>
      </c>
      <c r="T22" s="88" t="s">
        <v>115</v>
      </c>
      <c r="U22" s="87" t="s">
        <v>114</v>
      </c>
      <c r="V22" s="88" t="s">
        <v>115</v>
      </c>
      <c r="W22" s="87" t="s">
        <v>114</v>
      </c>
      <c r="X22" s="88" t="s">
        <v>115</v>
      </c>
      <c r="Y22" s="87" t="s">
        <v>114</v>
      </c>
      <c r="Z22" s="88" t="s">
        <v>115</v>
      </c>
      <c r="AA22" s="87" t="s">
        <v>114</v>
      </c>
      <c r="AB22" s="88" t="s">
        <v>115</v>
      </c>
      <c r="AC22" s="87" t="s">
        <v>114</v>
      </c>
      <c r="AD22" s="88" t="s">
        <v>115</v>
      </c>
      <c r="AE22" s="87" t="s">
        <v>114</v>
      </c>
      <c r="AF22" s="88" t="s">
        <v>115</v>
      </c>
      <c r="AG22" s="87" t="s">
        <v>114</v>
      </c>
      <c r="AH22" s="88" t="s">
        <v>115</v>
      </c>
      <c r="AI22" s="87" t="s">
        <v>114</v>
      </c>
      <c r="AJ22" s="88" t="s">
        <v>115</v>
      </c>
      <c r="AK22" s="87" t="s">
        <v>114</v>
      </c>
      <c r="AL22" s="88" t="s">
        <v>115</v>
      </c>
      <c r="AM22" s="87" t="s">
        <v>114</v>
      </c>
      <c r="AN22" s="88" t="s">
        <v>115</v>
      </c>
      <c r="AO22" s="87" t="s">
        <v>114</v>
      </c>
      <c r="AP22" s="88" t="s">
        <v>115</v>
      </c>
      <c r="AQ22" s="87" t="s">
        <v>114</v>
      </c>
      <c r="AR22" s="88" t="s">
        <v>115</v>
      </c>
      <c r="AS22" s="87" t="s">
        <v>114</v>
      </c>
      <c r="AT22" s="88" t="s">
        <v>115</v>
      </c>
      <c r="AU22" s="87" t="s">
        <v>114</v>
      </c>
      <c r="AV22" s="88" t="s">
        <v>115</v>
      </c>
      <c r="AW22" s="87" t="s">
        <v>114</v>
      </c>
      <c r="AX22" s="88" t="s">
        <v>115</v>
      </c>
      <c r="AY22" s="87" t="s">
        <v>114</v>
      </c>
      <c r="AZ22" s="88" t="s">
        <v>115</v>
      </c>
      <c r="BA22" s="87" t="s">
        <v>114</v>
      </c>
      <c r="BB22" s="88" t="s">
        <v>115</v>
      </c>
      <c r="BC22" s="87" t="s">
        <v>114</v>
      </c>
      <c r="BD22">
        <v>20</v>
      </c>
      <c r="BG22" s="35" t="s">
        <v>139</v>
      </c>
    </row>
    <row r="23" spans="1:59" ht="15.75" x14ac:dyDescent="0.2">
      <c r="A23" s="35" t="s">
        <v>115</v>
      </c>
      <c r="B23" s="87"/>
      <c r="C23" s="87" t="s">
        <v>114</v>
      </c>
      <c r="D23" s="89" t="s">
        <v>115</v>
      </c>
      <c r="E23" s="87" t="s">
        <v>114</v>
      </c>
      <c r="F23" s="89" t="s">
        <v>115</v>
      </c>
      <c r="G23" s="87" t="s">
        <v>114</v>
      </c>
      <c r="H23" s="89" t="s">
        <v>115</v>
      </c>
      <c r="I23" s="87" t="s">
        <v>114</v>
      </c>
      <c r="J23" s="89" t="s">
        <v>115</v>
      </c>
      <c r="K23" s="87" t="s">
        <v>114</v>
      </c>
      <c r="L23" s="89" t="s">
        <v>115</v>
      </c>
      <c r="M23" s="87" t="s">
        <v>114</v>
      </c>
      <c r="N23" s="88" t="s">
        <v>115</v>
      </c>
      <c r="O23" s="90" t="s">
        <v>114</v>
      </c>
      <c r="P23" s="89" t="s">
        <v>115</v>
      </c>
      <c r="Q23" s="87" t="s">
        <v>114</v>
      </c>
      <c r="R23" s="89" t="s">
        <v>115</v>
      </c>
      <c r="S23" s="87" t="s">
        <v>114</v>
      </c>
      <c r="T23" s="88" t="s">
        <v>115</v>
      </c>
      <c r="U23" s="87" t="s">
        <v>114</v>
      </c>
      <c r="V23" s="88" t="s">
        <v>115</v>
      </c>
      <c r="W23" s="87" t="s">
        <v>114</v>
      </c>
      <c r="X23" s="88" t="s">
        <v>115</v>
      </c>
      <c r="Y23" s="87" t="s">
        <v>114</v>
      </c>
      <c r="Z23" s="88" t="s">
        <v>115</v>
      </c>
      <c r="AA23" s="87" t="s">
        <v>114</v>
      </c>
      <c r="AB23" s="88" t="s">
        <v>115</v>
      </c>
      <c r="AC23" s="87" t="s">
        <v>114</v>
      </c>
      <c r="AD23" s="88" t="s">
        <v>115</v>
      </c>
      <c r="AE23" s="87" t="s">
        <v>114</v>
      </c>
      <c r="AF23" s="88" t="s">
        <v>115</v>
      </c>
      <c r="AG23" s="87" t="s">
        <v>114</v>
      </c>
      <c r="AH23" s="88" t="s">
        <v>115</v>
      </c>
      <c r="AI23" s="87" t="s">
        <v>114</v>
      </c>
      <c r="AJ23" s="88" t="s">
        <v>115</v>
      </c>
      <c r="AK23" s="87" t="s">
        <v>114</v>
      </c>
      <c r="AL23" s="88" t="s">
        <v>115</v>
      </c>
      <c r="AM23" s="87" t="s">
        <v>114</v>
      </c>
      <c r="AN23" s="88" t="s">
        <v>115</v>
      </c>
      <c r="AO23" s="87" t="s">
        <v>114</v>
      </c>
      <c r="AP23" s="88" t="s">
        <v>115</v>
      </c>
      <c r="AQ23" s="87" t="s">
        <v>114</v>
      </c>
      <c r="AR23" s="88" t="s">
        <v>115</v>
      </c>
      <c r="AS23" s="87" t="s">
        <v>114</v>
      </c>
      <c r="AT23" s="88" t="s">
        <v>115</v>
      </c>
      <c r="AU23" s="87" t="s">
        <v>114</v>
      </c>
      <c r="AV23" s="88" t="s">
        <v>115</v>
      </c>
      <c r="AW23" s="87" t="s">
        <v>114</v>
      </c>
      <c r="AX23" s="88" t="s">
        <v>115</v>
      </c>
      <c r="AY23" s="87" t="s">
        <v>114</v>
      </c>
      <c r="AZ23" s="88" t="s">
        <v>115</v>
      </c>
      <c r="BA23" s="87" t="s">
        <v>114</v>
      </c>
      <c r="BB23" s="88" t="s">
        <v>115</v>
      </c>
      <c r="BC23" s="87" t="s">
        <v>114</v>
      </c>
      <c r="BD23">
        <v>21</v>
      </c>
      <c r="BG23" s="35" t="s">
        <v>140</v>
      </c>
    </row>
    <row r="24" spans="1:59" ht="15.75" x14ac:dyDescent="0.2">
      <c r="A24" s="35" t="s">
        <v>114</v>
      </c>
      <c r="B24" s="89"/>
      <c r="C24" s="89" t="s">
        <v>115</v>
      </c>
      <c r="D24" s="91" t="s">
        <v>114</v>
      </c>
      <c r="E24" s="89" t="s">
        <v>115</v>
      </c>
      <c r="F24" s="91" t="s">
        <v>114</v>
      </c>
      <c r="G24" s="89" t="s">
        <v>115</v>
      </c>
      <c r="H24" s="91" t="s">
        <v>114</v>
      </c>
      <c r="I24" s="89" t="s">
        <v>115</v>
      </c>
      <c r="J24" s="91" t="s">
        <v>114</v>
      </c>
      <c r="K24" s="89" t="s">
        <v>115</v>
      </c>
      <c r="L24" s="87" t="s">
        <v>114</v>
      </c>
      <c r="M24" s="89" t="s">
        <v>115</v>
      </c>
      <c r="N24" s="87" t="s">
        <v>114</v>
      </c>
      <c r="O24" s="89" t="s">
        <v>115</v>
      </c>
      <c r="P24" s="87" t="s">
        <v>114</v>
      </c>
      <c r="Q24" s="89" t="s">
        <v>115</v>
      </c>
      <c r="R24" s="87" t="s">
        <v>114</v>
      </c>
      <c r="S24" s="89" t="s">
        <v>115</v>
      </c>
      <c r="T24" s="92" t="s">
        <v>114</v>
      </c>
      <c r="U24" s="89" t="s">
        <v>115</v>
      </c>
      <c r="V24" s="92" t="s">
        <v>114</v>
      </c>
      <c r="W24" s="89" t="s">
        <v>115</v>
      </c>
      <c r="X24" s="92" t="s">
        <v>114</v>
      </c>
      <c r="Y24" s="89" t="s">
        <v>115</v>
      </c>
      <c r="Z24" s="92" t="s">
        <v>114</v>
      </c>
      <c r="AA24" s="89" t="s">
        <v>115</v>
      </c>
      <c r="AB24" s="92" t="s">
        <v>114</v>
      </c>
      <c r="AC24" s="89" t="s">
        <v>115</v>
      </c>
      <c r="AD24" s="92" t="s">
        <v>114</v>
      </c>
      <c r="AE24" s="89" t="s">
        <v>115</v>
      </c>
      <c r="AF24" s="92" t="s">
        <v>114</v>
      </c>
      <c r="AG24" s="89" t="s">
        <v>115</v>
      </c>
      <c r="AH24" s="92" t="s">
        <v>114</v>
      </c>
      <c r="AI24" s="89" t="s">
        <v>115</v>
      </c>
      <c r="AJ24" s="92" t="s">
        <v>114</v>
      </c>
      <c r="AK24" s="89" t="s">
        <v>115</v>
      </c>
      <c r="AL24" s="92" t="s">
        <v>114</v>
      </c>
      <c r="AM24" s="89" t="s">
        <v>115</v>
      </c>
      <c r="AN24" s="92" t="s">
        <v>114</v>
      </c>
      <c r="AO24" s="89" t="s">
        <v>115</v>
      </c>
      <c r="AP24" s="92" t="s">
        <v>114</v>
      </c>
      <c r="AQ24" s="89" t="s">
        <v>115</v>
      </c>
      <c r="AR24" s="92" t="s">
        <v>114</v>
      </c>
      <c r="AS24" s="89" t="s">
        <v>115</v>
      </c>
      <c r="AT24" s="92" t="s">
        <v>114</v>
      </c>
      <c r="AU24" s="89" t="s">
        <v>115</v>
      </c>
      <c r="AV24" s="92" t="s">
        <v>114</v>
      </c>
      <c r="AW24" s="89" t="s">
        <v>115</v>
      </c>
      <c r="AX24" s="92" t="s">
        <v>114</v>
      </c>
      <c r="AY24" s="89" t="s">
        <v>115</v>
      </c>
      <c r="AZ24" s="92" t="s">
        <v>114</v>
      </c>
      <c r="BA24" s="89" t="s">
        <v>115</v>
      </c>
      <c r="BB24" s="92" t="s">
        <v>114</v>
      </c>
      <c r="BC24" s="89" t="s">
        <v>115</v>
      </c>
      <c r="BD24">
        <v>22</v>
      </c>
      <c r="BG24" s="35" t="s">
        <v>141</v>
      </c>
    </row>
    <row r="25" spans="1:59" ht="15.75" x14ac:dyDescent="0.2">
      <c r="A25" s="35" t="s">
        <v>114</v>
      </c>
      <c r="B25" s="89"/>
      <c r="C25" s="89" t="s">
        <v>115</v>
      </c>
      <c r="D25" s="91" t="s">
        <v>114</v>
      </c>
      <c r="E25" s="89" t="s">
        <v>115</v>
      </c>
      <c r="F25" s="91" t="s">
        <v>114</v>
      </c>
      <c r="G25" s="89" t="s">
        <v>115</v>
      </c>
      <c r="H25" s="91" t="s">
        <v>114</v>
      </c>
      <c r="I25" s="89" t="s">
        <v>115</v>
      </c>
      <c r="J25" s="91" t="s">
        <v>114</v>
      </c>
      <c r="K25" s="89" t="s">
        <v>115</v>
      </c>
      <c r="L25" s="87" t="s">
        <v>114</v>
      </c>
      <c r="M25" s="89" t="s">
        <v>115</v>
      </c>
      <c r="N25" s="87" t="s">
        <v>114</v>
      </c>
      <c r="O25" s="89" t="s">
        <v>115</v>
      </c>
      <c r="P25" s="87" t="s">
        <v>114</v>
      </c>
      <c r="Q25" s="89" t="s">
        <v>115</v>
      </c>
      <c r="R25" s="87" t="s">
        <v>114</v>
      </c>
      <c r="S25" s="89" t="s">
        <v>115</v>
      </c>
      <c r="T25" s="92" t="s">
        <v>114</v>
      </c>
      <c r="U25" s="89" t="s">
        <v>115</v>
      </c>
      <c r="V25" s="92" t="s">
        <v>114</v>
      </c>
      <c r="W25" s="89" t="s">
        <v>115</v>
      </c>
      <c r="X25" s="92" t="s">
        <v>114</v>
      </c>
      <c r="Y25" s="89" t="s">
        <v>115</v>
      </c>
      <c r="Z25" s="92" t="s">
        <v>114</v>
      </c>
      <c r="AA25" s="89" t="s">
        <v>115</v>
      </c>
      <c r="AB25" s="92" t="s">
        <v>114</v>
      </c>
      <c r="AC25" s="89" t="s">
        <v>115</v>
      </c>
      <c r="AD25" s="92" t="s">
        <v>114</v>
      </c>
      <c r="AE25" s="89" t="s">
        <v>115</v>
      </c>
      <c r="AF25" s="92" t="s">
        <v>114</v>
      </c>
      <c r="AG25" s="89" t="s">
        <v>115</v>
      </c>
      <c r="AH25" s="92" t="s">
        <v>114</v>
      </c>
      <c r="AI25" s="89" t="s">
        <v>115</v>
      </c>
      <c r="AJ25" s="92" t="s">
        <v>114</v>
      </c>
      <c r="AK25" s="89" t="s">
        <v>115</v>
      </c>
      <c r="AL25" s="92" t="s">
        <v>114</v>
      </c>
      <c r="AM25" s="89" t="s">
        <v>115</v>
      </c>
      <c r="AN25" s="92" t="s">
        <v>114</v>
      </c>
      <c r="AO25" s="89" t="s">
        <v>115</v>
      </c>
      <c r="AP25" s="92" t="s">
        <v>114</v>
      </c>
      <c r="AQ25" s="89" t="s">
        <v>115</v>
      </c>
      <c r="AR25" s="92" t="s">
        <v>114</v>
      </c>
      <c r="AS25" s="89" t="s">
        <v>115</v>
      </c>
      <c r="AT25" s="92" t="s">
        <v>114</v>
      </c>
      <c r="AU25" s="89" t="s">
        <v>115</v>
      </c>
      <c r="AV25" s="92" t="s">
        <v>114</v>
      </c>
      <c r="AW25" s="89" t="s">
        <v>115</v>
      </c>
      <c r="AX25" s="92" t="s">
        <v>114</v>
      </c>
      <c r="AY25" s="89" t="s">
        <v>115</v>
      </c>
      <c r="AZ25" s="92" t="s">
        <v>114</v>
      </c>
      <c r="BA25" s="89" t="s">
        <v>115</v>
      </c>
      <c r="BB25" s="92" t="s">
        <v>114</v>
      </c>
      <c r="BC25" s="89" t="s">
        <v>115</v>
      </c>
      <c r="BD25">
        <v>23</v>
      </c>
      <c r="BG25" s="35" t="s">
        <v>142</v>
      </c>
    </row>
    <row r="26" spans="1:59" ht="15.75" x14ac:dyDescent="0.2">
      <c r="A26" s="35" t="s">
        <v>114</v>
      </c>
      <c r="B26" s="89"/>
      <c r="C26" s="89" t="s">
        <v>115</v>
      </c>
      <c r="D26" s="91" t="s">
        <v>114</v>
      </c>
      <c r="E26" s="89" t="s">
        <v>115</v>
      </c>
      <c r="F26" s="91" t="s">
        <v>114</v>
      </c>
      <c r="G26" s="89" t="s">
        <v>115</v>
      </c>
      <c r="H26" s="91" t="s">
        <v>114</v>
      </c>
      <c r="I26" s="89" t="s">
        <v>115</v>
      </c>
      <c r="J26" s="91" t="s">
        <v>114</v>
      </c>
      <c r="K26" s="89" t="s">
        <v>115</v>
      </c>
      <c r="L26" s="87" t="s">
        <v>114</v>
      </c>
      <c r="M26" s="89" t="s">
        <v>115</v>
      </c>
      <c r="N26" s="87" t="s">
        <v>114</v>
      </c>
      <c r="O26" s="89" t="s">
        <v>115</v>
      </c>
      <c r="P26" s="87" t="s">
        <v>114</v>
      </c>
      <c r="Q26" s="89" t="s">
        <v>115</v>
      </c>
      <c r="R26" s="87" t="s">
        <v>114</v>
      </c>
      <c r="S26" s="89" t="s">
        <v>115</v>
      </c>
      <c r="T26" s="92" t="s">
        <v>114</v>
      </c>
      <c r="U26" s="89" t="s">
        <v>115</v>
      </c>
      <c r="V26" s="92" t="s">
        <v>114</v>
      </c>
      <c r="W26" s="89" t="s">
        <v>115</v>
      </c>
      <c r="X26" s="92" t="s">
        <v>114</v>
      </c>
      <c r="Y26" s="89" t="s">
        <v>115</v>
      </c>
      <c r="Z26" s="92" t="s">
        <v>114</v>
      </c>
      <c r="AA26" s="89" t="s">
        <v>115</v>
      </c>
      <c r="AB26" s="92" t="s">
        <v>114</v>
      </c>
      <c r="AC26" s="89" t="s">
        <v>115</v>
      </c>
      <c r="AD26" s="92" t="s">
        <v>114</v>
      </c>
      <c r="AE26" s="89" t="s">
        <v>115</v>
      </c>
      <c r="AF26" s="92" t="s">
        <v>114</v>
      </c>
      <c r="AG26" s="89" t="s">
        <v>115</v>
      </c>
      <c r="AH26" s="92" t="s">
        <v>114</v>
      </c>
      <c r="AI26" s="89" t="s">
        <v>115</v>
      </c>
      <c r="AJ26" s="92" t="s">
        <v>114</v>
      </c>
      <c r="AK26" s="89" t="s">
        <v>115</v>
      </c>
      <c r="AL26" s="92" t="s">
        <v>114</v>
      </c>
      <c r="AM26" s="89" t="s">
        <v>115</v>
      </c>
      <c r="AN26" s="92" t="s">
        <v>114</v>
      </c>
      <c r="AO26" s="89" t="s">
        <v>115</v>
      </c>
      <c r="AP26" s="92" t="s">
        <v>114</v>
      </c>
      <c r="AQ26" s="89" t="s">
        <v>115</v>
      </c>
      <c r="AR26" s="92" t="s">
        <v>114</v>
      </c>
      <c r="AS26" s="89" t="s">
        <v>115</v>
      </c>
      <c r="AT26" s="92" t="s">
        <v>114</v>
      </c>
      <c r="AU26" s="89" t="s">
        <v>115</v>
      </c>
      <c r="AV26" s="92" t="s">
        <v>114</v>
      </c>
      <c r="AW26" s="89" t="s">
        <v>115</v>
      </c>
      <c r="AX26" s="92" t="s">
        <v>114</v>
      </c>
      <c r="AY26" s="89" t="s">
        <v>115</v>
      </c>
      <c r="AZ26" s="92" t="s">
        <v>114</v>
      </c>
      <c r="BA26" s="89" t="s">
        <v>115</v>
      </c>
      <c r="BB26" s="92" t="s">
        <v>114</v>
      </c>
      <c r="BC26" s="89" t="s">
        <v>115</v>
      </c>
      <c r="BD26">
        <v>24</v>
      </c>
      <c r="BG26" s="35" t="s">
        <v>143</v>
      </c>
    </row>
    <row r="27" spans="1:59" ht="15.75" x14ac:dyDescent="0.2">
      <c r="A27" s="35" t="s">
        <v>114</v>
      </c>
      <c r="B27" s="89"/>
      <c r="C27" s="89" t="s">
        <v>115</v>
      </c>
      <c r="D27" s="91" t="s">
        <v>114</v>
      </c>
      <c r="E27" s="89" t="s">
        <v>115</v>
      </c>
      <c r="F27" s="91" t="s">
        <v>114</v>
      </c>
      <c r="G27" s="89" t="s">
        <v>115</v>
      </c>
      <c r="H27" s="91" t="s">
        <v>114</v>
      </c>
      <c r="I27" s="89" t="s">
        <v>115</v>
      </c>
      <c r="J27" s="91" t="s">
        <v>114</v>
      </c>
      <c r="K27" s="89" t="s">
        <v>115</v>
      </c>
      <c r="L27" s="87" t="s">
        <v>114</v>
      </c>
      <c r="M27" s="89" t="s">
        <v>115</v>
      </c>
      <c r="N27" s="87" t="s">
        <v>114</v>
      </c>
      <c r="O27" s="89" t="s">
        <v>115</v>
      </c>
      <c r="P27" s="87" t="s">
        <v>114</v>
      </c>
      <c r="Q27" s="89" t="s">
        <v>115</v>
      </c>
      <c r="R27" s="87" t="s">
        <v>114</v>
      </c>
      <c r="S27" s="89" t="s">
        <v>115</v>
      </c>
      <c r="T27" s="92" t="s">
        <v>114</v>
      </c>
      <c r="U27" s="89" t="s">
        <v>115</v>
      </c>
      <c r="V27" s="92" t="s">
        <v>114</v>
      </c>
      <c r="W27" s="89" t="s">
        <v>115</v>
      </c>
      <c r="X27" s="92" t="s">
        <v>114</v>
      </c>
      <c r="Y27" s="89" t="s">
        <v>115</v>
      </c>
      <c r="Z27" s="92" t="s">
        <v>114</v>
      </c>
      <c r="AA27" s="89" t="s">
        <v>115</v>
      </c>
      <c r="AB27" s="92" t="s">
        <v>114</v>
      </c>
      <c r="AC27" s="89" t="s">
        <v>115</v>
      </c>
      <c r="AD27" s="92" t="s">
        <v>114</v>
      </c>
      <c r="AE27" s="89" t="s">
        <v>115</v>
      </c>
      <c r="AF27" s="92" t="s">
        <v>114</v>
      </c>
      <c r="AG27" s="89" t="s">
        <v>115</v>
      </c>
      <c r="AH27" s="92" t="s">
        <v>114</v>
      </c>
      <c r="AI27" s="89" t="s">
        <v>115</v>
      </c>
      <c r="AJ27" s="92" t="s">
        <v>114</v>
      </c>
      <c r="AK27" s="89" t="s">
        <v>115</v>
      </c>
      <c r="AL27" s="92" t="s">
        <v>114</v>
      </c>
      <c r="AM27" s="89" t="s">
        <v>115</v>
      </c>
      <c r="AN27" s="92" t="s">
        <v>114</v>
      </c>
      <c r="AO27" s="89" t="s">
        <v>115</v>
      </c>
      <c r="AP27" s="92" t="s">
        <v>114</v>
      </c>
      <c r="AQ27" s="89" t="s">
        <v>115</v>
      </c>
      <c r="AR27" s="92" t="s">
        <v>114</v>
      </c>
      <c r="AS27" s="89" t="s">
        <v>115</v>
      </c>
      <c r="AT27" s="92" t="s">
        <v>114</v>
      </c>
      <c r="AU27" s="89" t="s">
        <v>115</v>
      </c>
      <c r="AV27" s="92" t="s">
        <v>114</v>
      </c>
      <c r="AW27" s="89" t="s">
        <v>115</v>
      </c>
      <c r="AX27" s="92" t="s">
        <v>114</v>
      </c>
      <c r="AY27" s="89" t="s">
        <v>115</v>
      </c>
      <c r="AZ27" s="92" t="s">
        <v>114</v>
      </c>
      <c r="BA27" s="89" t="s">
        <v>115</v>
      </c>
      <c r="BB27" s="92" t="s">
        <v>114</v>
      </c>
      <c r="BC27" s="89" t="s">
        <v>115</v>
      </c>
      <c r="BD27">
        <v>25</v>
      </c>
      <c r="BG27" s="35" t="s">
        <v>144</v>
      </c>
    </row>
    <row r="28" spans="1:59" ht="15.75" x14ac:dyDescent="0.2">
      <c r="A28" s="35" t="s">
        <v>114</v>
      </c>
      <c r="B28" s="89"/>
      <c r="C28" s="89" t="s">
        <v>115</v>
      </c>
      <c r="D28" s="91" t="s">
        <v>114</v>
      </c>
      <c r="E28" s="89" t="s">
        <v>115</v>
      </c>
      <c r="F28" s="91" t="s">
        <v>114</v>
      </c>
      <c r="G28" s="89" t="s">
        <v>115</v>
      </c>
      <c r="H28" s="91" t="s">
        <v>114</v>
      </c>
      <c r="I28" s="89" t="s">
        <v>115</v>
      </c>
      <c r="J28" s="91" t="s">
        <v>114</v>
      </c>
      <c r="K28" s="89" t="s">
        <v>115</v>
      </c>
      <c r="L28" s="87" t="s">
        <v>114</v>
      </c>
      <c r="M28" s="89" t="s">
        <v>115</v>
      </c>
      <c r="N28" s="87" t="s">
        <v>114</v>
      </c>
      <c r="O28" s="89" t="s">
        <v>115</v>
      </c>
      <c r="P28" s="87" t="s">
        <v>114</v>
      </c>
      <c r="Q28" s="89" t="s">
        <v>115</v>
      </c>
      <c r="R28" s="87" t="s">
        <v>114</v>
      </c>
      <c r="S28" s="89" t="s">
        <v>115</v>
      </c>
      <c r="T28" s="92" t="s">
        <v>114</v>
      </c>
      <c r="U28" s="89" t="s">
        <v>115</v>
      </c>
      <c r="V28" s="92" t="s">
        <v>114</v>
      </c>
      <c r="W28" s="89" t="s">
        <v>115</v>
      </c>
      <c r="X28" s="92" t="s">
        <v>114</v>
      </c>
      <c r="Y28" s="89" t="s">
        <v>115</v>
      </c>
      <c r="Z28" s="92" t="s">
        <v>114</v>
      </c>
      <c r="AA28" s="89" t="s">
        <v>115</v>
      </c>
      <c r="AB28" s="92" t="s">
        <v>114</v>
      </c>
      <c r="AC28" s="89" t="s">
        <v>115</v>
      </c>
      <c r="AD28" s="92" t="s">
        <v>114</v>
      </c>
      <c r="AE28" s="89" t="s">
        <v>115</v>
      </c>
      <c r="AF28" s="92" t="s">
        <v>114</v>
      </c>
      <c r="AG28" s="89" t="s">
        <v>115</v>
      </c>
      <c r="AH28" s="92" t="s">
        <v>114</v>
      </c>
      <c r="AI28" s="89" t="s">
        <v>115</v>
      </c>
      <c r="AJ28" s="92" t="s">
        <v>114</v>
      </c>
      <c r="AK28" s="89" t="s">
        <v>115</v>
      </c>
      <c r="AL28" s="92" t="s">
        <v>114</v>
      </c>
      <c r="AM28" s="89" t="s">
        <v>115</v>
      </c>
      <c r="AN28" s="92" t="s">
        <v>114</v>
      </c>
      <c r="AO28" s="89" t="s">
        <v>115</v>
      </c>
      <c r="AP28" s="92" t="s">
        <v>114</v>
      </c>
      <c r="AQ28" s="89" t="s">
        <v>115</v>
      </c>
      <c r="AR28" s="92" t="s">
        <v>114</v>
      </c>
      <c r="AS28" s="89" t="s">
        <v>115</v>
      </c>
      <c r="AT28" s="92" t="s">
        <v>114</v>
      </c>
      <c r="AU28" s="89" t="s">
        <v>115</v>
      </c>
      <c r="AV28" s="92" t="s">
        <v>114</v>
      </c>
      <c r="AW28" s="89" t="s">
        <v>115</v>
      </c>
      <c r="AX28" s="92" t="s">
        <v>114</v>
      </c>
      <c r="AY28" s="89" t="s">
        <v>115</v>
      </c>
      <c r="AZ28" s="92" t="s">
        <v>114</v>
      </c>
      <c r="BA28" s="89" t="s">
        <v>115</v>
      </c>
      <c r="BB28" s="92" t="s">
        <v>114</v>
      </c>
      <c r="BC28" s="89" t="s">
        <v>115</v>
      </c>
      <c r="BD28">
        <v>26</v>
      </c>
      <c r="BG28" s="35" t="s">
        <v>145</v>
      </c>
    </row>
    <row r="29" spans="1:59" ht="15.75" x14ac:dyDescent="0.2">
      <c r="A29" s="35" t="s">
        <v>114</v>
      </c>
      <c r="B29" s="89"/>
      <c r="C29" s="89" t="s">
        <v>115</v>
      </c>
      <c r="D29" s="91" t="s">
        <v>114</v>
      </c>
      <c r="E29" s="89" t="s">
        <v>115</v>
      </c>
      <c r="F29" s="91" t="s">
        <v>114</v>
      </c>
      <c r="G29" s="89" t="s">
        <v>115</v>
      </c>
      <c r="H29" s="91" t="s">
        <v>114</v>
      </c>
      <c r="I29" s="89" t="s">
        <v>115</v>
      </c>
      <c r="J29" s="91" t="s">
        <v>114</v>
      </c>
      <c r="K29" s="89" t="s">
        <v>115</v>
      </c>
      <c r="L29" s="87" t="s">
        <v>114</v>
      </c>
      <c r="M29" s="89" t="s">
        <v>115</v>
      </c>
      <c r="N29" s="87" t="s">
        <v>114</v>
      </c>
      <c r="O29" s="89" t="s">
        <v>115</v>
      </c>
      <c r="P29" s="87" t="s">
        <v>114</v>
      </c>
      <c r="Q29" s="89" t="s">
        <v>115</v>
      </c>
      <c r="R29" s="87" t="s">
        <v>114</v>
      </c>
      <c r="S29" s="89" t="s">
        <v>115</v>
      </c>
      <c r="T29" s="92" t="s">
        <v>114</v>
      </c>
      <c r="U29" s="89" t="s">
        <v>115</v>
      </c>
      <c r="V29" s="92" t="s">
        <v>114</v>
      </c>
      <c r="W29" s="89" t="s">
        <v>115</v>
      </c>
      <c r="X29" s="92" t="s">
        <v>114</v>
      </c>
      <c r="Y29" s="89" t="s">
        <v>115</v>
      </c>
      <c r="Z29" s="92" t="s">
        <v>114</v>
      </c>
      <c r="AA29" s="89" t="s">
        <v>115</v>
      </c>
      <c r="AB29" s="92" t="s">
        <v>114</v>
      </c>
      <c r="AC29" s="89" t="s">
        <v>115</v>
      </c>
      <c r="AD29" s="92" t="s">
        <v>114</v>
      </c>
      <c r="AE29" s="89" t="s">
        <v>115</v>
      </c>
      <c r="AF29" s="92" t="s">
        <v>114</v>
      </c>
      <c r="AG29" s="89" t="s">
        <v>115</v>
      </c>
      <c r="AH29" s="92" t="s">
        <v>114</v>
      </c>
      <c r="AI29" s="89" t="s">
        <v>115</v>
      </c>
      <c r="AJ29" s="92" t="s">
        <v>114</v>
      </c>
      <c r="AK29" s="89" t="s">
        <v>115</v>
      </c>
      <c r="AL29" s="92" t="s">
        <v>114</v>
      </c>
      <c r="AM29" s="89" t="s">
        <v>115</v>
      </c>
      <c r="AN29" s="92" t="s">
        <v>114</v>
      </c>
      <c r="AO29" s="89" t="s">
        <v>115</v>
      </c>
      <c r="AP29" s="92" t="s">
        <v>114</v>
      </c>
      <c r="AQ29" s="89" t="s">
        <v>115</v>
      </c>
      <c r="AR29" s="92" t="s">
        <v>114</v>
      </c>
      <c r="AS29" s="89" t="s">
        <v>115</v>
      </c>
      <c r="AT29" s="92" t="s">
        <v>114</v>
      </c>
      <c r="AU29" s="89" t="s">
        <v>115</v>
      </c>
      <c r="AV29" s="92" t="s">
        <v>114</v>
      </c>
      <c r="AW29" s="89" t="s">
        <v>115</v>
      </c>
      <c r="AX29" s="92" t="s">
        <v>114</v>
      </c>
      <c r="AY29" s="89" t="s">
        <v>115</v>
      </c>
      <c r="AZ29" s="92" t="s">
        <v>114</v>
      </c>
      <c r="BA29" s="89" t="s">
        <v>115</v>
      </c>
      <c r="BB29" s="92" t="s">
        <v>114</v>
      </c>
      <c r="BC29" s="89" t="s">
        <v>115</v>
      </c>
      <c r="BD29">
        <v>27</v>
      </c>
      <c r="BG29" s="35" t="s">
        <v>146</v>
      </c>
    </row>
    <row r="30" spans="1:59" ht="15.75" x14ac:dyDescent="0.2">
      <c r="A30" s="35" t="s">
        <v>114</v>
      </c>
      <c r="B30" s="89"/>
      <c r="C30" s="89" t="s">
        <v>115</v>
      </c>
      <c r="D30" s="91" t="s">
        <v>114</v>
      </c>
      <c r="E30" s="89" t="s">
        <v>115</v>
      </c>
      <c r="F30" s="91" t="s">
        <v>114</v>
      </c>
      <c r="G30" s="89" t="s">
        <v>115</v>
      </c>
      <c r="H30" s="91" t="s">
        <v>114</v>
      </c>
      <c r="I30" s="89" t="s">
        <v>115</v>
      </c>
      <c r="J30" s="91" t="s">
        <v>114</v>
      </c>
      <c r="K30" s="89" t="s">
        <v>115</v>
      </c>
      <c r="L30" s="87" t="s">
        <v>114</v>
      </c>
      <c r="M30" s="89" t="s">
        <v>115</v>
      </c>
      <c r="N30" s="87" t="s">
        <v>114</v>
      </c>
      <c r="O30" s="89" t="s">
        <v>115</v>
      </c>
      <c r="P30" s="87" t="s">
        <v>114</v>
      </c>
      <c r="Q30" s="89" t="s">
        <v>115</v>
      </c>
      <c r="R30" s="87" t="s">
        <v>114</v>
      </c>
      <c r="S30" s="89" t="s">
        <v>115</v>
      </c>
      <c r="T30" s="92" t="s">
        <v>114</v>
      </c>
      <c r="U30" s="89" t="s">
        <v>115</v>
      </c>
      <c r="V30" s="92" t="s">
        <v>114</v>
      </c>
      <c r="W30" s="89" t="s">
        <v>115</v>
      </c>
      <c r="X30" s="92" t="s">
        <v>114</v>
      </c>
      <c r="Y30" s="89" t="s">
        <v>115</v>
      </c>
      <c r="Z30" s="92" t="s">
        <v>114</v>
      </c>
      <c r="AA30" s="89" t="s">
        <v>115</v>
      </c>
      <c r="AB30" s="92" t="s">
        <v>114</v>
      </c>
      <c r="AC30" s="89" t="s">
        <v>115</v>
      </c>
      <c r="AD30" s="92" t="s">
        <v>114</v>
      </c>
      <c r="AE30" s="89" t="s">
        <v>115</v>
      </c>
      <c r="AF30" s="92" t="s">
        <v>114</v>
      </c>
      <c r="AG30" s="89" t="s">
        <v>115</v>
      </c>
      <c r="AH30" s="92" t="s">
        <v>114</v>
      </c>
      <c r="AI30" s="89" t="s">
        <v>115</v>
      </c>
      <c r="AJ30" s="92" t="s">
        <v>114</v>
      </c>
      <c r="AK30" s="89" t="s">
        <v>115</v>
      </c>
      <c r="AL30" s="92" t="s">
        <v>114</v>
      </c>
      <c r="AM30" s="89" t="s">
        <v>115</v>
      </c>
      <c r="AN30" s="92" t="s">
        <v>114</v>
      </c>
      <c r="AO30" s="89" t="s">
        <v>115</v>
      </c>
      <c r="AP30" s="92" t="s">
        <v>114</v>
      </c>
      <c r="AQ30" s="89" t="s">
        <v>115</v>
      </c>
      <c r="AR30" s="92" t="s">
        <v>114</v>
      </c>
      <c r="AS30" s="89" t="s">
        <v>115</v>
      </c>
      <c r="AT30" s="92" t="s">
        <v>114</v>
      </c>
      <c r="AU30" s="89" t="s">
        <v>115</v>
      </c>
      <c r="AV30" s="92" t="s">
        <v>114</v>
      </c>
      <c r="AW30" s="89" t="s">
        <v>115</v>
      </c>
      <c r="AX30" s="92" t="s">
        <v>114</v>
      </c>
      <c r="AY30" s="89" t="s">
        <v>115</v>
      </c>
      <c r="AZ30" s="92" t="s">
        <v>114</v>
      </c>
      <c r="BA30" s="89" t="s">
        <v>115</v>
      </c>
      <c r="BB30" s="92" t="s">
        <v>114</v>
      </c>
      <c r="BC30" s="89" t="s">
        <v>115</v>
      </c>
      <c r="BD30">
        <v>28</v>
      </c>
      <c r="BG30" s="35" t="s">
        <v>147</v>
      </c>
    </row>
    <row r="31" spans="1:59" ht="15.75" x14ac:dyDescent="0.2">
      <c r="A31" s="41" t="s">
        <v>116</v>
      </c>
      <c r="B31" s="91"/>
      <c r="C31" s="91" t="s">
        <v>116</v>
      </c>
      <c r="D31" s="91" t="s">
        <v>116</v>
      </c>
      <c r="E31" s="91" t="s">
        <v>116</v>
      </c>
      <c r="F31" s="91" t="s">
        <v>116</v>
      </c>
      <c r="G31" s="91" t="s">
        <v>116</v>
      </c>
      <c r="H31" s="91" t="s">
        <v>116</v>
      </c>
      <c r="I31" s="91" t="s">
        <v>116</v>
      </c>
      <c r="J31" s="91" t="s">
        <v>116</v>
      </c>
      <c r="K31" s="91" t="s">
        <v>116</v>
      </c>
      <c r="L31" s="91" t="s">
        <v>116</v>
      </c>
      <c r="M31" s="91" t="s">
        <v>116</v>
      </c>
      <c r="N31" s="91" t="s">
        <v>116</v>
      </c>
      <c r="O31" s="91" t="s">
        <v>116</v>
      </c>
      <c r="P31" s="91" t="s">
        <v>116</v>
      </c>
      <c r="Q31" s="91" t="s">
        <v>116</v>
      </c>
      <c r="R31" s="91" t="s">
        <v>116</v>
      </c>
      <c r="S31" s="91" t="s">
        <v>116</v>
      </c>
      <c r="T31" s="88" t="s">
        <v>116</v>
      </c>
      <c r="U31" s="91" t="s">
        <v>116</v>
      </c>
      <c r="V31" s="91" t="s">
        <v>116</v>
      </c>
      <c r="W31" s="91" t="s">
        <v>116</v>
      </c>
      <c r="X31" s="91" t="s">
        <v>116</v>
      </c>
      <c r="Y31" s="91" t="s">
        <v>116</v>
      </c>
      <c r="Z31" s="91" t="s">
        <v>116</v>
      </c>
      <c r="AA31" s="91" t="s">
        <v>116</v>
      </c>
      <c r="AB31" s="91" t="s">
        <v>116</v>
      </c>
      <c r="AC31" s="91" t="s">
        <v>116</v>
      </c>
      <c r="AD31" s="91" t="s">
        <v>116</v>
      </c>
      <c r="AE31" s="91" t="s">
        <v>116</v>
      </c>
      <c r="AF31" s="91" t="s">
        <v>116</v>
      </c>
      <c r="AG31" s="91" t="s">
        <v>116</v>
      </c>
      <c r="AH31" s="91" t="s">
        <v>116</v>
      </c>
      <c r="AI31" s="91" t="s">
        <v>116</v>
      </c>
      <c r="AJ31" s="91" t="s">
        <v>116</v>
      </c>
      <c r="AK31" s="91" t="s">
        <v>116</v>
      </c>
      <c r="AL31" s="91" t="s">
        <v>116</v>
      </c>
      <c r="AM31" s="91" t="s">
        <v>116</v>
      </c>
      <c r="AN31" s="91" t="s">
        <v>116</v>
      </c>
      <c r="AO31" s="91" t="s">
        <v>116</v>
      </c>
      <c r="AP31" s="91" t="s">
        <v>116</v>
      </c>
      <c r="AQ31" s="91" t="s">
        <v>116</v>
      </c>
      <c r="AR31" s="91" t="s">
        <v>116</v>
      </c>
      <c r="AS31" s="91" t="s">
        <v>116</v>
      </c>
      <c r="AT31" s="91" t="s">
        <v>116</v>
      </c>
      <c r="AU31" s="91" t="s">
        <v>116</v>
      </c>
      <c r="AV31" s="91" t="s">
        <v>116</v>
      </c>
      <c r="AW31" s="91" t="s">
        <v>116</v>
      </c>
      <c r="AX31" s="91" t="s">
        <v>116</v>
      </c>
      <c r="AY31" s="91" t="s">
        <v>116</v>
      </c>
      <c r="AZ31" s="91" t="s">
        <v>116</v>
      </c>
      <c r="BA31" s="91" t="s">
        <v>116</v>
      </c>
      <c r="BB31" s="91" t="s">
        <v>116</v>
      </c>
      <c r="BC31" s="91" t="s">
        <v>116</v>
      </c>
      <c r="BD31">
        <v>29</v>
      </c>
      <c r="BG31" s="41" t="s">
        <v>148</v>
      </c>
    </row>
    <row r="32" spans="1:59" ht="15.75" x14ac:dyDescent="0.2">
      <c r="A32" s="41" t="s">
        <v>118</v>
      </c>
      <c r="B32" s="93"/>
      <c r="C32" s="93" t="s">
        <v>117</v>
      </c>
      <c r="D32" s="91" t="s">
        <v>118</v>
      </c>
      <c r="E32" s="93" t="s">
        <v>117</v>
      </c>
      <c r="F32" s="91" t="s">
        <v>118</v>
      </c>
      <c r="G32" s="93" t="s">
        <v>117</v>
      </c>
      <c r="H32" s="91" t="s">
        <v>118</v>
      </c>
      <c r="I32" s="93" t="s">
        <v>117</v>
      </c>
      <c r="J32" s="91" t="s">
        <v>118</v>
      </c>
      <c r="K32" s="93" t="s">
        <v>117</v>
      </c>
      <c r="L32" s="91" t="s">
        <v>118</v>
      </c>
      <c r="M32" s="93" t="s">
        <v>117</v>
      </c>
      <c r="N32" s="91" t="s">
        <v>118</v>
      </c>
      <c r="O32" s="93" t="s">
        <v>117</v>
      </c>
      <c r="P32" s="91" t="s">
        <v>118</v>
      </c>
      <c r="Q32" s="93" t="s">
        <v>117</v>
      </c>
      <c r="R32" s="91" t="s">
        <v>118</v>
      </c>
      <c r="S32" s="93" t="s">
        <v>117</v>
      </c>
      <c r="T32" s="88" t="s">
        <v>118</v>
      </c>
      <c r="U32" s="93" t="s">
        <v>117</v>
      </c>
      <c r="V32" s="88" t="s">
        <v>118</v>
      </c>
      <c r="W32" s="93" t="s">
        <v>117</v>
      </c>
      <c r="X32" s="88" t="s">
        <v>118</v>
      </c>
      <c r="Y32" s="93" t="s">
        <v>117</v>
      </c>
      <c r="Z32" s="88" t="s">
        <v>118</v>
      </c>
      <c r="AA32" s="93" t="s">
        <v>117</v>
      </c>
      <c r="AB32" s="88" t="s">
        <v>118</v>
      </c>
      <c r="AC32" s="93" t="s">
        <v>117</v>
      </c>
      <c r="AD32" s="88" t="s">
        <v>118</v>
      </c>
      <c r="AE32" s="93" t="s">
        <v>117</v>
      </c>
      <c r="AF32" s="88" t="s">
        <v>118</v>
      </c>
      <c r="AG32" s="93" t="s">
        <v>117</v>
      </c>
      <c r="AH32" s="88" t="s">
        <v>118</v>
      </c>
      <c r="AI32" s="93" t="s">
        <v>117</v>
      </c>
      <c r="AJ32" s="88" t="s">
        <v>118</v>
      </c>
      <c r="AK32" s="93" t="s">
        <v>117</v>
      </c>
      <c r="AL32" s="88" t="s">
        <v>118</v>
      </c>
      <c r="AM32" s="93" t="s">
        <v>117</v>
      </c>
      <c r="AN32" s="88" t="s">
        <v>118</v>
      </c>
      <c r="AO32" s="93" t="s">
        <v>117</v>
      </c>
      <c r="AP32" s="88" t="s">
        <v>118</v>
      </c>
      <c r="AQ32" s="93" t="s">
        <v>117</v>
      </c>
      <c r="AR32" s="88" t="s">
        <v>118</v>
      </c>
      <c r="AS32" s="93" t="s">
        <v>117</v>
      </c>
      <c r="AT32" s="88" t="s">
        <v>118</v>
      </c>
      <c r="AU32" s="93" t="s">
        <v>117</v>
      </c>
      <c r="AV32" s="88" t="s">
        <v>118</v>
      </c>
      <c r="AW32" s="93" t="s">
        <v>117</v>
      </c>
      <c r="AX32" s="88" t="s">
        <v>118</v>
      </c>
      <c r="AY32" s="93" t="s">
        <v>117</v>
      </c>
      <c r="AZ32" s="88" t="s">
        <v>118</v>
      </c>
      <c r="BA32" s="93" t="s">
        <v>117</v>
      </c>
      <c r="BB32" s="88" t="s">
        <v>118</v>
      </c>
      <c r="BC32" s="93" t="s">
        <v>117</v>
      </c>
      <c r="BD32">
        <v>30</v>
      </c>
      <c r="BG32" s="41" t="s">
        <v>138</v>
      </c>
    </row>
    <row r="33" spans="1:299" ht="15.75" x14ac:dyDescent="0.2">
      <c r="A33" s="41" t="s">
        <v>118</v>
      </c>
      <c r="B33" s="86"/>
      <c r="C33" s="86" t="s">
        <v>117</v>
      </c>
      <c r="D33" t="s">
        <v>118</v>
      </c>
      <c r="E33" s="86" t="s">
        <v>117</v>
      </c>
      <c r="F33" t="s">
        <v>118</v>
      </c>
      <c r="G33" s="86" t="s">
        <v>117</v>
      </c>
      <c r="H33" t="s">
        <v>118</v>
      </c>
      <c r="I33" s="86" t="s">
        <v>117</v>
      </c>
      <c r="J33" t="s">
        <v>118</v>
      </c>
      <c r="K33" s="86" t="s">
        <v>117</v>
      </c>
      <c r="L33" t="s">
        <v>118</v>
      </c>
      <c r="M33" s="86" t="s">
        <v>117</v>
      </c>
      <c r="N33" t="s">
        <v>118</v>
      </c>
      <c r="O33" s="86" t="s">
        <v>117</v>
      </c>
      <c r="P33" t="s">
        <v>118</v>
      </c>
      <c r="Q33" s="86" t="s">
        <v>117</v>
      </c>
      <c r="R33" t="s">
        <v>118</v>
      </c>
      <c r="S33" s="86" t="s">
        <v>117</v>
      </c>
      <c r="T33" s="88" t="s">
        <v>118</v>
      </c>
      <c r="U33" s="86" t="s">
        <v>117</v>
      </c>
      <c r="V33" s="88" t="s">
        <v>118</v>
      </c>
      <c r="W33" s="86" t="s">
        <v>117</v>
      </c>
      <c r="X33" s="88" t="s">
        <v>118</v>
      </c>
      <c r="Y33" s="86" t="s">
        <v>117</v>
      </c>
      <c r="Z33" s="88" t="s">
        <v>118</v>
      </c>
      <c r="AA33" s="86" t="s">
        <v>117</v>
      </c>
      <c r="AB33" s="88" t="s">
        <v>118</v>
      </c>
      <c r="AC33" s="86" t="s">
        <v>117</v>
      </c>
      <c r="AD33" s="88" t="s">
        <v>118</v>
      </c>
      <c r="AE33" s="86" t="s">
        <v>117</v>
      </c>
      <c r="AF33" s="88" t="s">
        <v>118</v>
      </c>
      <c r="AG33" s="86" t="s">
        <v>117</v>
      </c>
      <c r="AH33" s="88" t="s">
        <v>118</v>
      </c>
      <c r="AI33" s="86" t="s">
        <v>117</v>
      </c>
      <c r="AJ33" s="88" t="s">
        <v>118</v>
      </c>
      <c r="AK33" s="86" t="s">
        <v>117</v>
      </c>
      <c r="AL33" s="88" t="s">
        <v>118</v>
      </c>
      <c r="AM33" s="86" t="s">
        <v>117</v>
      </c>
      <c r="AN33" s="88" t="s">
        <v>118</v>
      </c>
      <c r="AO33" s="86" t="s">
        <v>117</v>
      </c>
      <c r="AP33" s="88" t="s">
        <v>118</v>
      </c>
      <c r="AQ33" s="86" t="s">
        <v>117</v>
      </c>
      <c r="AR33" s="88" t="s">
        <v>118</v>
      </c>
      <c r="AS33" s="86" t="s">
        <v>117</v>
      </c>
      <c r="AT33" s="88" t="s">
        <v>118</v>
      </c>
      <c r="AU33" s="86" t="s">
        <v>117</v>
      </c>
      <c r="AV33" s="88" t="s">
        <v>118</v>
      </c>
      <c r="AW33" s="86" t="s">
        <v>117</v>
      </c>
      <c r="AX33" s="88" t="s">
        <v>118</v>
      </c>
      <c r="AY33" s="86" t="s">
        <v>117</v>
      </c>
      <c r="AZ33" s="88" t="s">
        <v>118</v>
      </c>
      <c r="BA33" s="86" t="s">
        <v>117</v>
      </c>
      <c r="BB33" s="88" t="s">
        <v>118</v>
      </c>
      <c r="BC33" s="86" t="s">
        <v>117</v>
      </c>
      <c r="BD33">
        <v>31</v>
      </c>
      <c r="BG33" s="41" t="s">
        <v>150</v>
      </c>
    </row>
    <row r="34" spans="1:299" ht="15.75" x14ac:dyDescent="0.2">
      <c r="A34" s="41" t="s">
        <v>117</v>
      </c>
      <c r="B34" s="86"/>
      <c r="C34" s="86" t="s">
        <v>118</v>
      </c>
      <c r="D34" t="s">
        <v>117</v>
      </c>
      <c r="E34" s="86" t="s">
        <v>118</v>
      </c>
      <c r="F34" t="s">
        <v>117</v>
      </c>
      <c r="G34" s="86" t="s">
        <v>118</v>
      </c>
      <c r="H34" t="s">
        <v>117</v>
      </c>
      <c r="I34" s="86" t="s">
        <v>118</v>
      </c>
      <c r="J34" t="s">
        <v>117</v>
      </c>
      <c r="K34" s="86" t="s">
        <v>118</v>
      </c>
      <c r="L34" t="s">
        <v>117</v>
      </c>
      <c r="M34" s="86" t="s">
        <v>118</v>
      </c>
      <c r="N34" t="s">
        <v>117</v>
      </c>
      <c r="O34" s="86" t="s">
        <v>118</v>
      </c>
      <c r="P34" t="s">
        <v>117</v>
      </c>
      <c r="Q34" s="86" t="s">
        <v>118</v>
      </c>
      <c r="R34" t="s">
        <v>117</v>
      </c>
      <c r="S34" s="86" t="s">
        <v>118</v>
      </c>
      <c r="T34" s="88" t="s">
        <v>117</v>
      </c>
      <c r="U34" s="86" t="s">
        <v>118</v>
      </c>
      <c r="V34" s="88" t="s">
        <v>117</v>
      </c>
      <c r="W34" s="86" t="s">
        <v>118</v>
      </c>
      <c r="X34" s="88" t="s">
        <v>117</v>
      </c>
      <c r="Y34" s="86" t="s">
        <v>118</v>
      </c>
      <c r="Z34" s="88" t="s">
        <v>117</v>
      </c>
      <c r="AA34" s="86" t="s">
        <v>118</v>
      </c>
      <c r="AB34" s="88" t="s">
        <v>117</v>
      </c>
      <c r="AC34" s="86" t="s">
        <v>118</v>
      </c>
      <c r="AD34" s="88" t="s">
        <v>117</v>
      </c>
      <c r="AE34" s="86" t="s">
        <v>118</v>
      </c>
      <c r="AF34" s="88" t="s">
        <v>117</v>
      </c>
      <c r="AG34" s="86" t="s">
        <v>118</v>
      </c>
      <c r="AH34" s="88" t="s">
        <v>117</v>
      </c>
      <c r="AI34" s="86" t="s">
        <v>118</v>
      </c>
      <c r="AJ34" s="88" t="s">
        <v>117</v>
      </c>
      <c r="AK34" s="86" t="s">
        <v>118</v>
      </c>
      <c r="AL34" s="88" t="s">
        <v>117</v>
      </c>
      <c r="AM34" s="86" t="s">
        <v>118</v>
      </c>
      <c r="AN34" s="88" t="s">
        <v>117</v>
      </c>
      <c r="AO34" s="86" t="s">
        <v>118</v>
      </c>
      <c r="AP34" s="88" t="s">
        <v>117</v>
      </c>
      <c r="AQ34" s="86" t="s">
        <v>118</v>
      </c>
      <c r="AR34" s="88" t="s">
        <v>117</v>
      </c>
      <c r="AS34" s="86" t="s">
        <v>118</v>
      </c>
      <c r="AT34" s="88" t="s">
        <v>117</v>
      </c>
      <c r="AU34" s="86" t="s">
        <v>118</v>
      </c>
      <c r="AV34" s="88" t="s">
        <v>117</v>
      </c>
      <c r="AW34" s="86" t="s">
        <v>118</v>
      </c>
      <c r="AX34" s="88" t="s">
        <v>117</v>
      </c>
      <c r="AY34" s="86" t="s">
        <v>118</v>
      </c>
      <c r="AZ34" s="88" t="s">
        <v>117</v>
      </c>
      <c r="BA34" s="86" t="s">
        <v>118</v>
      </c>
      <c r="BB34" s="88" t="s">
        <v>117</v>
      </c>
      <c r="BC34" s="86" t="s">
        <v>118</v>
      </c>
      <c r="BD34">
        <v>32</v>
      </c>
      <c r="BG34" s="41" t="s">
        <v>151</v>
      </c>
    </row>
    <row r="35" spans="1:299" ht="15.75" x14ac:dyDescent="0.2">
      <c r="A35" s="41" t="s">
        <v>117</v>
      </c>
      <c r="B35" s="86"/>
      <c r="C35" s="86" t="s">
        <v>118</v>
      </c>
      <c r="D35" t="s">
        <v>117</v>
      </c>
      <c r="E35" s="86" t="s">
        <v>118</v>
      </c>
      <c r="F35" t="s">
        <v>117</v>
      </c>
      <c r="G35" s="86" t="s">
        <v>118</v>
      </c>
      <c r="H35" t="s">
        <v>117</v>
      </c>
      <c r="I35" s="86" t="s">
        <v>118</v>
      </c>
      <c r="J35" t="s">
        <v>117</v>
      </c>
      <c r="K35" s="86" t="s">
        <v>118</v>
      </c>
      <c r="L35" t="s">
        <v>117</v>
      </c>
      <c r="M35" s="86" t="s">
        <v>118</v>
      </c>
      <c r="N35" t="s">
        <v>117</v>
      </c>
      <c r="O35" s="86" t="s">
        <v>118</v>
      </c>
      <c r="P35" t="s">
        <v>117</v>
      </c>
      <c r="Q35" s="86" t="s">
        <v>118</v>
      </c>
      <c r="R35" t="s">
        <v>117</v>
      </c>
      <c r="S35" s="86" t="s">
        <v>118</v>
      </c>
      <c r="T35" s="88" t="s">
        <v>117</v>
      </c>
      <c r="U35" s="86" t="s">
        <v>118</v>
      </c>
      <c r="V35" s="88" t="s">
        <v>117</v>
      </c>
      <c r="W35" s="86" t="s">
        <v>118</v>
      </c>
      <c r="X35" s="88" t="s">
        <v>117</v>
      </c>
      <c r="Y35" s="86" t="s">
        <v>118</v>
      </c>
      <c r="Z35" s="88" t="s">
        <v>117</v>
      </c>
      <c r="AA35" s="86" t="s">
        <v>118</v>
      </c>
      <c r="AB35" s="88" t="s">
        <v>117</v>
      </c>
      <c r="AC35" s="86" t="s">
        <v>118</v>
      </c>
      <c r="AD35" s="88" t="s">
        <v>117</v>
      </c>
      <c r="AE35" s="86" t="s">
        <v>118</v>
      </c>
      <c r="AF35" s="88" t="s">
        <v>117</v>
      </c>
      <c r="AG35" s="86" t="s">
        <v>118</v>
      </c>
      <c r="AH35" s="88" t="s">
        <v>117</v>
      </c>
      <c r="AI35" s="86" t="s">
        <v>118</v>
      </c>
      <c r="AJ35" s="88" t="s">
        <v>117</v>
      </c>
      <c r="AK35" s="86" t="s">
        <v>118</v>
      </c>
      <c r="AL35" s="88" t="s">
        <v>117</v>
      </c>
      <c r="AM35" s="86" t="s">
        <v>118</v>
      </c>
      <c r="AN35" s="88" t="s">
        <v>117</v>
      </c>
      <c r="AO35" s="86" t="s">
        <v>118</v>
      </c>
      <c r="AP35" s="88" t="s">
        <v>117</v>
      </c>
      <c r="AQ35" s="86" t="s">
        <v>118</v>
      </c>
      <c r="AR35" s="88" t="s">
        <v>117</v>
      </c>
      <c r="AS35" s="86" t="s">
        <v>118</v>
      </c>
      <c r="AT35" s="88" t="s">
        <v>117</v>
      </c>
      <c r="AU35" s="86" t="s">
        <v>118</v>
      </c>
      <c r="AV35" s="88" t="s">
        <v>117</v>
      </c>
      <c r="AW35" s="86" t="s">
        <v>118</v>
      </c>
      <c r="AX35" s="88" t="s">
        <v>117</v>
      </c>
      <c r="AY35" s="86" t="s">
        <v>118</v>
      </c>
      <c r="AZ35" s="88" t="s">
        <v>117</v>
      </c>
      <c r="BA35" s="86" t="s">
        <v>118</v>
      </c>
      <c r="BB35" s="88" t="s">
        <v>117</v>
      </c>
      <c r="BC35" s="86" t="s">
        <v>118</v>
      </c>
      <c r="BD35">
        <v>33</v>
      </c>
      <c r="BG35" s="41" t="s">
        <v>152</v>
      </c>
    </row>
    <row r="36" spans="1:299" ht="16.5" thickBot="1" x14ac:dyDescent="0.25">
      <c r="A36" s="44" t="s">
        <v>61</v>
      </c>
      <c r="C36" t="s">
        <v>61</v>
      </c>
      <c r="D36" t="s">
        <v>61</v>
      </c>
      <c r="E36" t="s">
        <v>61</v>
      </c>
      <c r="F36" t="s">
        <v>61</v>
      </c>
      <c r="G36" t="s">
        <v>61</v>
      </c>
      <c r="H36" t="s">
        <v>61</v>
      </c>
      <c r="I36" t="s">
        <v>61</v>
      </c>
      <c r="J36" t="s">
        <v>61</v>
      </c>
      <c r="K36" t="s">
        <v>61</v>
      </c>
      <c r="L36" t="s">
        <v>61</v>
      </c>
      <c r="M36" t="s">
        <v>61</v>
      </c>
      <c r="N36" t="s">
        <v>61</v>
      </c>
      <c r="O36" t="s">
        <v>61</v>
      </c>
      <c r="P36" t="s">
        <v>61</v>
      </c>
      <c r="Q36" t="s">
        <v>61</v>
      </c>
      <c r="R36" t="s">
        <v>61</v>
      </c>
      <c r="S36" t="s">
        <v>61</v>
      </c>
      <c r="T36" t="s">
        <v>61</v>
      </c>
      <c r="U36" t="s">
        <v>61</v>
      </c>
      <c r="V36" s="88" t="s">
        <v>61</v>
      </c>
      <c r="W36" t="s">
        <v>61</v>
      </c>
      <c r="X36" t="s">
        <v>61</v>
      </c>
      <c r="Y36" t="s">
        <v>61</v>
      </c>
      <c r="Z36" t="s">
        <v>61</v>
      </c>
      <c r="AA36" t="s">
        <v>61</v>
      </c>
      <c r="AB36" t="s">
        <v>61</v>
      </c>
      <c r="AC36" t="s">
        <v>61</v>
      </c>
      <c r="AD36" t="s">
        <v>61</v>
      </c>
      <c r="AE36" t="s">
        <v>61</v>
      </c>
      <c r="AF36" t="s">
        <v>61</v>
      </c>
      <c r="AG36" t="s">
        <v>61</v>
      </c>
      <c r="AH36" t="s">
        <v>61</v>
      </c>
      <c r="AI36" t="s">
        <v>61</v>
      </c>
      <c r="AJ36" t="s">
        <v>61</v>
      </c>
      <c r="AK36" t="s">
        <v>61</v>
      </c>
      <c r="AL36" t="s">
        <v>61</v>
      </c>
      <c r="AM36" t="s">
        <v>61</v>
      </c>
      <c r="AN36" t="s">
        <v>61</v>
      </c>
      <c r="AO36" t="s">
        <v>61</v>
      </c>
      <c r="AP36" t="s">
        <v>61</v>
      </c>
      <c r="AQ36" t="s">
        <v>61</v>
      </c>
      <c r="AR36" t="s">
        <v>61</v>
      </c>
      <c r="AS36" t="s">
        <v>61</v>
      </c>
      <c r="AT36" t="s">
        <v>61</v>
      </c>
      <c r="AU36" t="s">
        <v>61</v>
      </c>
      <c r="AV36" t="s">
        <v>61</v>
      </c>
      <c r="AW36" t="s">
        <v>61</v>
      </c>
      <c r="AX36" t="s">
        <v>61</v>
      </c>
      <c r="AY36" t="s">
        <v>61</v>
      </c>
      <c r="AZ36" t="s">
        <v>61</v>
      </c>
      <c r="BA36" t="s">
        <v>61</v>
      </c>
      <c r="BB36" t="s">
        <v>61</v>
      </c>
      <c r="BC36" t="s">
        <v>61</v>
      </c>
      <c r="BD36">
        <v>34</v>
      </c>
      <c r="BG36" s="112" t="s">
        <v>153</v>
      </c>
    </row>
    <row r="37" spans="1:299" ht="13.5" thickTop="1" x14ac:dyDescent="0.2">
      <c r="V37" s="88"/>
      <c r="AC37"/>
      <c r="BD37">
        <v>35</v>
      </c>
    </row>
    <row r="38" spans="1:299" x14ac:dyDescent="0.2">
      <c r="C38" s="45"/>
      <c r="D38" s="45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>
        <v>36</v>
      </c>
    </row>
    <row r="39" spans="1:299" x14ac:dyDescent="0.2">
      <c r="C39" s="45"/>
      <c r="D39" s="45"/>
      <c r="E39" s="45"/>
      <c r="F39" s="45"/>
      <c r="G39" s="45"/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94"/>
      <c r="AZ39" s="94"/>
      <c r="BA39" s="94"/>
      <c r="BB39" s="94"/>
      <c r="BC39" s="94"/>
      <c r="BD39">
        <v>37</v>
      </c>
    </row>
    <row r="40" spans="1:299" x14ac:dyDescent="0.2">
      <c r="C40" s="45"/>
      <c r="D40" s="45"/>
      <c r="E40" s="45"/>
      <c r="F40" s="45"/>
      <c r="G40" s="45"/>
      <c r="H40" s="45"/>
      <c r="I40" s="45"/>
      <c r="J40" s="45"/>
      <c r="K40" s="45"/>
      <c r="L40" s="45"/>
      <c r="M40" s="45"/>
      <c r="N40" s="45"/>
      <c r="O40" s="45"/>
      <c r="P40" s="45"/>
      <c r="Q40" s="45"/>
      <c r="R40" s="45"/>
      <c r="S40" s="45"/>
      <c r="T40" s="45"/>
      <c r="U40" s="45"/>
      <c r="V40" s="45"/>
      <c r="W40" s="45"/>
      <c r="X40" s="45"/>
      <c r="Y40" s="45"/>
      <c r="Z40" s="45"/>
      <c r="AA40" s="45"/>
      <c r="AB40" s="45"/>
      <c r="AC40" s="45"/>
      <c r="AD40" s="45"/>
      <c r="AE40" s="45"/>
      <c r="AF40" s="45"/>
      <c r="AG40" s="45"/>
      <c r="AH40" s="45"/>
      <c r="AI40" s="45"/>
      <c r="AJ40" s="45"/>
      <c r="AK40" s="45"/>
      <c r="AL40" s="45"/>
      <c r="AM40" s="45"/>
      <c r="AN40" s="45"/>
      <c r="AO40" s="45"/>
      <c r="AP40" s="45"/>
      <c r="AQ40" s="45"/>
      <c r="AR40" s="45"/>
      <c r="AS40" s="45"/>
      <c r="AT40" s="45"/>
      <c r="AU40" s="45"/>
      <c r="AV40" s="45"/>
      <c r="AW40" s="45"/>
      <c r="AX40" s="45"/>
      <c r="AY40" s="45"/>
      <c r="AZ40" s="45"/>
      <c r="BA40" s="45"/>
      <c r="BB40" s="45"/>
      <c r="BC40" s="45"/>
      <c r="BD40">
        <v>38</v>
      </c>
    </row>
    <row r="41" spans="1:299" x14ac:dyDescent="0.2">
      <c r="AE41" s="95" t="s">
        <v>61</v>
      </c>
      <c r="AF41" s="95" t="s">
        <v>61</v>
      </c>
      <c r="AG41" s="95" t="s">
        <v>61</v>
      </c>
      <c r="AH41" s="95" t="s">
        <v>61</v>
      </c>
      <c r="AI41" s="95" t="s">
        <v>61</v>
      </c>
      <c r="AJ41" s="95" t="s">
        <v>61</v>
      </c>
      <c r="AK41" s="95" t="s">
        <v>61</v>
      </c>
      <c r="AL41" s="95" t="s">
        <v>61</v>
      </c>
      <c r="AM41" s="95" t="s">
        <v>61</v>
      </c>
      <c r="AN41" s="95" t="s">
        <v>61</v>
      </c>
      <c r="AO41" s="95" t="s">
        <v>61</v>
      </c>
      <c r="AP41" s="95" t="s">
        <v>61</v>
      </c>
    </row>
    <row r="42" spans="1:299" x14ac:dyDescent="0.2">
      <c r="AE42" s="95" t="s">
        <v>61</v>
      </c>
      <c r="AF42" s="95" t="s">
        <v>61</v>
      </c>
      <c r="AG42" s="95" t="s">
        <v>61</v>
      </c>
      <c r="AH42" s="95" t="s">
        <v>61</v>
      </c>
      <c r="AI42" s="95" t="s">
        <v>61</v>
      </c>
      <c r="AJ42" s="95" t="s">
        <v>61</v>
      </c>
      <c r="AK42" s="95" t="s">
        <v>61</v>
      </c>
      <c r="AL42" s="95" t="s">
        <v>61</v>
      </c>
      <c r="AM42" s="95" t="s">
        <v>61</v>
      </c>
      <c r="AN42" s="95" t="s">
        <v>61</v>
      </c>
      <c r="AO42" s="95" t="s">
        <v>61</v>
      </c>
      <c r="AP42" s="95" t="s">
        <v>61</v>
      </c>
    </row>
    <row r="43" spans="1:299" x14ac:dyDescent="0.2">
      <c r="AE43" s="84"/>
      <c r="AF43" s="96"/>
      <c r="AG43" s="96"/>
      <c r="AH43" s="96" t="s">
        <v>117</v>
      </c>
      <c r="AI43" s="96" t="s">
        <v>118</v>
      </c>
      <c r="AJ43" s="96" t="s">
        <v>117</v>
      </c>
      <c r="AK43" s="95" t="s">
        <v>118</v>
      </c>
    </row>
    <row r="44" spans="1:299" x14ac:dyDescent="0.2">
      <c r="AE44" s="84"/>
      <c r="AF44" s="96"/>
      <c r="AG44" s="96" t="s">
        <v>118</v>
      </c>
      <c r="AH44" s="96" t="s">
        <v>117</v>
      </c>
      <c r="AI44" s="96" t="s">
        <v>118</v>
      </c>
      <c r="AJ44" s="96" t="s">
        <v>117</v>
      </c>
      <c r="AK44" s="95" t="s">
        <v>118</v>
      </c>
    </row>
    <row r="45" spans="1:299" x14ac:dyDescent="0.2">
      <c r="AE45" s="84"/>
      <c r="AF45" s="96"/>
      <c r="AG45" s="96" t="s">
        <v>118</v>
      </c>
      <c r="AH45" s="96" t="s">
        <v>117</v>
      </c>
      <c r="AI45" s="96" t="s">
        <v>118</v>
      </c>
      <c r="AJ45" s="96" t="s">
        <v>117</v>
      </c>
      <c r="AK45" s="95" t="s">
        <v>118</v>
      </c>
    </row>
    <row r="46" spans="1:299" x14ac:dyDescent="0.2">
      <c r="A46">
        <v>1</v>
      </c>
      <c r="C46" s="97">
        <v>43101</v>
      </c>
      <c r="D46" s="97">
        <v>43102</v>
      </c>
      <c r="E46" s="97">
        <v>43103</v>
      </c>
      <c r="F46" s="97">
        <v>43104</v>
      </c>
      <c r="G46" s="97">
        <v>43105</v>
      </c>
      <c r="H46" s="97">
        <v>43106</v>
      </c>
      <c r="I46" s="97">
        <v>43107</v>
      </c>
      <c r="AE46" s="95" t="s">
        <v>61</v>
      </c>
      <c r="AF46" s="95" t="s">
        <v>61</v>
      </c>
      <c r="AG46" s="95" t="s">
        <v>61</v>
      </c>
      <c r="AH46" s="95" t="s">
        <v>61</v>
      </c>
      <c r="AI46" s="95" t="s">
        <v>61</v>
      </c>
      <c r="AJ46" s="95" t="s">
        <v>61</v>
      </c>
      <c r="AK46" s="95" t="s">
        <v>61</v>
      </c>
      <c r="AL46" s="95" t="s">
        <v>61</v>
      </c>
      <c r="AM46" s="95" t="s">
        <v>61</v>
      </c>
      <c r="AN46" s="95" t="s">
        <v>61</v>
      </c>
    </row>
    <row r="47" spans="1:299" ht="13.5" thickBot="1" x14ac:dyDescent="0.25">
      <c r="A47">
        <v>2</v>
      </c>
      <c r="C47" s="97">
        <v>43108</v>
      </c>
      <c r="D47" s="97">
        <v>43109</v>
      </c>
      <c r="E47" s="97">
        <v>43110</v>
      </c>
      <c r="F47" s="97">
        <v>43111</v>
      </c>
      <c r="G47" s="97">
        <v>43112</v>
      </c>
      <c r="H47" s="97">
        <v>43113</v>
      </c>
      <c r="I47" s="97">
        <v>43114</v>
      </c>
      <c r="BG47" s="142" t="s">
        <v>155</v>
      </c>
    </row>
    <row r="48" spans="1:299" ht="14.25" thickTop="1" thickBot="1" x14ac:dyDescent="0.25">
      <c r="A48">
        <v>3</v>
      </c>
      <c r="C48" s="97">
        <v>43115</v>
      </c>
      <c r="D48" s="97">
        <v>43116</v>
      </c>
      <c r="E48" s="97">
        <v>43117</v>
      </c>
      <c r="F48" s="97">
        <v>43118</v>
      </c>
      <c r="G48" s="97">
        <v>43119</v>
      </c>
      <c r="H48" s="97">
        <v>43120</v>
      </c>
      <c r="I48" s="97">
        <v>43121</v>
      </c>
      <c r="BG48" s="142"/>
      <c r="BH48" s="128">
        <v>43102</v>
      </c>
      <c r="BI48" s="128">
        <v>43103</v>
      </c>
      <c r="BJ48" s="128">
        <v>43104</v>
      </c>
      <c r="BK48" s="128">
        <v>43105</v>
      </c>
      <c r="BL48" s="129">
        <v>43109</v>
      </c>
      <c r="BM48" s="129">
        <v>43110</v>
      </c>
      <c r="BN48" s="129">
        <v>43111</v>
      </c>
      <c r="BO48" s="129">
        <v>43112</v>
      </c>
      <c r="BP48" s="130">
        <v>43116</v>
      </c>
      <c r="BQ48" s="130">
        <v>43117</v>
      </c>
      <c r="BR48" s="130">
        <v>43118</v>
      </c>
      <c r="BS48" s="130">
        <v>43119</v>
      </c>
      <c r="BT48" s="131">
        <v>43123</v>
      </c>
      <c r="BU48" s="131">
        <v>43124</v>
      </c>
      <c r="BV48" s="131">
        <v>43125</v>
      </c>
      <c r="BW48" s="131">
        <v>43126</v>
      </c>
      <c r="BX48" s="128">
        <v>43130</v>
      </c>
      <c r="BY48" s="128">
        <v>43131</v>
      </c>
      <c r="BZ48" s="128">
        <v>43132</v>
      </c>
      <c r="CA48" s="128">
        <v>43133</v>
      </c>
      <c r="CB48" s="129">
        <v>43137</v>
      </c>
      <c r="CC48" s="129">
        <v>43138</v>
      </c>
      <c r="CD48" s="129">
        <v>43139</v>
      </c>
      <c r="CE48" s="129">
        <v>43140</v>
      </c>
      <c r="CF48" s="130">
        <v>43144</v>
      </c>
      <c r="CG48" s="130">
        <v>43145</v>
      </c>
      <c r="CH48" s="130">
        <v>43146</v>
      </c>
      <c r="CI48" s="130">
        <v>43147</v>
      </c>
      <c r="CJ48" s="131">
        <v>43151</v>
      </c>
      <c r="CK48" s="131">
        <v>43152</v>
      </c>
      <c r="CL48" s="131">
        <v>43153</v>
      </c>
      <c r="CM48" s="131">
        <v>43154</v>
      </c>
      <c r="CN48" s="128">
        <v>43158</v>
      </c>
      <c r="CO48" s="128">
        <v>43159</v>
      </c>
      <c r="CP48" s="128">
        <v>43160</v>
      </c>
      <c r="CQ48" s="128">
        <v>43161</v>
      </c>
      <c r="CR48" s="129">
        <v>43165</v>
      </c>
      <c r="CS48" s="129">
        <v>43166</v>
      </c>
      <c r="CT48" s="129">
        <v>43167</v>
      </c>
      <c r="CU48" s="129">
        <v>43168</v>
      </c>
      <c r="CV48" s="130">
        <v>43172</v>
      </c>
      <c r="CW48" s="130">
        <v>43173</v>
      </c>
      <c r="CX48" s="130">
        <v>43174</v>
      </c>
      <c r="CY48" s="130">
        <v>43175</v>
      </c>
      <c r="CZ48" s="131">
        <v>43179</v>
      </c>
      <c r="DA48" s="131">
        <v>43180</v>
      </c>
      <c r="DB48" s="131">
        <v>43181</v>
      </c>
      <c r="DC48" s="131">
        <v>43182</v>
      </c>
      <c r="DD48" s="128">
        <v>43186</v>
      </c>
      <c r="DE48" s="128">
        <v>43187</v>
      </c>
      <c r="DF48" s="128">
        <v>43188</v>
      </c>
      <c r="DG48" s="128">
        <v>43189</v>
      </c>
      <c r="DH48" s="129">
        <v>43193</v>
      </c>
      <c r="DI48" s="129">
        <v>43194</v>
      </c>
      <c r="DJ48" s="129">
        <v>43195</v>
      </c>
      <c r="DK48" s="129">
        <v>43196</v>
      </c>
      <c r="DL48" s="130">
        <v>43200</v>
      </c>
      <c r="DM48" s="130">
        <v>43201</v>
      </c>
      <c r="DN48" s="130">
        <v>43202</v>
      </c>
      <c r="DO48" s="130">
        <v>43203</v>
      </c>
      <c r="DP48" s="131">
        <v>43207</v>
      </c>
      <c r="DQ48" s="131">
        <v>43208</v>
      </c>
      <c r="DR48" s="131">
        <v>43209</v>
      </c>
      <c r="DS48" s="131">
        <v>43210</v>
      </c>
      <c r="DT48" s="128">
        <v>43214</v>
      </c>
      <c r="DU48" s="128">
        <v>43215</v>
      </c>
      <c r="DV48" s="128">
        <v>43216</v>
      </c>
      <c r="DW48" s="128">
        <v>43217</v>
      </c>
      <c r="DX48" s="129">
        <v>43221</v>
      </c>
      <c r="DY48" s="129">
        <v>43222</v>
      </c>
      <c r="DZ48" s="129">
        <v>43223</v>
      </c>
      <c r="EA48" s="129">
        <v>43224</v>
      </c>
      <c r="EB48" s="130">
        <v>43228</v>
      </c>
      <c r="EC48" s="130">
        <v>43229</v>
      </c>
      <c r="ED48" s="130">
        <v>43230</v>
      </c>
      <c r="EE48" s="130">
        <v>43231</v>
      </c>
      <c r="EF48" s="131">
        <v>43235</v>
      </c>
      <c r="EG48" s="131">
        <v>43236</v>
      </c>
      <c r="EH48" s="131">
        <v>43237</v>
      </c>
      <c r="EI48" s="131">
        <v>43238</v>
      </c>
      <c r="EJ48" s="128">
        <v>43242</v>
      </c>
      <c r="EK48" s="128">
        <v>43243</v>
      </c>
      <c r="EL48" s="128">
        <v>43244</v>
      </c>
      <c r="EM48" s="128">
        <v>43245</v>
      </c>
      <c r="EN48" s="129">
        <v>43249</v>
      </c>
      <c r="EO48" s="129">
        <v>43250</v>
      </c>
      <c r="EP48" s="129">
        <v>43251</v>
      </c>
      <c r="EQ48" s="129">
        <v>43252</v>
      </c>
      <c r="ER48" s="130">
        <v>43256</v>
      </c>
      <c r="ES48" s="130">
        <v>43257</v>
      </c>
      <c r="ET48" s="130">
        <v>43258</v>
      </c>
      <c r="EU48" s="130">
        <v>43259</v>
      </c>
      <c r="EV48" s="131">
        <v>43263</v>
      </c>
      <c r="EW48" s="131">
        <v>43264</v>
      </c>
      <c r="EX48" s="131">
        <v>43265</v>
      </c>
      <c r="EY48" s="131">
        <v>43266</v>
      </c>
      <c r="EZ48" s="128">
        <v>43270</v>
      </c>
      <c r="FA48" s="128">
        <v>43271</v>
      </c>
      <c r="FB48" s="128">
        <v>43272</v>
      </c>
      <c r="FC48" s="128">
        <v>43273</v>
      </c>
      <c r="FD48" s="129">
        <v>43277</v>
      </c>
      <c r="FE48" s="129">
        <v>43278</v>
      </c>
      <c r="FF48" s="129">
        <v>43279</v>
      </c>
      <c r="FG48" s="129">
        <v>43280</v>
      </c>
      <c r="FH48" s="130">
        <v>43284</v>
      </c>
      <c r="FI48" s="130">
        <v>43285</v>
      </c>
      <c r="FJ48" s="130">
        <v>43286</v>
      </c>
      <c r="FK48" s="130">
        <v>43287</v>
      </c>
      <c r="FL48" s="131">
        <v>43291</v>
      </c>
      <c r="FM48" s="131">
        <v>43292</v>
      </c>
      <c r="FN48" s="131">
        <v>43293</v>
      </c>
      <c r="FO48" s="131">
        <v>43294</v>
      </c>
      <c r="FP48" s="128">
        <v>43298</v>
      </c>
      <c r="FQ48" s="128">
        <v>43299</v>
      </c>
      <c r="FR48" s="128">
        <v>43300</v>
      </c>
      <c r="FS48" s="128">
        <v>43301</v>
      </c>
      <c r="FT48" s="129">
        <v>43305</v>
      </c>
      <c r="FU48" s="129">
        <v>43306</v>
      </c>
      <c r="FV48" s="129">
        <v>43307</v>
      </c>
      <c r="FW48" s="129">
        <v>43308</v>
      </c>
      <c r="FX48" s="130">
        <v>43312</v>
      </c>
      <c r="FY48" s="130">
        <v>43313</v>
      </c>
      <c r="FZ48" s="130">
        <v>43314</v>
      </c>
      <c r="GA48" s="130">
        <v>43315</v>
      </c>
      <c r="GB48" s="131">
        <v>43319</v>
      </c>
      <c r="GC48" s="131">
        <v>43320</v>
      </c>
      <c r="GD48" s="131">
        <v>43321</v>
      </c>
      <c r="GE48" s="131">
        <v>43322</v>
      </c>
      <c r="GF48" s="128">
        <v>43326</v>
      </c>
      <c r="GG48" s="128">
        <v>43327</v>
      </c>
      <c r="GH48" s="128">
        <v>43328</v>
      </c>
      <c r="GI48" s="128">
        <v>43329</v>
      </c>
      <c r="GJ48" s="129">
        <v>43333</v>
      </c>
      <c r="GK48" s="129">
        <v>43334</v>
      </c>
      <c r="GL48" s="129">
        <v>43335</v>
      </c>
      <c r="GM48" s="129">
        <v>43336</v>
      </c>
      <c r="GN48" s="130">
        <v>43340</v>
      </c>
      <c r="GO48" s="130">
        <v>43341</v>
      </c>
      <c r="GP48" s="130">
        <v>43342</v>
      </c>
      <c r="GQ48" s="130">
        <v>43343</v>
      </c>
      <c r="GR48" s="131">
        <v>43347</v>
      </c>
      <c r="GS48" s="131">
        <v>43348</v>
      </c>
      <c r="GT48" s="131">
        <v>43349</v>
      </c>
      <c r="GU48" s="131">
        <v>43350</v>
      </c>
      <c r="GV48" s="128">
        <v>43354</v>
      </c>
      <c r="GW48" s="128">
        <v>43355</v>
      </c>
      <c r="GX48" s="128">
        <v>43356</v>
      </c>
      <c r="GY48" s="128">
        <v>43357</v>
      </c>
      <c r="GZ48" s="129">
        <v>43361</v>
      </c>
      <c r="HA48" s="129">
        <v>43362</v>
      </c>
      <c r="HB48" s="129">
        <v>43363</v>
      </c>
      <c r="HC48" s="129">
        <v>43364</v>
      </c>
      <c r="HD48" s="130">
        <v>43368</v>
      </c>
      <c r="HE48" s="130">
        <v>43369</v>
      </c>
      <c r="HF48" s="130">
        <v>43370</v>
      </c>
      <c r="HG48" s="130">
        <v>43371</v>
      </c>
      <c r="HH48" s="131">
        <v>43375</v>
      </c>
      <c r="HI48" s="131">
        <v>43376</v>
      </c>
      <c r="HJ48" s="131">
        <v>43377</v>
      </c>
      <c r="HK48" s="131">
        <v>43378</v>
      </c>
      <c r="HL48" s="128">
        <v>43382</v>
      </c>
      <c r="HM48" s="128">
        <v>43383</v>
      </c>
      <c r="HN48" s="128">
        <v>43384</v>
      </c>
      <c r="HO48" s="128">
        <v>43385</v>
      </c>
      <c r="HP48" s="129">
        <v>43389</v>
      </c>
      <c r="HQ48" s="129">
        <v>43390</v>
      </c>
      <c r="HR48" s="129">
        <v>43391</v>
      </c>
      <c r="HS48" s="129">
        <v>43392</v>
      </c>
      <c r="HT48" s="130">
        <v>43396</v>
      </c>
      <c r="HU48" s="130">
        <v>43397</v>
      </c>
      <c r="HV48" s="130">
        <v>43398</v>
      </c>
      <c r="HW48" s="130">
        <v>43399</v>
      </c>
      <c r="HX48" s="131">
        <v>43403</v>
      </c>
      <c r="HY48" s="131">
        <v>43404</v>
      </c>
      <c r="HZ48" s="131">
        <v>43405</v>
      </c>
      <c r="IA48" s="131">
        <v>43406</v>
      </c>
      <c r="IB48" s="128">
        <v>43410</v>
      </c>
      <c r="IC48" s="128">
        <v>43411</v>
      </c>
      <c r="ID48" s="128">
        <v>43412</v>
      </c>
      <c r="IE48" s="128">
        <v>43413</v>
      </c>
      <c r="IF48" s="129">
        <v>43417</v>
      </c>
      <c r="IG48" s="129">
        <v>43418</v>
      </c>
      <c r="IH48" s="129">
        <v>43419</v>
      </c>
      <c r="II48" s="129">
        <v>43420</v>
      </c>
      <c r="IJ48" s="130">
        <v>43424</v>
      </c>
      <c r="IK48" s="130">
        <v>43425</v>
      </c>
      <c r="IL48" s="130">
        <v>43426</v>
      </c>
      <c r="IM48" s="130">
        <v>43427</v>
      </c>
      <c r="IN48" s="131">
        <v>43431</v>
      </c>
      <c r="IO48" s="131">
        <v>43432</v>
      </c>
      <c r="IP48" s="131">
        <v>43433</v>
      </c>
      <c r="IQ48" s="131">
        <v>43434</v>
      </c>
      <c r="IR48" s="128">
        <v>43438</v>
      </c>
      <c r="IS48" s="128">
        <v>43439</v>
      </c>
      <c r="IT48" s="128">
        <v>43440</v>
      </c>
      <c r="IU48" s="128">
        <v>43441</v>
      </c>
      <c r="IV48" s="129">
        <v>43445</v>
      </c>
      <c r="IW48" s="129">
        <v>43446</v>
      </c>
      <c r="IX48" s="129">
        <v>43447</v>
      </c>
      <c r="IY48" s="129">
        <v>43448</v>
      </c>
      <c r="IZ48" s="130">
        <v>43452</v>
      </c>
      <c r="JA48" s="130">
        <v>43453</v>
      </c>
      <c r="JB48" s="130">
        <v>43454</v>
      </c>
      <c r="JC48" s="130">
        <v>43455</v>
      </c>
      <c r="JD48" s="131">
        <v>43459</v>
      </c>
      <c r="JE48" s="131">
        <v>43460</v>
      </c>
      <c r="JF48" s="131">
        <v>43461</v>
      </c>
      <c r="JG48" s="131">
        <v>43462</v>
      </c>
      <c r="JH48" s="128">
        <v>43466</v>
      </c>
      <c r="JI48" s="128">
        <v>43467</v>
      </c>
      <c r="JJ48" s="128">
        <v>43468</v>
      </c>
      <c r="JK48" s="128">
        <v>43469</v>
      </c>
      <c r="JL48" s="129">
        <v>43470</v>
      </c>
      <c r="JM48" s="129">
        <v>43471</v>
      </c>
      <c r="JN48" s="129">
        <v>43472</v>
      </c>
      <c r="JO48" s="129">
        <v>43473</v>
      </c>
      <c r="JP48" s="130">
        <v>43474</v>
      </c>
      <c r="JQ48" s="130">
        <v>43475</v>
      </c>
      <c r="JR48" s="130">
        <v>43476</v>
      </c>
      <c r="JS48" s="130">
        <v>43477</v>
      </c>
      <c r="JT48" s="131">
        <v>43478</v>
      </c>
      <c r="JU48" s="131">
        <v>43479</v>
      </c>
      <c r="JV48" s="131">
        <v>43480</v>
      </c>
      <c r="JW48" s="131">
        <v>43481</v>
      </c>
      <c r="JX48" s="128">
        <v>43482</v>
      </c>
      <c r="JY48" s="128">
        <v>43483</v>
      </c>
      <c r="JZ48" s="128">
        <v>43484</v>
      </c>
      <c r="KA48" s="128">
        <v>43485</v>
      </c>
      <c r="KB48" s="129">
        <v>43486</v>
      </c>
      <c r="KC48" s="129">
        <v>43487</v>
      </c>
      <c r="KD48" s="129">
        <v>43488</v>
      </c>
      <c r="KE48" s="129">
        <v>43489</v>
      </c>
      <c r="KF48" s="130">
        <v>43490</v>
      </c>
      <c r="KG48" s="130">
        <v>43491</v>
      </c>
      <c r="KH48" s="130">
        <v>43492</v>
      </c>
      <c r="KI48" s="130">
        <v>43493</v>
      </c>
      <c r="KJ48" s="131">
        <v>43494</v>
      </c>
      <c r="KK48" s="131">
        <v>43495</v>
      </c>
      <c r="KL48" s="131">
        <v>43496</v>
      </c>
      <c r="KM48" s="131">
        <v>43497</v>
      </c>
    </row>
    <row r="49" spans="1:59" ht="16.5" thickTop="1" x14ac:dyDescent="0.2">
      <c r="A49">
        <v>4</v>
      </c>
      <c r="C49" s="97">
        <v>43122</v>
      </c>
      <c r="D49" s="97">
        <v>43123</v>
      </c>
      <c r="E49" s="97">
        <v>43124</v>
      </c>
      <c r="F49" s="97">
        <v>43125</v>
      </c>
      <c r="G49" s="97">
        <v>43126</v>
      </c>
      <c r="H49" s="97">
        <v>43127</v>
      </c>
      <c r="I49" s="97">
        <v>43128</v>
      </c>
      <c r="BG49" s="103" t="s">
        <v>119</v>
      </c>
    </row>
    <row r="50" spans="1:59" ht="15.75" x14ac:dyDescent="0.2">
      <c r="A50">
        <v>5</v>
      </c>
      <c r="C50" s="97">
        <v>43129</v>
      </c>
      <c r="D50" s="97">
        <v>43130</v>
      </c>
      <c r="E50" s="97">
        <v>43131</v>
      </c>
      <c r="F50" s="97">
        <v>43132</v>
      </c>
      <c r="G50" s="97">
        <v>43133</v>
      </c>
      <c r="H50" s="97">
        <v>43134</v>
      </c>
      <c r="I50" s="97">
        <v>43135</v>
      </c>
      <c r="BG50" s="23" t="s">
        <v>121</v>
      </c>
    </row>
    <row r="51" spans="1:59" ht="15.75" x14ac:dyDescent="0.2">
      <c r="A51">
        <v>6</v>
      </c>
      <c r="C51" s="97">
        <v>43136</v>
      </c>
      <c r="D51" s="97">
        <v>43137</v>
      </c>
      <c r="E51" s="97">
        <v>43138</v>
      </c>
      <c r="F51" s="97">
        <v>43139</v>
      </c>
      <c r="G51" s="97">
        <v>43140</v>
      </c>
      <c r="H51" s="97">
        <v>43141</v>
      </c>
      <c r="I51" s="97">
        <v>43142</v>
      </c>
      <c r="BG51" s="23" t="s">
        <v>122</v>
      </c>
    </row>
    <row r="52" spans="1:59" ht="15.75" x14ac:dyDescent="0.2">
      <c r="A52">
        <v>7</v>
      </c>
      <c r="C52" s="97">
        <v>43143</v>
      </c>
      <c r="D52" s="97">
        <v>43144</v>
      </c>
      <c r="E52" s="97">
        <v>43145</v>
      </c>
      <c r="F52" s="97">
        <v>43146</v>
      </c>
      <c r="G52" s="97">
        <v>43147</v>
      </c>
      <c r="H52" s="97">
        <v>43148</v>
      </c>
      <c r="I52" s="97">
        <v>43149</v>
      </c>
      <c r="BG52" s="23" t="s">
        <v>123</v>
      </c>
    </row>
    <row r="53" spans="1:59" ht="15.75" x14ac:dyDescent="0.2">
      <c r="A53">
        <v>8</v>
      </c>
      <c r="C53" s="97">
        <v>43150</v>
      </c>
      <c r="D53" s="97">
        <v>43151</v>
      </c>
      <c r="E53" s="97">
        <v>43152</v>
      </c>
      <c r="F53" s="97">
        <v>43153</v>
      </c>
      <c r="G53" s="97">
        <v>43154</v>
      </c>
      <c r="H53" s="97">
        <v>43155</v>
      </c>
      <c r="I53" s="97">
        <v>43156</v>
      </c>
      <c r="BG53" s="23" t="s">
        <v>124</v>
      </c>
    </row>
    <row r="54" spans="1:59" ht="15.75" x14ac:dyDescent="0.2">
      <c r="A54">
        <v>9</v>
      </c>
      <c r="C54" s="97">
        <v>43157</v>
      </c>
      <c r="D54" s="97">
        <v>43158</v>
      </c>
      <c r="E54" s="97">
        <v>43159</v>
      </c>
      <c r="F54" s="97">
        <v>43160</v>
      </c>
      <c r="G54" s="97">
        <v>43161</v>
      </c>
      <c r="H54" s="97">
        <v>43162</v>
      </c>
      <c r="I54" s="97">
        <v>43163</v>
      </c>
      <c r="BG54" s="23" t="s">
        <v>125</v>
      </c>
    </row>
    <row r="55" spans="1:59" ht="15.75" x14ac:dyDescent="0.2">
      <c r="A55">
        <v>10</v>
      </c>
      <c r="C55" s="97">
        <v>43164</v>
      </c>
      <c r="D55" s="97">
        <v>43165</v>
      </c>
      <c r="E55" s="97">
        <v>43166</v>
      </c>
      <c r="F55" s="97">
        <v>43167</v>
      </c>
      <c r="G55" s="97">
        <v>43168</v>
      </c>
      <c r="H55" s="97">
        <v>43169</v>
      </c>
      <c r="I55" s="97">
        <v>43170</v>
      </c>
      <c r="BG55" s="23" t="s">
        <v>126</v>
      </c>
    </row>
    <row r="56" spans="1:59" ht="15.75" x14ac:dyDescent="0.2">
      <c r="A56">
        <v>11</v>
      </c>
      <c r="C56" s="97">
        <v>43171</v>
      </c>
      <c r="D56" s="97">
        <v>43172</v>
      </c>
      <c r="E56" s="97">
        <v>43173</v>
      </c>
      <c r="F56" s="97">
        <v>43174</v>
      </c>
      <c r="G56" s="97">
        <v>43175</v>
      </c>
      <c r="H56" s="97">
        <v>43176</v>
      </c>
      <c r="I56" s="97">
        <v>43177</v>
      </c>
      <c r="BG56" s="23" t="s">
        <v>127</v>
      </c>
    </row>
    <row r="57" spans="1:59" ht="15.75" x14ac:dyDescent="0.2">
      <c r="A57">
        <v>12</v>
      </c>
      <c r="C57" s="97">
        <v>43178</v>
      </c>
      <c r="D57" s="97">
        <v>43179</v>
      </c>
      <c r="E57" s="97">
        <v>43180</v>
      </c>
      <c r="F57" s="97">
        <v>43181</v>
      </c>
      <c r="G57" s="97">
        <v>43182</v>
      </c>
      <c r="H57" s="97">
        <v>43183</v>
      </c>
      <c r="I57" s="97">
        <v>43184</v>
      </c>
      <c r="J57" s="97"/>
      <c r="BG57" s="23" t="s">
        <v>128</v>
      </c>
    </row>
    <row r="58" spans="1:59" ht="15.75" x14ac:dyDescent="0.2">
      <c r="A58">
        <v>13</v>
      </c>
      <c r="C58" s="97">
        <v>43185</v>
      </c>
      <c r="D58" s="97">
        <v>43186</v>
      </c>
      <c r="E58" s="97">
        <v>43187</v>
      </c>
      <c r="F58" s="97">
        <v>43188</v>
      </c>
      <c r="G58" s="97">
        <v>43189</v>
      </c>
      <c r="H58" s="97">
        <v>43190</v>
      </c>
      <c r="I58" s="97">
        <v>43191</v>
      </c>
      <c r="BG58" s="23" t="s">
        <v>129</v>
      </c>
    </row>
    <row r="59" spans="1:59" ht="15.75" x14ac:dyDescent="0.2">
      <c r="A59">
        <v>14</v>
      </c>
      <c r="C59" s="97">
        <v>43192</v>
      </c>
      <c r="D59" s="97">
        <v>43193</v>
      </c>
      <c r="E59" s="97">
        <v>43194</v>
      </c>
      <c r="F59" s="97">
        <v>43195</v>
      </c>
      <c r="G59" s="97">
        <v>43196</v>
      </c>
      <c r="H59" s="97">
        <v>43197</v>
      </c>
      <c r="I59" s="97">
        <v>43198</v>
      </c>
      <c r="BG59" s="23" t="s">
        <v>130</v>
      </c>
    </row>
    <row r="60" spans="1:59" ht="15.75" x14ac:dyDescent="0.2">
      <c r="A60">
        <v>15</v>
      </c>
      <c r="C60" s="97">
        <v>43199</v>
      </c>
      <c r="D60" s="97">
        <v>43200</v>
      </c>
      <c r="E60" s="97">
        <v>43201</v>
      </c>
      <c r="F60" s="97">
        <v>43202</v>
      </c>
      <c r="G60" s="97">
        <v>43203</v>
      </c>
      <c r="H60" s="97">
        <v>43204</v>
      </c>
      <c r="I60" s="97">
        <v>43205</v>
      </c>
      <c r="BG60" s="23" t="s">
        <v>131</v>
      </c>
    </row>
    <row r="61" spans="1:59" ht="15.75" x14ac:dyDescent="0.2">
      <c r="A61">
        <v>16</v>
      </c>
      <c r="C61" s="97">
        <v>43206</v>
      </c>
      <c r="D61" s="97">
        <v>43207</v>
      </c>
      <c r="E61" s="97">
        <v>43208</v>
      </c>
      <c r="F61" s="97">
        <v>43209</v>
      </c>
      <c r="G61" s="97">
        <v>43210</v>
      </c>
      <c r="H61" s="97">
        <v>43211</v>
      </c>
      <c r="I61" s="97">
        <v>43212</v>
      </c>
      <c r="BG61" s="23" t="s">
        <v>132</v>
      </c>
    </row>
    <row r="62" spans="1:59" ht="15.75" x14ac:dyDescent="0.2">
      <c r="A62">
        <v>17</v>
      </c>
      <c r="C62" s="97">
        <v>43213</v>
      </c>
      <c r="D62" s="97">
        <v>43214</v>
      </c>
      <c r="E62" s="97">
        <v>43215</v>
      </c>
      <c r="F62" s="97">
        <v>43216</v>
      </c>
      <c r="G62" s="97">
        <v>43217</v>
      </c>
      <c r="H62" s="97">
        <v>43218</v>
      </c>
      <c r="I62" s="97">
        <v>43219</v>
      </c>
      <c r="BG62" s="23" t="s">
        <v>133</v>
      </c>
    </row>
    <row r="63" spans="1:59" ht="15.75" x14ac:dyDescent="0.2">
      <c r="A63">
        <v>18</v>
      </c>
      <c r="C63" s="97">
        <v>43220</v>
      </c>
      <c r="D63" s="97">
        <v>43221</v>
      </c>
      <c r="E63" s="97">
        <v>43222</v>
      </c>
      <c r="F63" s="97">
        <v>43223</v>
      </c>
      <c r="G63" s="97">
        <v>43224</v>
      </c>
      <c r="H63" s="97">
        <v>43225</v>
      </c>
      <c r="I63" s="97">
        <v>43226</v>
      </c>
      <c r="BG63" s="35" t="s">
        <v>134</v>
      </c>
    </row>
    <row r="64" spans="1:59" ht="15.75" x14ac:dyDescent="0.2">
      <c r="A64">
        <v>19</v>
      </c>
      <c r="C64" s="97">
        <v>43227</v>
      </c>
      <c r="D64" s="97">
        <v>43228</v>
      </c>
      <c r="E64" s="97">
        <v>43229</v>
      </c>
      <c r="F64" s="97">
        <v>43230</v>
      </c>
      <c r="G64" s="97">
        <v>43231</v>
      </c>
      <c r="H64" s="97">
        <v>43232</v>
      </c>
      <c r="I64" s="97">
        <v>43233</v>
      </c>
      <c r="BG64" s="35" t="s">
        <v>135</v>
      </c>
    </row>
    <row r="65" spans="1:59" ht="15.75" x14ac:dyDescent="0.2">
      <c r="A65">
        <v>20</v>
      </c>
      <c r="C65" s="97">
        <v>43234</v>
      </c>
      <c r="D65" s="97">
        <v>43235</v>
      </c>
      <c r="E65" s="97">
        <v>43236</v>
      </c>
      <c r="F65" s="97">
        <v>43237</v>
      </c>
      <c r="G65" s="97">
        <v>43238</v>
      </c>
      <c r="H65" s="97">
        <v>43239</v>
      </c>
      <c r="I65" s="97">
        <v>43240</v>
      </c>
      <c r="BG65" s="35" t="s">
        <v>136</v>
      </c>
    </row>
    <row r="66" spans="1:59" ht="15.75" x14ac:dyDescent="0.2">
      <c r="A66">
        <v>21</v>
      </c>
      <c r="C66" s="97">
        <v>43241</v>
      </c>
      <c r="D66" s="97">
        <v>43242</v>
      </c>
      <c r="E66" s="97">
        <v>43243</v>
      </c>
      <c r="F66" s="97">
        <v>43244</v>
      </c>
      <c r="G66" s="97">
        <v>43245</v>
      </c>
      <c r="H66" s="97">
        <v>43246</v>
      </c>
      <c r="I66" s="97">
        <v>43247</v>
      </c>
      <c r="BG66" s="35" t="s">
        <v>137</v>
      </c>
    </row>
    <row r="67" spans="1:59" ht="15.75" x14ac:dyDescent="0.2">
      <c r="A67">
        <v>22</v>
      </c>
      <c r="C67" s="97">
        <v>43248</v>
      </c>
      <c r="D67" s="97">
        <v>43249</v>
      </c>
      <c r="E67" s="97">
        <v>43250</v>
      </c>
      <c r="F67" s="97">
        <v>43251</v>
      </c>
      <c r="G67" s="97">
        <v>43252</v>
      </c>
      <c r="H67" s="97">
        <v>43253</v>
      </c>
      <c r="I67" s="97">
        <v>43254</v>
      </c>
      <c r="BG67" s="35" t="s">
        <v>138</v>
      </c>
    </row>
    <row r="68" spans="1:59" ht="15.75" x14ac:dyDescent="0.2">
      <c r="A68">
        <v>23</v>
      </c>
      <c r="C68" s="97">
        <v>43255</v>
      </c>
      <c r="D68" s="97">
        <v>43256</v>
      </c>
      <c r="E68" s="97">
        <v>43257</v>
      </c>
      <c r="F68" s="97">
        <v>43258</v>
      </c>
      <c r="G68" s="97">
        <v>43259</v>
      </c>
      <c r="H68" s="97">
        <v>43260</v>
      </c>
      <c r="I68" s="97">
        <v>43261</v>
      </c>
      <c r="BG68" s="35" t="s">
        <v>139</v>
      </c>
    </row>
    <row r="69" spans="1:59" ht="15.75" x14ac:dyDescent="0.2">
      <c r="A69">
        <v>24</v>
      </c>
      <c r="C69" s="97">
        <v>43262</v>
      </c>
      <c r="D69" s="97">
        <v>43263</v>
      </c>
      <c r="E69" s="97">
        <v>43264</v>
      </c>
      <c r="F69" s="97">
        <v>43265</v>
      </c>
      <c r="G69" s="97">
        <v>43266</v>
      </c>
      <c r="H69" s="97">
        <v>43267</v>
      </c>
      <c r="I69" s="97">
        <v>43268</v>
      </c>
      <c r="BG69" s="35" t="s">
        <v>140</v>
      </c>
    </row>
    <row r="70" spans="1:59" ht="15.75" x14ac:dyDescent="0.2">
      <c r="A70">
        <v>25</v>
      </c>
      <c r="C70" s="97">
        <v>43269</v>
      </c>
      <c r="D70" s="97">
        <v>43270</v>
      </c>
      <c r="E70" s="97">
        <v>43271</v>
      </c>
      <c r="F70" s="97">
        <v>43272</v>
      </c>
      <c r="G70" s="97">
        <v>43273</v>
      </c>
      <c r="H70" s="97">
        <v>43274</v>
      </c>
      <c r="I70" s="97">
        <v>43275</v>
      </c>
      <c r="BG70" s="35" t="s">
        <v>141</v>
      </c>
    </row>
    <row r="71" spans="1:59" ht="15.75" x14ac:dyDescent="0.2">
      <c r="A71">
        <v>26</v>
      </c>
      <c r="C71" s="97">
        <v>43276</v>
      </c>
      <c r="D71" s="97">
        <v>43277</v>
      </c>
      <c r="E71" s="97">
        <v>43278</v>
      </c>
      <c r="F71" s="97">
        <v>43279</v>
      </c>
      <c r="G71" s="97">
        <v>43280</v>
      </c>
      <c r="H71" s="97">
        <v>43281</v>
      </c>
      <c r="I71" s="97">
        <v>43282</v>
      </c>
      <c r="BG71" s="35" t="s">
        <v>142</v>
      </c>
    </row>
    <row r="72" spans="1:59" ht="15.75" x14ac:dyDescent="0.2">
      <c r="A72">
        <v>27</v>
      </c>
      <c r="C72" s="97">
        <v>43283</v>
      </c>
      <c r="D72" s="97">
        <v>43284</v>
      </c>
      <c r="E72" s="97">
        <v>43285</v>
      </c>
      <c r="F72" s="97">
        <v>43286</v>
      </c>
      <c r="G72" s="97">
        <v>43287</v>
      </c>
      <c r="H72" s="97">
        <v>43288</v>
      </c>
      <c r="I72" s="97">
        <v>43289</v>
      </c>
      <c r="BG72" s="35" t="s">
        <v>143</v>
      </c>
    </row>
    <row r="73" spans="1:59" ht="15.75" x14ac:dyDescent="0.2">
      <c r="A73">
        <v>28</v>
      </c>
      <c r="C73" s="97">
        <v>43290</v>
      </c>
      <c r="D73" s="97">
        <v>43291</v>
      </c>
      <c r="E73" s="97">
        <v>43292</v>
      </c>
      <c r="F73" s="97">
        <v>43293</v>
      </c>
      <c r="G73" s="97">
        <v>43294</v>
      </c>
      <c r="H73" s="97">
        <v>43295</v>
      </c>
      <c r="I73" s="97">
        <v>43296</v>
      </c>
      <c r="BG73" s="35" t="s">
        <v>144</v>
      </c>
    </row>
    <row r="74" spans="1:59" ht="15.75" x14ac:dyDescent="0.2">
      <c r="A74">
        <v>29</v>
      </c>
      <c r="C74" s="97">
        <v>43297</v>
      </c>
      <c r="D74" s="97">
        <v>43298</v>
      </c>
      <c r="E74" s="97">
        <v>43299</v>
      </c>
      <c r="F74" s="97">
        <v>43300</v>
      </c>
      <c r="G74" s="97">
        <v>43301</v>
      </c>
      <c r="H74" s="97">
        <v>43302</v>
      </c>
      <c r="I74" s="97">
        <v>43303</v>
      </c>
      <c r="BG74" s="35" t="s">
        <v>145</v>
      </c>
    </row>
    <row r="75" spans="1:59" ht="15.75" x14ac:dyDescent="0.2">
      <c r="A75">
        <v>30</v>
      </c>
      <c r="C75" s="97">
        <v>43304</v>
      </c>
      <c r="D75" s="97">
        <v>43305</v>
      </c>
      <c r="E75" s="97">
        <v>43306</v>
      </c>
      <c r="F75" s="97">
        <v>43307</v>
      </c>
      <c r="G75" s="97">
        <v>43308</v>
      </c>
      <c r="H75" s="97">
        <v>43309</v>
      </c>
      <c r="I75" s="97">
        <v>43310</v>
      </c>
      <c r="BG75" s="35" t="s">
        <v>146</v>
      </c>
    </row>
    <row r="76" spans="1:59" ht="15.75" x14ac:dyDescent="0.2">
      <c r="A76">
        <v>31</v>
      </c>
      <c r="C76" s="97">
        <v>43311</v>
      </c>
      <c r="D76" s="97">
        <v>43312</v>
      </c>
      <c r="E76" s="97">
        <v>43313</v>
      </c>
      <c r="F76" s="97">
        <v>43314</v>
      </c>
      <c r="G76" s="97">
        <v>43315</v>
      </c>
      <c r="H76" s="97">
        <v>43316</v>
      </c>
      <c r="I76" s="97">
        <v>43317</v>
      </c>
      <c r="BG76" s="35" t="s">
        <v>147</v>
      </c>
    </row>
    <row r="77" spans="1:59" ht="15.75" x14ac:dyDescent="0.2">
      <c r="A77">
        <v>32</v>
      </c>
      <c r="C77" s="97">
        <v>43318</v>
      </c>
      <c r="D77" s="97">
        <v>43319</v>
      </c>
      <c r="E77" s="97">
        <v>43320</v>
      </c>
      <c r="F77" s="97">
        <v>43321</v>
      </c>
      <c r="G77" s="97">
        <v>43322</v>
      </c>
      <c r="H77" s="97">
        <v>43323</v>
      </c>
      <c r="I77" s="97">
        <v>43324</v>
      </c>
      <c r="BG77" s="41" t="s">
        <v>148</v>
      </c>
    </row>
    <row r="78" spans="1:59" ht="15.75" x14ac:dyDescent="0.2">
      <c r="A78">
        <v>33</v>
      </c>
      <c r="C78" s="97">
        <v>43325</v>
      </c>
      <c r="D78" s="97">
        <v>43326</v>
      </c>
      <c r="E78" s="97">
        <v>43327</v>
      </c>
      <c r="F78" s="97">
        <v>43328</v>
      </c>
      <c r="G78" s="97">
        <v>43329</v>
      </c>
      <c r="H78" s="97">
        <v>43330</v>
      </c>
      <c r="I78" s="97">
        <v>43331</v>
      </c>
      <c r="BG78" s="41" t="s">
        <v>138</v>
      </c>
    </row>
    <row r="79" spans="1:59" ht="15.75" x14ac:dyDescent="0.2">
      <c r="A79">
        <v>34</v>
      </c>
      <c r="C79" s="97">
        <v>43332</v>
      </c>
      <c r="D79" s="97">
        <v>43333</v>
      </c>
      <c r="E79" s="97">
        <v>43334</v>
      </c>
      <c r="F79" s="97">
        <v>43335</v>
      </c>
      <c r="G79" s="97">
        <v>43336</v>
      </c>
      <c r="H79" s="97">
        <v>43337</v>
      </c>
      <c r="I79" s="97">
        <v>43338</v>
      </c>
      <c r="BG79" s="41" t="s">
        <v>150</v>
      </c>
    </row>
    <row r="80" spans="1:59" ht="15.75" x14ac:dyDescent="0.2">
      <c r="A80">
        <v>35</v>
      </c>
      <c r="C80" s="97">
        <v>43339</v>
      </c>
      <c r="D80" s="97">
        <v>43340</v>
      </c>
      <c r="E80" s="97">
        <v>43341</v>
      </c>
      <c r="F80" s="97">
        <v>43342</v>
      </c>
      <c r="G80" s="97">
        <v>43343</v>
      </c>
      <c r="H80" s="97">
        <v>43344</v>
      </c>
      <c r="I80" s="97">
        <v>43345</v>
      </c>
      <c r="BG80" s="41" t="s">
        <v>151</v>
      </c>
    </row>
    <row r="81" spans="1:59" ht="15.75" x14ac:dyDescent="0.2">
      <c r="A81">
        <v>36</v>
      </c>
      <c r="C81" s="97">
        <v>43346</v>
      </c>
      <c r="D81" s="97">
        <v>43347</v>
      </c>
      <c r="E81" s="97">
        <v>43348</v>
      </c>
      <c r="F81" s="97">
        <v>43349</v>
      </c>
      <c r="G81" s="97">
        <v>43350</v>
      </c>
      <c r="H81" s="97">
        <v>43351</v>
      </c>
      <c r="I81" s="97">
        <v>43352</v>
      </c>
      <c r="BG81" s="41" t="s">
        <v>152</v>
      </c>
    </row>
    <row r="82" spans="1:59" ht="16.5" thickBot="1" x14ac:dyDescent="0.25">
      <c r="A82">
        <v>37</v>
      </c>
      <c r="C82" s="97">
        <v>43353</v>
      </c>
      <c r="D82" s="97">
        <v>43354</v>
      </c>
      <c r="E82" s="97">
        <v>43355</v>
      </c>
      <c r="F82" s="97">
        <v>43356</v>
      </c>
      <c r="G82" s="97">
        <v>43357</v>
      </c>
      <c r="H82" s="97">
        <v>43358</v>
      </c>
      <c r="I82" s="97">
        <v>43359</v>
      </c>
      <c r="BG82" s="112" t="s">
        <v>153</v>
      </c>
    </row>
    <row r="83" spans="1:59" ht="13.5" thickTop="1" x14ac:dyDescent="0.2">
      <c r="A83">
        <v>38</v>
      </c>
      <c r="C83" s="97">
        <v>43360</v>
      </c>
      <c r="D83" s="97">
        <v>43361</v>
      </c>
      <c r="E83" s="97">
        <v>43362</v>
      </c>
      <c r="F83" s="97">
        <v>43363</v>
      </c>
      <c r="G83" s="97">
        <v>43364</v>
      </c>
      <c r="H83" s="97">
        <v>43365</v>
      </c>
      <c r="I83" s="97">
        <v>43366</v>
      </c>
    </row>
    <row r="84" spans="1:59" x14ac:dyDescent="0.2">
      <c r="A84">
        <v>39</v>
      </c>
      <c r="C84" s="97">
        <v>43367</v>
      </c>
      <c r="D84" s="97">
        <v>43368</v>
      </c>
      <c r="E84" s="97">
        <v>43369</v>
      </c>
      <c r="F84" s="97">
        <v>43370</v>
      </c>
      <c r="G84" s="97">
        <v>43371</v>
      </c>
      <c r="H84" s="97">
        <v>43372</v>
      </c>
      <c r="I84" s="97">
        <v>43373</v>
      </c>
    </row>
    <row r="85" spans="1:59" x14ac:dyDescent="0.2">
      <c r="A85">
        <v>40</v>
      </c>
      <c r="C85" s="97">
        <v>43374</v>
      </c>
      <c r="D85" s="97">
        <v>43375</v>
      </c>
      <c r="E85" s="97">
        <v>43376</v>
      </c>
      <c r="F85" s="97">
        <v>43377</v>
      </c>
      <c r="G85" s="97">
        <v>43378</v>
      </c>
      <c r="H85" s="97">
        <v>43379</v>
      </c>
      <c r="I85" s="97">
        <v>43380</v>
      </c>
    </row>
    <row r="86" spans="1:59" x14ac:dyDescent="0.2">
      <c r="A86">
        <v>41</v>
      </c>
      <c r="C86" s="97">
        <v>43381</v>
      </c>
      <c r="D86" s="97">
        <v>43382</v>
      </c>
      <c r="E86" s="97">
        <v>43383</v>
      </c>
      <c r="F86" s="97">
        <v>43384</v>
      </c>
      <c r="G86" s="97">
        <v>43385</v>
      </c>
      <c r="H86" s="97">
        <v>43386</v>
      </c>
      <c r="I86" s="97">
        <v>43387</v>
      </c>
    </row>
    <row r="87" spans="1:59" x14ac:dyDescent="0.2">
      <c r="A87">
        <v>42</v>
      </c>
      <c r="C87" s="97">
        <v>43388</v>
      </c>
      <c r="D87" s="97">
        <v>43389</v>
      </c>
      <c r="E87" s="97">
        <v>43390</v>
      </c>
      <c r="F87" s="97">
        <v>43391</v>
      </c>
      <c r="G87" s="97">
        <v>43392</v>
      </c>
      <c r="H87" s="97">
        <v>43393</v>
      </c>
      <c r="I87" s="97">
        <v>43394</v>
      </c>
    </row>
    <row r="88" spans="1:59" x14ac:dyDescent="0.2">
      <c r="A88">
        <v>43</v>
      </c>
      <c r="C88" s="97">
        <v>43395</v>
      </c>
      <c r="D88" s="97">
        <v>43396</v>
      </c>
      <c r="E88" s="97">
        <v>43397</v>
      </c>
      <c r="F88" s="97">
        <v>43398</v>
      </c>
      <c r="G88" s="97">
        <v>43399</v>
      </c>
      <c r="H88" s="97">
        <v>43400</v>
      </c>
      <c r="I88" s="97">
        <v>43401</v>
      </c>
    </row>
    <row r="89" spans="1:59" x14ac:dyDescent="0.2">
      <c r="A89">
        <v>44</v>
      </c>
      <c r="C89" s="97">
        <v>43402</v>
      </c>
      <c r="D89" s="97">
        <v>43403</v>
      </c>
      <c r="E89" s="97">
        <v>43404</v>
      </c>
      <c r="F89" s="97">
        <v>43405</v>
      </c>
      <c r="G89" s="97">
        <v>43406</v>
      </c>
      <c r="H89" s="97">
        <v>43407</v>
      </c>
      <c r="I89" s="97">
        <v>43408</v>
      </c>
    </row>
    <row r="90" spans="1:59" x14ac:dyDescent="0.2">
      <c r="A90">
        <v>45</v>
      </c>
      <c r="C90" s="97">
        <v>43409</v>
      </c>
      <c r="D90" s="97">
        <v>43410</v>
      </c>
      <c r="E90" s="97">
        <v>43411</v>
      </c>
      <c r="F90" s="97">
        <v>43412</v>
      </c>
      <c r="G90" s="97">
        <v>43413</v>
      </c>
      <c r="H90" s="97">
        <v>43414</v>
      </c>
      <c r="I90" s="97">
        <v>43415</v>
      </c>
    </row>
    <row r="91" spans="1:59" x14ac:dyDescent="0.2">
      <c r="A91">
        <v>46</v>
      </c>
      <c r="C91" s="97">
        <v>43416</v>
      </c>
      <c r="D91" s="97">
        <v>43417</v>
      </c>
      <c r="E91" s="97">
        <v>43418</v>
      </c>
      <c r="F91" s="97">
        <v>43419</v>
      </c>
      <c r="G91" s="97">
        <v>43420</v>
      </c>
      <c r="H91" s="97">
        <v>43421</v>
      </c>
      <c r="I91" s="97">
        <v>43422</v>
      </c>
    </row>
    <row r="92" spans="1:59" x14ac:dyDescent="0.2">
      <c r="A92">
        <v>47</v>
      </c>
      <c r="C92" s="97">
        <v>43423</v>
      </c>
      <c r="D92" s="97">
        <v>43424</v>
      </c>
      <c r="E92" s="97">
        <v>43425</v>
      </c>
      <c r="F92" s="97">
        <v>43426</v>
      </c>
      <c r="G92" s="97">
        <v>43427</v>
      </c>
      <c r="H92" s="97">
        <v>43428</v>
      </c>
      <c r="I92" s="97">
        <v>43429</v>
      </c>
    </row>
    <row r="93" spans="1:59" x14ac:dyDescent="0.2">
      <c r="A93">
        <v>48</v>
      </c>
      <c r="C93" s="97">
        <v>43430</v>
      </c>
      <c r="D93" s="97">
        <v>43431</v>
      </c>
      <c r="E93" s="97">
        <v>43432</v>
      </c>
      <c r="F93" s="97">
        <v>43433</v>
      </c>
      <c r="G93" s="97">
        <v>43434</v>
      </c>
      <c r="H93" s="97">
        <v>43435</v>
      </c>
      <c r="I93" s="97">
        <v>43436</v>
      </c>
    </row>
    <row r="94" spans="1:59" x14ac:dyDescent="0.2">
      <c r="A94">
        <v>49</v>
      </c>
      <c r="C94" s="97">
        <v>43437</v>
      </c>
      <c r="D94" s="97">
        <v>43438</v>
      </c>
      <c r="E94" s="97">
        <v>43439</v>
      </c>
      <c r="F94" s="97">
        <v>43440</v>
      </c>
      <c r="G94" s="97">
        <v>43441</v>
      </c>
      <c r="H94" s="97">
        <v>43442</v>
      </c>
      <c r="I94" s="97">
        <v>43443</v>
      </c>
    </row>
    <row r="95" spans="1:59" x14ac:dyDescent="0.2">
      <c r="A95">
        <v>50</v>
      </c>
      <c r="C95" s="97">
        <v>43444</v>
      </c>
      <c r="D95" s="97">
        <v>43445</v>
      </c>
      <c r="E95" s="97">
        <v>43446</v>
      </c>
      <c r="F95" s="97">
        <v>43447</v>
      </c>
      <c r="G95" s="97">
        <v>43448</v>
      </c>
      <c r="H95" s="97">
        <v>43449</v>
      </c>
      <c r="I95" s="97">
        <v>43450</v>
      </c>
    </row>
    <row r="96" spans="1:59" x14ac:dyDescent="0.2">
      <c r="A96">
        <v>51</v>
      </c>
      <c r="C96" s="97">
        <v>43451</v>
      </c>
      <c r="D96" s="97">
        <v>43452</v>
      </c>
      <c r="E96" s="97">
        <v>43453</v>
      </c>
      <c r="F96" s="97">
        <v>43454</v>
      </c>
      <c r="G96" s="97">
        <v>43455</v>
      </c>
      <c r="H96" s="97">
        <v>43456</v>
      </c>
      <c r="I96" s="97">
        <v>43457</v>
      </c>
    </row>
    <row r="97" spans="1:9" x14ac:dyDescent="0.2">
      <c r="A97">
        <v>52</v>
      </c>
      <c r="C97" s="97">
        <v>43458</v>
      </c>
      <c r="D97" s="97">
        <v>43459</v>
      </c>
      <c r="E97" s="97">
        <v>43460</v>
      </c>
      <c r="F97" s="97">
        <v>43461</v>
      </c>
      <c r="G97" s="97">
        <v>43462</v>
      </c>
      <c r="H97" s="97">
        <v>43463</v>
      </c>
      <c r="I97" s="97">
        <v>43464</v>
      </c>
    </row>
    <row r="98" spans="1:9" x14ac:dyDescent="0.2">
      <c r="A98">
        <v>53</v>
      </c>
      <c r="C98" s="97">
        <v>43465</v>
      </c>
      <c r="D98" s="97">
        <v>43466</v>
      </c>
      <c r="E98" s="97">
        <v>43467</v>
      </c>
      <c r="F98" s="97">
        <v>43468</v>
      </c>
      <c r="G98" s="97">
        <v>43469</v>
      </c>
      <c r="H98" s="97">
        <v>43470</v>
      </c>
      <c r="I98" s="97">
        <v>43471</v>
      </c>
    </row>
  </sheetData>
  <mergeCells count="2">
    <mergeCell ref="BG1:BG2"/>
    <mergeCell ref="BG47:BG48"/>
  </mergeCells>
  <pageMargins left="0.75" right="0.75" top="1" bottom="1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pageSetUpPr fitToPage="1"/>
  </sheetPr>
  <dimension ref="A1:AA50"/>
  <sheetViews>
    <sheetView zoomScale="85" zoomScaleNormal="85" workbookViewId="0">
      <selection activeCell="G2" sqref="G2"/>
    </sheetView>
  </sheetViews>
  <sheetFormatPr baseColWidth="10" defaultColWidth="11.42578125" defaultRowHeight="12.75" x14ac:dyDescent="0.2"/>
  <cols>
    <col min="1" max="1" width="4.28515625" style="3" customWidth="1"/>
    <col min="2" max="2" width="3.85546875" bestFit="1" customWidth="1"/>
    <col min="3" max="3" width="22.5703125" bestFit="1" customWidth="1"/>
    <col min="4" max="4" width="17.5703125" bestFit="1" customWidth="1"/>
    <col min="5" max="5" width="10.28515625" bestFit="1" customWidth="1"/>
    <col min="6" max="6" width="5.28515625" bestFit="1" customWidth="1"/>
    <col min="7" max="10" width="27.85546875" bestFit="1" customWidth="1"/>
    <col min="11" max="13" width="15.28515625" bestFit="1" customWidth="1"/>
    <col min="15" max="16" width="3.140625" bestFit="1" customWidth="1"/>
    <col min="27" max="27" width="11.42578125" style="135"/>
  </cols>
  <sheetData>
    <row r="1" spans="1:27" ht="18.75" thickTop="1" x14ac:dyDescent="0.2">
      <c r="A1" s="149"/>
      <c r="B1" s="147"/>
      <c r="C1" s="143" t="s">
        <v>102</v>
      </c>
      <c r="D1" s="145">
        <v>1</v>
      </c>
      <c r="E1" s="145"/>
      <c r="F1" s="145"/>
      <c r="G1" s="98" t="s">
        <v>0</v>
      </c>
      <c r="H1" s="98" t="s">
        <v>103</v>
      </c>
      <c r="I1" s="98" t="s">
        <v>104</v>
      </c>
      <c r="J1" s="98" t="s">
        <v>105</v>
      </c>
      <c r="K1" s="98" t="s">
        <v>106</v>
      </c>
      <c r="L1" s="98" t="s">
        <v>107</v>
      </c>
      <c r="M1" s="99" t="s">
        <v>108</v>
      </c>
      <c r="AA1" s="135">
        <v>43101</v>
      </c>
    </row>
    <row r="2" spans="1:27" ht="18.75" thickBot="1" x14ac:dyDescent="0.25">
      <c r="A2" s="149"/>
      <c r="B2" s="148"/>
      <c r="C2" s="144"/>
      <c r="D2" s="146"/>
      <c r="E2" s="146"/>
      <c r="F2" s="146"/>
      <c r="G2" s="100">
        <f>+VLOOKUP($D$1,ROTATION!$A$46:$I$98,3,FALSE)</f>
        <v>43101</v>
      </c>
      <c r="H2" s="100">
        <f>+VLOOKUP($D$1,ROTATION!$A$46:$I$98,4,FALSE)</f>
        <v>43102</v>
      </c>
      <c r="I2" s="100">
        <f>+VLOOKUP($D$1,ROTATION!$A$46:$I$98,5,FALSE)</f>
        <v>43103</v>
      </c>
      <c r="J2" s="100">
        <f>+VLOOKUP($D$1,ROTATION!$A$46:$I$98,6,FALSE)</f>
        <v>43104</v>
      </c>
      <c r="K2" s="100">
        <f>+VLOOKUP($D$1,ROTATION!$A$46:$I$98,7,FALSE)</f>
        <v>43105</v>
      </c>
      <c r="L2" s="100">
        <f>+VLOOKUP($D$1,ROTATION!$A$46:$I$98,8,FALSE)</f>
        <v>43106</v>
      </c>
      <c r="M2" s="101">
        <f>+VLOOKUP($D$1,ROTATION!$A$46:$I$98,9,FALSE)</f>
        <v>43107</v>
      </c>
      <c r="AA2" s="135">
        <v>43102</v>
      </c>
    </row>
    <row r="3" spans="1:27" ht="16.5" thickTop="1" x14ac:dyDescent="0.2">
      <c r="A3" s="116" t="str">
        <f>++HLOOKUP($D$1,ROTATION!$C$2:$BC$43,ROTATION!BD4,0)</f>
        <v>mt</v>
      </c>
      <c r="B3" s="102">
        <v>1</v>
      </c>
      <c r="C3" s="103" t="s">
        <v>156</v>
      </c>
      <c r="D3" s="103"/>
      <c r="E3" s="104"/>
      <c r="F3" s="104" t="s">
        <v>120</v>
      </c>
      <c r="G3" s="118" t="str">
        <f>+VLOOKUP(A3,schedules!$A$2:$H$37,2,FALSE)</f>
        <v>15:30-22:30</v>
      </c>
      <c r="H3" s="118" t="str">
        <f>+VLOOKUP(A3,schedules!$A$2:$H$37,3,FALSE)</f>
        <v>15:30-22:30</v>
      </c>
      <c r="I3" s="118" t="str">
        <f>+VLOOKUP(A3,schedules!$A$2:$H$37,4,FALSE)</f>
        <v>17:30-21:00</v>
      </c>
      <c r="J3" s="105" t="str">
        <f>+VLOOKUP(A3,schedules!$A$2:$H$37,5,FALSE)</f>
        <v>OFF</v>
      </c>
      <c r="K3" s="105" t="str">
        <f>+VLOOKUP(A3,schedules!$A$2:$H$37,6,FALSE)</f>
        <v>OFF</v>
      </c>
      <c r="L3" s="105" t="str">
        <f>+VLOOKUP(A3,schedules!$A$2:$H$37,7,FALSE)</f>
        <v>OFF</v>
      </c>
      <c r="M3" s="106" t="s">
        <v>11</v>
      </c>
      <c r="AA3" s="135">
        <v>43103</v>
      </c>
    </row>
    <row r="4" spans="1:27" ht="15.75" x14ac:dyDescent="0.2">
      <c r="A4" s="117">
        <f>++HLOOKUP($D$1,ROTATION!$C$2:$BC$43,ROTATION!BD5,0)</f>
        <v>16</v>
      </c>
      <c r="B4" s="107">
        <v>2</v>
      </c>
      <c r="C4" s="23" t="s">
        <v>157</v>
      </c>
      <c r="D4" s="23"/>
      <c r="E4" s="24"/>
      <c r="F4" s="24" t="s">
        <v>120</v>
      </c>
      <c r="G4" s="61" t="str">
        <f>+VLOOKUP(A4,schedules!$A$2:$H$37,2,FALSE)</f>
        <v>17:30-23:00</v>
      </c>
      <c r="H4" s="61" t="str">
        <f>+VLOOKUP(A4,schedules!$A$2:$H$37,3,FALSE)</f>
        <v>17:30-22:30/23:45-03:45</v>
      </c>
      <c r="I4" s="61" t="str">
        <f>+VLOOKUP(A4,schedules!$A$2:$H$37,4,FALSE)</f>
        <v>17:15-23:15</v>
      </c>
      <c r="J4" s="61" t="str">
        <f>+VLOOKUP(A4,schedules!$A$2:$H$37,5,FALSE)</f>
        <v>17:15-23:30</v>
      </c>
      <c r="K4" s="27" t="str">
        <f>+VLOOKUP(A4,schedules!$A$2:$H$37,6,FALSE)</f>
        <v>OFF</v>
      </c>
      <c r="L4" s="61" t="str">
        <f>+VLOOKUP(A4,schedules!$A$2:$H$37,7,FALSE)</f>
        <v>16:30-00:45</v>
      </c>
      <c r="M4" s="108" t="s">
        <v>11</v>
      </c>
      <c r="AA4" s="135">
        <v>43104</v>
      </c>
    </row>
    <row r="5" spans="1:27" ht="15.75" x14ac:dyDescent="0.2">
      <c r="A5" s="117">
        <f>++HLOOKUP($D$1,ROTATION!$C$2:$BC$43,ROTATION!BD6,0)</f>
        <v>12</v>
      </c>
      <c r="B5" s="107">
        <v>3</v>
      </c>
      <c r="C5" s="23" t="s">
        <v>158</v>
      </c>
      <c r="D5" s="23"/>
      <c r="E5" s="24"/>
      <c r="F5" s="24" t="s">
        <v>120</v>
      </c>
      <c r="G5" s="27" t="str">
        <f>+VLOOKUP(A5,schedules!$A$2:$H$37,2,FALSE)</f>
        <v>OFF</v>
      </c>
      <c r="H5" s="61" t="str">
        <f>+VLOOKUP(A5,schedules!$A$2:$H$37,3,FALSE)</f>
        <v>17:30-22:30/23:45-03:45</v>
      </c>
      <c r="I5" s="61" t="str">
        <f>+VLOOKUP(A5,schedules!$A$2:$H$37,4,FALSE)</f>
        <v>17:30-23:00</v>
      </c>
      <c r="J5" s="61" t="str">
        <f>+VLOOKUP(A5,schedules!$A$2:$H$37,5,FALSE)</f>
        <v>17:15-23:15</v>
      </c>
      <c r="K5" s="61" t="str">
        <f>+VLOOKUP(A5,schedules!$A$2:$H$37,6,FALSE)</f>
        <v>17:15-23:30</v>
      </c>
      <c r="L5" s="61" t="str">
        <f>+VLOOKUP(A5,schedules!$A$2:$H$37,7,FALSE)</f>
        <v>16:30-00:45</v>
      </c>
      <c r="M5" s="109" t="s">
        <v>11</v>
      </c>
      <c r="AA5" s="135">
        <v>43105</v>
      </c>
    </row>
    <row r="6" spans="1:27" ht="15.75" x14ac:dyDescent="0.2">
      <c r="A6" s="117">
        <f>++HLOOKUP($D$1,ROTATION!$C$2:$BC$43,ROTATION!BD7,0)</f>
        <v>14</v>
      </c>
      <c r="B6" s="107">
        <v>4</v>
      </c>
      <c r="C6" s="23" t="s">
        <v>159</v>
      </c>
      <c r="D6" s="23"/>
      <c r="E6" s="24"/>
      <c r="F6" s="24" t="s">
        <v>120</v>
      </c>
      <c r="G6" s="61" t="str">
        <f>+VLOOKUP(A6,schedules!$A$2:$H$37,2,FALSE)</f>
        <v>17:30-23:00</v>
      </c>
      <c r="H6" s="61" t="str">
        <f>+VLOOKUP(A6,schedules!$A$2:$H$37,3,FALSE)</f>
        <v>17:30-22:30/23:45-03:45</v>
      </c>
      <c r="I6" s="61" t="str">
        <f>+VLOOKUP(A6,schedules!$A$2:$H$37,4,FALSE)</f>
        <v>17:15-23:15</v>
      </c>
      <c r="J6" s="61" t="str">
        <f>+VLOOKUP(A6,schedules!$A$2:$H$37,5,FALSE)</f>
        <v>17:15-23:30</v>
      </c>
      <c r="K6" s="27" t="str">
        <f>+VLOOKUP(A6,schedules!$A$2:$H$37,6,FALSE)</f>
        <v>OFF</v>
      </c>
      <c r="L6" s="61" t="str">
        <f>+VLOOKUP(A6,schedules!$A$2:$H$37,7,FALSE)</f>
        <v>16:30-00:45</v>
      </c>
      <c r="M6" s="108" t="s">
        <v>11</v>
      </c>
      <c r="AA6" s="135">
        <v>43106</v>
      </c>
    </row>
    <row r="7" spans="1:27" ht="15.75" x14ac:dyDescent="0.2">
      <c r="A7" s="117">
        <f>++HLOOKUP($D$1,ROTATION!$C$2:$BC$43,ROTATION!BD8,0)</f>
        <v>13</v>
      </c>
      <c r="B7" s="107">
        <v>5</v>
      </c>
      <c r="C7" s="23" t="s">
        <v>160</v>
      </c>
      <c r="D7" s="23"/>
      <c r="E7" s="24"/>
      <c r="F7" s="24" t="s">
        <v>120</v>
      </c>
      <c r="G7" s="61" t="str">
        <f>+VLOOKUP(A7,schedules!$A$2:$H$37,2,FALSE)</f>
        <v>17:30-22:45</v>
      </c>
      <c r="H7" s="61" t="str">
        <f>+VLOOKUP(A7,schedules!$A$2:$H$37,3,FALSE)</f>
        <v>17:30-23:00</v>
      </c>
      <c r="I7" s="61" t="str">
        <f>+VLOOKUP(A7,schedules!$A$2:$H$37,4,FALSE)</f>
        <v>17:30-22:30/23:45-03:45</v>
      </c>
      <c r="J7" s="61" t="str">
        <f>+VLOOKUP(A7,schedules!$A$2:$H$37,5,FALSE)</f>
        <v>17:30-22:30/23:45-03:45</v>
      </c>
      <c r="K7" s="61" t="str">
        <f>+VLOOKUP(A7,schedules!$A$2:$H$37,6,FALSE)</f>
        <v>17:15-23:30</v>
      </c>
      <c r="L7" s="27" t="str">
        <f>+VLOOKUP(A7,schedules!$A$2:$H$37,7,FALSE)</f>
        <v>OFF</v>
      </c>
      <c r="M7" s="108" t="s">
        <v>11</v>
      </c>
      <c r="AA7" s="135">
        <v>43107</v>
      </c>
    </row>
    <row r="8" spans="1:27" ht="15.75" x14ac:dyDescent="0.2">
      <c r="A8" s="117">
        <f>++HLOOKUP($D$1,ROTATION!$C$2:$BC$43,ROTATION!BD9,0)</f>
        <v>13</v>
      </c>
      <c r="B8" s="110">
        <v>6</v>
      </c>
      <c r="C8" s="23" t="s">
        <v>161</v>
      </c>
      <c r="D8" s="23"/>
      <c r="E8" s="24"/>
      <c r="F8" s="24" t="s">
        <v>120</v>
      </c>
      <c r="G8" s="61" t="str">
        <f>+VLOOKUP(A8,schedules!$A$2:$H$37,2,FALSE)</f>
        <v>17:30-22:45</v>
      </c>
      <c r="H8" s="61" t="str">
        <f>+VLOOKUP(A8,schedules!$A$2:$H$37,3,FALSE)</f>
        <v>17:30-23:00</v>
      </c>
      <c r="I8" s="61" t="str">
        <f>+VLOOKUP(A8,schedules!$A$2:$H$37,4,FALSE)</f>
        <v>17:30-22:30/23:45-03:45</v>
      </c>
      <c r="J8" s="61" t="str">
        <f>+VLOOKUP(A8,schedules!$A$2:$H$37,5,FALSE)</f>
        <v>17:30-22:30/23:45-03:45</v>
      </c>
      <c r="K8" s="61" t="str">
        <f>+VLOOKUP(A8,schedules!$A$2:$H$37,6,FALSE)</f>
        <v>17:15-23:30</v>
      </c>
      <c r="L8" s="27" t="str">
        <f>+VLOOKUP(A8,schedules!$A$2:$H$37,7,FALSE)</f>
        <v>OFF</v>
      </c>
      <c r="M8" s="109" t="s">
        <v>11</v>
      </c>
    </row>
    <row r="9" spans="1:27" ht="15.75" x14ac:dyDescent="0.2">
      <c r="A9" s="117">
        <f>++HLOOKUP($D$1,ROTATION!$C$2:$BC$43,ROTATION!BD10,0)</f>
        <v>11</v>
      </c>
      <c r="B9" s="110">
        <v>7</v>
      </c>
      <c r="C9" s="23" t="s">
        <v>162</v>
      </c>
      <c r="D9" s="23"/>
      <c r="E9" s="24"/>
      <c r="F9" s="24" t="s">
        <v>120</v>
      </c>
      <c r="G9" s="47" t="str">
        <f>+VLOOKUP(A9,schedules!$A$2:$H$37,2,FALSE)</f>
        <v>17:30-22:45</v>
      </c>
      <c r="H9" s="48" t="str">
        <f>+VLOOKUP(A9,schedules!$A$2:$H$37,3,FALSE)</f>
        <v>17:30-23:00</v>
      </c>
      <c r="I9" s="48" t="str">
        <f>+VLOOKUP(A9,schedules!$A$2:$H$37,4,FALSE)</f>
        <v>17:30-22:30/23:45-03:45</v>
      </c>
      <c r="J9" s="48" t="str">
        <f>+VLOOKUP(A9,schedules!$A$2:$H$37,5,FALSE)</f>
        <v>17:30-22:30/23:45-03:45</v>
      </c>
      <c r="K9" s="48" t="str">
        <f>+VLOOKUP(A9,schedules!$A$2:$H$37,6,FALSE)</f>
        <v>17:15-23:30</v>
      </c>
      <c r="L9" s="27" t="str">
        <f>+VLOOKUP(A9,schedules!$A$2:$H$37,7,FALSE)</f>
        <v>OFF</v>
      </c>
      <c r="M9" s="109" t="s">
        <v>11</v>
      </c>
    </row>
    <row r="10" spans="1:27" ht="15.75" x14ac:dyDescent="0.2">
      <c r="A10" s="117">
        <f>++HLOOKUP($D$1,ROTATION!$C$2:$BC$43,ROTATION!BD11,0)</f>
        <v>11</v>
      </c>
      <c r="B10" s="110">
        <v>8</v>
      </c>
      <c r="C10" s="23" t="s">
        <v>163</v>
      </c>
      <c r="D10" s="23"/>
      <c r="E10" s="24"/>
      <c r="F10" s="24" t="s">
        <v>120</v>
      </c>
      <c r="G10" s="61" t="str">
        <f>+VLOOKUP(A10,schedules!$A$2:$H$37,2,FALSE)</f>
        <v>17:30-22:45</v>
      </c>
      <c r="H10" s="61" t="str">
        <f>+VLOOKUP(A10,schedules!$A$2:$H$37,3,FALSE)</f>
        <v>17:30-23:00</v>
      </c>
      <c r="I10" s="61" t="str">
        <f>+VLOOKUP(A10,schedules!$A$2:$H$37,4,FALSE)</f>
        <v>17:30-22:30/23:45-03:45</v>
      </c>
      <c r="J10" s="61" t="str">
        <f>+VLOOKUP(A10,schedules!$A$2:$H$37,5,FALSE)</f>
        <v>17:30-22:30/23:45-03:45</v>
      </c>
      <c r="K10" s="61" t="str">
        <f>+VLOOKUP(A10,schedules!$A$2:$H$37,6,FALSE)</f>
        <v>17:15-23:30</v>
      </c>
      <c r="L10" s="27" t="str">
        <f>+VLOOKUP(A10,schedules!$A$2:$H$37,7,FALSE)</f>
        <v>OFF</v>
      </c>
      <c r="M10" s="109" t="s">
        <v>11</v>
      </c>
    </row>
    <row r="11" spans="1:27" ht="15.75" x14ac:dyDescent="0.2">
      <c r="A11" s="117">
        <f>++HLOOKUP($D$1,ROTATION!$C$2:$BC$43,ROTATION!BD12,0)</f>
        <v>11</v>
      </c>
      <c r="B11" s="110">
        <v>9</v>
      </c>
      <c r="C11" s="23" t="s">
        <v>164</v>
      </c>
      <c r="D11" s="23"/>
      <c r="E11" s="24"/>
      <c r="F11" s="24" t="s">
        <v>120</v>
      </c>
      <c r="G11" s="61" t="str">
        <f>+VLOOKUP(A11,schedules!$A$2:$H$37,2,FALSE)</f>
        <v>17:30-22:45</v>
      </c>
      <c r="H11" s="61" t="str">
        <f>+VLOOKUP(A11,schedules!$A$2:$H$37,3,FALSE)</f>
        <v>17:30-23:00</v>
      </c>
      <c r="I11" s="61" t="str">
        <f>+VLOOKUP(A11,schedules!$A$2:$H$37,4,FALSE)</f>
        <v>17:30-22:30/23:45-03:45</v>
      </c>
      <c r="J11" s="61" t="str">
        <f>+VLOOKUP(A11,schedules!$A$2:$H$37,5,FALSE)</f>
        <v>17:30-22:30/23:45-03:45</v>
      </c>
      <c r="K11" s="61" t="str">
        <f>+VLOOKUP(A11,schedules!$A$2:$H$37,6,FALSE)</f>
        <v>17:15-23:30</v>
      </c>
      <c r="L11" s="27" t="str">
        <f>+VLOOKUP(A11,schedules!$A$2:$H$37,7,FALSE)</f>
        <v>OFF</v>
      </c>
      <c r="M11" s="109" t="s">
        <v>11</v>
      </c>
    </row>
    <row r="12" spans="1:27" ht="15.75" x14ac:dyDescent="0.2">
      <c r="A12" s="117">
        <f>++HLOOKUP($D$1,ROTATION!$C$2:$BC$43,ROTATION!BD13,0)</f>
        <v>11</v>
      </c>
      <c r="B12" s="110">
        <v>10</v>
      </c>
      <c r="C12" s="23" t="s">
        <v>165</v>
      </c>
      <c r="D12" s="23"/>
      <c r="E12" s="24"/>
      <c r="F12" s="24" t="s">
        <v>120</v>
      </c>
      <c r="G12" s="33" t="str">
        <f>+VLOOKUP(A12,schedules!$A$2:$H$37,2,FALSE)</f>
        <v>17:30-22:45</v>
      </c>
      <c r="H12" s="33" t="str">
        <f>+VLOOKUP(A12,schedules!$A$2:$H$37,3,FALSE)</f>
        <v>17:30-23:00</v>
      </c>
      <c r="I12" s="33" t="str">
        <f>+VLOOKUP(A12,schedules!$A$2:$H$37,4,FALSE)</f>
        <v>17:30-22:30/23:45-03:45</v>
      </c>
      <c r="J12" s="33" t="str">
        <f>+VLOOKUP(A12,schedules!$A$2:$H$37,5,FALSE)</f>
        <v>17:30-22:30/23:45-03:45</v>
      </c>
      <c r="K12" s="33" t="str">
        <f>+VLOOKUP(A12,schedules!$A$2:$H$37,6,FALSE)</f>
        <v>17:15-23:30</v>
      </c>
      <c r="L12" s="27" t="str">
        <f>+VLOOKUP(A12,schedules!$A$2:$H$37,7,FALSE)</f>
        <v>OFF</v>
      </c>
      <c r="M12" s="109" t="s">
        <v>11</v>
      </c>
    </row>
    <row r="13" spans="1:27" ht="15.75" x14ac:dyDescent="0.2">
      <c r="A13" s="117" t="str">
        <f>++HLOOKUP($D$1,ROTATION!$C$2:$BC$43,ROTATION!BD14,0)</f>
        <v>msd</v>
      </c>
      <c r="B13" s="110">
        <v>11</v>
      </c>
      <c r="C13" s="23" t="s">
        <v>166</v>
      </c>
      <c r="D13" s="23"/>
      <c r="E13" s="24"/>
      <c r="F13" s="24" t="s">
        <v>120</v>
      </c>
      <c r="G13" s="61" t="str">
        <f>+VLOOKUP(A13,schedules!$A$2:$H$37,2,FALSE)</f>
        <v>17:15-22:45</v>
      </c>
      <c r="H13" s="61" t="str">
        <f>+VLOOKUP(A13,schedules!$A$2:$H$37,3,FALSE)</f>
        <v>17:30-22:30/23:45-03:45</v>
      </c>
      <c r="I13" s="61" t="str">
        <f>+VLOOKUP(A13,schedules!$A$2:$H$37,4,FALSE)</f>
        <v>16:30-23:00</v>
      </c>
      <c r="J13" s="61" t="str">
        <f>+VLOOKUP(A13,schedules!$A$2:$H$37,5,FALSE)</f>
        <v>16:30-23:00</v>
      </c>
      <c r="K13" s="61" t="str">
        <f>+VLOOKUP(A13,schedules!$A$2:$H$37,6,FALSE)</f>
        <v>16:15-23:45</v>
      </c>
      <c r="L13" s="34" t="str">
        <f>+VLOOKUP(A13,schedules!$A$2:$H$37,7,FALSE)</f>
        <v>OFF</v>
      </c>
      <c r="M13" s="109" t="s">
        <v>11</v>
      </c>
    </row>
    <row r="14" spans="1:27" ht="15.75" x14ac:dyDescent="0.2">
      <c r="A14" s="117">
        <f>++HLOOKUP($D$1,ROTATION!$C$2:$BC$43,ROTATION!BD15,0)</f>
        <v>15</v>
      </c>
      <c r="B14" s="110">
        <v>12</v>
      </c>
      <c r="C14" s="23" t="s">
        <v>167</v>
      </c>
      <c r="D14" s="23"/>
      <c r="E14" s="24"/>
      <c r="F14" s="24" t="s">
        <v>120</v>
      </c>
      <c r="G14" s="61" t="str">
        <f>+VLOOKUP(A14,schedules!$A$2:$H$37,2,FALSE)</f>
        <v>17:30-22:45</v>
      </c>
      <c r="H14" s="61" t="str">
        <f>+VLOOKUP(A14,schedules!$A$2:$H$37,3,FALSE)</f>
        <v>17:30-23:00</v>
      </c>
      <c r="I14" s="61" t="str">
        <f>+VLOOKUP(A14,schedules!$A$2:$H$37,4,FALSE)</f>
        <v>17:30-22:30/23:45-03:45</v>
      </c>
      <c r="J14" s="61" t="str">
        <f>+VLOOKUP(A14,schedules!$A$2:$H$37,5,FALSE)</f>
        <v>17:30-22:30/23:45-03:45</v>
      </c>
      <c r="K14" s="61" t="str">
        <f>+VLOOKUP(A14,schedules!$A$2:$H$37,6,FALSE)</f>
        <v>17:15-23:30</v>
      </c>
      <c r="L14" s="34" t="str">
        <f>+VLOOKUP(A14,schedules!$A$2:$H$37,7,FALSE)</f>
        <v>OFF</v>
      </c>
      <c r="M14" s="109" t="s">
        <v>11</v>
      </c>
    </row>
    <row r="15" spans="1:27" ht="15.75" x14ac:dyDescent="0.2">
      <c r="A15" s="117">
        <f>++HLOOKUP($D$1,ROTATION!$C$2:$BC$43,ROTATION!BD16,0)</f>
        <v>15</v>
      </c>
      <c r="B15" s="107">
        <v>13</v>
      </c>
      <c r="C15" s="23" t="s">
        <v>168</v>
      </c>
      <c r="D15" s="23"/>
      <c r="E15" s="24"/>
      <c r="F15" s="24" t="s">
        <v>120</v>
      </c>
      <c r="G15" s="61" t="str">
        <f>+VLOOKUP(A15,schedules!$A$2:$H$37,2,FALSE)</f>
        <v>17:30-22:45</v>
      </c>
      <c r="H15" s="61" t="str">
        <f>+VLOOKUP(A15,schedules!$A$2:$H$37,3,FALSE)</f>
        <v>17:30-23:00</v>
      </c>
      <c r="I15" s="61" t="str">
        <f>+VLOOKUP(A15,schedules!$A$2:$H$37,4,FALSE)</f>
        <v>17:30-22:30/23:45-03:45</v>
      </c>
      <c r="J15" s="61" t="str">
        <f>+VLOOKUP(A15,schedules!$A$2:$H$37,5,FALSE)</f>
        <v>17:30-22:30/23:45-03:45</v>
      </c>
      <c r="K15" s="61" t="str">
        <f>+VLOOKUP(A15,schedules!$A$2:$H$37,6,FALSE)</f>
        <v>17:15-23:30</v>
      </c>
      <c r="L15" s="27" t="str">
        <f>+VLOOKUP(A15,schedules!$A$2:$H$37,7,FALSE)</f>
        <v>OFF</v>
      </c>
      <c r="M15" s="108" t="s">
        <v>11</v>
      </c>
    </row>
    <row r="16" spans="1:27" ht="15.75" x14ac:dyDescent="0.2">
      <c r="A16" s="117">
        <f>++HLOOKUP($D$1,ROTATION!$C$2:$BC$43,ROTATION!BD17,0)</f>
        <v>15</v>
      </c>
      <c r="B16" s="110">
        <v>14</v>
      </c>
      <c r="C16" s="23" t="s">
        <v>169</v>
      </c>
      <c r="D16" s="23"/>
      <c r="E16" s="24"/>
      <c r="F16" s="24" t="s">
        <v>120</v>
      </c>
      <c r="G16" s="61" t="str">
        <f>+VLOOKUP(A16,schedules!$A$2:$H$37,2,FALSE)</f>
        <v>17:30-22:45</v>
      </c>
      <c r="H16" s="61" t="str">
        <f>+VLOOKUP(A16,schedules!$A$2:$H$37,3,FALSE)</f>
        <v>17:30-23:00</v>
      </c>
      <c r="I16" s="61" t="str">
        <f>+VLOOKUP(A16,schedules!$A$2:$H$37,4,FALSE)</f>
        <v>17:30-22:30/23:45-03:45</v>
      </c>
      <c r="J16" s="61" t="str">
        <f>+VLOOKUP(A16,schedules!$A$2:$H$37,5,FALSE)</f>
        <v>17:30-22:30/23:45-03:45</v>
      </c>
      <c r="K16" s="61" t="str">
        <f>+VLOOKUP(A16,schedules!$A$2:$H$37,6,FALSE)</f>
        <v>17:15-23:30</v>
      </c>
      <c r="L16" s="27" t="str">
        <f>+VLOOKUP(A16,schedules!$A$2:$H$37,7,FALSE)</f>
        <v>OFF</v>
      </c>
      <c r="M16" s="109" t="s">
        <v>11</v>
      </c>
    </row>
    <row r="17" spans="1:13" ht="15.75" x14ac:dyDescent="0.2">
      <c r="A17" s="117" t="str">
        <f>++HLOOKUP($D$1,ROTATION!$C$2:$BC$43,ROTATION!BD18,0)</f>
        <v>r1</v>
      </c>
      <c r="B17" s="110">
        <v>15</v>
      </c>
      <c r="C17" s="23" t="s">
        <v>170</v>
      </c>
      <c r="D17" s="35"/>
      <c r="E17" s="29"/>
      <c r="F17" s="29" t="s">
        <v>120</v>
      </c>
      <c r="G17" s="61" t="str">
        <f>+VLOOKUP(A17,schedules!$A$2:$H$37,2,FALSE)</f>
        <v>16:00-22:30</v>
      </c>
      <c r="H17" s="61" t="str">
        <f>+VLOOKUP(A17,schedules!$A$2:$H$37,3,FALSE)</f>
        <v>15:30-22:30</v>
      </c>
      <c r="I17" s="61" t="str">
        <f>+VLOOKUP(A17,schedules!$A$2:$H$37,4,FALSE)</f>
        <v>15:30-22:30</v>
      </c>
      <c r="J17" s="61" t="str">
        <f>+VLOOKUP(A17,schedules!$A$2:$H$37,5,FALSE)</f>
        <v>15:30-22:30</v>
      </c>
      <c r="K17" s="61" t="str">
        <f>+VLOOKUP(A17,schedules!$A$2:$H$37,6,FALSE)</f>
        <v>16:00-23:30</v>
      </c>
      <c r="L17" s="27" t="str">
        <f>+VLOOKUP(A17,schedules!$A$2:$H$37,7,FALSE)</f>
        <v>OFF</v>
      </c>
      <c r="M17" s="109" t="s">
        <v>11</v>
      </c>
    </row>
    <row r="18" spans="1:13" ht="15.75" x14ac:dyDescent="0.2">
      <c r="A18" s="117" t="str">
        <f>++HLOOKUP($D$1,ROTATION!$C$2:$BC$43,ROTATION!BD19,0)</f>
        <v>r1</v>
      </c>
      <c r="B18" s="110">
        <v>16</v>
      </c>
      <c r="C18" s="23" t="s">
        <v>171</v>
      </c>
      <c r="D18" s="35"/>
      <c r="E18" s="29"/>
      <c r="F18" s="29" t="s">
        <v>120</v>
      </c>
      <c r="G18" s="36" t="str">
        <f>+VLOOKUP(A18,schedules!$A$2:$H$37,2,FALSE)</f>
        <v>16:00-22:30</v>
      </c>
      <c r="H18" s="36" t="str">
        <f>+VLOOKUP(A18,schedules!$A$2:$H$37,3,FALSE)</f>
        <v>15:30-22:30</v>
      </c>
      <c r="I18" s="37" t="str">
        <f>+VLOOKUP(A18,schedules!$A$2:$H$37,4,FALSE)</f>
        <v>15:30-22:30</v>
      </c>
      <c r="J18" s="37" t="str">
        <f>+VLOOKUP(A18,schedules!$A$2:$H$37,5,FALSE)</f>
        <v>15:30-22:30</v>
      </c>
      <c r="K18" s="37" t="str">
        <f>+VLOOKUP(A18,schedules!$A$2:$H$37,6,FALSE)</f>
        <v>16:00-23:30</v>
      </c>
      <c r="L18" s="27" t="str">
        <f>+VLOOKUP(A18,schedules!$A$2:$H$37,7,FALSE)</f>
        <v>OFF</v>
      </c>
      <c r="M18" s="109" t="s">
        <v>11</v>
      </c>
    </row>
    <row r="19" spans="1:13" ht="15.75" x14ac:dyDescent="0.2">
      <c r="A19" s="117" t="str">
        <f>++HLOOKUP($D$1,ROTATION!$C$2:$BC$43,ROTATION!BD20,0)</f>
        <v>r1</v>
      </c>
      <c r="B19" s="110">
        <v>17</v>
      </c>
      <c r="C19" s="23" t="s">
        <v>172</v>
      </c>
      <c r="D19" s="35"/>
      <c r="E19" s="29"/>
      <c r="F19" s="29" t="s">
        <v>120</v>
      </c>
      <c r="G19" s="39" t="str">
        <f>+VLOOKUP(A19,schedules!$A$2:$H$37,2,FALSE)</f>
        <v>16:00-22:30</v>
      </c>
      <c r="H19" s="54" t="str">
        <f>+VLOOKUP(A19,schedules!$A$2:$H$37,3,FALSE)</f>
        <v>15:30-22:30</v>
      </c>
      <c r="I19" s="40" t="str">
        <f>+VLOOKUP(A19,schedules!$A$2:$H$37,4,FALSE)</f>
        <v>15:30-22:30</v>
      </c>
      <c r="J19" s="40" t="str">
        <f>+VLOOKUP(A19,schedules!$A$2:$H$37,5,FALSE)</f>
        <v>15:30-22:30</v>
      </c>
      <c r="K19" s="61" t="str">
        <f>+VLOOKUP(A19,schedules!$A$2:$H$37,6,FALSE)</f>
        <v>16:00-23:30</v>
      </c>
      <c r="L19" s="27" t="str">
        <f>+VLOOKUP(A19,schedules!$A$2:$H$37,7,FALSE)</f>
        <v>OFF</v>
      </c>
      <c r="M19" s="109" t="s">
        <v>11</v>
      </c>
    </row>
    <row r="20" spans="1:13" ht="15.75" x14ac:dyDescent="0.2">
      <c r="A20" s="117" t="str">
        <f>++HLOOKUP($D$1,ROTATION!$C$2:$BC$43,ROTATION!BD21,0)</f>
        <v>r1</v>
      </c>
      <c r="B20" s="110">
        <v>18</v>
      </c>
      <c r="C20" s="23" t="s">
        <v>173</v>
      </c>
      <c r="D20" s="35"/>
      <c r="E20" s="29"/>
      <c r="F20" s="29" t="s">
        <v>120</v>
      </c>
      <c r="G20" s="61" t="str">
        <f>+VLOOKUP(A20,schedules!$A$2:$H$37,2,FALSE)</f>
        <v>16:00-22:30</v>
      </c>
      <c r="H20" s="61" t="str">
        <f>+VLOOKUP(A20,schedules!$A$2:$H$37,3,FALSE)</f>
        <v>15:30-22:30</v>
      </c>
      <c r="I20" s="61" t="str">
        <f>+VLOOKUP(A20,schedules!$A$2:$H$37,4,FALSE)</f>
        <v>15:30-22:30</v>
      </c>
      <c r="J20" s="61" t="str">
        <f>+VLOOKUP(A20,schedules!$A$2:$H$37,5,FALSE)</f>
        <v>15:30-22:30</v>
      </c>
      <c r="K20" s="61" t="str">
        <f>+VLOOKUP(A20,schedules!$A$2:$H$37,6,FALSE)</f>
        <v>16:00-23:30</v>
      </c>
      <c r="L20" s="27" t="str">
        <f>+VLOOKUP(A20,schedules!$A$2:$H$37,7,FALSE)</f>
        <v>OFF</v>
      </c>
      <c r="M20" s="109" t="s">
        <v>11</v>
      </c>
    </row>
    <row r="21" spans="1:13" ht="15.75" x14ac:dyDescent="0.2">
      <c r="A21" s="117" t="str">
        <f>++HLOOKUP($D$1,ROTATION!$C$2:$BC$43,ROTATION!BD22,0)</f>
        <v>r1</v>
      </c>
      <c r="B21" s="110">
        <v>19</v>
      </c>
      <c r="C21" s="23" t="s">
        <v>174</v>
      </c>
      <c r="D21" s="35"/>
      <c r="E21" s="29"/>
      <c r="F21" s="29" t="s">
        <v>120</v>
      </c>
      <c r="G21" s="61" t="str">
        <f>+VLOOKUP(A21,schedules!$A$2:$H$37,2,FALSE)</f>
        <v>16:00-22:30</v>
      </c>
      <c r="H21" s="61" t="str">
        <f>+VLOOKUP(A21,schedules!$A$2:$H$37,3,FALSE)</f>
        <v>15:30-22:30</v>
      </c>
      <c r="I21" s="61" t="str">
        <f>+VLOOKUP(A21,schedules!$A$2:$H$37,4,FALSE)</f>
        <v>15:30-22:30</v>
      </c>
      <c r="J21" s="61" t="str">
        <f>+VLOOKUP(A21,schedules!$A$2:$H$37,5,FALSE)</f>
        <v>15:30-22:30</v>
      </c>
      <c r="K21" s="61" t="str">
        <f>+VLOOKUP(A21,schedules!$A$2:$H$37,6,FALSE)</f>
        <v>16:00-23:30</v>
      </c>
      <c r="L21" s="27" t="str">
        <f>+VLOOKUP(A21,schedules!$A$2:$H$37,7,FALSE)</f>
        <v>OFF</v>
      </c>
      <c r="M21" s="109" t="s">
        <v>11</v>
      </c>
    </row>
    <row r="22" spans="1:13" ht="15.75" x14ac:dyDescent="0.2">
      <c r="A22" s="117" t="str">
        <f>++HLOOKUP($D$1,ROTATION!$C$2:$BC$43,ROTATION!BD23,0)</f>
        <v>r1</v>
      </c>
      <c r="B22" s="110">
        <v>20</v>
      </c>
      <c r="C22" s="23" t="s">
        <v>175</v>
      </c>
      <c r="D22" s="35"/>
      <c r="E22" s="29"/>
      <c r="F22" s="29" t="s">
        <v>120</v>
      </c>
      <c r="G22" s="61" t="str">
        <f>+VLOOKUP(A22,schedules!$A$2:$H$37,2,FALSE)</f>
        <v>16:00-22:30</v>
      </c>
      <c r="H22" s="61" t="str">
        <f>+VLOOKUP(A22,schedules!$A$2:$H$37,3,FALSE)</f>
        <v>15:30-22:30</v>
      </c>
      <c r="I22" s="61" t="str">
        <f>+VLOOKUP(A22,schedules!$A$2:$H$37,4,FALSE)</f>
        <v>15:30-22:30</v>
      </c>
      <c r="J22" s="61" t="str">
        <f>+VLOOKUP(A22,schedules!$A$2:$H$37,5,FALSE)</f>
        <v>15:30-22:30</v>
      </c>
      <c r="K22" s="61" t="str">
        <f>+VLOOKUP(A22,schedules!$A$2:$H$37,6,FALSE)</f>
        <v>16:00-23:30</v>
      </c>
      <c r="L22" s="27" t="str">
        <f>+VLOOKUP(A22,schedules!$A$2:$H$37,7,FALSE)</f>
        <v>OFF</v>
      </c>
      <c r="M22" s="109" t="s">
        <v>11</v>
      </c>
    </row>
    <row r="23" spans="1:13" ht="15.75" x14ac:dyDescent="0.2">
      <c r="A23" s="117" t="str">
        <f>++HLOOKUP($D$1,ROTATION!$C$2:$BC$43,ROTATION!BD24,0)</f>
        <v>r1</v>
      </c>
      <c r="B23" s="110">
        <v>21</v>
      </c>
      <c r="C23" s="23" t="s">
        <v>176</v>
      </c>
      <c r="D23" s="35"/>
      <c r="E23" s="29"/>
      <c r="F23" s="29" t="s">
        <v>120</v>
      </c>
      <c r="G23" s="61" t="str">
        <f>+VLOOKUP(A23,schedules!$A$2:$H$37,2,FALSE)</f>
        <v>16:00-22:30</v>
      </c>
      <c r="H23" s="61" t="str">
        <f>+VLOOKUP(A23,schedules!$A$2:$H$37,3,FALSE)</f>
        <v>15:30-22:30</v>
      </c>
      <c r="I23" s="61" t="str">
        <f>+VLOOKUP(A23,schedules!$A$2:$H$37,4,FALSE)</f>
        <v>15:30-22:30</v>
      </c>
      <c r="J23" s="61" t="str">
        <f>+VLOOKUP(A23,schedules!$A$2:$H$37,5,FALSE)</f>
        <v>15:30-22:30</v>
      </c>
      <c r="K23" s="61" t="str">
        <f>+VLOOKUP(A23,schedules!$A$2:$H$37,6,FALSE)</f>
        <v>16:00-23:30</v>
      </c>
      <c r="L23" s="27" t="str">
        <f>+VLOOKUP(A23,schedules!$A$2:$H$37,7,FALSE)</f>
        <v>OFF</v>
      </c>
      <c r="M23" s="109" t="s">
        <v>11</v>
      </c>
    </row>
    <row r="24" spans="1:13" ht="15.75" x14ac:dyDescent="0.2">
      <c r="A24" s="117" t="str">
        <f>++HLOOKUP($D$1,ROTATION!$C$2:$BC$43,ROTATION!BD25,0)</f>
        <v>r2</v>
      </c>
      <c r="B24" s="110">
        <v>22</v>
      </c>
      <c r="C24" s="23" t="s">
        <v>177</v>
      </c>
      <c r="D24" s="35"/>
      <c r="E24" s="29"/>
      <c r="F24" s="29" t="s">
        <v>120</v>
      </c>
      <c r="G24" s="36" t="str">
        <f>+VLOOKUP(A24,schedules!$A$2:$H$37,2,FALSE)</f>
        <v>16:00-22:30</v>
      </c>
      <c r="H24" s="36" t="str">
        <f>+VLOOKUP(A24,schedules!$A$2:$H$37,3,FALSE)</f>
        <v>15:45-22:30</v>
      </c>
      <c r="I24" s="37" t="str">
        <f>+VLOOKUP(A24,schedules!$A$2:$H$37,4,FALSE)</f>
        <v>15:45-22:30</v>
      </c>
      <c r="J24" s="37" t="str">
        <f>+VLOOKUP(A24,schedules!$A$2:$H$37,5,FALSE)</f>
        <v>15:45-22:30</v>
      </c>
      <c r="K24" s="37" t="str">
        <f>+VLOOKUP(A24,schedules!$A$2:$H$37,6,FALSE)</f>
        <v>OFF</v>
      </c>
      <c r="L24" s="61" t="str">
        <f>+VLOOKUP(A24,schedules!$A$2:$H$37,7,FALSE)</f>
        <v>16:15-00:30</v>
      </c>
      <c r="M24" s="109" t="s">
        <v>11</v>
      </c>
    </row>
    <row r="25" spans="1:13" ht="15.75" x14ac:dyDescent="0.2">
      <c r="A25" s="117" t="str">
        <f>++HLOOKUP($D$1,ROTATION!$C$2:$BC$43,ROTATION!BD26,0)</f>
        <v>r2</v>
      </c>
      <c r="B25" s="110">
        <v>23</v>
      </c>
      <c r="C25" s="23" t="s">
        <v>178</v>
      </c>
      <c r="D25" s="35"/>
      <c r="E25" s="29"/>
      <c r="F25" s="29" t="s">
        <v>120</v>
      </c>
      <c r="G25" s="39" t="str">
        <f>+VLOOKUP(A25,schedules!$A$2:$H$37,2,FALSE)</f>
        <v>16:00-22:30</v>
      </c>
      <c r="H25" s="54" t="str">
        <f>+VLOOKUP(A25,schedules!$A$2:$H$37,3,FALSE)</f>
        <v>15:45-22:30</v>
      </c>
      <c r="I25" s="40" t="str">
        <f>+VLOOKUP(A25,schedules!$A$2:$H$37,4,FALSE)</f>
        <v>15:45-22:30</v>
      </c>
      <c r="J25" s="40" t="str">
        <f>+VLOOKUP(A25,schedules!$A$2:$H$37,5,FALSE)</f>
        <v>15:45-22:30</v>
      </c>
      <c r="K25" s="27" t="str">
        <f>+VLOOKUP(A25,schedules!$A$2:$H$37,6,FALSE)</f>
        <v>OFF</v>
      </c>
      <c r="L25" s="61" t="str">
        <f>+VLOOKUP(A25,schedules!$A$2:$H$37,7,FALSE)</f>
        <v>16:15-00:30</v>
      </c>
      <c r="M25" s="109" t="s">
        <v>11</v>
      </c>
    </row>
    <row r="26" spans="1:13" ht="15.75" x14ac:dyDescent="0.2">
      <c r="A26" s="117" t="str">
        <f>++HLOOKUP($D$1,ROTATION!$C$2:$BC$43,ROTATION!BD27,0)</f>
        <v>r2</v>
      </c>
      <c r="B26" s="110">
        <v>24</v>
      </c>
      <c r="C26" s="23" t="s">
        <v>179</v>
      </c>
      <c r="D26" s="35"/>
      <c r="E26" s="29"/>
      <c r="F26" s="29" t="s">
        <v>120</v>
      </c>
      <c r="G26" s="39" t="str">
        <f>+VLOOKUP(A26,schedules!$A$2:$H$37,2,FALSE)</f>
        <v>16:00-22:30</v>
      </c>
      <c r="H26" s="54" t="str">
        <f>+VLOOKUP(A26,schedules!$A$2:$H$37,3,FALSE)</f>
        <v>15:45-22:30</v>
      </c>
      <c r="I26" s="40" t="str">
        <f>+VLOOKUP(A26,schedules!$A$2:$H$37,4,FALSE)</f>
        <v>15:45-22:30</v>
      </c>
      <c r="J26" s="40" t="str">
        <f>+VLOOKUP(A26,schedules!$A$2:$H$37,5,FALSE)</f>
        <v>15:45-22:30</v>
      </c>
      <c r="K26" s="27" t="str">
        <f>+VLOOKUP(A26,schedules!$A$2:$H$37,6,FALSE)</f>
        <v>OFF</v>
      </c>
      <c r="L26" s="61" t="str">
        <f>+VLOOKUP(A26,schedules!$A$2:$H$37,7,FALSE)</f>
        <v>16:15-00:30</v>
      </c>
      <c r="M26" s="109" t="s">
        <v>11</v>
      </c>
    </row>
    <row r="27" spans="1:13" ht="15.75" x14ac:dyDescent="0.2">
      <c r="A27" s="117" t="str">
        <f>++HLOOKUP($D$1,ROTATION!$C$2:$BC$43,ROTATION!BD28,0)</f>
        <v>r2</v>
      </c>
      <c r="B27" s="110">
        <v>25</v>
      </c>
      <c r="C27" s="23" t="s">
        <v>180</v>
      </c>
      <c r="D27" s="35"/>
      <c r="E27" s="29"/>
      <c r="F27" s="29" t="s">
        <v>120</v>
      </c>
      <c r="G27" s="39" t="str">
        <f>+VLOOKUP(A27,schedules!$A$2:$H$37,2,FALSE)</f>
        <v>16:00-22:30</v>
      </c>
      <c r="H27" s="54" t="str">
        <f>+VLOOKUP(A27,schedules!$A$2:$H$37,3,FALSE)</f>
        <v>15:45-22:30</v>
      </c>
      <c r="I27" s="40" t="str">
        <f>+VLOOKUP(A27,schedules!$A$2:$H$37,4,FALSE)</f>
        <v>15:45-22:30</v>
      </c>
      <c r="J27" s="40" t="str">
        <f>+VLOOKUP(A27,schedules!$A$2:$H$37,5,FALSE)</f>
        <v>15:45-22:30</v>
      </c>
      <c r="K27" s="27" t="str">
        <f>+VLOOKUP(A27,schedules!$A$2:$H$37,6,FALSE)</f>
        <v>OFF</v>
      </c>
      <c r="L27" s="61" t="str">
        <f>+VLOOKUP(A27,schedules!$A$2:$H$37,7,FALSE)</f>
        <v>16:15-00:30</v>
      </c>
      <c r="M27" s="109" t="s">
        <v>11</v>
      </c>
    </row>
    <row r="28" spans="1:13" ht="15.75" x14ac:dyDescent="0.2">
      <c r="A28" s="117" t="str">
        <f>++HLOOKUP($D$1,ROTATION!$C$2:$BC$43,ROTATION!BD29,0)</f>
        <v>r2</v>
      </c>
      <c r="B28" s="110">
        <v>26</v>
      </c>
      <c r="C28" s="23" t="s">
        <v>181</v>
      </c>
      <c r="D28" s="35"/>
      <c r="E28" s="29"/>
      <c r="F28" s="29" t="s">
        <v>120</v>
      </c>
      <c r="G28" s="39" t="str">
        <f>+VLOOKUP(A28,schedules!$A$2:$H$37,2,FALSE)</f>
        <v>16:00-22:30</v>
      </c>
      <c r="H28" s="54" t="str">
        <f>+VLOOKUP(A28,schedules!$A$2:$H$37,3,FALSE)</f>
        <v>15:45-22:30</v>
      </c>
      <c r="I28" s="40" t="str">
        <f>+VLOOKUP(A28,schedules!$A$2:$H$37,4,FALSE)</f>
        <v>15:45-22:30</v>
      </c>
      <c r="J28" s="40" t="str">
        <f>+VLOOKUP(A28,schedules!$A$2:$H$37,5,FALSE)</f>
        <v>15:45-22:30</v>
      </c>
      <c r="K28" s="27" t="str">
        <f>+VLOOKUP(A28,schedules!$A$2:$H$37,6,FALSE)</f>
        <v>OFF</v>
      </c>
      <c r="L28" s="61" t="str">
        <f>+VLOOKUP(A28,schedules!$A$2:$H$37,7,FALSE)</f>
        <v>16:15-00:30</v>
      </c>
      <c r="M28" s="109" t="s">
        <v>11</v>
      </c>
    </row>
    <row r="29" spans="1:13" ht="15.75" x14ac:dyDescent="0.2">
      <c r="A29" s="117" t="str">
        <f>++HLOOKUP($D$1,ROTATION!$C$2:$BC$43,ROTATION!BD30,0)</f>
        <v>r2</v>
      </c>
      <c r="B29" s="110">
        <v>27</v>
      </c>
      <c r="C29" s="23" t="s">
        <v>182</v>
      </c>
      <c r="D29" s="35"/>
      <c r="E29" s="29"/>
      <c r="F29" s="29" t="s">
        <v>120</v>
      </c>
      <c r="G29" s="39" t="str">
        <f>+VLOOKUP(A29,schedules!$A$2:$H$37,2,FALSE)</f>
        <v>16:00-22:30</v>
      </c>
      <c r="H29" s="54" t="str">
        <f>+VLOOKUP(A29,schedules!$A$2:$H$37,3,FALSE)</f>
        <v>15:45-22:30</v>
      </c>
      <c r="I29" s="40" t="str">
        <f>+VLOOKUP(A29,schedules!$A$2:$H$37,4,FALSE)</f>
        <v>15:45-22:30</v>
      </c>
      <c r="J29" s="40" t="str">
        <f>+VLOOKUP(A29,schedules!$A$2:$H$37,5,FALSE)</f>
        <v>15:45-22:30</v>
      </c>
      <c r="K29" s="27" t="str">
        <f>+VLOOKUP(A29,schedules!$A$2:$H$37,6,FALSE)</f>
        <v>OFF</v>
      </c>
      <c r="L29" s="61" t="str">
        <f>+VLOOKUP(A29,schedules!$A$2:$H$37,7,FALSE)</f>
        <v>16:15-00:30</v>
      </c>
      <c r="M29" s="109" t="s">
        <v>11</v>
      </c>
    </row>
    <row r="30" spans="1:13" ht="15.75" x14ac:dyDescent="0.2">
      <c r="A30" s="117" t="str">
        <f>++HLOOKUP($D$1,ROTATION!$C$2:$BC$43,ROTATION!BD31,0)</f>
        <v>r2</v>
      </c>
      <c r="B30" s="110">
        <v>28</v>
      </c>
      <c r="C30" s="23" t="s">
        <v>183</v>
      </c>
      <c r="D30" s="35"/>
      <c r="E30" s="29"/>
      <c r="F30" s="29" t="s">
        <v>120</v>
      </c>
      <c r="G30" s="61" t="str">
        <f>+VLOOKUP(A30,schedules!$A$2:$H$37,2,FALSE)</f>
        <v>16:00-22:30</v>
      </c>
      <c r="H30" s="61" t="str">
        <f>+VLOOKUP(A30,schedules!$A$2:$H$37,3,FALSE)</f>
        <v>15:45-22:30</v>
      </c>
      <c r="I30" s="61" t="str">
        <f>+VLOOKUP(A30,schedules!$A$2:$H$37,4,FALSE)</f>
        <v>15:45-22:30</v>
      </c>
      <c r="J30" s="61" t="str">
        <f>+VLOOKUP(A30,schedules!$A$2:$H$37,5,FALSE)</f>
        <v>15:45-22:30</v>
      </c>
      <c r="K30" s="27" t="str">
        <f>+VLOOKUP(A30,schedules!$A$2:$H$37,6,FALSE)</f>
        <v>OFF</v>
      </c>
      <c r="L30" s="61" t="str">
        <f>+VLOOKUP(A30,schedules!$A$2:$H$37,7,FALSE)</f>
        <v>16:15-00:30</v>
      </c>
      <c r="M30" s="109" t="s">
        <v>11</v>
      </c>
    </row>
    <row r="31" spans="1:13" ht="15.75" x14ac:dyDescent="0.2">
      <c r="A31" s="117" t="str">
        <f>++HLOOKUP($D$1,ROTATION!$C$2:$BC$43,ROTATION!BD32,0)</f>
        <v>an</v>
      </c>
      <c r="B31" s="110">
        <v>29</v>
      </c>
      <c r="C31" s="23" t="s">
        <v>184</v>
      </c>
      <c r="D31" s="41"/>
      <c r="E31" s="42"/>
      <c r="F31" s="42" t="s">
        <v>149</v>
      </c>
      <c r="G31" s="36" t="str">
        <f>+VLOOKUP(A31,schedules!$A$2:$H$37,2,FALSE)</f>
        <v>17:30-22:15</v>
      </c>
      <c r="H31" s="36" t="str">
        <f>+VLOOKUP(A31,schedules!$A$2:$H$37,3,FALSE)</f>
        <v>17:15-23:00</v>
      </c>
      <c r="I31" s="37" t="str">
        <f>+VLOOKUP(A31,schedules!$A$2:$H$37,4,FALSE)</f>
        <v>17:15-23:45</v>
      </c>
      <c r="J31" s="37" t="str">
        <f>+VLOOKUP(A31,schedules!$A$2:$H$37,5,FALSE)</f>
        <v>17:15-23:45</v>
      </c>
      <c r="K31" s="37" t="str">
        <f>+VLOOKUP(A31,schedules!$A$2:$H$37,6,FALSE)</f>
        <v>17:15-23:45</v>
      </c>
      <c r="L31" s="27" t="str">
        <f>+VLOOKUP(A31,schedules!$A$2:$H$37,7,FALSE)</f>
        <v>OFF</v>
      </c>
      <c r="M31" s="109" t="s">
        <v>11</v>
      </c>
    </row>
    <row r="32" spans="1:13" ht="15.75" x14ac:dyDescent="0.2">
      <c r="A32" s="117" t="str">
        <f>++HLOOKUP($D$1,ROTATION!$C$2:$BC$43,ROTATION!BD33,0)</f>
        <v>b</v>
      </c>
      <c r="B32" s="110">
        <v>30</v>
      </c>
      <c r="C32" s="23" t="s">
        <v>185</v>
      </c>
      <c r="D32" s="41"/>
      <c r="E32" s="42"/>
      <c r="F32" s="42" t="s">
        <v>149</v>
      </c>
      <c r="G32" s="33" t="str">
        <f>+VLOOKUP(A32,schedules!$A$2:$H$37,2,FALSE)</f>
        <v>17:30-22:15/23:45-03:30</v>
      </c>
      <c r="H32" s="33" t="str">
        <f>+VLOOKUP(A32,schedules!$A$2:$H$37,3,FALSE)</f>
        <v>17:30-22:30</v>
      </c>
      <c r="I32" s="33" t="str">
        <f>+VLOOKUP(A32,schedules!$A$2:$H$37,4,FALSE)</f>
        <v>17:30-22:30</v>
      </c>
      <c r="J32" s="33" t="str">
        <f>+VLOOKUP(A32,schedules!$A$2:$H$37,5,FALSE)</f>
        <v>17:30-22:30</v>
      </c>
      <c r="K32" s="33" t="str">
        <f>+VLOOKUP(A32,schedules!$A$2:$H$37,6,FALSE)</f>
        <v>17:00-23:30</v>
      </c>
      <c r="L32" s="27" t="str">
        <f>+VLOOKUP(A32,schedules!$A$2:$H$37,7,FALSE)</f>
        <v>OFF</v>
      </c>
      <c r="M32" s="109" t="s">
        <v>11</v>
      </c>
    </row>
    <row r="33" spans="1:13" ht="15.75" x14ac:dyDescent="0.2">
      <c r="A33" s="117" t="str">
        <f>++HLOOKUP($D$1,ROTATION!$C$2:$BC$43,ROTATION!BD34,0)</f>
        <v>b</v>
      </c>
      <c r="B33" s="110">
        <v>31</v>
      </c>
      <c r="C33" s="23" t="s">
        <v>186</v>
      </c>
      <c r="D33" s="41"/>
      <c r="E33" s="42"/>
      <c r="F33" s="42" t="s">
        <v>149</v>
      </c>
      <c r="G33" s="61" t="str">
        <f>+VLOOKUP(A33,schedules!$A$2:$H$37,2,FALSE)</f>
        <v>17:30-22:15/23:45-03:30</v>
      </c>
      <c r="H33" s="61" t="str">
        <f>+VLOOKUP(A33,schedules!$A$2:$H$37,3,FALSE)</f>
        <v>17:30-22:30</v>
      </c>
      <c r="I33" s="61" t="str">
        <f>+VLOOKUP(A33,schedules!$A$2:$H$37,4,FALSE)</f>
        <v>17:30-22:30</v>
      </c>
      <c r="J33" s="61" t="str">
        <f>+VLOOKUP(A33,schedules!$A$2:$H$37,5,FALSE)</f>
        <v>17:30-22:30</v>
      </c>
      <c r="K33" s="61" t="str">
        <f>+VLOOKUP(A33,schedules!$A$2:$H$37,6,FALSE)</f>
        <v>17:00-23:30</v>
      </c>
      <c r="L33" s="27" t="str">
        <f>+VLOOKUP(A33,schedules!$A$2:$H$37,7,FALSE)</f>
        <v>OFF</v>
      </c>
      <c r="M33" s="109" t="s">
        <v>11</v>
      </c>
    </row>
    <row r="34" spans="1:13" ht="15.75" x14ac:dyDescent="0.2">
      <c r="A34" s="117" t="str">
        <f>++HLOOKUP($D$1,ROTATION!$C$2:$BC$43,ROTATION!BD35,0)</f>
        <v>a</v>
      </c>
      <c r="B34" s="110">
        <v>32</v>
      </c>
      <c r="C34" s="23" t="s">
        <v>187</v>
      </c>
      <c r="D34" s="41"/>
      <c r="E34" s="42"/>
      <c r="F34" s="42" t="s">
        <v>149</v>
      </c>
      <c r="G34" s="61" t="str">
        <f>+VLOOKUP(A34,schedules!$A$2:$H$37,2,FALSE)</f>
        <v>17:30-22:15/23:45-03:30</v>
      </c>
      <c r="H34" s="61" t="str">
        <f>+VLOOKUP(A34,schedules!$A$2:$H$37,3,FALSE)</f>
        <v>17:30-22:30</v>
      </c>
      <c r="I34" s="61" t="str">
        <f>+VLOOKUP(A34,schedules!$A$2:$H$37,4,FALSE)</f>
        <v>17:30-22:30</v>
      </c>
      <c r="J34" s="61" t="str">
        <f>+VLOOKUP(A34,schedules!$A$2:$H$37,5,FALSE)</f>
        <v>17:30-22:30</v>
      </c>
      <c r="K34" s="27" t="str">
        <f>+VLOOKUP(A34,schedules!$A$2:$H$37,6,FALSE)</f>
        <v>OFF</v>
      </c>
      <c r="L34" s="61" t="str">
        <f>+VLOOKUP(A34,schedules!$A$2:$H$37,7,FALSE)</f>
        <v>17:30-24:00</v>
      </c>
      <c r="M34" s="109" t="s">
        <v>11</v>
      </c>
    </row>
    <row r="35" spans="1:13" ht="15.75" x14ac:dyDescent="0.2">
      <c r="A35" s="117" t="str">
        <f>++HLOOKUP($D$1,ROTATION!$C$2:$BC$43,ROTATION!BD36,0)</f>
        <v>a</v>
      </c>
      <c r="B35" s="110">
        <v>33</v>
      </c>
      <c r="C35" s="23" t="s">
        <v>188</v>
      </c>
      <c r="D35" s="41"/>
      <c r="E35" s="42"/>
      <c r="F35" s="42" t="s">
        <v>149</v>
      </c>
      <c r="G35" s="61" t="str">
        <f>+VLOOKUP(A35,schedules!$A$2:$H$37,2,FALSE)</f>
        <v>17:30-22:15/23:45-03:30</v>
      </c>
      <c r="H35" s="61" t="str">
        <f>+VLOOKUP(A35,schedules!$A$2:$H$37,3,FALSE)</f>
        <v>17:30-22:30</v>
      </c>
      <c r="I35" s="61" t="str">
        <f>+VLOOKUP(A35,schedules!$A$2:$H$37,4,FALSE)</f>
        <v>17:30-22:30</v>
      </c>
      <c r="J35" s="61" t="str">
        <f>+VLOOKUP(A35,schedules!$A$2:$H$37,5,FALSE)</f>
        <v>17:30-22:30</v>
      </c>
      <c r="K35" s="27" t="str">
        <f>+VLOOKUP(A35,schedules!$A$2:$H$37,6,FALSE)</f>
        <v>OFF</v>
      </c>
      <c r="L35" s="61" t="str">
        <f>+VLOOKUP(A35,schedules!$A$2:$H$37,7,FALSE)</f>
        <v>17:30-24:00</v>
      </c>
      <c r="M35" s="109" t="s">
        <v>11</v>
      </c>
    </row>
    <row r="36" spans="1:13" ht="16.5" thickBot="1" x14ac:dyDescent="0.25">
      <c r="A36" s="117" t="str">
        <f>++HLOOKUP($D$1,ROTATION!$C$2:$BC$43,ROTATION!BD37,0)</f>
        <v>8h</v>
      </c>
      <c r="B36" s="111">
        <v>34</v>
      </c>
      <c r="C36" s="132" t="s">
        <v>189</v>
      </c>
      <c r="D36" s="112"/>
      <c r="E36" s="113"/>
      <c r="F36" s="113" t="s">
        <v>61</v>
      </c>
      <c r="G36" s="114" t="str">
        <f>+VLOOKUP(A36,schedules!$A$2:$H$37,2,FALSE)</f>
        <v>OFF</v>
      </c>
      <c r="H36" s="114" t="str">
        <f>+VLOOKUP(A36,schedules!$A$2:$H$37,3,FALSE)</f>
        <v>OFF</v>
      </c>
      <c r="I36" s="114" t="str">
        <f>+VLOOKUP(A36,schedules!$A$2:$H$37,4,FALSE)</f>
        <v>OFF</v>
      </c>
      <c r="J36" s="114" t="str">
        <f>+VLOOKUP(A36,schedules!$A$2:$H$37,5,FALSE)</f>
        <v>OFF</v>
      </c>
      <c r="K36" s="114" t="str">
        <f>+VLOOKUP(A36,schedules!$A$2:$H$37,6,FALSE)</f>
        <v>OFF</v>
      </c>
      <c r="L36" s="119" t="str">
        <f>+VLOOKUP(A36,schedules!$A$2:$H$37,7,FALSE)</f>
        <v>16:30-00:30</v>
      </c>
      <c r="M36" s="115" t="s">
        <v>11</v>
      </c>
    </row>
    <row r="37" spans="1:13" ht="13.5" thickTop="1" x14ac:dyDescent="0.2">
      <c r="G37" s="45"/>
      <c r="H37" s="45"/>
      <c r="I37" s="45"/>
      <c r="J37" s="45"/>
      <c r="K37" s="45"/>
      <c r="L37" s="45"/>
      <c r="M37" s="45"/>
    </row>
    <row r="38" spans="1:13" x14ac:dyDescent="0.2">
      <c r="G38" s="45"/>
      <c r="H38" s="45"/>
      <c r="I38" s="45"/>
      <c r="J38" s="45"/>
      <c r="K38" s="45"/>
      <c r="L38" s="45"/>
      <c r="M38" s="45"/>
    </row>
    <row r="39" spans="1:13" x14ac:dyDescent="0.2">
      <c r="G39" s="45"/>
      <c r="H39" s="45"/>
      <c r="I39" s="45"/>
      <c r="J39" s="45"/>
      <c r="K39" s="45"/>
      <c r="L39" s="45"/>
      <c r="M39" s="45"/>
    </row>
    <row r="40" spans="1:13" x14ac:dyDescent="0.2">
      <c r="G40" s="45"/>
      <c r="H40" s="45"/>
      <c r="I40" s="45"/>
      <c r="J40" s="45"/>
      <c r="K40" s="45"/>
      <c r="L40" s="45"/>
      <c r="M40" s="45"/>
    </row>
    <row r="41" spans="1:13" x14ac:dyDescent="0.2">
      <c r="G41" s="45"/>
      <c r="H41" s="45"/>
      <c r="I41" s="45"/>
      <c r="J41" s="45"/>
      <c r="K41" s="45"/>
      <c r="L41" s="45"/>
      <c r="M41" s="45"/>
    </row>
    <row r="42" spans="1:13" x14ac:dyDescent="0.2">
      <c r="G42" s="45"/>
      <c r="H42" s="45"/>
      <c r="I42" s="45"/>
      <c r="J42" s="45"/>
      <c r="K42" s="45"/>
      <c r="L42" s="45"/>
      <c r="M42" s="45"/>
    </row>
    <row r="43" spans="1:13" x14ac:dyDescent="0.2">
      <c r="G43" s="45"/>
      <c r="H43" s="45"/>
      <c r="I43" s="45"/>
      <c r="J43" s="45"/>
      <c r="K43" s="45"/>
      <c r="L43" s="45"/>
      <c r="M43" s="45"/>
    </row>
    <row r="44" spans="1:13" x14ac:dyDescent="0.2">
      <c r="G44" s="45"/>
      <c r="H44" s="45"/>
      <c r="I44" s="45"/>
      <c r="J44" s="45"/>
      <c r="K44" s="45"/>
      <c r="L44" s="45"/>
      <c r="M44" s="45"/>
    </row>
    <row r="45" spans="1:13" x14ac:dyDescent="0.2">
      <c r="G45" s="45"/>
      <c r="H45" s="45"/>
      <c r="I45" s="45"/>
      <c r="J45" s="45"/>
      <c r="K45" s="45"/>
      <c r="L45" s="45"/>
      <c r="M45" s="45"/>
    </row>
    <row r="46" spans="1:13" x14ac:dyDescent="0.2">
      <c r="G46" s="45"/>
      <c r="H46" s="45"/>
      <c r="I46" s="45"/>
      <c r="J46" s="45"/>
      <c r="K46" s="45"/>
      <c r="L46" s="45"/>
      <c r="M46" s="45"/>
    </row>
    <row r="47" spans="1:13" x14ac:dyDescent="0.2">
      <c r="G47" s="45"/>
      <c r="H47" s="45"/>
      <c r="I47" s="45"/>
      <c r="J47" s="45"/>
      <c r="K47" s="45"/>
      <c r="L47" s="45"/>
      <c r="M47" s="45"/>
    </row>
    <row r="48" spans="1:13" x14ac:dyDescent="0.2">
      <c r="G48" s="45"/>
      <c r="H48" s="45"/>
      <c r="I48" s="45"/>
      <c r="J48" s="45"/>
      <c r="K48" s="45"/>
      <c r="L48" s="45"/>
      <c r="M48" s="45"/>
    </row>
    <row r="49" spans="7:13" x14ac:dyDescent="0.2">
      <c r="G49" s="45"/>
      <c r="H49" s="45"/>
      <c r="I49" s="45"/>
      <c r="J49" s="45"/>
      <c r="K49" s="45"/>
      <c r="L49" s="45"/>
      <c r="M49" s="45"/>
    </row>
    <row r="50" spans="7:13" x14ac:dyDescent="0.2">
      <c r="G50" s="45"/>
      <c r="H50" s="45"/>
      <c r="I50" s="45"/>
      <c r="J50" s="45"/>
      <c r="K50" s="45"/>
      <c r="L50" s="45"/>
      <c r="M50" s="45"/>
    </row>
  </sheetData>
  <mergeCells count="5">
    <mergeCell ref="C1:C2"/>
    <mergeCell ref="D1:D2"/>
    <mergeCell ref="E1:F2"/>
    <mergeCell ref="B1:B2"/>
    <mergeCell ref="A1:A2"/>
  </mergeCells>
  <conditionalFormatting sqref="M3:M36">
    <cfRule type="cellIs" dxfId="28" priority="8" stopIfTrue="1" operator="equal">
      <formula>"off"</formula>
    </cfRule>
  </conditionalFormatting>
  <conditionalFormatting sqref="K3:K8 K36 K22:K23 K10:K17 K25:K30 K19:K20 K32:K34">
    <cfRule type="cellIs" dxfId="27" priority="9" stopIfTrue="1" operator="equal">
      <formula>"16:00-00:00"</formula>
    </cfRule>
  </conditionalFormatting>
  <conditionalFormatting sqref="H36">
    <cfRule type="cellIs" dxfId="26" priority="7" stopIfTrue="1" operator="equal">
      <formula>"16:00-00:00"</formula>
    </cfRule>
  </conditionalFormatting>
  <conditionalFormatting sqref="G35">
    <cfRule type="cellIs" dxfId="25" priority="6" stopIfTrue="1" operator="equal">
      <formula>"16:00-00:00"</formula>
    </cfRule>
  </conditionalFormatting>
  <conditionalFormatting sqref="L31">
    <cfRule type="cellIs" dxfId="24" priority="5" stopIfTrue="1" operator="equal">
      <formula>"16:00-00:00"</formula>
    </cfRule>
  </conditionalFormatting>
  <conditionalFormatting sqref="K9">
    <cfRule type="cellIs" dxfId="23" priority="4" stopIfTrue="1" operator="equal">
      <formula>"16:00-00:00"</formula>
    </cfRule>
  </conditionalFormatting>
  <conditionalFormatting sqref="K24">
    <cfRule type="cellIs" dxfId="22" priority="3" stopIfTrue="1" operator="equal">
      <formula>"16:00-00:00"</formula>
    </cfRule>
  </conditionalFormatting>
  <conditionalFormatting sqref="K18">
    <cfRule type="cellIs" dxfId="21" priority="2" stopIfTrue="1" operator="equal">
      <formula>"16:00-00:00"</formula>
    </cfRule>
  </conditionalFormatting>
  <conditionalFormatting sqref="K31">
    <cfRule type="cellIs" dxfId="20" priority="1" stopIfTrue="1" operator="equal">
      <formula>"16:00-00:00"</formula>
    </cfRule>
  </conditionalFormatting>
  <printOptions horizontalCentered="1" verticalCentered="1"/>
  <pageMargins left="0" right="0" top="0" bottom="0" header="0" footer="0"/>
  <pageSetup paperSize="9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pageSetUpPr fitToPage="1"/>
  </sheetPr>
  <dimension ref="A1:CV94"/>
  <sheetViews>
    <sheetView zoomScale="85" zoomScaleNormal="85" workbookViewId="0">
      <selection activeCell="AA21" sqref="AA21"/>
    </sheetView>
  </sheetViews>
  <sheetFormatPr baseColWidth="10" defaultColWidth="11.42578125" defaultRowHeight="12.75" x14ac:dyDescent="0.2"/>
  <cols>
    <col min="1" max="1" width="4.28515625" style="3" customWidth="1"/>
    <col min="2" max="2" width="3.85546875" bestFit="1" customWidth="1"/>
    <col min="3" max="3" width="22.5703125" bestFit="1" customWidth="1"/>
    <col min="4" max="4" width="17.5703125" bestFit="1" customWidth="1"/>
    <col min="5" max="5" width="10.28515625" bestFit="1" customWidth="1"/>
    <col min="6" max="6" width="5.28515625" bestFit="1" customWidth="1"/>
    <col min="7" max="10" width="27.85546875" bestFit="1" customWidth="1"/>
    <col min="11" max="13" width="15.28515625" bestFit="1" customWidth="1"/>
    <col min="15" max="16" width="3.140625" bestFit="1" customWidth="1"/>
    <col min="27" max="27" width="11.42578125" style="135"/>
  </cols>
  <sheetData>
    <row r="1" spans="1:100" ht="18" x14ac:dyDescent="0.2">
      <c r="A1" s="19"/>
      <c r="B1" s="19"/>
      <c r="C1" s="19" t="s">
        <v>102</v>
      </c>
      <c r="D1" s="20">
        <v>2</v>
      </c>
      <c r="E1" s="20"/>
      <c r="F1" s="20"/>
      <c r="G1" s="21" t="s">
        <v>0</v>
      </c>
      <c r="H1" s="21" t="s">
        <v>103</v>
      </c>
      <c r="I1" s="21" t="s">
        <v>104</v>
      </c>
      <c r="J1" s="21" t="s">
        <v>105</v>
      </c>
      <c r="K1" s="21" t="s">
        <v>106</v>
      </c>
      <c r="L1" s="21" t="s">
        <v>107</v>
      </c>
      <c r="M1" s="21" t="s">
        <v>108</v>
      </c>
      <c r="AA1" s="135">
        <v>43108</v>
      </c>
      <c r="CV1">
        <v>43108</v>
      </c>
    </row>
    <row r="2" spans="1:100" ht="18" x14ac:dyDescent="0.2">
      <c r="A2" s="19"/>
      <c r="B2" s="19"/>
      <c r="C2" s="19"/>
      <c r="D2" s="20"/>
      <c r="E2" s="20"/>
      <c r="F2" s="20"/>
      <c r="G2" s="22">
        <f>+VLOOKUP($D$1,ROTATION!$A$46:$I$98,3,FALSE)</f>
        <v>43108</v>
      </c>
      <c r="H2" s="22">
        <f>+VLOOKUP($D$1,ROTATION!$A$46:$I$98,4,FALSE)</f>
        <v>43109</v>
      </c>
      <c r="I2" s="22">
        <f>+VLOOKUP($D$1,ROTATION!$A$46:$I$98,5,FALSE)</f>
        <v>43110</v>
      </c>
      <c r="J2" s="22">
        <f>+VLOOKUP($D$1,ROTATION!$A$46:$I$98,6,FALSE)</f>
        <v>43111</v>
      </c>
      <c r="K2" s="22">
        <f>+VLOOKUP($D$1,ROTATION!$A$46:$I$98,7,FALSE)</f>
        <v>43112</v>
      </c>
      <c r="L2" s="22">
        <f>+VLOOKUP($D$1,ROTATION!$A$46:$I$98,8,FALSE)</f>
        <v>43113</v>
      </c>
      <c r="M2" s="22">
        <f>+VLOOKUP($D$1,ROTATION!$A$46:$I$98,9,FALSE)</f>
        <v>43114</v>
      </c>
      <c r="AA2" s="135">
        <v>43109</v>
      </c>
      <c r="CV2">
        <v>43109</v>
      </c>
    </row>
    <row r="3" spans="1:100" ht="15.75" x14ac:dyDescent="0.2">
      <c r="A3" s="19" t="str">
        <f>++HLOOKUP($D$1,ROTATION!$C$2:$BC$43,ROTATION!BD4,0)</f>
        <v>mt</v>
      </c>
      <c r="B3" s="19">
        <f>'1'!B3</f>
        <v>1</v>
      </c>
      <c r="C3" s="23" t="str">
        <f>'1'!C3</f>
        <v>Employé 1</v>
      </c>
      <c r="D3" s="23">
        <f>'1'!D3</f>
        <v>0</v>
      </c>
      <c r="E3" s="24">
        <f>'1'!E3</f>
        <v>0</v>
      </c>
      <c r="F3" s="24" t="str">
        <f>'1'!F3</f>
        <v>35h</v>
      </c>
      <c r="G3" s="25" t="str">
        <f>+VLOOKUP(A3,schedules!$A$2:$H$37,2,FALSE)</f>
        <v>15:30-22:30</v>
      </c>
      <c r="H3" s="26" t="str">
        <f>+VLOOKUP(A3,schedules!$A$2:$H$37,3,FALSE)</f>
        <v>15:30-22:30</v>
      </c>
      <c r="I3" s="26" t="str">
        <f>+VLOOKUP(A3,schedules!$A$2:$H$37,4,FALSE)</f>
        <v>17:30-21:00</v>
      </c>
      <c r="J3" s="27" t="str">
        <f>+VLOOKUP(A3,schedules!$A$2:$H$37,5,FALSE)</f>
        <v>OFF</v>
      </c>
      <c r="K3" s="27" t="str">
        <f>+VLOOKUP(A3,schedules!$A$2:$H$37,6,FALSE)</f>
        <v>OFF</v>
      </c>
      <c r="L3" s="27" t="str">
        <f>+VLOOKUP(A3,schedules!$A$2:$H$37,7,FALSE)</f>
        <v>OFF</v>
      </c>
      <c r="M3" s="28" t="s">
        <v>11</v>
      </c>
      <c r="AA3" s="135">
        <v>43110</v>
      </c>
      <c r="CV3">
        <v>43110</v>
      </c>
    </row>
    <row r="4" spans="1:100" ht="15.75" x14ac:dyDescent="0.2">
      <c r="A4" s="19">
        <f>++HLOOKUP($D$1,ROTATION!$C$2:$BC$43,ROTATION!BD5,0)</f>
        <v>11</v>
      </c>
      <c r="B4" s="19">
        <f>'1'!B4</f>
        <v>2</v>
      </c>
      <c r="C4" s="23" t="str">
        <f>'1'!C4</f>
        <v>Employé 2</v>
      </c>
      <c r="D4" s="23">
        <f>'1'!D4</f>
        <v>0</v>
      </c>
      <c r="E4" s="24">
        <f>'1'!E4</f>
        <v>0</v>
      </c>
      <c r="F4" s="24" t="str">
        <f>'1'!F4</f>
        <v>35h</v>
      </c>
      <c r="G4" s="25" t="str">
        <f>+VLOOKUP(A4,schedules!$A$2:$H$37,2,FALSE)</f>
        <v>17:30-22:45</v>
      </c>
      <c r="H4" s="26" t="str">
        <f>+VLOOKUP(A4,schedules!$A$2:$H$37,3,FALSE)</f>
        <v>17:30-23:00</v>
      </c>
      <c r="I4" s="29" t="str">
        <f>+VLOOKUP(A4,schedules!$A$2:$H$37,4,FALSE)</f>
        <v>17:30-22:30/23:45-03:45</v>
      </c>
      <c r="J4" s="29" t="str">
        <f>+VLOOKUP(A4,schedules!$A$2:$H$37,5,FALSE)</f>
        <v>17:30-22:30/23:45-03:45</v>
      </c>
      <c r="K4" s="26" t="str">
        <f>+VLOOKUP(A4,schedules!$A$2:$H$37,6,FALSE)</f>
        <v>17:15-23:30</v>
      </c>
      <c r="L4" s="27" t="str">
        <f>+VLOOKUP(A4,schedules!$A$2:$H$37,7,FALSE)</f>
        <v>OFF</v>
      </c>
      <c r="M4" s="46" t="s">
        <v>11</v>
      </c>
      <c r="AA4" s="135">
        <v>43111</v>
      </c>
      <c r="CV4">
        <v>43111</v>
      </c>
    </row>
    <row r="5" spans="1:100" ht="15.75" x14ac:dyDescent="0.2">
      <c r="A5" s="19">
        <f>++HLOOKUP($D$1,ROTATION!$C$2:$BC$43,ROTATION!BD6,0)</f>
        <v>13</v>
      </c>
      <c r="B5" s="19">
        <f>'1'!B5</f>
        <v>3</v>
      </c>
      <c r="C5" s="23" t="str">
        <f>'1'!C5</f>
        <v>Employé 3</v>
      </c>
      <c r="D5" s="23">
        <f>'1'!D5</f>
        <v>0</v>
      </c>
      <c r="E5" s="24">
        <f>'1'!E5</f>
        <v>0</v>
      </c>
      <c r="F5" s="24" t="str">
        <f>'1'!F5</f>
        <v>35h</v>
      </c>
      <c r="G5" s="47" t="str">
        <f>+VLOOKUP(A5,schedules!$A$2:$H$37,2,FALSE)</f>
        <v>17:30-22:45</v>
      </c>
      <c r="H5" s="48" t="str">
        <f>+VLOOKUP(A5,schedules!$A$2:$H$37,3,FALSE)</f>
        <v>17:30-23:00</v>
      </c>
      <c r="I5" s="48" t="str">
        <f>+VLOOKUP(A5,schedules!$A$2:$H$37,4,FALSE)</f>
        <v>17:30-22:30/23:45-03:45</v>
      </c>
      <c r="J5" s="48" t="str">
        <f>+VLOOKUP(A5,schedules!$A$2:$H$37,5,FALSE)</f>
        <v>17:30-22:30/23:45-03:45</v>
      </c>
      <c r="K5" s="48" t="str">
        <f>+VLOOKUP(A5,schedules!$A$2:$H$37,6,FALSE)</f>
        <v>17:15-23:30</v>
      </c>
      <c r="L5" s="27" t="str">
        <f>+VLOOKUP(A5,schedules!$A$2:$H$37,7,FALSE)</f>
        <v>OFF</v>
      </c>
      <c r="M5" s="28" t="s">
        <v>11</v>
      </c>
      <c r="AA5" s="135">
        <v>43112</v>
      </c>
      <c r="CV5">
        <v>43112</v>
      </c>
    </row>
    <row r="6" spans="1:100" ht="15.75" x14ac:dyDescent="0.2">
      <c r="A6" s="19">
        <f>++HLOOKUP($D$1,ROTATION!$C$2:$BC$43,ROTATION!BD7,0)</f>
        <v>15</v>
      </c>
      <c r="B6" s="19">
        <f>'1'!B6</f>
        <v>4</v>
      </c>
      <c r="C6" s="23" t="str">
        <f>'1'!C6</f>
        <v>Employé 4</v>
      </c>
      <c r="D6" s="23">
        <f>'1'!D6</f>
        <v>0</v>
      </c>
      <c r="E6" s="24">
        <f>'1'!E6</f>
        <v>0</v>
      </c>
      <c r="F6" s="24" t="str">
        <f>'1'!F6</f>
        <v>35h</v>
      </c>
      <c r="G6" s="25" t="str">
        <f>+VLOOKUP(A6,schedules!$A$2:$H$37,2,FALSE)</f>
        <v>17:30-22:45</v>
      </c>
      <c r="H6" s="26" t="str">
        <f>+VLOOKUP(A6,schedules!$A$2:$H$37,3,FALSE)</f>
        <v>17:30-23:00</v>
      </c>
      <c r="I6" s="29" t="str">
        <f>+VLOOKUP(A6,schedules!$A$2:$H$37,4,FALSE)</f>
        <v>17:30-22:30/23:45-03:45</v>
      </c>
      <c r="J6" s="29" t="str">
        <f>+VLOOKUP(A6,schedules!$A$2:$H$37,5,FALSE)</f>
        <v>17:30-22:30/23:45-03:45</v>
      </c>
      <c r="K6" s="26" t="str">
        <f>+VLOOKUP(A6,schedules!$A$2:$H$37,6,FALSE)</f>
        <v>17:15-23:30</v>
      </c>
      <c r="L6" s="27" t="str">
        <f>+VLOOKUP(A6,schedules!$A$2:$H$37,7,FALSE)</f>
        <v>OFF</v>
      </c>
      <c r="M6" s="27" t="s">
        <v>11</v>
      </c>
      <c r="AA6" s="135">
        <v>43113</v>
      </c>
      <c r="CV6">
        <v>43113</v>
      </c>
    </row>
    <row r="7" spans="1:100" ht="15.75" x14ac:dyDescent="0.2">
      <c r="A7" s="19">
        <f>++HLOOKUP($D$1,ROTATION!$C$2:$BC$43,ROTATION!BD8,0)</f>
        <v>14</v>
      </c>
      <c r="B7" s="19">
        <f>'1'!B7</f>
        <v>5</v>
      </c>
      <c r="C7" s="23" t="str">
        <f>'1'!C7</f>
        <v>Employé 5</v>
      </c>
      <c r="D7" s="23">
        <f>'1'!D7</f>
        <v>0</v>
      </c>
      <c r="E7" s="24">
        <f>'1'!E7</f>
        <v>0</v>
      </c>
      <c r="F7" s="24" t="str">
        <f>'1'!F7</f>
        <v>35h</v>
      </c>
      <c r="G7" s="25" t="str">
        <f>+VLOOKUP(A7,schedules!$A$2:$H$37,2,FALSE)</f>
        <v>17:30-23:00</v>
      </c>
      <c r="H7" s="29" t="str">
        <f>+VLOOKUP(A7,schedules!$A$2:$H$37,3,FALSE)</f>
        <v>17:30-22:30/23:45-03:45</v>
      </c>
      <c r="I7" s="26" t="str">
        <f>+VLOOKUP(A7,schedules!$A$2:$H$37,4,FALSE)</f>
        <v>17:15-23:15</v>
      </c>
      <c r="J7" s="26" t="str">
        <f>+VLOOKUP(A7,schedules!$A$2:$H$37,5,FALSE)</f>
        <v>17:15-23:30</v>
      </c>
      <c r="K7" s="27" t="str">
        <f>+VLOOKUP(A7,schedules!$A$2:$H$37,6,FALSE)</f>
        <v>OFF</v>
      </c>
      <c r="L7" s="26" t="str">
        <f>+VLOOKUP(A7,schedules!$A$2:$H$37,7,FALSE)</f>
        <v>16:30-00:45</v>
      </c>
      <c r="M7" s="27" t="s">
        <v>11</v>
      </c>
      <c r="AA7" s="135">
        <v>43114</v>
      </c>
      <c r="CV7">
        <v>43114</v>
      </c>
    </row>
    <row r="8" spans="1:100" ht="15.75" x14ac:dyDescent="0.2">
      <c r="A8" s="19">
        <f>++HLOOKUP($D$1,ROTATION!$C$2:$BC$43,ROTATION!BD9,0)</f>
        <v>14</v>
      </c>
      <c r="B8" s="19">
        <f>'1'!B8</f>
        <v>6</v>
      </c>
      <c r="C8" s="23" t="str">
        <f>'1'!C8</f>
        <v>Employé 6</v>
      </c>
      <c r="D8" s="23">
        <f>'1'!D8</f>
        <v>0</v>
      </c>
      <c r="E8" s="24">
        <f>'1'!E8</f>
        <v>0</v>
      </c>
      <c r="F8" s="24" t="str">
        <f>'1'!F8</f>
        <v>35h</v>
      </c>
      <c r="G8" s="25" t="str">
        <f>+VLOOKUP(A8,schedules!$A$2:$H$37,2,FALSE)</f>
        <v>17:30-23:00</v>
      </c>
      <c r="H8" s="43" t="str">
        <f>+VLOOKUP(A8,schedules!$A$2:$H$37,3,FALSE)</f>
        <v>17:30-22:30/23:45-03:45</v>
      </c>
      <c r="I8" s="25" t="str">
        <f>+VLOOKUP(A8,schedules!$A$2:$H$37,4,FALSE)</f>
        <v>17:15-23:15</v>
      </c>
      <c r="J8" s="25" t="str">
        <f>+VLOOKUP(A8,schedules!$A$2:$H$37,5,FALSE)</f>
        <v>17:15-23:30</v>
      </c>
      <c r="K8" s="30" t="str">
        <f>+VLOOKUP(A8,schedules!$A$2:$H$37,6,FALSE)</f>
        <v>OFF</v>
      </c>
      <c r="L8" s="26" t="str">
        <f>+VLOOKUP(A8,schedules!$A$2:$H$37,7,FALSE)</f>
        <v>16:30-00:45</v>
      </c>
      <c r="M8" s="28" t="s">
        <v>11</v>
      </c>
    </row>
    <row r="9" spans="1:100" ht="15.75" x14ac:dyDescent="0.2">
      <c r="A9" s="19">
        <f>++HLOOKUP($D$1,ROTATION!$C$2:$BC$43,ROTATION!BD10,0)</f>
        <v>12</v>
      </c>
      <c r="B9" s="19">
        <f>'1'!B9</f>
        <v>7</v>
      </c>
      <c r="C9" s="23" t="str">
        <f>'1'!C9</f>
        <v>Employé 7</v>
      </c>
      <c r="D9" s="23">
        <f>'1'!D9</f>
        <v>0</v>
      </c>
      <c r="E9" s="24">
        <f>'1'!E9</f>
        <v>0</v>
      </c>
      <c r="F9" s="24" t="str">
        <f>'1'!F9</f>
        <v>35h</v>
      </c>
      <c r="G9" s="30" t="str">
        <f>+VLOOKUP(A9,schedules!$A$2:$H$37,2,FALSE)</f>
        <v>OFF</v>
      </c>
      <c r="H9" s="49" t="str">
        <f>+VLOOKUP(A9,schedules!$A$2:$H$37,3,FALSE)</f>
        <v>17:30-22:30/23:45-03:45</v>
      </c>
      <c r="I9" s="50" t="str">
        <f>+VLOOKUP(A9,schedules!$A$2:$H$37,4,FALSE)</f>
        <v>17:30-23:00</v>
      </c>
      <c r="J9" s="50" t="str">
        <f>+VLOOKUP(A9,schedules!$A$2:$H$37,5,FALSE)</f>
        <v>17:15-23:15</v>
      </c>
      <c r="K9" s="50" t="str">
        <f>+VLOOKUP(A9,schedules!$A$2:$H$37,6,FALSE)</f>
        <v>17:15-23:30</v>
      </c>
      <c r="L9" s="50" t="str">
        <f>+VLOOKUP(A9,schedules!$A$2:$H$37,7,FALSE)</f>
        <v>16:30-00:45</v>
      </c>
      <c r="M9" s="28" t="s">
        <v>11</v>
      </c>
    </row>
    <row r="10" spans="1:100" ht="15.75" x14ac:dyDescent="0.2">
      <c r="A10" s="19">
        <f>++HLOOKUP($D$1,ROTATION!$C$2:$BC$43,ROTATION!BD11,0)</f>
        <v>12</v>
      </c>
      <c r="B10" s="19">
        <f>'1'!B10</f>
        <v>8</v>
      </c>
      <c r="C10" s="23" t="str">
        <f>'1'!C10</f>
        <v>Employé 8</v>
      </c>
      <c r="D10" s="23">
        <f>'1'!D10</f>
        <v>0</v>
      </c>
      <c r="E10" s="24">
        <f>'1'!E10</f>
        <v>0</v>
      </c>
      <c r="F10" s="24" t="str">
        <f>'1'!F10</f>
        <v>35h</v>
      </c>
      <c r="G10" s="26" t="str">
        <f>+VLOOKUP(A10,schedules!$A$2:$H$37,2,FALSE)</f>
        <v>OFF</v>
      </c>
      <c r="H10" s="51" t="str">
        <f>+VLOOKUP(A10,schedules!$A$2:$H$37,3,FALSE)</f>
        <v>17:30-22:30/23:45-03:45</v>
      </c>
      <c r="I10" s="26" t="str">
        <f>+VLOOKUP(A10,schedules!$A$2:$H$37,4,FALSE)</f>
        <v>17:30-23:00</v>
      </c>
      <c r="J10" s="27" t="str">
        <f>+VLOOKUP(A10,schedules!$A$2:$H$37,5,FALSE)</f>
        <v>17:15-23:15</v>
      </c>
      <c r="K10" s="26" t="str">
        <f>+VLOOKUP(A10,schedules!$A$2:$H$37,6,FALSE)</f>
        <v>17:15-23:30</v>
      </c>
      <c r="L10" s="26" t="str">
        <f>+VLOOKUP(A10,schedules!$A$2:$H$37,7,FALSE)</f>
        <v>16:30-00:45</v>
      </c>
      <c r="M10" s="28" t="s">
        <v>11</v>
      </c>
    </row>
    <row r="11" spans="1:100" ht="15.75" x14ac:dyDescent="0.2">
      <c r="A11" s="19">
        <f>++HLOOKUP($D$1,ROTATION!$C$2:$BC$43,ROTATION!BD12,0)</f>
        <v>12</v>
      </c>
      <c r="B11" s="19">
        <f>'1'!B11</f>
        <v>9</v>
      </c>
      <c r="C11" s="23" t="str">
        <f>'1'!C11</f>
        <v>Employé 9</v>
      </c>
      <c r="D11" s="23">
        <f>'1'!D11</f>
        <v>0</v>
      </c>
      <c r="E11" s="24">
        <f>'1'!E11</f>
        <v>0</v>
      </c>
      <c r="F11" s="24" t="str">
        <f>'1'!F11</f>
        <v>35h</v>
      </c>
      <c r="G11" s="30" t="str">
        <f>+VLOOKUP(A11,schedules!$A$2:$H$37,2,FALSE)</f>
        <v>OFF</v>
      </c>
      <c r="H11" s="52" t="str">
        <f>+VLOOKUP(A11,schedules!$A$2:$H$37,3,FALSE)</f>
        <v>17:30-22:30/23:45-03:45</v>
      </c>
      <c r="I11" s="33" t="str">
        <f>+VLOOKUP(A11,schedules!$A$2:$H$37,4,FALSE)</f>
        <v>17:30-23:00</v>
      </c>
      <c r="J11" s="33" t="str">
        <f>+VLOOKUP(A11,schedules!$A$2:$H$37,5,FALSE)</f>
        <v>17:15-23:15</v>
      </c>
      <c r="K11" s="33" t="str">
        <f>+VLOOKUP(A11,schedules!$A$2:$H$37,6,FALSE)</f>
        <v>17:15-23:30</v>
      </c>
      <c r="L11" s="33" t="str">
        <f>+VLOOKUP(A11,schedules!$A$2:$H$37,7,FALSE)</f>
        <v>16:30-00:45</v>
      </c>
      <c r="M11" s="28" t="s">
        <v>11</v>
      </c>
    </row>
    <row r="12" spans="1:100" ht="15.75" x14ac:dyDescent="0.2">
      <c r="A12" s="19">
        <f>++HLOOKUP($D$1,ROTATION!$C$2:$BC$43,ROTATION!BD13,0)</f>
        <v>12</v>
      </c>
      <c r="B12" s="19">
        <f>'1'!B12</f>
        <v>10</v>
      </c>
      <c r="C12" s="23" t="str">
        <f>'1'!C12</f>
        <v>Employé 10</v>
      </c>
      <c r="D12" s="23">
        <f>'1'!D12</f>
        <v>0</v>
      </c>
      <c r="E12" s="24">
        <f>'1'!E12</f>
        <v>0</v>
      </c>
      <c r="F12" s="24" t="str">
        <f>'1'!F12</f>
        <v>35h</v>
      </c>
      <c r="G12" s="30" t="str">
        <f>+VLOOKUP(A12,schedules!$A$2:$H$37,2,FALSE)</f>
        <v>OFF</v>
      </c>
      <c r="H12" s="29" t="str">
        <f>+VLOOKUP(A12,schedules!$A$2:$H$37,3,FALSE)</f>
        <v>17:30-22:30/23:45-03:45</v>
      </c>
      <c r="I12" s="26" t="str">
        <f>+VLOOKUP(A12,schedules!$A$2:$H$37,4,FALSE)</f>
        <v>17:30-23:00</v>
      </c>
      <c r="J12" s="26" t="str">
        <f>+VLOOKUP(A12,schedules!$A$2:$H$37,5,FALSE)</f>
        <v>17:15-23:15</v>
      </c>
      <c r="K12" s="26" t="str">
        <f>+VLOOKUP(A12,schedules!$A$2:$H$37,6,FALSE)</f>
        <v>17:15-23:30</v>
      </c>
      <c r="L12" s="26" t="str">
        <f>+VLOOKUP(A12,schedules!$A$2:$H$37,7,FALSE)</f>
        <v>16:30-00:45</v>
      </c>
      <c r="M12" s="28" t="s">
        <v>11</v>
      </c>
    </row>
    <row r="13" spans="1:100" ht="15.75" x14ac:dyDescent="0.2">
      <c r="A13" s="19" t="str">
        <f>++HLOOKUP($D$1,ROTATION!$C$2:$BC$43,ROTATION!BD14,0)</f>
        <v>msc</v>
      </c>
      <c r="B13" s="19">
        <f>'1'!B13</f>
        <v>11</v>
      </c>
      <c r="C13" s="23" t="str">
        <f>'1'!C13</f>
        <v>Employé 11</v>
      </c>
      <c r="D13" s="23">
        <f>'1'!D13</f>
        <v>0</v>
      </c>
      <c r="E13" s="24">
        <f>'1'!E13</f>
        <v>0</v>
      </c>
      <c r="F13" s="24" t="str">
        <f>'1'!F13</f>
        <v>35h</v>
      </c>
      <c r="G13" s="26" t="str">
        <f>+VLOOKUP(A13,schedules!$A$2:$H$37,2,FALSE)</f>
        <v>17:15-22:45</v>
      </c>
      <c r="H13" s="51" t="str">
        <f>+VLOOKUP(A13,schedules!$A$2:$H$37,3,FALSE)</f>
        <v>17:30-22:30/23:45-03:45</v>
      </c>
      <c r="I13" s="26" t="str">
        <f>+VLOOKUP(A13,schedules!$A$2:$H$37,4,FALSE)</f>
        <v>17:15-23:15</v>
      </c>
      <c r="J13" s="26" t="str">
        <f>+VLOOKUP(A13,schedules!$A$2:$H$37,5,FALSE)</f>
        <v>17:15-23:15</v>
      </c>
      <c r="K13" s="27" t="str">
        <f>+VLOOKUP(A13,schedules!$A$2:$H$37,6,FALSE)</f>
        <v>OFF</v>
      </c>
      <c r="L13" s="26" t="str">
        <f>+VLOOKUP(A13,schedules!$A$2:$H$37,7,FALSE)</f>
        <v>16:30-01:00</v>
      </c>
      <c r="M13" s="28" t="s">
        <v>11</v>
      </c>
    </row>
    <row r="14" spans="1:100" ht="15.75" x14ac:dyDescent="0.2">
      <c r="A14" s="19">
        <f>++HLOOKUP($D$1,ROTATION!$C$2:$BC$43,ROTATION!BD15,0)</f>
        <v>16</v>
      </c>
      <c r="B14" s="19">
        <f>'1'!B14</f>
        <v>12</v>
      </c>
      <c r="C14" s="23" t="str">
        <f>'1'!C14</f>
        <v>Employé 12</v>
      </c>
      <c r="D14" s="23">
        <f>'1'!D14</f>
        <v>0</v>
      </c>
      <c r="E14" s="24">
        <f>'1'!E14</f>
        <v>0</v>
      </c>
      <c r="F14" s="24" t="str">
        <f>'1'!F14</f>
        <v>35h</v>
      </c>
      <c r="G14" s="53" t="str">
        <f>+VLOOKUP(A14,schedules!$A$2:$H$37,2,FALSE)</f>
        <v>17:30-23:00</v>
      </c>
      <c r="H14" s="53" t="str">
        <f>+VLOOKUP(A14,schedules!$A$2:$H$37,3,FALSE)</f>
        <v>17:30-22:30/23:45-03:45</v>
      </c>
      <c r="I14" s="53" t="str">
        <f>+VLOOKUP(A14,schedules!$A$2:$H$37,4,FALSE)</f>
        <v>17:15-23:15</v>
      </c>
      <c r="J14" s="33" t="str">
        <f>+VLOOKUP(A14,schedules!$A$2:$H$37,5,FALSE)</f>
        <v>17:15-23:30</v>
      </c>
      <c r="K14" s="27" t="str">
        <f>+VLOOKUP(A14,schedules!$A$2:$H$37,6,FALSE)</f>
        <v>OFF</v>
      </c>
      <c r="L14" s="33" t="str">
        <f>+VLOOKUP(A14,schedules!$A$2:$H$37,7,FALSE)</f>
        <v>16:30-00:45</v>
      </c>
      <c r="M14" s="28" t="s">
        <v>11</v>
      </c>
    </row>
    <row r="15" spans="1:100" ht="15.75" x14ac:dyDescent="0.2">
      <c r="A15" s="19">
        <f>++HLOOKUP($D$1,ROTATION!$C$2:$BC$43,ROTATION!BD16,0)</f>
        <v>16</v>
      </c>
      <c r="B15" s="19">
        <f>'1'!B15</f>
        <v>13</v>
      </c>
      <c r="C15" s="23" t="str">
        <f>'1'!C15</f>
        <v>Employé 13</v>
      </c>
      <c r="D15" s="23">
        <f>'1'!D15</f>
        <v>0</v>
      </c>
      <c r="E15" s="24">
        <f>'1'!E15</f>
        <v>0</v>
      </c>
      <c r="F15" s="24" t="str">
        <f>'1'!F15</f>
        <v>35h</v>
      </c>
      <c r="G15" s="26" t="str">
        <f>+VLOOKUP(A15,schedules!$A$2:$H$37,2,FALSE)</f>
        <v>17:30-23:00</v>
      </c>
      <c r="H15" s="29" t="str">
        <f>+VLOOKUP(A15,schedules!$A$2:$H$37,3,FALSE)</f>
        <v>17:30-22:30/23:45-03:45</v>
      </c>
      <c r="I15" s="26" t="str">
        <f>+VLOOKUP(A15,schedules!$A$2:$H$37,4,FALSE)</f>
        <v>17:15-23:15</v>
      </c>
      <c r="J15" s="26" t="str">
        <f>+VLOOKUP(A15,schedules!$A$2:$H$37,5,FALSE)</f>
        <v>17:15-23:30</v>
      </c>
      <c r="K15" s="34" t="str">
        <f>+VLOOKUP(A15,schedules!$A$2:$H$37,6,FALSE)</f>
        <v>OFF</v>
      </c>
      <c r="L15" s="26" t="str">
        <f>+VLOOKUP(A15,schedules!$A$2:$H$37,7,FALSE)</f>
        <v>16:30-00:45</v>
      </c>
      <c r="M15" s="28" t="s">
        <v>11</v>
      </c>
    </row>
    <row r="16" spans="1:100" ht="15.75" x14ac:dyDescent="0.2">
      <c r="A16" s="19">
        <f>++HLOOKUP($D$1,ROTATION!$C$2:$BC$43,ROTATION!BD17,0)</f>
        <v>16</v>
      </c>
      <c r="B16" s="19">
        <f>'1'!B16</f>
        <v>14</v>
      </c>
      <c r="C16" s="23" t="str">
        <f>'1'!C16</f>
        <v>Employé 14</v>
      </c>
      <c r="D16" s="23">
        <f>'1'!D16</f>
        <v>0</v>
      </c>
      <c r="E16" s="24">
        <f>'1'!E16</f>
        <v>0</v>
      </c>
      <c r="F16" s="24" t="str">
        <f>'1'!F16</f>
        <v>35h</v>
      </c>
      <c r="G16" s="25" t="str">
        <f>+VLOOKUP(A16,schedules!$A$2:$H$37,2,FALSE)</f>
        <v>17:30-23:00</v>
      </c>
      <c r="H16" s="51" t="str">
        <f>+VLOOKUP(A16,schedules!$A$2:$H$37,3,FALSE)</f>
        <v>17:30-22:30/23:45-03:45</v>
      </c>
      <c r="I16" s="26" t="s">
        <v>109</v>
      </c>
      <c r="J16" s="26" t="str">
        <f>+VLOOKUP(A16,schedules!$A$2:$H$37,5,FALSE)</f>
        <v>17:15-23:30</v>
      </c>
      <c r="K16" s="34" t="str">
        <f>+VLOOKUP(A16,schedules!$A$2:$H$37,6,FALSE)</f>
        <v>OFF</v>
      </c>
      <c r="L16" s="37" t="str">
        <f>+VLOOKUP(A16,schedules!$A$2:$H$37,7,FALSE)</f>
        <v>16:30-00:45</v>
      </c>
      <c r="M16" s="28" t="s">
        <v>11</v>
      </c>
    </row>
    <row r="17" spans="1:13" ht="15.75" x14ac:dyDescent="0.2">
      <c r="A17" s="19" t="str">
        <f>++HLOOKUP($D$1,ROTATION!$C$2:$BC$43,ROTATION!BD18,0)</f>
        <v>r2</v>
      </c>
      <c r="B17" s="19">
        <f>'1'!B17</f>
        <v>15</v>
      </c>
      <c r="C17" s="35" t="str">
        <f>'1'!C17</f>
        <v>Employé 15</v>
      </c>
      <c r="D17" s="35">
        <f>'1'!D17</f>
        <v>0</v>
      </c>
      <c r="E17" s="29">
        <f>'1'!E17</f>
        <v>0</v>
      </c>
      <c r="F17" s="29" t="str">
        <f>'1'!F17</f>
        <v>35h</v>
      </c>
      <c r="G17" s="39" t="str">
        <f>+VLOOKUP(A17,schedules!$A$2:$H$37,2,FALSE)</f>
        <v>16:00-22:30</v>
      </c>
      <c r="H17" s="54" t="str">
        <f>+VLOOKUP(A17,schedules!$A$2:$H$37,3,FALSE)</f>
        <v>15:45-22:30</v>
      </c>
      <c r="I17" s="40" t="str">
        <f>+VLOOKUP(A17,schedules!$A$2:$H$37,4,FALSE)</f>
        <v>15:45-22:30</v>
      </c>
      <c r="J17" s="40" t="str">
        <f>+VLOOKUP(A17,schedules!$A$2:$H$37,5,FALSE)</f>
        <v>15:45-22:30</v>
      </c>
      <c r="K17" s="27" t="str">
        <f>+VLOOKUP(A17,schedules!$A$2:$H$37,6,FALSE)</f>
        <v>OFF</v>
      </c>
      <c r="L17" s="26" t="str">
        <f>+VLOOKUP(A17,schedules!$A$2:$H$37,7,FALSE)</f>
        <v>16:15-00:30</v>
      </c>
      <c r="M17" s="28" t="s">
        <v>11</v>
      </c>
    </row>
    <row r="18" spans="1:13" ht="15.75" x14ac:dyDescent="0.2">
      <c r="A18" s="19" t="str">
        <f>++HLOOKUP($D$1,ROTATION!$C$2:$BC$43,ROTATION!BD19,0)</f>
        <v>r2</v>
      </c>
      <c r="B18" s="19">
        <f>'1'!B18</f>
        <v>16</v>
      </c>
      <c r="C18" s="35" t="str">
        <f>'1'!C18</f>
        <v>Employé 16</v>
      </c>
      <c r="D18" s="35">
        <f>'1'!D18</f>
        <v>0</v>
      </c>
      <c r="E18" s="29">
        <f>'1'!E18</f>
        <v>0</v>
      </c>
      <c r="F18" s="29" t="str">
        <f>'1'!F18</f>
        <v>35h</v>
      </c>
      <c r="G18" s="55" t="str">
        <f>+VLOOKUP(A18,schedules!$A$2:$H$37,2,FALSE)</f>
        <v>16:00-22:30</v>
      </c>
      <c r="H18" s="27" t="str">
        <f>+VLOOKUP(A18,schedules!$A$2:$H$37,3,FALSE)</f>
        <v>15:45-22:30</v>
      </c>
      <c r="I18" s="40" t="str">
        <f>+VLOOKUP(A18,schedules!$A$2:$H$37,4,FALSE)</f>
        <v>15:45-22:30</v>
      </c>
      <c r="J18" s="40" t="str">
        <f>+VLOOKUP(A18,schedules!$A$2:$H$37,5,FALSE)</f>
        <v>15:45-22:30</v>
      </c>
      <c r="K18" s="56" t="str">
        <f>+VLOOKUP(A18,schedules!$A$2:$H$37,6,FALSE)</f>
        <v>OFF</v>
      </c>
      <c r="L18" s="26" t="str">
        <f>+VLOOKUP(A18,schedules!$A$2:$H$37,7,FALSE)</f>
        <v>16:15-00:30</v>
      </c>
      <c r="M18" s="28" t="s">
        <v>11</v>
      </c>
    </row>
    <row r="19" spans="1:13" ht="15.75" x14ac:dyDescent="0.2">
      <c r="A19" s="19" t="str">
        <f>++HLOOKUP($D$1,ROTATION!$C$2:$BC$43,ROTATION!BD20,0)</f>
        <v>r2</v>
      </c>
      <c r="B19" s="19">
        <f>'1'!B19</f>
        <v>17</v>
      </c>
      <c r="C19" s="35" t="str">
        <f>'1'!C19</f>
        <v>Employé 17</v>
      </c>
      <c r="D19" s="35">
        <f>'1'!D19</f>
        <v>0</v>
      </c>
      <c r="E19" s="29">
        <f>'1'!E19</f>
        <v>0</v>
      </c>
      <c r="F19" s="29" t="str">
        <f>'1'!F19</f>
        <v>35h</v>
      </c>
      <c r="G19" s="39" t="str">
        <f>+VLOOKUP(A19,schedules!$A$2:$H$37,2,FALSE)</f>
        <v>16:00-22:30</v>
      </c>
      <c r="H19" s="40" t="str">
        <f>+VLOOKUP(A19,schedules!$A$2:$H$37,3,FALSE)</f>
        <v>15:45-22:30</v>
      </c>
      <c r="I19" s="40" t="str">
        <f>+VLOOKUP(A19,schedules!$A$2:$H$37,4,FALSE)</f>
        <v>15:45-22:30</v>
      </c>
      <c r="J19" s="40" t="str">
        <f>+VLOOKUP(A19,schedules!$A$2:$H$37,5,FALSE)</f>
        <v>15:45-22:30</v>
      </c>
      <c r="K19" s="27" t="str">
        <f>+VLOOKUP(A19,schedules!$A$2:$H$37,6,FALSE)</f>
        <v>OFF</v>
      </c>
      <c r="L19" s="26" t="str">
        <f>+VLOOKUP(A19,schedules!$A$2:$H$37,7,FALSE)</f>
        <v>16:15-00:30</v>
      </c>
      <c r="M19" s="28" t="s">
        <v>11</v>
      </c>
    </row>
    <row r="20" spans="1:13" ht="15.75" x14ac:dyDescent="0.2">
      <c r="A20" s="19" t="str">
        <f>++HLOOKUP($D$1,ROTATION!$C$2:$BC$43,ROTATION!BD21,0)</f>
        <v>r2</v>
      </c>
      <c r="B20" s="19">
        <f>'1'!B20</f>
        <v>18</v>
      </c>
      <c r="C20" s="35" t="str">
        <f>'1'!C20</f>
        <v>Employé 18</v>
      </c>
      <c r="D20" s="35">
        <f>'1'!D20</f>
        <v>0</v>
      </c>
      <c r="E20" s="29">
        <f>'1'!E20</f>
        <v>0</v>
      </c>
      <c r="F20" s="29" t="str">
        <f>'1'!F20</f>
        <v>35h</v>
      </c>
      <c r="G20" s="39" t="str">
        <f>+VLOOKUP(A20,schedules!$A$2:$H$37,2,FALSE)</f>
        <v>16:00-22:30</v>
      </c>
      <c r="H20" s="40" t="str">
        <f>+VLOOKUP(A20,schedules!$A$2:$H$37,3,FALSE)</f>
        <v>15:45-22:30</v>
      </c>
      <c r="I20" s="40" t="str">
        <f>+VLOOKUP(A20,schedules!$A$2:$H$37,4,FALSE)</f>
        <v>15:45-22:30</v>
      </c>
      <c r="J20" s="40" t="str">
        <f>+VLOOKUP(A20,schedules!$A$2:$H$37,5,FALSE)</f>
        <v>15:45-22:30</v>
      </c>
      <c r="K20" s="27" t="str">
        <f>+VLOOKUP(A20,schedules!$A$2:$H$37,6,FALSE)</f>
        <v>OFF</v>
      </c>
      <c r="L20" s="26" t="str">
        <f>+VLOOKUP(A20,schedules!$A$2:$H$37,7,FALSE)</f>
        <v>16:15-00:30</v>
      </c>
      <c r="M20" s="28" t="s">
        <v>11</v>
      </c>
    </row>
    <row r="21" spans="1:13" ht="15.75" x14ac:dyDescent="0.2">
      <c r="A21" s="19" t="str">
        <f>++HLOOKUP($D$1,ROTATION!$C$2:$BC$43,ROTATION!BD22,0)</f>
        <v>r2</v>
      </c>
      <c r="B21" s="19">
        <f>'1'!B21</f>
        <v>19</v>
      </c>
      <c r="C21" s="35" t="str">
        <f>'1'!C21</f>
        <v>Employé 19</v>
      </c>
      <c r="D21" s="35">
        <f>'1'!D21</f>
        <v>0</v>
      </c>
      <c r="E21" s="29">
        <f>'1'!E21</f>
        <v>0</v>
      </c>
      <c r="F21" s="29" t="str">
        <f>'1'!F21</f>
        <v>35h</v>
      </c>
      <c r="G21" s="32" t="str">
        <f>+VLOOKUP(A21,schedules!$A$2:$H$37,2,FALSE)</f>
        <v>16:00-22:30</v>
      </c>
      <c r="H21" s="32" t="str">
        <f>+VLOOKUP(A21,schedules!$A$2:$H$37,3,FALSE)</f>
        <v>15:45-22:30</v>
      </c>
      <c r="I21" s="33" t="str">
        <f>+VLOOKUP(A21,schedules!$A$2:$H$37,4,FALSE)</f>
        <v>15:45-22:30</v>
      </c>
      <c r="J21" s="33" t="str">
        <f>+VLOOKUP(A21,schedules!$A$2:$H$37,5,FALSE)</f>
        <v>15:45-22:30</v>
      </c>
      <c r="K21" s="27" t="str">
        <f>+VLOOKUP(A21,schedules!$A$2:$H$37,6,FALSE)</f>
        <v>OFF</v>
      </c>
      <c r="L21" s="33" t="str">
        <f>+VLOOKUP(A21,schedules!$A$2:$H$37,7,FALSE)</f>
        <v>16:15-00:30</v>
      </c>
      <c r="M21" s="28" t="s">
        <v>11</v>
      </c>
    </row>
    <row r="22" spans="1:13" ht="15.75" x14ac:dyDescent="0.2">
      <c r="A22" s="19" t="str">
        <f>++HLOOKUP($D$1,ROTATION!$C$2:$BC$43,ROTATION!BD23,0)</f>
        <v>r2</v>
      </c>
      <c r="B22" s="19">
        <f>'1'!B22</f>
        <v>20</v>
      </c>
      <c r="C22" s="35" t="str">
        <f>'1'!C22</f>
        <v>Employé 20</v>
      </c>
      <c r="D22" s="35">
        <f>'1'!D22</f>
        <v>0</v>
      </c>
      <c r="E22" s="29">
        <f>'1'!E22</f>
        <v>0</v>
      </c>
      <c r="F22" s="29" t="str">
        <f>'1'!F22</f>
        <v>35h</v>
      </c>
      <c r="G22" s="57" t="str">
        <f>+VLOOKUP(A22,schedules!$A$2:$H$37,2,FALSE)</f>
        <v>16:00-22:30</v>
      </c>
      <c r="H22" s="58" t="str">
        <f>+VLOOKUP(A22,schedules!$A$2:$H$37,3,FALSE)</f>
        <v>15:45-22:30</v>
      </c>
      <c r="I22" s="58" t="str">
        <f>+VLOOKUP(A22,schedules!$A$2:$H$37,4,FALSE)</f>
        <v>15:45-22:30</v>
      </c>
      <c r="J22" s="58" t="str">
        <f>+VLOOKUP(A22,schedules!$A$2:$H$37,5,FALSE)</f>
        <v>15:45-22:30</v>
      </c>
      <c r="K22" s="27" t="str">
        <f>+VLOOKUP(A22,schedules!$A$2:$H$37,6,FALSE)</f>
        <v>OFF</v>
      </c>
      <c r="L22" s="38" t="str">
        <f>+VLOOKUP(A22,schedules!$A$2:$H$37,7,FALSE)</f>
        <v>16:15-00:30</v>
      </c>
      <c r="M22" s="28" t="s">
        <v>11</v>
      </c>
    </row>
    <row r="23" spans="1:13" ht="15.75" x14ac:dyDescent="0.2">
      <c r="A23" s="19" t="str">
        <f>++HLOOKUP($D$1,ROTATION!$C$2:$BC$43,ROTATION!BD24,0)</f>
        <v>r2</v>
      </c>
      <c r="B23" s="19">
        <f>'1'!B23</f>
        <v>21</v>
      </c>
      <c r="C23" s="35" t="str">
        <f>'1'!C23</f>
        <v>Employé 21</v>
      </c>
      <c r="D23" s="35">
        <f>'1'!D23</f>
        <v>0</v>
      </c>
      <c r="E23" s="29">
        <f>'1'!E23</f>
        <v>0</v>
      </c>
      <c r="F23" s="29" t="str">
        <f>'1'!F23</f>
        <v>35h</v>
      </c>
      <c r="G23" s="57" t="str">
        <f>+VLOOKUP(A23,schedules!$A$2:$H$37,2,FALSE)</f>
        <v>16:00-22:30</v>
      </c>
      <c r="H23" s="58" t="str">
        <f>+VLOOKUP(A23,schedules!$A$2:$H$37,3,FALSE)</f>
        <v>15:45-22:30</v>
      </c>
      <c r="I23" s="58" t="str">
        <f>+VLOOKUP(A23,schedules!$A$2:$H$37,4,FALSE)</f>
        <v>15:45-22:30</v>
      </c>
      <c r="J23" s="58" t="str">
        <f>+VLOOKUP(A23,schedules!$A$2:$H$37,5,FALSE)</f>
        <v>15:45-22:30</v>
      </c>
      <c r="K23" s="27" t="str">
        <f>+VLOOKUP(A23,schedules!$A$2:$H$37,6,FALSE)</f>
        <v>OFF</v>
      </c>
      <c r="L23" s="38" t="str">
        <f>+VLOOKUP(A23,schedules!$A$2:$H$37,7,FALSE)</f>
        <v>16:15-00:30</v>
      </c>
      <c r="M23" s="28" t="s">
        <v>11</v>
      </c>
    </row>
    <row r="24" spans="1:13" ht="15.75" x14ac:dyDescent="0.2">
      <c r="A24" s="19" t="str">
        <f>++HLOOKUP($D$1,ROTATION!$C$2:$BC$43,ROTATION!BD25,0)</f>
        <v>r1</v>
      </c>
      <c r="B24" s="19">
        <f>'1'!B24</f>
        <v>22</v>
      </c>
      <c r="C24" s="35" t="str">
        <f>'1'!C24</f>
        <v>Employé 22</v>
      </c>
      <c r="D24" s="35">
        <f>'1'!D24</f>
        <v>0</v>
      </c>
      <c r="E24" s="29">
        <f>'1'!E24</f>
        <v>0</v>
      </c>
      <c r="F24" s="29" t="str">
        <f>'1'!F24</f>
        <v>35h</v>
      </c>
      <c r="G24" s="25" t="str">
        <f>+VLOOKUP(A24,schedules!$A$2:$H$37,2,FALSE)</f>
        <v>16:00-22:30</v>
      </c>
      <c r="H24" s="26" t="str">
        <f>+VLOOKUP(A24,schedules!$A$2:$H$37,3,FALSE)</f>
        <v>15:30-22:30</v>
      </c>
      <c r="I24" s="26" t="str">
        <f>+VLOOKUP(A24,schedules!$A$2:$H$37,4,FALSE)</f>
        <v>15:30-22:30</v>
      </c>
      <c r="J24" s="26" t="str">
        <f>+VLOOKUP(A24,schedules!$A$2:$H$37,5,FALSE)</f>
        <v>15:30-22:30</v>
      </c>
      <c r="K24" s="26" t="str">
        <f>+VLOOKUP(A24,schedules!$A$2:$H$37,6,FALSE)</f>
        <v>16:00-23:30</v>
      </c>
      <c r="L24" s="27" t="str">
        <f>+VLOOKUP(A24,schedules!$A$2:$H$37,7,FALSE)</f>
        <v>OFF</v>
      </c>
      <c r="M24" s="28" t="s">
        <v>11</v>
      </c>
    </row>
    <row r="25" spans="1:13" ht="15.75" x14ac:dyDescent="0.2">
      <c r="A25" s="19" t="str">
        <f>++HLOOKUP($D$1,ROTATION!$C$2:$BC$43,ROTATION!BD26,0)</f>
        <v>r1</v>
      </c>
      <c r="B25" s="19">
        <f>'1'!B25</f>
        <v>23</v>
      </c>
      <c r="C25" s="35" t="str">
        <f>'1'!C25</f>
        <v>Employé 23</v>
      </c>
      <c r="D25" s="35">
        <f>'1'!D25</f>
        <v>0</v>
      </c>
      <c r="E25" s="29">
        <f>'1'!E25</f>
        <v>0</v>
      </c>
      <c r="F25" s="29" t="str">
        <f>'1'!F25</f>
        <v>35h</v>
      </c>
      <c r="G25" s="32" t="str">
        <f>+VLOOKUP(A25,schedules!$A$2:$H$37,2,FALSE)</f>
        <v>16:00-22:30</v>
      </c>
      <c r="H25" s="33" t="str">
        <f>+VLOOKUP(A25,schedules!$A$2:$H$37,3,FALSE)</f>
        <v>15:30-22:30</v>
      </c>
      <c r="I25" s="33" t="str">
        <f>+VLOOKUP(A25,schedules!$A$2:$H$37,4,FALSE)</f>
        <v>15:30-22:30</v>
      </c>
      <c r="J25" s="33" t="str">
        <f>+VLOOKUP(A25,schedules!$A$2:$H$37,5,FALSE)</f>
        <v>15:30-22:30</v>
      </c>
      <c r="K25" s="33" t="str">
        <f>+VLOOKUP(A25,schedules!$A$2:$H$37,6,FALSE)</f>
        <v>16:00-23:30</v>
      </c>
      <c r="L25" s="27" t="str">
        <f>+VLOOKUP(A25,schedules!$A$2:$H$37,7,FALSE)</f>
        <v>OFF</v>
      </c>
      <c r="M25" s="28" t="s">
        <v>11</v>
      </c>
    </row>
    <row r="26" spans="1:13" ht="15.75" x14ac:dyDescent="0.2">
      <c r="A26" s="19" t="str">
        <f>++HLOOKUP($D$1,ROTATION!$C$2:$BC$43,ROTATION!BD27,0)</f>
        <v>r1</v>
      </c>
      <c r="B26" s="19">
        <f>'1'!B26</f>
        <v>24</v>
      </c>
      <c r="C26" s="35" t="str">
        <f>'1'!C26</f>
        <v>Employé 24</v>
      </c>
      <c r="D26" s="35">
        <f>'1'!D26</f>
        <v>0</v>
      </c>
      <c r="E26" s="29">
        <f>'1'!E26</f>
        <v>0</v>
      </c>
      <c r="F26" s="29" t="str">
        <f>'1'!F26</f>
        <v>35h</v>
      </c>
      <c r="G26" s="26" t="str">
        <f>+VLOOKUP(A26,schedules!$A$2:$H$37,2,FALSE)</f>
        <v>16:00-22:30</v>
      </c>
      <c r="H26" s="26" t="str">
        <f>+VLOOKUP(A26,schedules!$A$2:$H$37,3,FALSE)</f>
        <v>15:30-22:30</v>
      </c>
      <c r="I26" s="26" t="str">
        <f>+VLOOKUP(A26,schedules!$A$2:$H$37,4,FALSE)</f>
        <v>15:30-22:30</v>
      </c>
      <c r="J26" s="26" t="str">
        <f>+VLOOKUP(A26,schedules!$A$2:$H$37,5,FALSE)</f>
        <v>15:30-22:30</v>
      </c>
      <c r="K26" s="26" t="str">
        <f>+VLOOKUP(A26,schedules!$A$2:$H$37,6,FALSE)</f>
        <v>16:00-23:30</v>
      </c>
      <c r="L26" s="27" t="str">
        <f>+VLOOKUP(A26,schedules!$A$2:$H$37,7,FALSE)</f>
        <v>OFF</v>
      </c>
      <c r="M26" s="28" t="s">
        <v>11</v>
      </c>
    </row>
    <row r="27" spans="1:13" ht="15.75" x14ac:dyDescent="0.2">
      <c r="A27" s="19" t="str">
        <f>++HLOOKUP($D$1,ROTATION!$C$2:$BC$43,ROTATION!BD28,0)</f>
        <v>r1</v>
      </c>
      <c r="B27" s="19">
        <f>'1'!B27</f>
        <v>25</v>
      </c>
      <c r="C27" s="35" t="str">
        <f>'1'!C27</f>
        <v>Employé 25</v>
      </c>
      <c r="D27" s="35">
        <f>'1'!D27</f>
        <v>0</v>
      </c>
      <c r="E27" s="29">
        <f>'1'!E27</f>
        <v>0</v>
      </c>
      <c r="F27" s="29" t="str">
        <f>'1'!F27</f>
        <v>35h</v>
      </c>
      <c r="G27" s="32" t="str">
        <f>+VLOOKUP(A27,schedules!$A$2:$H$37,2,FALSE)</f>
        <v>16:00-22:30</v>
      </c>
      <c r="H27" s="33" t="str">
        <f>+VLOOKUP(A27,schedules!$A$2:$H$37,3,FALSE)</f>
        <v>15:30-22:30</v>
      </c>
      <c r="I27" s="33" t="str">
        <f>+VLOOKUP(A27,schedules!$A$2:$H$37,4,FALSE)</f>
        <v>15:30-22:30</v>
      </c>
      <c r="J27" s="33" t="str">
        <f>+VLOOKUP(A27,schedules!$A$2:$H$37,5,FALSE)</f>
        <v>15:30-22:30</v>
      </c>
      <c r="K27" s="33" t="str">
        <f>+VLOOKUP(A27,schedules!$A$2:$H$37,6,FALSE)</f>
        <v>16:00-23:30</v>
      </c>
      <c r="L27" s="27" t="str">
        <f>+VLOOKUP(A27,schedules!$A$2:$H$37,7,FALSE)</f>
        <v>OFF</v>
      </c>
      <c r="M27" s="28" t="s">
        <v>11</v>
      </c>
    </row>
    <row r="28" spans="1:13" ht="15.75" x14ac:dyDescent="0.2">
      <c r="A28" s="19" t="str">
        <f>++HLOOKUP($D$1,ROTATION!$C$2:$BC$43,ROTATION!BD29,0)</f>
        <v>r1</v>
      </c>
      <c r="B28" s="19">
        <f>'1'!B28</f>
        <v>26</v>
      </c>
      <c r="C28" s="35" t="str">
        <f>'1'!C28</f>
        <v>Employé 26</v>
      </c>
      <c r="D28" s="35">
        <f>'1'!D28</f>
        <v>0</v>
      </c>
      <c r="E28" s="29">
        <f>'1'!E28</f>
        <v>0</v>
      </c>
      <c r="F28" s="29" t="str">
        <f>'1'!F28</f>
        <v>35h</v>
      </c>
      <c r="G28" s="36" t="str">
        <f>+VLOOKUP(A28,schedules!$A$2:$H$37,2,FALSE)</f>
        <v>16:00-22:30</v>
      </c>
      <c r="H28" s="36" t="str">
        <f>+VLOOKUP(A28,schedules!$A$2:$H$37,3,FALSE)</f>
        <v>15:30-22:30</v>
      </c>
      <c r="I28" s="37" t="str">
        <f>+VLOOKUP(A28,schedules!$A$2:$H$37,4,FALSE)</f>
        <v>15:30-22:30</v>
      </c>
      <c r="J28" s="37" t="str">
        <f>+VLOOKUP(A28,schedules!$A$2:$H$37,5,FALSE)</f>
        <v>15:30-22:30</v>
      </c>
      <c r="K28" s="37" t="str">
        <f>+VLOOKUP(A28,schedules!$A$2:$H$37,6,FALSE)</f>
        <v>16:00-23:30</v>
      </c>
      <c r="L28" s="27" t="str">
        <f>+VLOOKUP(A28,schedules!$A$2:$H$37,7,FALSE)</f>
        <v>OFF</v>
      </c>
      <c r="M28" s="28" t="s">
        <v>11</v>
      </c>
    </row>
    <row r="29" spans="1:13" ht="15.75" x14ac:dyDescent="0.2">
      <c r="A29" s="19" t="str">
        <f>++HLOOKUP($D$1,ROTATION!$C$2:$BC$43,ROTATION!BD30,0)</f>
        <v>r1</v>
      </c>
      <c r="B29" s="19">
        <f>'1'!B29</f>
        <v>27</v>
      </c>
      <c r="C29" s="35" t="str">
        <f>'1'!C29</f>
        <v>Employé 27</v>
      </c>
      <c r="D29" s="35">
        <f>'1'!D29</f>
        <v>0</v>
      </c>
      <c r="E29" s="29">
        <f>'1'!E29</f>
        <v>0</v>
      </c>
      <c r="F29" s="29" t="str">
        <f>'1'!F29</f>
        <v>35h</v>
      </c>
      <c r="G29" s="25" t="str">
        <f>+VLOOKUP(A29,schedules!$A$2:$H$37,2,FALSE)</f>
        <v>16:00-22:30</v>
      </c>
      <c r="H29" s="26" t="str">
        <f>+VLOOKUP(A29,schedules!$A$2:$H$37,3,FALSE)</f>
        <v>15:30-22:30</v>
      </c>
      <c r="I29" s="26" t="str">
        <f>+VLOOKUP(A29,schedules!$A$2:$H$37,4,FALSE)</f>
        <v>15:30-22:30</v>
      </c>
      <c r="J29" s="26" t="str">
        <f>+VLOOKUP(A29,schedules!$A$2:$H$37,5,FALSE)</f>
        <v>15:30-22:30</v>
      </c>
      <c r="K29" s="26" t="str">
        <f>+VLOOKUP(A29,schedules!$A$2:$H$37,6,FALSE)</f>
        <v>16:00-23:30</v>
      </c>
      <c r="L29" s="30" t="str">
        <f>+VLOOKUP(A29,schedules!$A$2:$H$37,7,FALSE)</f>
        <v>OFF</v>
      </c>
      <c r="M29" s="28" t="s">
        <v>11</v>
      </c>
    </row>
    <row r="30" spans="1:13" ht="15.75" x14ac:dyDescent="0.2">
      <c r="A30" s="19" t="str">
        <f>++HLOOKUP($D$1,ROTATION!$C$2:$BC$43,ROTATION!BD31,0)</f>
        <v>r1</v>
      </c>
      <c r="B30" s="19">
        <f>'1'!B30</f>
        <v>28</v>
      </c>
      <c r="C30" s="35" t="str">
        <f>'1'!C30</f>
        <v>Employé 28</v>
      </c>
      <c r="D30" s="35">
        <f>'1'!D30</f>
        <v>0</v>
      </c>
      <c r="E30" s="29">
        <f>'1'!E30</f>
        <v>0</v>
      </c>
      <c r="F30" s="29" t="str">
        <f>'1'!F30</f>
        <v>35h</v>
      </c>
      <c r="G30" s="25" t="str">
        <f>+VLOOKUP(A30,schedules!$A$2:$H$37,2,FALSE)</f>
        <v>16:00-22:30</v>
      </c>
      <c r="H30" s="26" t="str">
        <f>+VLOOKUP(A30,schedules!$A$2:$H$37,3,FALSE)</f>
        <v>15:30-22:30</v>
      </c>
      <c r="I30" s="26" t="str">
        <f>+VLOOKUP(A30,schedules!$A$2:$H$37,4,FALSE)</f>
        <v>15:30-22:30</v>
      </c>
      <c r="J30" s="26" t="str">
        <f>+VLOOKUP(A30,schedules!$A$2:$H$37,5,FALSE)</f>
        <v>15:30-22:30</v>
      </c>
      <c r="K30" s="26" t="str">
        <f>+VLOOKUP(A30,schedules!$A$2:$H$37,6,FALSE)</f>
        <v>16:00-23:30</v>
      </c>
      <c r="L30" s="27" t="str">
        <f>+VLOOKUP(A30,schedules!$A$2:$H$37,7,FALSE)</f>
        <v>OFF</v>
      </c>
      <c r="M30" s="28" t="s">
        <v>11</v>
      </c>
    </row>
    <row r="31" spans="1:13" ht="15.75" x14ac:dyDescent="0.2">
      <c r="A31" s="19" t="str">
        <f>++HLOOKUP($D$1,ROTATION!$C$2:$BC$43,ROTATION!BD32,0)</f>
        <v>an</v>
      </c>
      <c r="B31" s="19">
        <f>'1'!B31</f>
        <v>29</v>
      </c>
      <c r="C31" s="41" t="str">
        <f>'1'!C31</f>
        <v>Employé 29</v>
      </c>
      <c r="D31" s="41">
        <f>'1'!D31</f>
        <v>0</v>
      </c>
      <c r="E31" s="42">
        <f>'1'!E31</f>
        <v>0</v>
      </c>
      <c r="F31" s="42" t="str">
        <f>'1'!F31</f>
        <v>30h</v>
      </c>
      <c r="G31" s="36" t="str">
        <f>+VLOOKUP(A31,schedules!$A$2:$H$37,2,FALSE)</f>
        <v>17:30-22:15</v>
      </c>
      <c r="H31" s="37" t="str">
        <f>+VLOOKUP(A31,schedules!$A$2:$H$37,3,FALSE)</f>
        <v>17:15-23:00</v>
      </c>
      <c r="I31" s="37" t="str">
        <f>+VLOOKUP(A31,schedules!$A$2:$H$37,4,FALSE)</f>
        <v>17:15-23:45</v>
      </c>
      <c r="J31" s="37" t="str">
        <f>+VLOOKUP(A31,schedules!$A$2:$H$37,5,FALSE)</f>
        <v>17:15-23:45</v>
      </c>
      <c r="K31" s="37" t="str">
        <f>+VLOOKUP(A31,schedules!$A$2:$H$37,6,FALSE)</f>
        <v>17:15-23:45</v>
      </c>
      <c r="L31" s="27" t="str">
        <f>+VLOOKUP(A31,schedules!$A$2:$H$37,7,FALSE)</f>
        <v>OFF</v>
      </c>
      <c r="M31" s="27" t="s">
        <v>11</v>
      </c>
    </row>
    <row r="32" spans="1:13" ht="15.75" x14ac:dyDescent="0.2">
      <c r="A32" s="19" t="str">
        <f>++HLOOKUP($D$1,ROTATION!$C$2:$BC$43,ROTATION!BD33,0)</f>
        <v>a</v>
      </c>
      <c r="B32" s="19">
        <f>'1'!B32</f>
        <v>30</v>
      </c>
      <c r="C32" s="41" t="str">
        <f>'1'!C32</f>
        <v>Employé 30</v>
      </c>
      <c r="D32" s="41">
        <f>'1'!D32</f>
        <v>0</v>
      </c>
      <c r="E32" s="42">
        <f>'1'!E32</f>
        <v>0</v>
      </c>
      <c r="F32" s="42" t="str">
        <f>'1'!F32</f>
        <v>30h</v>
      </c>
      <c r="G32" s="43" t="str">
        <f>+VLOOKUP(A32,schedules!$A$2:$H$37,2,FALSE)</f>
        <v>17:30-22:15/23:45-03:30</v>
      </c>
      <c r="H32" s="25" t="str">
        <f>+VLOOKUP(A32,schedules!$A$2:$H$37,3,FALSE)</f>
        <v>17:30-22:30</v>
      </c>
      <c r="I32" s="25" t="str">
        <f>+VLOOKUP(A32,schedules!$A$2:$H$37,4,FALSE)</f>
        <v>17:30-22:30</v>
      </c>
      <c r="J32" s="25" t="str">
        <f>+VLOOKUP(A32,schedules!$A$2:$H$37,5,FALSE)</f>
        <v>17:30-22:30</v>
      </c>
      <c r="K32" s="30" t="str">
        <f>+VLOOKUP(A32,schedules!$A$2:$H$37,6,FALSE)</f>
        <v>OFF</v>
      </c>
      <c r="L32" s="26" t="str">
        <f>+VLOOKUP(A32,schedules!$A$2:$H$37,7,FALSE)</f>
        <v>17:30-24:00</v>
      </c>
      <c r="M32" s="28" t="s">
        <v>11</v>
      </c>
    </row>
    <row r="33" spans="1:13" ht="15.75" x14ac:dyDescent="0.2">
      <c r="A33" s="19" t="str">
        <f>++HLOOKUP($D$1,ROTATION!$C$2:$BC$43,ROTATION!BD34,0)</f>
        <v>a</v>
      </c>
      <c r="B33" s="19">
        <f>'1'!B33</f>
        <v>31</v>
      </c>
      <c r="C33" s="41" t="str">
        <f>'1'!C33</f>
        <v>Employé 31</v>
      </c>
      <c r="D33" s="41">
        <f>'1'!D33</f>
        <v>0</v>
      </c>
      <c r="E33" s="42">
        <f>'1'!E33</f>
        <v>0</v>
      </c>
      <c r="F33" s="42" t="str">
        <f>'1'!F33</f>
        <v>30h</v>
      </c>
      <c r="G33" s="43" t="str">
        <f>+VLOOKUP(A33,schedules!$A$2:$H$37,2,FALSE)</f>
        <v>17:30-22:15/23:45-03:30</v>
      </c>
      <c r="H33" s="26" t="str">
        <f>+VLOOKUP(A33,schedules!$A$2:$H$37,3,FALSE)</f>
        <v>17:30-22:30</v>
      </c>
      <c r="I33" s="26" t="str">
        <f>+VLOOKUP(A33,schedules!$A$2:$H$37,4,FALSE)</f>
        <v>17:30-22:30</v>
      </c>
      <c r="J33" s="27" t="str">
        <f>+VLOOKUP(A33,schedules!$A$2:$H$37,5,FALSE)</f>
        <v>17:30-22:30</v>
      </c>
      <c r="K33" s="27" t="str">
        <f>+VLOOKUP(A33,schedules!$A$2:$H$37,6,FALSE)</f>
        <v>OFF</v>
      </c>
      <c r="L33" s="26" t="str">
        <f>+VLOOKUP(A33,schedules!$A$2:$H$37,7,FALSE)</f>
        <v>17:30-24:00</v>
      </c>
      <c r="M33" s="28" t="s">
        <v>11</v>
      </c>
    </row>
    <row r="34" spans="1:13" ht="15.75" x14ac:dyDescent="0.2">
      <c r="A34" s="19" t="str">
        <f>++HLOOKUP($D$1,ROTATION!$C$2:$BC$43,ROTATION!BD35,0)</f>
        <v>b</v>
      </c>
      <c r="B34" s="19">
        <f>'1'!B34</f>
        <v>32</v>
      </c>
      <c r="C34" s="41" t="str">
        <f>'1'!C34</f>
        <v>Employé 32</v>
      </c>
      <c r="D34" s="41">
        <f>'1'!D34</f>
        <v>0</v>
      </c>
      <c r="E34" s="42">
        <f>'1'!E34</f>
        <v>0</v>
      </c>
      <c r="F34" s="42" t="str">
        <f>'1'!F34</f>
        <v>30h</v>
      </c>
      <c r="G34" s="59" t="str">
        <f>+VLOOKUP(A34,schedules!$A$2:$H$37,2,FALSE)</f>
        <v>17:30-22:15/23:45-03:30</v>
      </c>
      <c r="H34" s="60" t="str">
        <f>+VLOOKUP(A34,schedules!$A$2:$H$37,3,FALSE)</f>
        <v>17:30-22:30</v>
      </c>
      <c r="I34" s="60" t="str">
        <f>+VLOOKUP(A34,schedules!$A$2:$H$37,4,FALSE)</f>
        <v>17:30-22:30</v>
      </c>
      <c r="J34" s="60" t="str">
        <f>+VLOOKUP(A34,schedules!$A$2:$H$37,5,FALSE)</f>
        <v>17:30-22:30</v>
      </c>
      <c r="K34" s="60" t="str">
        <f>+VLOOKUP(A34,schedules!$A$2:$H$37,6,FALSE)</f>
        <v>17:00-23:30</v>
      </c>
      <c r="L34" s="27" t="str">
        <f>+VLOOKUP(A34,schedules!$A$2:$H$37,7,FALSE)</f>
        <v>OFF</v>
      </c>
      <c r="M34" s="28" t="s">
        <v>11</v>
      </c>
    </row>
    <row r="35" spans="1:13" ht="15.75" x14ac:dyDescent="0.2">
      <c r="A35" s="19" t="str">
        <f>++HLOOKUP($D$1,ROTATION!$C$2:$BC$43,ROTATION!BD36,0)</f>
        <v>b</v>
      </c>
      <c r="B35" s="19">
        <f>'1'!B35</f>
        <v>33</v>
      </c>
      <c r="C35" s="41" t="str">
        <f>'1'!C35</f>
        <v>Employé 33</v>
      </c>
      <c r="D35" s="41">
        <f>'1'!D35</f>
        <v>0</v>
      </c>
      <c r="E35" s="42">
        <f>'1'!E35</f>
        <v>0</v>
      </c>
      <c r="F35" s="42" t="str">
        <f>'1'!F35</f>
        <v>30h</v>
      </c>
      <c r="G35" s="36" t="str">
        <f>+VLOOKUP(A35,schedules!$A$2:$H$37,2,FALSE)</f>
        <v>17:30-22:15/23:45-03:30</v>
      </c>
      <c r="H35" s="36" t="str">
        <f>+VLOOKUP(A35,schedules!$A$2:$H$37,3,FALSE)</f>
        <v>17:30-22:30</v>
      </c>
      <c r="I35" s="37" t="str">
        <f>+VLOOKUP(A35,schedules!$A$2:$H$37,4,FALSE)</f>
        <v>17:30-22:30</v>
      </c>
      <c r="J35" s="37" t="str">
        <f>+VLOOKUP(A35,schedules!$A$2:$H$37,5,FALSE)</f>
        <v>17:30-22:30</v>
      </c>
      <c r="K35" s="37" t="str">
        <f>+VLOOKUP(A35,schedules!$A$2:$H$37,6,FALSE)</f>
        <v>17:00-23:30</v>
      </c>
      <c r="L35" s="27" t="str">
        <f>+VLOOKUP(A35,schedules!$A$2:$H$37,7,FALSE)</f>
        <v>OFF</v>
      </c>
      <c r="M35" s="28" t="s">
        <v>11</v>
      </c>
    </row>
    <row r="36" spans="1:13" ht="15.75" x14ac:dyDescent="0.2">
      <c r="A36" s="19" t="str">
        <f>++HLOOKUP($D$1,ROTATION!$C$2:$BC$43,ROTATION!BD37,0)</f>
        <v>8h</v>
      </c>
      <c r="B36" s="19">
        <f>'1'!B36</f>
        <v>34</v>
      </c>
      <c r="C36" s="44" t="str">
        <f>'1'!C36</f>
        <v>Employé 34</v>
      </c>
      <c r="D36" s="44">
        <f>'1'!D36</f>
        <v>0</v>
      </c>
      <c r="E36" s="26">
        <f>'1'!E36</f>
        <v>0</v>
      </c>
      <c r="F36" s="26" t="str">
        <f>'1'!F36</f>
        <v>8h</v>
      </c>
      <c r="G36" s="30" t="str">
        <f>+VLOOKUP(A36,schedules!$A$2:$H$37,2,FALSE)</f>
        <v>OFF</v>
      </c>
      <c r="H36" s="27" t="str">
        <f>+VLOOKUP(A36,schedules!$A$2:$H$37,3,FALSE)</f>
        <v>OFF</v>
      </c>
      <c r="I36" s="27" t="str">
        <f>+VLOOKUP(A36,schedules!$A$2:$H$37,4,FALSE)</f>
        <v>OFF</v>
      </c>
      <c r="J36" s="27" t="str">
        <f>+VLOOKUP(A36,schedules!$A$2:$H$37,5,FALSE)</f>
        <v>OFF</v>
      </c>
      <c r="K36" s="27" t="str">
        <f>+VLOOKUP(A36,schedules!$A$2:$H$37,6,FALSE)</f>
        <v>OFF</v>
      </c>
      <c r="L36" s="26" t="str">
        <f>+VLOOKUP(A36,schedules!$A$2:$H$37,7,FALSE)</f>
        <v>16:30-00:30</v>
      </c>
      <c r="M36" s="28" t="s">
        <v>11</v>
      </c>
    </row>
    <row r="37" spans="1:13" x14ac:dyDescent="0.2">
      <c r="G37" s="45"/>
      <c r="H37" s="45"/>
      <c r="I37" s="45"/>
      <c r="J37" s="45"/>
      <c r="K37" s="45"/>
      <c r="L37" s="45"/>
      <c r="M37" s="45"/>
    </row>
    <row r="38" spans="1:13" x14ac:dyDescent="0.2">
      <c r="G38" s="45"/>
      <c r="H38" s="45"/>
      <c r="I38" s="45"/>
      <c r="J38" s="45"/>
      <c r="K38" s="45"/>
      <c r="L38" s="45"/>
      <c r="M38" s="45"/>
    </row>
    <row r="39" spans="1:13" x14ac:dyDescent="0.2">
      <c r="G39" s="45"/>
      <c r="H39" s="45"/>
      <c r="I39" s="45"/>
      <c r="J39" s="45"/>
      <c r="K39" s="45"/>
      <c r="L39" s="45"/>
      <c r="M39" s="45"/>
    </row>
    <row r="40" spans="1:13" x14ac:dyDescent="0.2">
      <c r="G40" s="45"/>
      <c r="H40" s="45"/>
      <c r="I40" s="45"/>
      <c r="J40" s="45"/>
      <c r="K40" s="45"/>
      <c r="L40" s="45"/>
      <c r="M40" s="45"/>
    </row>
    <row r="41" spans="1:13" x14ac:dyDescent="0.2">
      <c r="G41" s="45"/>
      <c r="H41" s="45"/>
      <c r="I41" s="45"/>
      <c r="J41" s="45"/>
      <c r="K41" s="45"/>
      <c r="L41" s="45"/>
      <c r="M41" s="45"/>
    </row>
    <row r="42" spans="1:13" x14ac:dyDescent="0.2">
      <c r="G42" s="45"/>
      <c r="H42" s="45"/>
      <c r="I42" s="45"/>
      <c r="J42" s="45"/>
      <c r="K42" s="45"/>
      <c r="L42" s="45"/>
      <c r="M42" s="45"/>
    </row>
    <row r="43" spans="1:13" x14ac:dyDescent="0.2">
      <c r="G43" s="45"/>
      <c r="H43" s="45"/>
      <c r="I43" s="45"/>
      <c r="J43" s="45"/>
      <c r="K43" s="45"/>
      <c r="L43" s="45"/>
      <c r="M43" s="45"/>
    </row>
    <row r="44" spans="1:13" x14ac:dyDescent="0.2">
      <c r="G44" s="45"/>
      <c r="H44" s="45"/>
      <c r="I44" s="45"/>
      <c r="J44" s="45"/>
      <c r="K44" s="45"/>
      <c r="L44" s="45"/>
      <c r="M44" s="45"/>
    </row>
    <row r="45" spans="1:13" x14ac:dyDescent="0.2">
      <c r="G45" s="45"/>
      <c r="H45" s="45"/>
      <c r="I45" s="45"/>
      <c r="J45" s="45"/>
      <c r="K45" s="45"/>
      <c r="L45" s="45"/>
      <c r="M45" s="45"/>
    </row>
    <row r="46" spans="1:13" x14ac:dyDescent="0.2">
      <c r="G46" s="45"/>
      <c r="H46" s="45"/>
      <c r="I46" s="45"/>
      <c r="J46" s="45"/>
      <c r="K46" s="45"/>
      <c r="L46" s="45"/>
      <c r="M46" s="45"/>
    </row>
    <row r="47" spans="1:13" x14ac:dyDescent="0.2">
      <c r="G47" s="45"/>
      <c r="H47" s="45"/>
      <c r="I47" s="45"/>
      <c r="J47" s="45"/>
      <c r="K47" s="45"/>
      <c r="L47" s="45"/>
      <c r="M47" s="45"/>
    </row>
    <row r="48" spans="1:13" x14ac:dyDescent="0.2">
      <c r="G48" s="45"/>
      <c r="H48" s="45"/>
      <c r="I48" s="45"/>
      <c r="J48" s="45"/>
      <c r="K48" s="45"/>
      <c r="L48" s="45"/>
      <c r="M48" s="45"/>
    </row>
    <row r="49" spans="7:13" x14ac:dyDescent="0.2">
      <c r="G49" s="45"/>
      <c r="H49" s="45"/>
      <c r="I49" s="45"/>
      <c r="J49" s="45"/>
      <c r="K49" s="45"/>
      <c r="L49" s="45"/>
      <c r="M49" s="45"/>
    </row>
    <row r="50" spans="7:13" x14ac:dyDescent="0.2">
      <c r="G50" s="45"/>
      <c r="H50" s="45"/>
      <c r="I50" s="45"/>
      <c r="J50" s="45"/>
      <c r="K50" s="45"/>
      <c r="L50" s="45"/>
      <c r="M50" s="45"/>
    </row>
    <row r="94" spans="27:27" x14ac:dyDescent="0.2">
      <c r="AA94" s="135">
        <v>43109</v>
      </c>
    </row>
  </sheetData>
  <conditionalFormatting sqref="M3:M36">
    <cfRule type="cellIs" dxfId="19" priority="7" stopIfTrue="1" operator="equal">
      <formula>"off"</formula>
    </cfRule>
  </conditionalFormatting>
  <conditionalFormatting sqref="K3:K5 K19:K23 K13 K7 K15:K17 K25:K30 K9 K33 K35:K36">
    <cfRule type="cellIs" dxfId="18" priority="8" stopIfTrue="1" operator="equal">
      <formula>"16:00-00:00"</formula>
    </cfRule>
  </conditionalFormatting>
  <conditionalFormatting sqref="G3">
    <cfRule type="cellIs" dxfId="17" priority="6" stopIfTrue="1" operator="equal">
      <formula>"16:00-00:00"</formula>
    </cfRule>
  </conditionalFormatting>
  <conditionalFormatting sqref="H3">
    <cfRule type="cellIs" dxfId="16" priority="5" stopIfTrue="1" operator="equal">
      <formula>"16:00-00:00"</formula>
    </cfRule>
  </conditionalFormatting>
  <conditionalFormatting sqref="J3">
    <cfRule type="cellIs" dxfId="15" priority="4" stopIfTrue="1" operator="equal">
      <formula>"16:00-00:00"</formula>
    </cfRule>
  </conditionalFormatting>
  <conditionalFormatting sqref="L3">
    <cfRule type="cellIs" dxfId="14" priority="3" stopIfTrue="1" operator="equal">
      <formula>"16:00-00:00"</formula>
    </cfRule>
  </conditionalFormatting>
  <conditionalFormatting sqref="J14:K14">
    <cfRule type="cellIs" dxfId="13" priority="2" stopIfTrue="1" operator="equal">
      <formula>"16:00-00:00"</formula>
    </cfRule>
  </conditionalFormatting>
  <conditionalFormatting sqref="J24:K24">
    <cfRule type="cellIs" dxfId="12" priority="1" stopIfTrue="1" operator="equal">
      <formula>"16:00-00:00"</formula>
    </cfRule>
  </conditionalFormatting>
  <printOptions horizontalCentered="1" verticalCentered="1"/>
  <pageMargins left="0" right="0" top="0" bottom="0" header="0" footer="0"/>
  <pageSetup paperSize="9" scale="72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pageSetUpPr fitToPage="1"/>
  </sheetPr>
  <dimension ref="A1:CV50"/>
  <sheetViews>
    <sheetView zoomScale="85" zoomScaleNormal="85" workbookViewId="0">
      <selection activeCell="C31" sqref="C31"/>
    </sheetView>
  </sheetViews>
  <sheetFormatPr baseColWidth="10" defaultColWidth="11.42578125" defaultRowHeight="12.75" x14ac:dyDescent="0.2"/>
  <cols>
    <col min="1" max="1" width="4.28515625" style="3" customWidth="1"/>
    <col min="2" max="2" width="3.85546875" bestFit="1" customWidth="1"/>
    <col min="3" max="3" width="22.5703125" bestFit="1" customWidth="1"/>
    <col min="4" max="4" width="17.5703125" bestFit="1" customWidth="1"/>
    <col min="5" max="5" width="10.28515625" bestFit="1" customWidth="1"/>
    <col min="6" max="6" width="5.28515625" bestFit="1" customWidth="1"/>
    <col min="7" max="10" width="27.85546875" bestFit="1" customWidth="1"/>
    <col min="11" max="13" width="15.28515625" bestFit="1" customWidth="1"/>
    <col min="15" max="16" width="3.140625" bestFit="1" customWidth="1"/>
    <col min="27" max="27" width="11.42578125" style="135"/>
  </cols>
  <sheetData>
    <row r="1" spans="1:100" ht="18" x14ac:dyDescent="0.2">
      <c r="A1" s="19"/>
      <c r="B1" s="19"/>
      <c r="C1" s="19" t="s">
        <v>102</v>
      </c>
      <c r="D1" s="20">
        <v>3</v>
      </c>
      <c r="E1" s="20"/>
      <c r="F1" s="20"/>
      <c r="G1" s="21" t="s">
        <v>0</v>
      </c>
      <c r="H1" s="21" t="s">
        <v>103</v>
      </c>
      <c r="I1" s="21" t="s">
        <v>104</v>
      </c>
      <c r="J1" s="21" t="s">
        <v>105</v>
      </c>
      <c r="K1" s="21" t="s">
        <v>106</v>
      </c>
      <c r="L1" s="21" t="s">
        <v>107</v>
      </c>
      <c r="M1" s="21" t="s">
        <v>108</v>
      </c>
      <c r="AA1" s="135">
        <v>43115</v>
      </c>
      <c r="CV1">
        <v>43115</v>
      </c>
    </row>
    <row r="2" spans="1:100" ht="18" x14ac:dyDescent="0.2">
      <c r="A2" s="19"/>
      <c r="B2" s="19"/>
      <c r="C2" s="19"/>
      <c r="D2" s="20"/>
      <c r="E2" s="20"/>
      <c r="F2" s="20"/>
      <c r="G2" s="22">
        <f>+VLOOKUP($D$1,ROTATION!$A$46:$I$98,3,FALSE)</f>
        <v>43115</v>
      </c>
      <c r="H2" s="22">
        <f>+VLOOKUP($D$1,ROTATION!$A$46:$I$98,4,FALSE)</f>
        <v>43116</v>
      </c>
      <c r="I2" s="22">
        <f>+VLOOKUP($D$1,ROTATION!$A$46:$I$98,5,FALSE)</f>
        <v>43117</v>
      </c>
      <c r="J2" s="22">
        <f>+VLOOKUP($D$1,ROTATION!$A$46:$I$98,6,FALSE)</f>
        <v>43118</v>
      </c>
      <c r="K2" s="22">
        <f>+VLOOKUP($D$1,ROTATION!$A$46:$I$98,7,FALSE)</f>
        <v>43119</v>
      </c>
      <c r="L2" s="22">
        <f>+VLOOKUP($D$1,ROTATION!$A$46:$I$98,8,FALSE)</f>
        <v>43120</v>
      </c>
      <c r="M2" s="22">
        <f>+VLOOKUP($D$1,ROTATION!$A$46:$I$98,9,FALSE)</f>
        <v>43121</v>
      </c>
      <c r="AA2" s="135">
        <v>43116</v>
      </c>
      <c r="CV2">
        <v>43116</v>
      </c>
    </row>
    <row r="3" spans="1:100" ht="15.75" x14ac:dyDescent="0.2">
      <c r="A3" s="19" t="str">
        <f>++HLOOKUP($D$1,ROTATION!$C$2:$BC$43,ROTATION!BD4,0)</f>
        <v>mt</v>
      </c>
      <c r="B3" s="19">
        <f>'2'!B3</f>
        <v>1</v>
      </c>
      <c r="C3" s="23" t="str">
        <f>'2'!C3</f>
        <v>Employé 1</v>
      </c>
      <c r="D3" s="23">
        <f>'2'!D3</f>
        <v>0</v>
      </c>
      <c r="E3" s="24">
        <f>'2'!E3</f>
        <v>0</v>
      </c>
      <c r="F3" s="24" t="str">
        <f>'2'!F3</f>
        <v>35h</v>
      </c>
      <c r="G3" s="39" t="str">
        <f>+VLOOKUP(A3,schedules!$A$2:$H$37,2,FALSE)</f>
        <v>15:30-22:30</v>
      </c>
      <c r="H3" s="61" t="str">
        <f>+VLOOKUP(A3,schedules!$A$2:$H$37,3,FALSE)</f>
        <v>15:30-22:30</v>
      </c>
      <c r="I3" s="61" t="str">
        <f>+VLOOKUP(A3,schedules!$A$2:$H$37,4,FALSE)</f>
        <v>17:30-21:00</v>
      </c>
      <c r="J3" s="61" t="str">
        <f>+VLOOKUP(A3,schedules!$A$2:$H$37,5,FALSE)</f>
        <v>OFF</v>
      </c>
      <c r="K3" s="62" t="str">
        <f>+VLOOKUP(A3,schedules!$A$2:$H$37,6,FALSE)</f>
        <v>OFF</v>
      </c>
      <c r="L3" s="61" t="str">
        <f>+VLOOKUP(A3,schedules!$A$2:$H$37,7,FALSE)</f>
        <v>OFF</v>
      </c>
      <c r="M3" s="62" t="s">
        <v>11</v>
      </c>
      <c r="AA3" s="135">
        <v>43117</v>
      </c>
      <c r="CV3">
        <v>43117</v>
      </c>
    </row>
    <row r="4" spans="1:100" ht="15.75" x14ac:dyDescent="0.2">
      <c r="A4" s="19">
        <f>++HLOOKUP($D$1,ROTATION!$C$2:$BC$43,ROTATION!BD5,0)</f>
        <v>12</v>
      </c>
      <c r="B4" s="19">
        <f>'2'!B4</f>
        <v>2</v>
      </c>
      <c r="C4" s="23" t="str">
        <f>'2'!C4</f>
        <v>Employé 2</v>
      </c>
      <c r="D4" s="23">
        <f>'2'!D4</f>
        <v>0</v>
      </c>
      <c r="E4" s="24">
        <f>'2'!E4</f>
        <v>0</v>
      </c>
      <c r="F4" s="24" t="str">
        <f>'2'!F4</f>
        <v>35h</v>
      </c>
      <c r="G4" s="61" t="str">
        <f>+VLOOKUP(A4,schedules!$A$2:$H$37,2,FALSE)</f>
        <v>OFF</v>
      </c>
      <c r="H4" s="39" t="str">
        <f>+VLOOKUP(A4,schedules!$A$2:$H$37,3,FALSE)</f>
        <v>17:30-22:30/23:45-03:45</v>
      </c>
      <c r="I4" s="29" t="str">
        <f>+VLOOKUP(A4,schedules!$A$2:$H$37,4,FALSE)</f>
        <v>17:30-23:00</v>
      </c>
      <c r="J4" s="29" t="str">
        <f>+VLOOKUP(A4,schedules!$A$2:$H$37,5,FALSE)</f>
        <v>17:15-23:15</v>
      </c>
      <c r="K4" s="61" t="str">
        <f>+VLOOKUP(A4,schedules!$A$2:$H$37,6,FALSE)</f>
        <v>17:15-23:30</v>
      </c>
      <c r="L4" s="62" t="str">
        <f>+VLOOKUP(A4,schedules!$A$2:$H$37,7,FALSE)</f>
        <v>16:30-00:45</v>
      </c>
      <c r="M4" s="62" t="s">
        <v>11</v>
      </c>
      <c r="AA4" s="135">
        <v>43118</v>
      </c>
      <c r="CV4">
        <v>43118</v>
      </c>
    </row>
    <row r="5" spans="1:100" ht="15.75" x14ac:dyDescent="0.2">
      <c r="A5" s="19">
        <f>++HLOOKUP($D$1,ROTATION!$C$2:$BC$43,ROTATION!BD6,0)</f>
        <v>14</v>
      </c>
      <c r="B5" s="19">
        <f>'2'!B5</f>
        <v>3</v>
      </c>
      <c r="C5" s="23" t="str">
        <f>'2'!C5</f>
        <v>Employé 3</v>
      </c>
      <c r="D5" s="23">
        <f>'2'!D5</f>
        <v>0</v>
      </c>
      <c r="E5" s="24">
        <f>'2'!E5</f>
        <v>0</v>
      </c>
      <c r="F5" s="24" t="str">
        <f>'2'!F5</f>
        <v>35h</v>
      </c>
      <c r="G5" s="29" t="str">
        <f>+VLOOKUP(A5,schedules!$A$2:$H$37,2,FALSE)</f>
        <v>17:30-23:00</v>
      </c>
      <c r="H5" s="40" t="str">
        <f>+VLOOKUP(A5,schedules!$A$2:$H$37,3,FALSE)</f>
        <v>17:30-22:30/23:45-03:45</v>
      </c>
      <c r="I5" s="61" t="str">
        <f>+VLOOKUP(A5,schedules!$A$2:$H$37,4,FALSE)</f>
        <v>17:15-23:15</v>
      </c>
      <c r="J5" s="61" t="str">
        <f>+VLOOKUP(A5,schedules!$A$2:$H$37,5,FALSE)</f>
        <v>17:15-23:30</v>
      </c>
      <c r="K5" s="62" t="str">
        <f>+VLOOKUP(A5,schedules!$A$2:$H$37,6,FALSE)</f>
        <v>OFF</v>
      </c>
      <c r="L5" s="61" t="str">
        <f>+VLOOKUP(A5,schedules!$A$2:$H$37,7,FALSE)</f>
        <v>16:30-00:45</v>
      </c>
      <c r="M5" s="62" t="s">
        <v>11</v>
      </c>
      <c r="AA5" s="135">
        <v>43119</v>
      </c>
      <c r="CV5">
        <v>43119</v>
      </c>
    </row>
    <row r="6" spans="1:100" ht="15.75" x14ac:dyDescent="0.2">
      <c r="A6" s="19">
        <f>++HLOOKUP($D$1,ROTATION!$C$2:$BC$43,ROTATION!BD7,0)</f>
        <v>16</v>
      </c>
      <c r="B6" s="19">
        <f>'2'!B6</f>
        <v>4</v>
      </c>
      <c r="C6" s="23" t="str">
        <f>'2'!C6</f>
        <v>Employé 4</v>
      </c>
      <c r="D6" s="23">
        <f>'2'!D6</f>
        <v>0</v>
      </c>
      <c r="E6" s="24">
        <f>'2'!E6</f>
        <v>0</v>
      </c>
      <c r="F6" s="24" t="str">
        <f>'2'!F6</f>
        <v>35h</v>
      </c>
      <c r="G6" s="61" t="str">
        <f>+VLOOKUP(A6,schedules!$A$2:$H$37,2,FALSE)</f>
        <v>17:30-23:00</v>
      </c>
      <c r="H6" s="61" t="str">
        <f>+VLOOKUP(A6,schedules!$A$2:$H$37,3,FALSE)</f>
        <v>17:30-22:30/23:45-03:45</v>
      </c>
      <c r="I6" s="40" t="str">
        <f>+VLOOKUP(A6,schedules!$A$2:$H$37,4,FALSE)</f>
        <v>17:15-23:15</v>
      </c>
      <c r="J6" s="61" t="str">
        <f>+VLOOKUP(A6,schedules!$A$2:$H$37,5,FALSE)</f>
        <v>17:15-23:30</v>
      </c>
      <c r="K6" s="62" t="str">
        <f>+VLOOKUP(A6,schedules!$A$2:$H$37,6,FALSE)</f>
        <v>OFF</v>
      </c>
      <c r="L6" s="61" t="str">
        <f>+VLOOKUP(A6,schedules!$A$2:$H$37,7,FALSE)</f>
        <v>16:30-00:45</v>
      </c>
      <c r="M6" s="62" t="s">
        <v>11</v>
      </c>
      <c r="AA6" s="135">
        <v>43120</v>
      </c>
      <c r="CV6">
        <v>43120</v>
      </c>
    </row>
    <row r="7" spans="1:100" ht="15.75" x14ac:dyDescent="0.2">
      <c r="A7" s="19">
        <f>++HLOOKUP($D$1,ROTATION!$C$2:$BC$43,ROTATION!BD8,0)</f>
        <v>15</v>
      </c>
      <c r="B7" s="19">
        <f>'2'!B7</f>
        <v>5</v>
      </c>
      <c r="C7" s="23" t="str">
        <f>'2'!C7</f>
        <v>Employé 5</v>
      </c>
      <c r="D7" s="23">
        <f>'2'!D7</f>
        <v>0</v>
      </c>
      <c r="E7" s="24">
        <f>'2'!E7</f>
        <v>0</v>
      </c>
      <c r="F7" s="24" t="str">
        <f>'2'!F7</f>
        <v>35h</v>
      </c>
      <c r="G7" s="61" t="str">
        <f>+VLOOKUP(A7,schedules!$A$2:$H$37,2,FALSE)</f>
        <v>17:30-22:45</v>
      </c>
      <c r="H7" s="61" t="str">
        <f>+VLOOKUP(A7,schedules!$A$2:$H$37,3,FALSE)</f>
        <v>17:30-23:00</v>
      </c>
      <c r="I7" s="61" t="str">
        <f>+VLOOKUP(A7,schedules!$A$2:$H$37,4,FALSE)</f>
        <v>17:30-22:30/23:45-03:45</v>
      </c>
      <c r="J7" s="40" t="str">
        <f>+VLOOKUP(A7,schedules!$A$2:$H$37,5,FALSE)</f>
        <v>17:30-22:30/23:45-03:45</v>
      </c>
      <c r="K7" s="61" t="str">
        <f>+VLOOKUP(A7,schedules!$A$2:$H$37,6,FALSE)</f>
        <v>17:15-23:30</v>
      </c>
      <c r="L7" s="62" t="str">
        <f>+VLOOKUP(A7,schedules!$A$2:$H$37,7,FALSE)</f>
        <v>OFF</v>
      </c>
      <c r="M7" s="63" t="s">
        <v>11</v>
      </c>
      <c r="AA7" s="135">
        <v>43121</v>
      </c>
      <c r="CV7">
        <v>43121</v>
      </c>
    </row>
    <row r="8" spans="1:100" ht="15.75" x14ac:dyDescent="0.2">
      <c r="A8" s="19">
        <f>++HLOOKUP($D$1,ROTATION!$C$2:$BC$43,ROTATION!BD9,0)</f>
        <v>15</v>
      </c>
      <c r="B8" s="19">
        <f>'2'!B8</f>
        <v>6</v>
      </c>
      <c r="C8" s="23" t="str">
        <f>'2'!C8</f>
        <v>Employé 6</v>
      </c>
      <c r="D8" s="23">
        <f>'2'!D8</f>
        <v>0</v>
      </c>
      <c r="E8" s="24">
        <f>'2'!E8</f>
        <v>0</v>
      </c>
      <c r="F8" s="24" t="str">
        <f>'2'!F8</f>
        <v>35h</v>
      </c>
      <c r="G8" s="61" t="str">
        <f>+VLOOKUP(A8,schedules!$A$2:$H$37,2,FALSE)</f>
        <v>17:30-22:45</v>
      </c>
      <c r="H8" s="61" t="str">
        <f>+VLOOKUP(A8,schedules!$A$2:$H$37,3,FALSE)</f>
        <v>17:30-23:00</v>
      </c>
      <c r="I8" s="61" t="str">
        <f>+VLOOKUP(A8,schedules!$A$2:$H$37,4,FALSE)</f>
        <v>17:30-22:30/23:45-03:45</v>
      </c>
      <c r="J8" s="40" t="str">
        <f>+VLOOKUP(A8,schedules!$A$2:$H$37,5,FALSE)</f>
        <v>17:30-22:30/23:45-03:45</v>
      </c>
      <c r="K8" s="61" t="str">
        <f>+VLOOKUP(A8,schedules!$A$2:$H$37,6,FALSE)</f>
        <v>17:15-23:30</v>
      </c>
      <c r="L8" s="62" t="str">
        <f>+VLOOKUP(A8,schedules!$A$2:$H$37,7,FALSE)</f>
        <v>OFF</v>
      </c>
      <c r="M8" s="62" t="s">
        <v>11</v>
      </c>
    </row>
    <row r="9" spans="1:100" ht="15.75" x14ac:dyDescent="0.2">
      <c r="A9" s="19">
        <f>++HLOOKUP($D$1,ROTATION!$C$2:$BC$43,ROTATION!BD10,0)</f>
        <v>13</v>
      </c>
      <c r="B9" s="19">
        <f>'2'!B9</f>
        <v>7</v>
      </c>
      <c r="C9" s="23" t="str">
        <f>'2'!C9</f>
        <v>Employé 7</v>
      </c>
      <c r="D9" s="23">
        <f>'2'!D9</f>
        <v>0</v>
      </c>
      <c r="E9" s="24">
        <f>'2'!E9</f>
        <v>0</v>
      </c>
      <c r="F9" s="24" t="str">
        <f>'2'!F9</f>
        <v>35h</v>
      </c>
      <c r="G9" s="64" t="str">
        <f>+VLOOKUP(A9,schedules!$A$2:$H$37,2,FALSE)</f>
        <v>17:30-22:45</v>
      </c>
      <c r="H9" s="61" t="str">
        <f>+VLOOKUP(A9,schedules!$A$2:$H$37,3,FALSE)</f>
        <v>17:30-23:00</v>
      </c>
      <c r="I9" s="29" t="str">
        <f>+VLOOKUP(A9,schedules!$A$2:$H$37,4,FALSE)</f>
        <v>17:30-22:30/23:45-03:45</v>
      </c>
      <c r="J9" s="29" t="str">
        <f>+VLOOKUP(A9,schedules!$A$2:$H$37,5,FALSE)</f>
        <v>17:30-22:30/23:45-03:45</v>
      </c>
      <c r="K9" s="61" t="str">
        <f>+VLOOKUP(A9,schedules!$A$2:$H$37,6,FALSE)</f>
        <v>17:15-23:30</v>
      </c>
      <c r="L9" s="62" t="str">
        <f>+VLOOKUP(A9,schedules!$A$2:$H$37,7,FALSE)</f>
        <v>OFF</v>
      </c>
      <c r="M9" s="62" t="s">
        <v>11</v>
      </c>
    </row>
    <row r="10" spans="1:100" ht="15.75" x14ac:dyDescent="0.2">
      <c r="A10" s="19">
        <f>++HLOOKUP($D$1,ROTATION!$C$2:$BC$43,ROTATION!BD11,0)</f>
        <v>13</v>
      </c>
      <c r="B10" s="19">
        <f>'2'!B10</f>
        <v>8</v>
      </c>
      <c r="C10" s="23" t="str">
        <f>'2'!C10</f>
        <v>Employé 8</v>
      </c>
      <c r="D10" s="23">
        <f>'2'!D10</f>
        <v>0</v>
      </c>
      <c r="E10" s="24">
        <f>'2'!E10</f>
        <v>0</v>
      </c>
      <c r="F10" s="24" t="str">
        <f>'2'!F10</f>
        <v>35h</v>
      </c>
      <c r="G10" s="39" t="str">
        <f>+VLOOKUP(A10,schedules!$A$2:$H$37,2,FALSE)</f>
        <v>17:30-22:45</v>
      </c>
      <c r="H10" s="29" t="str">
        <f>+VLOOKUP(A10,schedules!$A$2:$H$37,3,FALSE)</f>
        <v>17:30-23:00</v>
      </c>
      <c r="I10" s="61" t="str">
        <f>+VLOOKUP(A10,schedules!$A$2:$H$37,4,FALSE)</f>
        <v>17:30-22:30/23:45-03:45</v>
      </c>
      <c r="J10" s="61" t="str">
        <f>+VLOOKUP(A10,schedules!$A$2:$H$37,5,FALSE)</f>
        <v>17:30-22:30/23:45-03:45</v>
      </c>
      <c r="K10" s="61" t="str">
        <f>+VLOOKUP(A10,schedules!$A$2:$H$37,6,FALSE)</f>
        <v>17:15-23:30</v>
      </c>
      <c r="L10" s="62" t="str">
        <f>+VLOOKUP(A10,schedules!$A$2:$H$37,7,FALSE)</f>
        <v>OFF</v>
      </c>
      <c r="M10" s="63" t="s">
        <v>11</v>
      </c>
    </row>
    <row r="11" spans="1:100" ht="15.75" x14ac:dyDescent="0.2">
      <c r="A11" s="19">
        <f>++HLOOKUP($D$1,ROTATION!$C$2:$BC$43,ROTATION!BD12,0)</f>
        <v>13</v>
      </c>
      <c r="B11" s="19">
        <f>'2'!B11</f>
        <v>9</v>
      </c>
      <c r="C11" s="23" t="str">
        <f>'2'!C11</f>
        <v>Employé 9</v>
      </c>
      <c r="D11" s="23">
        <f>'2'!D11</f>
        <v>0</v>
      </c>
      <c r="E11" s="24">
        <f>'2'!E11</f>
        <v>0</v>
      </c>
      <c r="F11" s="24" t="str">
        <f>'2'!F11</f>
        <v>35h</v>
      </c>
      <c r="G11" s="64" t="str">
        <f>+VLOOKUP(A11,schedules!$A$2:$H$37,2,FALSE)</f>
        <v>17:30-22:45</v>
      </c>
      <c r="H11" s="61" t="str">
        <f>+VLOOKUP(A11,schedules!$A$2:$H$37,3,FALSE)</f>
        <v>17:30-23:00</v>
      </c>
      <c r="I11" s="61" t="str">
        <f>+VLOOKUP(A11,schedules!$A$2:$H$37,4,FALSE)</f>
        <v>17:30-22:30/23:45-03:45</v>
      </c>
      <c r="J11" s="61" t="str">
        <f>+VLOOKUP(A11,schedules!$A$2:$H$37,5,FALSE)</f>
        <v>17:30-22:30/23:45-03:45</v>
      </c>
      <c r="K11" s="61" t="str">
        <f>+VLOOKUP(A11,schedules!$A$2:$H$37,6,FALSE)</f>
        <v>17:15-23:30</v>
      </c>
      <c r="L11" s="62" t="str">
        <f>+VLOOKUP(A11,schedules!$A$2:$H$37,7,FALSE)</f>
        <v>OFF</v>
      </c>
      <c r="M11" s="62" t="s">
        <v>11</v>
      </c>
    </row>
    <row r="12" spans="1:100" ht="15.75" x14ac:dyDescent="0.2">
      <c r="A12" s="19">
        <f>++HLOOKUP($D$1,ROTATION!$C$2:$BC$43,ROTATION!BD13,0)</f>
        <v>13</v>
      </c>
      <c r="B12" s="19">
        <f>'2'!B12</f>
        <v>10</v>
      </c>
      <c r="C12" s="23" t="str">
        <f>'2'!C12</f>
        <v>Employé 10</v>
      </c>
      <c r="D12" s="23">
        <f>'2'!D12</f>
        <v>0</v>
      </c>
      <c r="E12" s="24">
        <f>'2'!E12</f>
        <v>0</v>
      </c>
      <c r="F12" s="24" t="str">
        <f>'2'!F12</f>
        <v>35h</v>
      </c>
      <c r="G12" s="61" t="str">
        <f>+VLOOKUP(A12,schedules!$A$2:$H$37,2,FALSE)</f>
        <v>17:30-22:45</v>
      </c>
      <c r="H12" s="61" t="str">
        <f>+VLOOKUP(A12,schedules!$A$2:$H$37,3,FALSE)</f>
        <v>17:30-23:00</v>
      </c>
      <c r="I12" s="40" t="str">
        <f>+VLOOKUP(A12,schedules!$A$2:$H$37,4,FALSE)</f>
        <v>17:30-22:30/23:45-03:45</v>
      </c>
      <c r="J12" s="29" t="str">
        <f>+VLOOKUP(A12,schedules!$A$2:$H$37,5,FALSE)</f>
        <v>17:30-22:30/23:45-03:45</v>
      </c>
      <c r="K12" s="61" t="str">
        <f>+VLOOKUP(A12,schedules!$A$2:$H$37,6,FALSE)</f>
        <v>17:15-23:30</v>
      </c>
      <c r="L12" s="62" t="str">
        <f>+VLOOKUP(A12,schedules!$A$2:$H$37,7,FALSE)</f>
        <v>OFF</v>
      </c>
      <c r="M12" s="62" t="s">
        <v>11</v>
      </c>
    </row>
    <row r="13" spans="1:100" ht="15.75" x14ac:dyDescent="0.2">
      <c r="A13" s="19" t="str">
        <f>++HLOOKUP($D$1,ROTATION!$C$2:$BC$43,ROTATION!BD14,0)</f>
        <v>msd</v>
      </c>
      <c r="B13" s="19">
        <f>'2'!B13</f>
        <v>11</v>
      </c>
      <c r="C13" s="23" t="str">
        <f>'2'!C13</f>
        <v>Employé 11</v>
      </c>
      <c r="D13" s="23">
        <f>'2'!D13</f>
        <v>0</v>
      </c>
      <c r="E13" s="24">
        <f>'2'!E13</f>
        <v>0</v>
      </c>
      <c r="F13" s="24" t="str">
        <f>'2'!F13</f>
        <v>35h</v>
      </c>
      <c r="G13" s="62" t="str">
        <f>+VLOOKUP(A13,schedules!$A$2:$H$37,2,FALSE)</f>
        <v>17:15-22:45</v>
      </c>
      <c r="H13" s="40" t="str">
        <f>+VLOOKUP(A13,schedules!$A$2:$H$37,3,FALSE)</f>
        <v>17:30-22:30/23:45-03:45</v>
      </c>
      <c r="I13" s="61" t="str">
        <f>+VLOOKUP(A13,schedules!$A$2:$H$37,4,FALSE)</f>
        <v>16:30-23:00</v>
      </c>
      <c r="J13" s="61" t="str">
        <f>+VLOOKUP(A13,schedules!$A$2:$H$37,5,FALSE)</f>
        <v>16:30-23:00</v>
      </c>
      <c r="K13" s="62" t="str">
        <f>+VLOOKUP(A13,schedules!$A$2:$H$37,6,FALSE)</f>
        <v>16:15-23:45</v>
      </c>
      <c r="L13" s="61" t="str">
        <f>+VLOOKUP(A13,schedules!$A$2:$H$37,7,FALSE)</f>
        <v>OFF</v>
      </c>
      <c r="M13" s="62" t="s">
        <v>11</v>
      </c>
    </row>
    <row r="14" spans="1:100" ht="15.75" x14ac:dyDescent="0.2">
      <c r="A14" s="19">
        <f>++HLOOKUP($D$1,ROTATION!$C$2:$BC$43,ROTATION!BD15,0)</f>
        <v>11</v>
      </c>
      <c r="B14" s="19">
        <f>'2'!B14</f>
        <v>12</v>
      </c>
      <c r="C14" s="23" t="str">
        <f>'2'!C14</f>
        <v>Employé 12</v>
      </c>
      <c r="D14" s="23">
        <f>'2'!D14</f>
        <v>0</v>
      </c>
      <c r="E14" s="24">
        <f>'2'!E14</f>
        <v>0</v>
      </c>
      <c r="F14" s="24" t="str">
        <f>'2'!F14</f>
        <v>35h</v>
      </c>
      <c r="G14" s="61" t="str">
        <f>+VLOOKUP(A14,schedules!$A$2:$H$37,2,FALSE)</f>
        <v>17:30-22:45</v>
      </c>
      <c r="H14" s="61" t="str">
        <f>+VLOOKUP(A14,schedules!$A$2:$H$37,3,FALSE)</f>
        <v>17:30-23:00</v>
      </c>
      <c r="I14" s="40" t="str">
        <f>+VLOOKUP(A14,schedules!$A$2:$H$37,4,FALSE)</f>
        <v>17:30-22:30/23:45-03:45</v>
      </c>
      <c r="J14" s="29" t="str">
        <f>+VLOOKUP(A14,schedules!$A$2:$H$37,5,FALSE)</f>
        <v>17:30-22:30/23:45-03:45</v>
      </c>
      <c r="K14" s="61" t="str">
        <f>+VLOOKUP(A14,schedules!$A$2:$H$37,6,FALSE)</f>
        <v>17:15-23:30</v>
      </c>
      <c r="L14" s="62" t="str">
        <f>+VLOOKUP(A14,schedules!$A$2:$H$37,7,FALSE)</f>
        <v>OFF</v>
      </c>
      <c r="M14" s="62" t="s">
        <v>11</v>
      </c>
    </row>
    <row r="15" spans="1:100" ht="15.75" x14ac:dyDescent="0.2">
      <c r="A15" s="19">
        <f>++HLOOKUP($D$1,ROTATION!$C$2:$BC$43,ROTATION!BD16,0)</f>
        <v>11</v>
      </c>
      <c r="B15" s="19">
        <f>'2'!B15</f>
        <v>13</v>
      </c>
      <c r="C15" s="23" t="str">
        <f>'2'!C15</f>
        <v>Employé 13</v>
      </c>
      <c r="D15" s="23">
        <f>'2'!D15</f>
        <v>0</v>
      </c>
      <c r="E15" s="24">
        <f>'2'!E15</f>
        <v>0</v>
      </c>
      <c r="F15" s="24" t="str">
        <f>'2'!F15</f>
        <v>35h</v>
      </c>
      <c r="G15" s="61" t="str">
        <f>+VLOOKUP(A15,schedules!$A$2:$H$37,2,FALSE)</f>
        <v>17:30-22:45</v>
      </c>
      <c r="H15" s="61" t="str">
        <f>+VLOOKUP(A15,schedules!$A$2:$H$37,3,FALSE)</f>
        <v>17:30-23:00</v>
      </c>
      <c r="I15" s="29" t="str">
        <f>+VLOOKUP(A15,schedules!$A$2:$H$37,4,FALSE)</f>
        <v>17:30-22:30/23:45-03:45</v>
      </c>
      <c r="J15" s="40" t="str">
        <f>+VLOOKUP(A15,schedules!$A$2:$H$37,5,FALSE)</f>
        <v>17:30-22:30/23:45-03:45</v>
      </c>
      <c r="K15" s="61" t="str">
        <f>+VLOOKUP(A15,schedules!$A$2:$H$37,6,FALSE)</f>
        <v>17:15-23:30</v>
      </c>
      <c r="L15" s="62" t="str">
        <f>+VLOOKUP(A15,schedules!$A$2:$H$37,7,FALSE)</f>
        <v>OFF</v>
      </c>
      <c r="M15" s="62" t="s">
        <v>11</v>
      </c>
    </row>
    <row r="16" spans="1:100" ht="15.75" x14ac:dyDescent="0.2">
      <c r="A16" s="19">
        <f>++HLOOKUP($D$1,ROTATION!$C$2:$BC$43,ROTATION!BD17,0)</f>
        <v>11</v>
      </c>
      <c r="B16" s="19">
        <f>'2'!B16</f>
        <v>14</v>
      </c>
      <c r="C16" s="23" t="str">
        <f>'2'!C16</f>
        <v>Employé 14</v>
      </c>
      <c r="D16" s="23">
        <f>'2'!D16</f>
        <v>0</v>
      </c>
      <c r="E16" s="24">
        <f>'2'!E16</f>
        <v>0</v>
      </c>
      <c r="F16" s="24" t="str">
        <f>'2'!F16</f>
        <v>35h</v>
      </c>
      <c r="G16" s="43" t="str">
        <f>+VLOOKUP(A16,schedules!$A$2:$H$37,2,FALSE)</f>
        <v>17:30-22:45</v>
      </c>
      <c r="H16" s="61" t="str">
        <f>+VLOOKUP(A16,schedules!$A$2:$H$37,3,FALSE)</f>
        <v>17:30-23:00</v>
      </c>
      <c r="I16" s="61" t="s">
        <v>109</v>
      </c>
      <c r="J16" s="61" t="str">
        <f>+VLOOKUP(A16,schedules!$A$2:$H$37,5,FALSE)</f>
        <v>17:30-22:30/23:45-03:45</v>
      </c>
      <c r="K16" s="61" t="str">
        <f>+VLOOKUP(A16,schedules!$A$2:$H$37,6,FALSE)</f>
        <v>17:15-23:30</v>
      </c>
      <c r="L16" s="62" t="str">
        <f>+VLOOKUP(A16,schedules!$A$2:$H$37,7,FALSE)</f>
        <v>OFF</v>
      </c>
      <c r="M16" s="62" t="s">
        <v>11</v>
      </c>
    </row>
    <row r="17" spans="1:13" ht="15.75" x14ac:dyDescent="0.2">
      <c r="A17" s="19" t="str">
        <f>++HLOOKUP($D$1,ROTATION!$C$2:$BC$43,ROTATION!BD18,0)</f>
        <v>r1</v>
      </c>
      <c r="B17" s="19">
        <f>'2'!B17</f>
        <v>15</v>
      </c>
      <c r="C17" s="35" t="str">
        <f>'2'!C17</f>
        <v>Employé 15</v>
      </c>
      <c r="D17" s="35">
        <f>'2'!D17</f>
        <v>0</v>
      </c>
      <c r="E17" s="29">
        <f>'2'!E17</f>
        <v>0</v>
      </c>
      <c r="F17" s="29" t="str">
        <f>'2'!F17</f>
        <v>35h</v>
      </c>
      <c r="G17" s="61" t="str">
        <f>+VLOOKUP(A17,schedules!$A$2:$H$37,2,FALSE)</f>
        <v>16:00-22:30</v>
      </c>
      <c r="H17" s="40" t="str">
        <f>+VLOOKUP(A17,schedules!$A$2:$H$37,3,FALSE)</f>
        <v>15:30-22:30</v>
      </c>
      <c r="I17" s="61" t="str">
        <f>+VLOOKUP(A17,schedules!$A$2:$H$37,4,FALSE)</f>
        <v>15:30-22:30</v>
      </c>
      <c r="J17" s="61" t="str">
        <f>+VLOOKUP(A17,schedules!$A$2:$H$37,5,FALSE)</f>
        <v>15:30-22:30</v>
      </c>
      <c r="K17" s="62" t="str">
        <f>+VLOOKUP(A17,schedules!$A$2:$H$37,6,FALSE)</f>
        <v>16:00-23:30</v>
      </c>
      <c r="L17" s="61" t="str">
        <f>+VLOOKUP(A17,schedules!$A$2:$H$37,7,FALSE)</f>
        <v>OFF</v>
      </c>
      <c r="M17" s="62" t="s">
        <v>11</v>
      </c>
    </row>
    <row r="18" spans="1:13" ht="15.75" x14ac:dyDescent="0.2">
      <c r="A18" s="19" t="str">
        <f>++HLOOKUP($D$1,ROTATION!$C$2:$BC$43,ROTATION!BD19,0)</f>
        <v>r1</v>
      </c>
      <c r="B18" s="19">
        <f>'2'!B18</f>
        <v>16</v>
      </c>
      <c r="C18" s="35" t="str">
        <f>'2'!C18</f>
        <v>Employé 16</v>
      </c>
      <c r="D18" s="35">
        <f>'2'!D18</f>
        <v>0</v>
      </c>
      <c r="E18" s="29">
        <f>'2'!E18</f>
        <v>0</v>
      </c>
      <c r="F18" s="29" t="str">
        <f>'2'!F18</f>
        <v>35h</v>
      </c>
      <c r="G18" s="61" t="str">
        <f>+VLOOKUP(A18,schedules!$A$2:$H$37,2,FALSE)</f>
        <v>16:00-22:30</v>
      </c>
      <c r="H18" s="40" t="str">
        <f>+VLOOKUP(A18,schedules!$A$2:$H$37,3,FALSE)</f>
        <v>15:30-22:30</v>
      </c>
      <c r="I18" s="29" t="str">
        <f>+VLOOKUP(A18,schedules!$A$2:$H$37,4,FALSE)</f>
        <v>15:30-22:30</v>
      </c>
      <c r="J18" s="29" t="str">
        <f>+VLOOKUP(A18,schedules!$A$2:$H$37,5,FALSE)</f>
        <v>15:30-22:30</v>
      </c>
      <c r="K18" s="61" t="str">
        <f>+VLOOKUP(A18,schedules!$A$2:$H$37,6,FALSE)</f>
        <v>16:00-23:30</v>
      </c>
      <c r="L18" s="62" t="str">
        <f>+VLOOKUP(A18,schedules!$A$2:$H$37,7,FALSE)</f>
        <v>OFF</v>
      </c>
      <c r="M18" s="62" t="s">
        <v>11</v>
      </c>
    </row>
    <row r="19" spans="1:13" ht="15.75" x14ac:dyDescent="0.2">
      <c r="A19" s="19" t="str">
        <f>++HLOOKUP($D$1,ROTATION!$C$2:$BC$43,ROTATION!BD20,0)</f>
        <v>r1</v>
      </c>
      <c r="B19" s="19">
        <f>'2'!B19</f>
        <v>17</v>
      </c>
      <c r="C19" s="35" t="str">
        <f>'2'!C19</f>
        <v>Employé 17</v>
      </c>
      <c r="D19" s="35">
        <f>'2'!D19</f>
        <v>0</v>
      </c>
      <c r="E19" s="29">
        <f>'2'!E19</f>
        <v>0</v>
      </c>
      <c r="F19" s="29" t="str">
        <f>'2'!F19</f>
        <v>35h</v>
      </c>
      <c r="G19" s="61" t="str">
        <f>+VLOOKUP(A19,schedules!$A$2:$H$37,2,FALSE)</f>
        <v>16:00-22:30</v>
      </c>
      <c r="H19" s="61" t="str">
        <f>+VLOOKUP(A19,schedules!$A$2:$H$37,3,FALSE)</f>
        <v>15:30-22:30</v>
      </c>
      <c r="I19" s="40" t="str">
        <f>+VLOOKUP(A19,schedules!$A$2:$H$37,4,FALSE)</f>
        <v>15:30-22:30</v>
      </c>
      <c r="J19" s="61" t="str">
        <f>+VLOOKUP(A19,schedules!$A$2:$H$37,5,FALSE)</f>
        <v>15:30-22:30</v>
      </c>
      <c r="K19" s="61" t="str">
        <f>+VLOOKUP(A19,schedules!$A$2:$H$37,6,FALSE)</f>
        <v>16:00-23:30</v>
      </c>
      <c r="L19" s="62" t="str">
        <f>+VLOOKUP(A19,schedules!$A$2:$H$37,7,FALSE)</f>
        <v>OFF</v>
      </c>
      <c r="M19" s="62" t="s">
        <v>11</v>
      </c>
    </row>
    <row r="20" spans="1:13" ht="15.75" x14ac:dyDescent="0.2">
      <c r="A20" s="19" t="str">
        <f>++HLOOKUP($D$1,ROTATION!$C$2:$BC$43,ROTATION!BD21,0)</f>
        <v>r1</v>
      </c>
      <c r="B20" s="19">
        <f>'2'!B20</f>
        <v>18</v>
      </c>
      <c r="C20" s="35" t="str">
        <f>'2'!C20</f>
        <v>Employé 18</v>
      </c>
      <c r="D20" s="35">
        <f>'2'!D20</f>
        <v>0</v>
      </c>
      <c r="E20" s="29">
        <f>'2'!E20</f>
        <v>0</v>
      </c>
      <c r="F20" s="29" t="str">
        <f>'2'!F20</f>
        <v>35h</v>
      </c>
      <c r="G20" s="39" t="str">
        <f>+VLOOKUP(A20,schedules!$A$2:$H$37,2,FALSE)</f>
        <v>16:00-22:30</v>
      </c>
      <c r="H20" s="29" t="str">
        <f>+VLOOKUP(A20,schedules!$A$2:$H$37,3,FALSE)</f>
        <v>15:30-22:30</v>
      </c>
      <c r="I20" s="61" t="str">
        <f>+VLOOKUP(A20,schedules!$A$2:$H$37,4,FALSE)</f>
        <v>15:30-22:30</v>
      </c>
      <c r="J20" s="40" t="str">
        <f>+VLOOKUP(A20,schedules!$A$2:$H$37,5,FALSE)</f>
        <v>15:30-22:30</v>
      </c>
      <c r="K20" s="62" t="str">
        <f>+VLOOKUP(A20,schedules!$A$2:$H$37,6,FALSE)</f>
        <v>16:00-23:30</v>
      </c>
      <c r="L20" s="61" t="str">
        <f>+VLOOKUP(A20,schedules!$A$2:$H$37,7,FALSE)</f>
        <v>OFF</v>
      </c>
      <c r="M20" s="62" t="s">
        <v>11</v>
      </c>
    </row>
    <row r="21" spans="1:13" ht="15.75" x14ac:dyDescent="0.2">
      <c r="A21" s="19" t="str">
        <f>++HLOOKUP($D$1,ROTATION!$C$2:$BC$43,ROTATION!BD22,0)</f>
        <v>r1</v>
      </c>
      <c r="B21" s="19">
        <f>'2'!B21</f>
        <v>19</v>
      </c>
      <c r="C21" s="35" t="str">
        <f>'2'!C21</f>
        <v>Employé 19</v>
      </c>
      <c r="D21" s="35">
        <f>'2'!D21</f>
        <v>0</v>
      </c>
      <c r="E21" s="29">
        <f>'2'!E21</f>
        <v>0</v>
      </c>
      <c r="F21" s="29" t="str">
        <f>'2'!F21</f>
        <v>35h</v>
      </c>
      <c r="G21" s="61" t="str">
        <f>+VLOOKUP(A21,schedules!$A$2:$H$37,2,FALSE)</f>
        <v>16:00-22:30</v>
      </c>
      <c r="H21" s="61" t="str">
        <f>+VLOOKUP(A21,schedules!$A$2:$H$37,3,FALSE)</f>
        <v>15:30-22:30</v>
      </c>
      <c r="I21" s="61" t="str">
        <f>+VLOOKUP(A21,schedules!$A$2:$H$37,4,FALSE)</f>
        <v>15:30-22:30</v>
      </c>
      <c r="J21" s="40" t="str">
        <f>+VLOOKUP(A21,schedules!$A$2:$H$37,5,FALSE)</f>
        <v>15:30-22:30</v>
      </c>
      <c r="K21" s="62" t="str">
        <f>+VLOOKUP(A21,schedules!$A$2:$H$37,6,FALSE)</f>
        <v>16:00-23:30</v>
      </c>
      <c r="L21" s="61" t="str">
        <f>+VLOOKUP(A21,schedules!$A$2:$H$37,7,FALSE)</f>
        <v>OFF</v>
      </c>
      <c r="M21" s="62" t="s">
        <v>11</v>
      </c>
    </row>
    <row r="22" spans="1:13" ht="15.75" x14ac:dyDescent="0.2">
      <c r="A22" s="19" t="str">
        <f>++HLOOKUP($D$1,ROTATION!$C$2:$BC$43,ROTATION!BD23,0)</f>
        <v>r1</v>
      </c>
      <c r="B22" s="19">
        <f>'2'!B22</f>
        <v>20</v>
      </c>
      <c r="C22" s="35" t="str">
        <f>'2'!C22</f>
        <v>Employé 20</v>
      </c>
      <c r="D22" s="35">
        <f>'2'!D22</f>
        <v>0</v>
      </c>
      <c r="E22" s="29">
        <f>'2'!E22</f>
        <v>0</v>
      </c>
      <c r="F22" s="29" t="str">
        <f>'2'!F22</f>
        <v>35h</v>
      </c>
      <c r="G22" s="39" t="str">
        <f>+VLOOKUP(A22,schedules!$A$2:$H$37,2,FALSE)</f>
        <v>16:00-22:30</v>
      </c>
      <c r="H22" s="61" t="str">
        <f>+VLOOKUP(A22,schedules!$A$2:$H$37,3,FALSE)</f>
        <v>15:30-22:30</v>
      </c>
      <c r="I22" s="61" t="str">
        <f>+VLOOKUP(A22,schedules!$A$2:$H$37,4,FALSE)</f>
        <v>15:30-22:30</v>
      </c>
      <c r="J22" s="61" t="str">
        <f>+VLOOKUP(A22,schedules!$A$2:$H$37,5,FALSE)</f>
        <v>15:30-22:30</v>
      </c>
      <c r="K22" s="61" t="str">
        <f>+VLOOKUP(A22,schedules!$A$2:$H$37,6,FALSE)</f>
        <v>16:00-23:30</v>
      </c>
      <c r="L22" s="62" t="str">
        <f>+VLOOKUP(A22,schedules!$A$2:$H$37,7,FALSE)</f>
        <v>OFF</v>
      </c>
      <c r="M22" s="62" t="s">
        <v>11</v>
      </c>
    </row>
    <row r="23" spans="1:13" ht="15.75" x14ac:dyDescent="0.2">
      <c r="A23" s="19" t="str">
        <f>++HLOOKUP($D$1,ROTATION!$C$2:$BC$43,ROTATION!BD24,0)</f>
        <v>r1</v>
      </c>
      <c r="B23" s="19">
        <f>'2'!B23</f>
        <v>21</v>
      </c>
      <c r="C23" s="35" t="str">
        <f>'2'!C23</f>
        <v>Employé 21</v>
      </c>
      <c r="D23" s="35">
        <f>'2'!D23</f>
        <v>0</v>
      </c>
      <c r="E23" s="29">
        <f>'2'!E23</f>
        <v>0</v>
      </c>
      <c r="F23" s="29" t="str">
        <f>'2'!F23</f>
        <v>35h</v>
      </c>
      <c r="G23" s="64" t="str">
        <f>+VLOOKUP(A23,schedules!$A$2:$H$37,2,FALSE)</f>
        <v>16:00-22:30</v>
      </c>
      <c r="H23" s="61" t="str">
        <f>+VLOOKUP(A23,schedules!$A$2:$H$37,3,FALSE)</f>
        <v>15:30-22:30</v>
      </c>
      <c r="I23" s="61" t="str">
        <f>+VLOOKUP(A23,schedules!$A$2:$H$37,4,FALSE)</f>
        <v>15:30-22:30</v>
      </c>
      <c r="J23" s="61" t="str">
        <f>+VLOOKUP(A23,schedules!$A$2:$H$37,5,FALSE)</f>
        <v>15:30-22:30</v>
      </c>
      <c r="K23" s="62" t="str">
        <f>+VLOOKUP(A23,schedules!$A$2:$H$37,6,FALSE)</f>
        <v>16:00-23:30</v>
      </c>
      <c r="L23" s="61" t="str">
        <f>+VLOOKUP(A23,schedules!$A$2:$H$37,7,FALSE)</f>
        <v>OFF</v>
      </c>
      <c r="M23" s="62" t="s">
        <v>11</v>
      </c>
    </row>
    <row r="24" spans="1:13" ht="15.75" x14ac:dyDescent="0.2">
      <c r="A24" s="19" t="str">
        <f>++HLOOKUP($D$1,ROTATION!$C$2:$BC$43,ROTATION!BD25,0)</f>
        <v>r2</v>
      </c>
      <c r="B24" s="19">
        <f>'2'!B24</f>
        <v>22</v>
      </c>
      <c r="C24" s="35" t="str">
        <f>'2'!C24</f>
        <v>Employé 22</v>
      </c>
      <c r="D24" s="35">
        <f>'2'!D24</f>
        <v>0</v>
      </c>
      <c r="E24" s="29">
        <f>'2'!E24</f>
        <v>0</v>
      </c>
      <c r="F24" s="29" t="str">
        <f>'2'!F24</f>
        <v>35h</v>
      </c>
      <c r="G24" s="61" t="str">
        <f>+VLOOKUP(A24,schedules!$A$2:$H$37,2,FALSE)</f>
        <v>16:00-22:30</v>
      </c>
      <c r="H24" s="40" t="str">
        <f>+VLOOKUP(A24,schedules!$A$2:$H$37,3,FALSE)</f>
        <v>15:45-22:30</v>
      </c>
      <c r="I24" s="29" t="str">
        <f>+VLOOKUP(A24,schedules!$A$2:$H$37,4,FALSE)</f>
        <v>15:45-22:30</v>
      </c>
      <c r="J24" s="29" t="str">
        <f>+VLOOKUP(A24,schedules!$A$2:$H$37,5,FALSE)</f>
        <v>15:45-22:30</v>
      </c>
      <c r="K24" s="61" t="str">
        <f>+VLOOKUP(A24,schedules!$A$2:$H$37,6,FALSE)</f>
        <v>OFF</v>
      </c>
      <c r="L24" s="62" t="str">
        <f>+VLOOKUP(A24,schedules!$A$2:$H$37,7,FALSE)</f>
        <v>16:15-00:30</v>
      </c>
      <c r="M24" s="62" t="s">
        <v>11</v>
      </c>
    </row>
    <row r="25" spans="1:13" ht="15.75" x14ac:dyDescent="0.2">
      <c r="A25" s="19" t="str">
        <f>++HLOOKUP($D$1,ROTATION!$C$2:$BC$43,ROTATION!BD26,0)</f>
        <v>r2</v>
      </c>
      <c r="B25" s="19">
        <f>'2'!B25</f>
        <v>23</v>
      </c>
      <c r="C25" s="35" t="str">
        <f>'2'!C25</f>
        <v>Employé 23</v>
      </c>
      <c r="D25" s="35">
        <f>'2'!D25</f>
        <v>0</v>
      </c>
      <c r="E25" s="29">
        <f>'2'!E25</f>
        <v>0</v>
      </c>
      <c r="F25" s="29" t="str">
        <f>'2'!F25</f>
        <v>35h</v>
      </c>
      <c r="G25" s="61" t="str">
        <f>+VLOOKUP(A25,schedules!$A$2:$H$37,2,FALSE)</f>
        <v>16:00-22:30</v>
      </c>
      <c r="H25" s="61" t="str">
        <f>+VLOOKUP(A25,schedules!$A$2:$H$37,3,FALSE)</f>
        <v>15:45-22:30</v>
      </c>
      <c r="I25" s="40" t="str">
        <f>+VLOOKUP(A25,schedules!$A$2:$H$37,4,FALSE)</f>
        <v>15:45-22:30</v>
      </c>
      <c r="J25" s="61" t="str">
        <f>+VLOOKUP(A25,schedules!$A$2:$H$37,5,FALSE)</f>
        <v>15:45-22:30</v>
      </c>
      <c r="K25" s="62" t="str">
        <f>+VLOOKUP(A25,schedules!$A$2:$H$37,6,FALSE)</f>
        <v>OFF</v>
      </c>
      <c r="L25" s="62" t="str">
        <f>+VLOOKUP(A25,schedules!$A$2:$H$37,7,FALSE)</f>
        <v>16:15-00:30</v>
      </c>
      <c r="M25" s="62" t="s">
        <v>11</v>
      </c>
    </row>
    <row r="26" spans="1:13" ht="15.75" x14ac:dyDescent="0.2">
      <c r="A26" s="19" t="str">
        <f>++HLOOKUP($D$1,ROTATION!$C$2:$BC$43,ROTATION!BD27,0)</f>
        <v>r2</v>
      </c>
      <c r="B26" s="19">
        <f>'2'!B26</f>
        <v>24</v>
      </c>
      <c r="C26" s="35" t="str">
        <f>'2'!C26</f>
        <v>Employé 24</v>
      </c>
      <c r="D26" s="35">
        <f>'2'!D26</f>
        <v>0</v>
      </c>
      <c r="E26" s="29">
        <f>'2'!E26</f>
        <v>0</v>
      </c>
      <c r="F26" s="29" t="str">
        <f>'2'!F26</f>
        <v>35h</v>
      </c>
      <c r="G26" s="61" t="str">
        <f>+VLOOKUP(A26,schedules!$A$2:$H$37,2,FALSE)</f>
        <v>16:00-22:30</v>
      </c>
      <c r="H26" s="61" t="str">
        <f>+VLOOKUP(A26,schedules!$A$2:$H$37,3,FALSE)</f>
        <v>15:45-22:30</v>
      </c>
      <c r="I26" s="40" t="str">
        <f>+VLOOKUP(A26,schedules!$A$2:$H$37,4,FALSE)</f>
        <v>15:45-22:30</v>
      </c>
      <c r="J26" s="29" t="str">
        <f>+VLOOKUP(A26,schedules!$A$2:$H$37,5,FALSE)</f>
        <v>15:45-22:30</v>
      </c>
      <c r="K26" s="61" t="str">
        <f>+VLOOKUP(A26,schedules!$A$2:$H$37,6,FALSE)</f>
        <v>OFF</v>
      </c>
      <c r="L26" s="62" t="str">
        <f>+VLOOKUP(A26,schedules!$A$2:$H$37,7,FALSE)</f>
        <v>16:15-00:30</v>
      </c>
      <c r="M26" s="62" t="s">
        <v>11</v>
      </c>
    </row>
    <row r="27" spans="1:13" ht="15.75" x14ac:dyDescent="0.2">
      <c r="A27" s="19" t="str">
        <f>++HLOOKUP($D$1,ROTATION!$C$2:$BC$43,ROTATION!BD28,0)</f>
        <v>r2</v>
      </c>
      <c r="B27" s="19">
        <f>'2'!B27</f>
        <v>25</v>
      </c>
      <c r="C27" s="35" t="str">
        <f>'2'!C27</f>
        <v>Employé 25</v>
      </c>
      <c r="D27" s="35">
        <f>'2'!D27</f>
        <v>0</v>
      </c>
      <c r="E27" s="29">
        <f>'2'!E27</f>
        <v>0</v>
      </c>
      <c r="F27" s="29" t="str">
        <f>'2'!F27</f>
        <v>35h</v>
      </c>
      <c r="G27" s="61" t="str">
        <f>+VLOOKUP(A27,schedules!$A$2:$H$37,2,FALSE)</f>
        <v>16:00-22:30</v>
      </c>
      <c r="H27" s="61" t="str">
        <f>+VLOOKUP(A27,schedules!$A$2:$H$37,3,FALSE)</f>
        <v>15:45-22:30</v>
      </c>
      <c r="I27" s="61" t="str">
        <f>+VLOOKUP(A27,schedules!$A$2:$H$37,4,FALSE)</f>
        <v>15:45-22:30</v>
      </c>
      <c r="J27" s="40" t="str">
        <f>+VLOOKUP(A27,schedules!$A$2:$H$37,5,FALSE)</f>
        <v>15:45-22:30</v>
      </c>
      <c r="K27" s="62" t="str">
        <f>+VLOOKUP(A27,schedules!$A$2:$H$37,6,FALSE)</f>
        <v>OFF</v>
      </c>
      <c r="L27" s="61" t="str">
        <f>+VLOOKUP(A27,schedules!$A$2:$H$37,7,FALSE)</f>
        <v>16:15-00:30</v>
      </c>
      <c r="M27" s="62" t="s">
        <v>11</v>
      </c>
    </row>
    <row r="28" spans="1:13" ht="15.75" x14ac:dyDescent="0.2">
      <c r="A28" s="19" t="str">
        <f>++HLOOKUP($D$1,ROTATION!$C$2:$BC$43,ROTATION!BD29,0)</f>
        <v>r2</v>
      </c>
      <c r="B28" s="19">
        <f>'2'!B28</f>
        <v>26</v>
      </c>
      <c r="C28" s="35" t="str">
        <f>'2'!C28</f>
        <v>Employé 26</v>
      </c>
      <c r="D28" s="35">
        <f>'2'!D28</f>
        <v>0</v>
      </c>
      <c r="E28" s="29">
        <f>'2'!E28</f>
        <v>0</v>
      </c>
      <c r="F28" s="29" t="str">
        <f>'2'!F28</f>
        <v>35h</v>
      </c>
      <c r="G28" s="61" t="str">
        <f>+VLOOKUP(A28,schedules!$A$2:$H$37,2,FALSE)</f>
        <v>16:00-22:30</v>
      </c>
      <c r="H28" s="61" t="str">
        <f>+VLOOKUP(A28,schedules!$A$2:$H$37,3,FALSE)</f>
        <v>15:45-22:30</v>
      </c>
      <c r="I28" s="61" t="str">
        <f>+VLOOKUP(A28,schedules!$A$2:$H$37,4,FALSE)</f>
        <v>15:45-22:30</v>
      </c>
      <c r="J28" s="61" t="str">
        <f>+VLOOKUP(A28,schedules!$A$2:$H$37,5,FALSE)</f>
        <v>15:45-22:30</v>
      </c>
      <c r="K28" s="61" t="str">
        <f>+VLOOKUP(A28,schedules!$A$2:$H$37,6,FALSE)</f>
        <v>OFF</v>
      </c>
      <c r="L28" s="62" t="str">
        <f>+VLOOKUP(A28,schedules!$A$2:$H$37,7,FALSE)</f>
        <v>16:15-00:30</v>
      </c>
      <c r="M28" s="62" t="s">
        <v>11</v>
      </c>
    </row>
    <row r="29" spans="1:13" ht="15.75" x14ac:dyDescent="0.2">
      <c r="A29" s="19" t="str">
        <f>++HLOOKUP($D$1,ROTATION!$C$2:$BC$43,ROTATION!BD30,0)</f>
        <v>r2</v>
      </c>
      <c r="B29" s="19">
        <f>'2'!B29</f>
        <v>27</v>
      </c>
      <c r="C29" s="35" t="str">
        <f>'2'!C29</f>
        <v>Employé 27</v>
      </c>
      <c r="D29" s="35">
        <f>'2'!D29</f>
        <v>0</v>
      </c>
      <c r="E29" s="29">
        <f>'2'!E29</f>
        <v>0</v>
      </c>
      <c r="F29" s="29" t="str">
        <f>'2'!F29</f>
        <v>35h</v>
      </c>
      <c r="G29" s="61" t="str">
        <f>+VLOOKUP(A29,schedules!$A$2:$H$37,2,FALSE)</f>
        <v>16:00-22:30</v>
      </c>
      <c r="H29" s="61" t="str">
        <f>+VLOOKUP(A29,schedules!$A$2:$H$37,3,FALSE)</f>
        <v>15:45-22:30</v>
      </c>
      <c r="I29" s="61" t="str">
        <f>+VLOOKUP(A29,schedules!$A$2:$H$37,4,FALSE)</f>
        <v>15:45-22:30</v>
      </c>
      <c r="J29" s="61" t="str">
        <f>+VLOOKUP(A29,schedules!$A$2:$H$37,5,FALSE)</f>
        <v>15:45-22:30</v>
      </c>
      <c r="K29" s="61" t="str">
        <f>+VLOOKUP(A29,schedules!$A$2:$H$37,6,FALSE)</f>
        <v>OFF</v>
      </c>
      <c r="L29" s="62" t="str">
        <f>+VLOOKUP(A29,schedules!$A$2:$H$37,7,FALSE)</f>
        <v>16:15-00:30</v>
      </c>
      <c r="M29" s="62" t="s">
        <v>11</v>
      </c>
    </row>
    <row r="30" spans="1:13" ht="15.75" x14ac:dyDescent="0.2">
      <c r="A30" s="19" t="str">
        <f>++HLOOKUP($D$1,ROTATION!$C$2:$BC$43,ROTATION!BD31,0)</f>
        <v>r2</v>
      </c>
      <c r="B30" s="19">
        <f>'2'!B30</f>
        <v>28</v>
      </c>
      <c r="C30" s="35" t="str">
        <f>'2'!C30</f>
        <v>Employé 28</v>
      </c>
      <c r="D30" s="35">
        <f>'2'!D30</f>
        <v>0</v>
      </c>
      <c r="E30" s="29">
        <f>'2'!E30</f>
        <v>0</v>
      </c>
      <c r="F30" s="29" t="str">
        <f>'2'!F30</f>
        <v>35h</v>
      </c>
      <c r="G30" s="61" t="str">
        <f>+VLOOKUP(A30,schedules!$A$2:$H$37,2,FALSE)</f>
        <v>16:00-22:30</v>
      </c>
      <c r="H30" s="61" t="str">
        <f>+VLOOKUP(A30,schedules!$A$2:$H$37,3,FALSE)</f>
        <v>15:45-22:30</v>
      </c>
      <c r="I30" s="61" t="str">
        <f>+VLOOKUP(A30,schedules!$A$2:$H$37,4,FALSE)</f>
        <v>15:45-22:30</v>
      </c>
      <c r="J30" s="61" t="str">
        <f>+VLOOKUP(A30,schedules!$A$2:$H$37,5,FALSE)</f>
        <v>15:45-22:30</v>
      </c>
      <c r="K30" s="61" t="str">
        <f>+VLOOKUP(A30,schedules!$A$2:$H$37,6,FALSE)</f>
        <v>OFF</v>
      </c>
      <c r="L30" s="62" t="str">
        <f>+VLOOKUP(A30,schedules!$A$2:$H$37,7,FALSE)</f>
        <v>16:15-00:30</v>
      </c>
      <c r="M30" s="63" t="s">
        <v>11</v>
      </c>
    </row>
    <row r="31" spans="1:13" ht="15.75" x14ac:dyDescent="0.2">
      <c r="A31" s="19" t="str">
        <f>++HLOOKUP($D$1,ROTATION!$C$2:$BC$43,ROTATION!BD32,0)</f>
        <v>an</v>
      </c>
      <c r="B31" s="19">
        <f>'2'!B31</f>
        <v>29</v>
      </c>
      <c r="C31" s="41" t="str">
        <f>'2'!C31</f>
        <v>Employé 29</v>
      </c>
      <c r="D31" s="41">
        <f>'2'!D31</f>
        <v>0</v>
      </c>
      <c r="E31" s="42">
        <f>'2'!E31</f>
        <v>0</v>
      </c>
      <c r="F31" s="42" t="str">
        <f>'2'!F31</f>
        <v>30h</v>
      </c>
      <c r="G31" s="62" t="str">
        <f>+VLOOKUP(A31,schedules!$A$2:$H$37,2,FALSE)</f>
        <v>17:30-22:15</v>
      </c>
      <c r="H31" s="29" t="str">
        <f>+VLOOKUP(A31,schedules!$A$2:$H$37,3,FALSE)</f>
        <v>17:15-23:00</v>
      </c>
      <c r="I31" s="61" t="str">
        <f>+VLOOKUP(A31,schedules!$A$2:$H$37,4,FALSE)</f>
        <v>17:15-23:45</v>
      </c>
      <c r="J31" s="61" t="str">
        <f>+VLOOKUP(A31,schedules!$A$2:$H$37,5,FALSE)</f>
        <v>17:15-23:45</v>
      </c>
      <c r="K31" s="61" t="str">
        <f>+VLOOKUP(A31,schedules!$A$2:$H$37,6,FALSE)</f>
        <v>17:15-23:45</v>
      </c>
      <c r="L31" s="61" t="str">
        <f>+VLOOKUP(A31,schedules!$A$2:$H$37,7,FALSE)</f>
        <v>OFF</v>
      </c>
      <c r="M31" s="62" t="s">
        <v>11</v>
      </c>
    </row>
    <row r="32" spans="1:13" ht="15.75" x14ac:dyDescent="0.2">
      <c r="A32" s="19" t="str">
        <f>++HLOOKUP($D$1,ROTATION!$C$2:$BC$43,ROTATION!BD33,0)</f>
        <v>b</v>
      </c>
      <c r="B32" s="19">
        <f>'2'!B32</f>
        <v>30</v>
      </c>
      <c r="C32" s="41" t="str">
        <f>'2'!C32</f>
        <v>Employé 30</v>
      </c>
      <c r="D32" s="41">
        <f>'2'!D32</f>
        <v>0</v>
      </c>
      <c r="E32" s="42">
        <f>'2'!E32</f>
        <v>0</v>
      </c>
      <c r="F32" s="42" t="str">
        <f>'2'!F32</f>
        <v>30h</v>
      </c>
      <c r="G32" s="61" t="str">
        <f>+VLOOKUP(A32,schedules!$A$2:$H$37,2,FALSE)</f>
        <v>17:30-22:15/23:45-03:30</v>
      </c>
      <c r="H32" s="61" t="str">
        <f>+VLOOKUP(A32,schedules!$A$2:$H$37,3,FALSE)</f>
        <v>17:30-22:30</v>
      </c>
      <c r="I32" s="29" t="str">
        <f>+VLOOKUP(A32,schedules!$A$2:$H$37,4,FALSE)</f>
        <v>17:30-22:30</v>
      </c>
      <c r="J32" s="29" t="str">
        <f>+VLOOKUP(A32,schedules!$A$2:$H$37,5,FALSE)</f>
        <v>17:30-22:30</v>
      </c>
      <c r="K32" s="61" t="str">
        <f>+VLOOKUP(A32,schedules!$A$2:$H$37,6,FALSE)</f>
        <v>17:00-23:30</v>
      </c>
      <c r="L32" s="62" t="str">
        <f>+VLOOKUP(A32,schedules!$A$2:$H$37,7,FALSE)</f>
        <v>OFF</v>
      </c>
      <c r="M32" s="62" t="s">
        <v>11</v>
      </c>
    </row>
    <row r="33" spans="1:13" ht="15.75" x14ac:dyDescent="0.2">
      <c r="A33" s="19" t="str">
        <f>++HLOOKUP($D$1,ROTATION!$C$2:$BC$43,ROTATION!BD34,0)</f>
        <v>b</v>
      </c>
      <c r="B33" s="19">
        <f>'2'!B33</f>
        <v>31</v>
      </c>
      <c r="C33" s="41" t="str">
        <f>'2'!C33</f>
        <v>Employé 31</v>
      </c>
      <c r="D33" s="41">
        <f>'2'!D33</f>
        <v>0</v>
      </c>
      <c r="E33" s="42">
        <f>'2'!E33</f>
        <v>0</v>
      </c>
      <c r="F33" s="42" t="str">
        <f>'2'!F33</f>
        <v>30h</v>
      </c>
      <c r="G33" s="61" t="str">
        <f>+VLOOKUP(A33,schedules!$A$2:$H$37,2,FALSE)</f>
        <v>17:30-22:15/23:45-03:30</v>
      </c>
      <c r="H33" s="61" t="str">
        <f>+VLOOKUP(A33,schedules!$A$2:$H$37,3,FALSE)</f>
        <v>17:30-22:30</v>
      </c>
      <c r="I33" s="61" t="str">
        <f>+VLOOKUP(A33,schedules!$A$2:$H$37,4,FALSE)</f>
        <v>17:30-22:30</v>
      </c>
      <c r="J33" s="61" t="str">
        <f>+VLOOKUP(A33,schedules!$A$2:$H$37,5,FALSE)</f>
        <v>17:30-22:30</v>
      </c>
      <c r="K33" s="61" t="str">
        <f>+VLOOKUP(A33,schedules!$A$2:$H$37,6,FALSE)</f>
        <v>17:00-23:30</v>
      </c>
      <c r="L33" s="62" t="str">
        <f>+VLOOKUP(A33,schedules!$A$2:$H$37,7,FALSE)</f>
        <v>OFF</v>
      </c>
      <c r="M33" s="62" t="s">
        <v>11</v>
      </c>
    </row>
    <row r="34" spans="1:13" ht="15.75" x14ac:dyDescent="0.2">
      <c r="A34" s="19" t="str">
        <f>++HLOOKUP($D$1,ROTATION!$C$2:$BC$43,ROTATION!BD35,0)</f>
        <v>a</v>
      </c>
      <c r="B34" s="19">
        <f>'2'!B34</f>
        <v>32</v>
      </c>
      <c r="C34" s="41" t="str">
        <f>'2'!C34</f>
        <v>Employé 32</v>
      </c>
      <c r="D34" s="41">
        <f>'2'!D34</f>
        <v>0</v>
      </c>
      <c r="E34" s="42">
        <f>'2'!E34</f>
        <v>0</v>
      </c>
      <c r="F34" s="42" t="str">
        <f>'2'!F34</f>
        <v>30h</v>
      </c>
      <c r="G34" s="61" t="str">
        <f>+VLOOKUP(A34,schedules!$A$2:$H$37,2,FALSE)</f>
        <v>17:30-22:15/23:45-03:30</v>
      </c>
      <c r="H34" s="61" t="str">
        <f>+VLOOKUP(A34,schedules!$A$2:$H$37,3,FALSE)</f>
        <v>17:30-22:30</v>
      </c>
      <c r="I34" s="61" t="str">
        <f>+VLOOKUP(A34,schedules!$A$2:$H$37,4,FALSE)</f>
        <v>17:30-22:30</v>
      </c>
      <c r="J34" s="61" t="str">
        <f>+VLOOKUP(A34,schedules!$A$2:$H$37,5,FALSE)</f>
        <v>17:30-22:30</v>
      </c>
      <c r="K34" s="61" t="str">
        <f>+VLOOKUP(A34,schedules!$A$2:$H$37,6,FALSE)</f>
        <v>OFF</v>
      </c>
      <c r="L34" s="61" t="str">
        <f>+VLOOKUP(A34,schedules!$A$2:$H$37,7,FALSE)</f>
        <v>17:30-24:00</v>
      </c>
      <c r="M34" s="62" t="s">
        <v>11</v>
      </c>
    </row>
    <row r="35" spans="1:13" ht="15.75" x14ac:dyDescent="0.2">
      <c r="A35" s="19" t="str">
        <f>++HLOOKUP($D$1,ROTATION!$C$2:$BC$43,ROTATION!BD36,0)</f>
        <v>a</v>
      </c>
      <c r="B35" s="19">
        <f>'2'!B35</f>
        <v>33</v>
      </c>
      <c r="C35" s="41" t="str">
        <f>'2'!C35</f>
        <v>Employé 33</v>
      </c>
      <c r="D35" s="41">
        <f>'2'!D35</f>
        <v>0</v>
      </c>
      <c r="E35" s="42">
        <f>'2'!E35</f>
        <v>0</v>
      </c>
      <c r="F35" s="42" t="str">
        <f>'2'!F35</f>
        <v>30h</v>
      </c>
      <c r="G35" s="29" t="str">
        <f>+VLOOKUP(A35,schedules!$A$2:$H$37,2,FALSE)</f>
        <v>17:30-22:15/23:45-03:30</v>
      </c>
      <c r="H35" s="61" t="str">
        <f>+VLOOKUP(A35,schedules!$A$2:$H$37,3,FALSE)</f>
        <v>17:30-22:30</v>
      </c>
      <c r="I35" s="61" t="str">
        <f>+VLOOKUP(A35,schedules!$A$2:$H$37,4,FALSE)</f>
        <v>17:30-22:30</v>
      </c>
      <c r="J35" s="61" t="str">
        <f>+VLOOKUP(A35,schedules!$A$2:$H$37,5,FALSE)</f>
        <v>17:30-22:30</v>
      </c>
      <c r="K35" s="61" t="str">
        <f>+VLOOKUP(A35,schedules!$A$2:$H$37,6,FALSE)</f>
        <v>OFF</v>
      </c>
      <c r="L35" s="61" t="str">
        <f>+VLOOKUP(A35,schedules!$A$2:$H$37,7,FALSE)</f>
        <v>17:30-24:00</v>
      </c>
      <c r="M35" s="62" t="s">
        <v>11</v>
      </c>
    </row>
    <row r="36" spans="1:13" ht="15.75" x14ac:dyDescent="0.2">
      <c r="A36" s="19" t="str">
        <f>++HLOOKUP($D$1,ROTATION!$C$2:$BC$43,ROTATION!BD37,0)</f>
        <v>8h</v>
      </c>
      <c r="B36" s="19">
        <f>'2'!B36</f>
        <v>34</v>
      </c>
      <c r="C36" s="44" t="str">
        <f>'2'!C36</f>
        <v>Employé 34</v>
      </c>
      <c r="D36" s="44">
        <f>'2'!D36</f>
        <v>0</v>
      </c>
      <c r="E36" s="26">
        <f>'2'!E36</f>
        <v>0</v>
      </c>
      <c r="F36" s="26" t="str">
        <f>'2'!F36</f>
        <v>8h</v>
      </c>
      <c r="G36" s="62" t="str">
        <f>+VLOOKUP(A36,schedules!$A$2:$H$37,2,FALSE)</f>
        <v>OFF</v>
      </c>
      <c r="H36" s="62" t="str">
        <f>+VLOOKUP(A36,schedules!$A$2:$H$37,3,FALSE)</f>
        <v>OFF</v>
      </c>
      <c r="I36" s="62" t="str">
        <f>+VLOOKUP(A36,schedules!$A$2:$H$37,4,FALSE)</f>
        <v>OFF</v>
      </c>
      <c r="J36" s="62" t="str">
        <f>+VLOOKUP(A36,schedules!$A$2:$H$37,5,FALSE)</f>
        <v>OFF</v>
      </c>
      <c r="K36" s="62" t="str">
        <f>+VLOOKUP(A36,schedules!$A$2:$H$37,6,FALSE)</f>
        <v>OFF</v>
      </c>
      <c r="L36" s="61" t="str">
        <f>+VLOOKUP(A36,schedules!$A$2:$H$37,7,FALSE)</f>
        <v>16:30-00:30</v>
      </c>
      <c r="M36" s="62" t="s">
        <v>11</v>
      </c>
    </row>
    <row r="37" spans="1:13" x14ac:dyDescent="0.2">
      <c r="G37" s="45"/>
      <c r="H37" s="45"/>
      <c r="I37" s="45"/>
      <c r="J37" s="45"/>
      <c r="K37" s="45"/>
      <c r="L37" s="45"/>
      <c r="M37" s="45"/>
    </row>
    <row r="38" spans="1:13" x14ac:dyDescent="0.2">
      <c r="G38" s="45"/>
      <c r="H38" s="45"/>
      <c r="I38" s="45"/>
      <c r="J38" s="45"/>
      <c r="K38" s="45"/>
      <c r="L38" s="45"/>
      <c r="M38" s="45"/>
    </row>
    <row r="39" spans="1:13" x14ac:dyDescent="0.2">
      <c r="G39" s="45"/>
      <c r="H39" s="45"/>
      <c r="I39" s="45"/>
      <c r="J39" s="45"/>
      <c r="K39" s="45"/>
      <c r="L39" s="45"/>
      <c r="M39" s="45"/>
    </row>
    <row r="40" spans="1:13" x14ac:dyDescent="0.2">
      <c r="G40" s="45"/>
      <c r="H40" s="45"/>
      <c r="I40" s="45"/>
      <c r="J40" s="45"/>
      <c r="K40" s="45"/>
      <c r="L40" s="45"/>
      <c r="M40" s="45"/>
    </row>
    <row r="41" spans="1:13" x14ac:dyDescent="0.2">
      <c r="G41" s="45"/>
      <c r="H41" s="45"/>
      <c r="I41" s="45"/>
      <c r="J41" s="45"/>
      <c r="K41" s="45"/>
      <c r="L41" s="45"/>
      <c r="M41" s="45"/>
    </row>
    <row r="42" spans="1:13" x14ac:dyDescent="0.2">
      <c r="G42" s="45"/>
      <c r="H42" s="45"/>
      <c r="I42" s="45"/>
      <c r="J42" s="45"/>
      <c r="K42" s="45"/>
      <c r="L42" s="45"/>
      <c r="M42" s="45"/>
    </row>
    <row r="43" spans="1:13" x14ac:dyDescent="0.2">
      <c r="G43" s="45"/>
      <c r="H43" s="45"/>
      <c r="I43" s="45"/>
      <c r="J43" s="45"/>
      <c r="K43" s="45"/>
      <c r="L43" s="45"/>
      <c r="M43" s="45"/>
    </row>
    <row r="44" spans="1:13" x14ac:dyDescent="0.2">
      <c r="G44" s="45"/>
      <c r="H44" s="45"/>
      <c r="I44" s="45"/>
      <c r="J44" s="45"/>
      <c r="K44" s="45"/>
      <c r="L44" s="45"/>
      <c r="M44" s="45"/>
    </row>
    <row r="45" spans="1:13" x14ac:dyDescent="0.2">
      <c r="G45" s="45"/>
      <c r="H45" s="45"/>
      <c r="I45" s="45"/>
      <c r="J45" s="45"/>
      <c r="K45" s="45"/>
      <c r="L45" s="45"/>
      <c r="M45" s="45"/>
    </row>
    <row r="46" spans="1:13" x14ac:dyDescent="0.2">
      <c r="G46" s="45"/>
      <c r="H46" s="45"/>
      <c r="I46" s="45"/>
      <c r="J46" s="45"/>
      <c r="K46" s="45"/>
      <c r="L46" s="45"/>
      <c r="M46" s="45"/>
    </row>
    <row r="47" spans="1:13" x14ac:dyDescent="0.2">
      <c r="G47" s="45"/>
      <c r="H47" s="45"/>
      <c r="I47" s="45"/>
      <c r="J47" s="45"/>
      <c r="K47" s="45"/>
      <c r="L47" s="45"/>
      <c r="M47" s="45"/>
    </row>
    <row r="48" spans="1:13" x14ac:dyDescent="0.2">
      <c r="G48" s="45"/>
      <c r="H48" s="45"/>
      <c r="I48" s="45"/>
      <c r="J48" s="45"/>
      <c r="K48" s="45"/>
      <c r="L48" s="45"/>
      <c r="M48" s="45"/>
    </row>
    <row r="49" spans="7:13" x14ac:dyDescent="0.2">
      <c r="G49" s="45"/>
      <c r="H49" s="45"/>
      <c r="I49" s="45"/>
      <c r="J49" s="45"/>
      <c r="K49" s="45"/>
      <c r="L49" s="45"/>
      <c r="M49" s="45"/>
    </row>
    <row r="50" spans="7:13" x14ac:dyDescent="0.2">
      <c r="G50" s="45"/>
      <c r="H50" s="45"/>
      <c r="I50" s="45"/>
      <c r="J50" s="45"/>
      <c r="K50" s="45"/>
      <c r="L50" s="45"/>
      <c r="M50" s="45"/>
    </row>
  </sheetData>
  <printOptions horizontalCentered="1" verticalCentered="1"/>
  <pageMargins left="0" right="0" top="0" bottom="0" header="0" footer="0"/>
  <pageSetup paperSize="9" scale="72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pageSetUpPr fitToPage="1"/>
  </sheetPr>
  <dimension ref="A1:AA50"/>
  <sheetViews>
    <sheetView zoomScale="85" zoomScaleNormal="85" workbookViewId="0">
      <selection activeCell="B3" sqref="B3:F36"/>
    </sheetView>
  </sheetViews>
  <sheetFormatPr baseColWidth="10" defaultColWidth="11.42578125" defaultRowHeight="12.75" x14ac:dyDescent="0.2"/>
  <cols>
    <col min="1" max="1" width="4.28515625" style="3" customWidth="1"/>
    <col min="2" max="2" width="3.85546875" bestFit="1" customWidth="1"/>
    <col min="3" max="3" width="22.5703125" bestFit="1" customWidth="1"/>
    <col min="4" max="4" width="17.5703125" bestFit="1" customWidth="1"/>
    <col min="5" max="5" width="10.28515625" bestFit="1" customWidth="1"/>
    <col min="6" max="6" width="5.28515625" bestFit="1" customWidth="1"/>
    <col min="7" max="10" width="27.85546875" bestFit="1" customWidth="1"/>
    <col min="11" max="13" width="15.28515625" bestFit="1" customWidth="1"/>
    <col min="15" max="16" width="3.140625" bestFit="1" customWidth="1"/>
    <col min="27" max="27" width="11.42578125" style="135"/>
  </cols>
  <sheetData>
    <row r="1" spans="1:27" ht="18" x14ac:dyDescent="0.2">
      <c r="A1" s="19"/>
      <c r="B1" s="19"/>
      <c r="C1" s="19" t="s">
        <v>102</v>
      </c>
      <c r="D1" s="20">
        <v>4</v>
      </c>
      <c r="E1" s="20"/>
      <c r="F1" s="20"/>
      <c r="G1" s="21" t="s">
        <v>0</v>
      </c>
      <c r="H1" s="21" t="s">
        <v>103</v>
      </c>
      <c r="I1" s="21" t="s">
        <v>104</v>
      </c>
      <c r="J1" s="21" t="s">
        <v>105</v>
      </c>
      <c r="K1" s="21" t="s">
        <v>106</v>
      </c>
      <c r="L1" s="21" t="s">
        <v>107</v>
      </c>
      <c r="M1" s="21" t="s">
        <v>108</v>
      </c>
      <c r="AA1" s="135">
        <v>43122</v>
      </c>
    </row>
    <row r="2" spans="1:27" ht="18" x14ac:dyDescent="0.2">
      <c r="A2" s="19"/>
      <c r="B2" s="19"/>
      <c r="C2" s="19"/>
      <c r="D2" s="20"/>
      <c r="E2" s="20"/>
      <c r="F2" s="20"/>
      <c r="G2" s="22">
        <f>+VLOOKUP($D$1,ROTATION!$A$46:$I$98,3,FALSE)</f>
        <v>43122</v>
      </c>
      <c r="H2" s="22">
        <f>+VLOOKUP($D$1,ROTATION!$A$46:$I$98,4,FALSE)</f>
        <v>43123</v>
      </c>
      <c r="I2" s="22">
        <f>+VLOOKUP($D$1,ROTATION!$A$46:$I$98,5,FALSE)</f>
        <v>43124</v>
      </c>
      <c r="J2" s="22">
        <f>+VLOOKUP($D$1,ROTATION!$A$46:$I$98,6,FALSE)</f>
        <v>43125</v>
      </c>
      <c r="K2" s="22">
        <f>+VLOOKUP($D$1,ROTATION!$A$46:$I$98,7,FALSE)</f>
        <v>43126</v>
      </c>
      <c r="L2" s="22">
        <f>+VLOOKUP($D$1,ROTATION!$A$46:$I$98,8,FALSE)</f>
        <v>43127</v>
      </c>
      <c r="M2" s="22">
        <f>+VLOOKUP($D$1,ROTATION!$A$46:$I$98,9,FALSE)</f>
        <v>43128</v>
      </c>
      <c r="AA2" s="135">
        <v>43123</v>
      </c>
    </row>
    <row r="3" spans="1:27" ht="15.75" x14ac:dyDescent="0.2">
      <c r="A3" s="19" t="str">
        <f>++HLOOKUP($D$1,ROTATION!$C$2:$BC$43,ROTATION!BD4,0)</f>
        <v>mt</v>
      </c>
      <c r="B3" s="19">
        <f>'3'!B3</f>
        <v>1</v>
      </c>
      <c r="C3" s="23" t="str">
        <f>'3'!C3</f>
        <v>Employé 1</v>
      </c>
      <c r="D3" s="23">
        <f>'3'!D3</f>
        <v>0</v>
      </c>
      <c r="E3" s="24">
        <f>'3'!E3</f>
        <v>0</v>
      </c>
      <c r="F3" s="24" t="str">
        <f>'3'!F3</f>
        <v>35h</v>
      </c>
      <c r="G3" s="25" t="str">
        <f>+VLOOKUP(A3,schedules!$A$2:$H$37,2,FALSE)</f>
        <v>15:30-22:30</v>
      </c>
      <c r="H3" s="26" t="str">
        <f>+VLOOKUP(A3,schedules!$A$2:$H$37,3,FALSE)</f>
        <v>15:30-22:30</v>
      </c>
      <c r="I3" s="26" t="str">
        <f>+VLOOKUP(A3,schedules!$A$2:$H$37,4,FALSE)</f>
        <v>17:30-21:00</v>
      </c>
      <c r="J3" s="27" t="str">
        <f>+VLOOKUP(A3,schedules!$A$2:$H$37,5,FALSE)</f>
        <v>OFF</v>
      </c>
      <c r="K3" s="27" t="str">
        <f>+VLOOKUP(A3,schedules!$A$2:$H$37,6,FALSE)</f>
        <v>OFF</v>
      </c>
      <c r="L3" s="27" t="str">
        <f>+VLOOKUP(A3,schedules!$A$2:$H$37,7,FALSE)</f>
        <v>OFF</v>
      </c>
      <c r="M3" s="28" t="s">
        <v>11</v>
      </c>
      <c r="AA3" s="135">
        <v>43124</v>
      </c>
    </row>
    <row r="4" spans="1:27" ht="15.75" x14ac:dyDescent="0.2">
      <c r="A4" s="19">
        <f>++HLOOKUP($D$1,ROTATION!$C$2:$BC$43,ROTATION!BD5,0)</f>
        <v>13</v>
      </c>
      <c r="B4" s="19">
        <f>'3'!B4</f>
        <v>2</v>
      </c>
      <c r="C4" s="23" t="str">
        <f>'3'!C4</f>
        <v>Employé 2</v>
      </c>
      <c r="D4" s="23">
        <f>'3'!D4</f>
        <v>0</v>
      </c>
      <c r="E4" s="24">
        <f>'3'!E4</f>
        <v>0</v>
      </c>
      <c r="F4" s="24" t="str">
        <f>'3'!F4</f>
        <v>35h</v>
      </c>
      <c r="G4" s="25" t="str">
        <f>+VLOOKUP(A4,schedules!$A$2:$H$37,2,FALSE)</f>
        <v>17:30-22:45</v>
      </c>
      <c r="H4" s="26" t="str">
        <f>+VLOOKUP(A4,schedules!$A$2:$H$37,3,FALSE)</f>
        <v>17:30-23:00</v>
      </c>
      <c r="I4" s="29" t="str">
        <f>+VLOOKUP(A4,schedules!$A$2:$H$37,4,FALSE)</f>
        <v>17:30-22:30/23:45-03:45</v>
      </c>
      <c r="J4" s="37" t="str">
        <f>+VLOOKUP(A4,schedules!$A$2:$H$37,5,FALSE)</f>
        <v>17:30-22:30/23:45-03:45</v>
      </c>
      <c r="K4" s="26" t="str">
        <f>+VLOOKUP(A4,schedules!$A$2:$H$37,6,FALSE)</f>
        <v>17:15-23:30</v>
      </c>
      <c r="L4" s="27" t="str">
        <f>+VLOOKUP(A4,schedules!$A$2:$H$37,7,FALSE)</f>
        <v>OFF</v>
      </c>
      <c r="M4" s="46" t="s">
        <v>11</v>
      </c>
      <c r="AA4" s="135">
        <v>43125</v>
      </c>
    </row>
    <row r="5" spans="1:27" ht="15.75" x14ac:dyDescent="0.2">
      <c r="A5" s="19">
        <f>++HLOOKUP($D$1,ROTATION!$C$2:$BC$43,ROTATION!BD6,0)</f>
        <v>15</v>
      </c>
      <c r="B5" s="19">
        <f>'3'!B5</f>
        <v>3</v>
      </c>
      <c r="C5" s="23" t="str">
        <f>'3'!C5</f>
        <v>Employé 3</v>
      </c>
      <c r="D5" s="23">
        <f>'3'!D5</f>
        <v>0</v>
      </c>
      <c r="E5" s="24">
        <f>'3'!E5</f>
        <v>0</v>
      </c>
      <c r="F5" s="24" t="str">
        <f>'3'!F5</f>
        <v>35h</v>
      </c>
      <c r="G5" s="65" t="str">
        <f>+VLOOKUP(A5,schedules!$A$2:$H$37,2,FALSE)</f>
        <v>17:30-22:45</v>
      </c>
      <c r="H5" s="31" t="str">
        <f>+VLOOKUP(A5,schedules!$A$2:$H$37,3,FALSE)</f>
        <v>17:30-23:00</v>
      </c>
      <c r="I5" s="31" t="str">
        <f>+VLOOKUP(A5,schedules!$A$2:$H$37,4,FALSE)</f>
        <v>17:30-22:30/23:45-03:45</v>
      </c>
      <c r="J5" s="31" t="str">
        <f>+VLOOKUP(A5,schedules!$A$2:$H$37,5,FALSE)</f>
        <v>17:30-22:30/23:45-03:45</v>
      </c>
      <c r="K5" s="31" t="str">
        <f>+VLOOKUP(A5,schedules!$A$2:$H$37,6,FALSE)</f>
        <v>17:15-23:30</v>
      </c>
      <c r="L5" s="27" t="str">
        <f>+VLOOKUP(A5,schedules!$A$2:$H$37,7,FALSE)</f>
        <v>OFF</v>
      </c>
      <c r="M5" s="28" t="s">
        <v>11</v>
      </c>
      <c r="AA5" s="135">
        <v>43126</v>
      </c>
    </row>
    <row r="6" spans="1:27" ht="15.75" x14ac:dyDescent="0.2">
      <c r="A6" s="19">
        <f>++HLOOKUP($D$1,ROTATION!$C$2:$BC$43,ROTATION!BD7,0)</f>
        <v>11</v>
      </c>
      <c r="B6" s="19">
        <f>'3'!B6</f>
        <v>4</v>
      </c>
      <c r="C6" s="23" t="str">
        <f>'3'!C6</f>
        <v>Employé 4</v>
      </c>
      <c r="D6" s="23">
        <f>'3'!D6</f>
        <v>0</v>
      </c>
      <c r="E6" s="24">
        <f>'3'!E6</f>
        <v>0</v>
      </c>
      <c r="F6" s="24" t="str">
        <f>'3'!F6</f>
        <v>35h</v>
      </c>
      <c r="G6" s="25" t="str">
        <f>+VLOOKUP(A6,schedules!$A$2:$H$37,2,FALSE)</f>
        <v>17:30-22:45</v>
      </c>
      <c r="H6" s="31" t="str">
        <f>+VLOOKUP(A6,schedules!$A$2:$H$37,3,FALSE)</f>
        <v>17:30-23:00</v>
      </c>
      <c r="I6" s="31" t="str">
        <f>+VLOOKUP(A6,schedules!$A$2:$H$37,4,FALSE)</f>
        <v>17:30-22:30/23:45-03:45</v>
      </c>
      <c r="J6" s="31" t="str">
        <f>+VLOOKUP(A6,schedules!$A$2:$H$37,5,FALSE)</f>
        <v>17:30-22:30/23:45-03:45</v>
      </c>
      <c r="K6" s="31" t="str">
        <f>+VLOOKUP(A6,schedules!$A$2:$H$37,6,FALSE)</f>
        <v>17:15-23:30</v>
      </c>
      <c r="L6" s="27" t="str">
        <f>+VLOOKUP(A6,schedules!$A$2:$H$37,7,FALSE)</f>
        <v>OFF</v>
      </c>
      <c r="M6" s="27" t="s">
        <v>11</v>
      </c>
      <c r="AA6" s="135">
        <v>43127</v>
      </c>
    </row>
    <row r="7" spans="1:27" ht="15.75" x14ac:dyDescent="0.2">
      <c r="A7" s="19">
        <f>++HLOOKUP($D$1,ROTATION!$C$2:$BC$43,ROTATION!BD8,0)</f>
        <v>16</v>
      </c>
      <c r="B7" s="19">
        <f>'3'!B7</f>
        <v>5</v>
      </c>
      <c r="C7" s="23" t="str">
        <f>'3'!C7</f>
        <v>Employé 5</v>
      </c>
      <c r="D7" s="23">
        <f>'3'!D7</f>
        <v>0</v>
      </c>
      <c r="E7" s="24">
        <f>'3'!E7</f>
        <v>0</v>
      </c>
      <c r="F7" s="24" t="str">
        <f>'3'!F7</f>
        <v>35h</v>
      </c>
      <c r="G7" s="25" t="str">
        <f>+VLOOKUP(A7,schedules!$A$2:$H$37,2,FALSE)</f>
        <v>17:30-23:00</v>
      </c>
      <c r="H7" s="29" t="str">
        <f>+VLOOKUP(A7,schedules!$A$2:$H$37,3,FALSE)</f>
        <v>17:30-22:30/23:45-03:45</v>
      </c>
      <c r="I7" s="26" t="str">
        <f>+VLOOKUP(A7,schedules!$A$2:$H$37,4,FALSE)</f>
        <v>17:15-23:15</v>
      </c>
      <c r="J7" s="26" t="str">
        <f>+VLOOKUP(A7,schedules!$A$2:$H$37,5,FALSE)</f>
        <v>17:15-23:30</v>
      </c>
      <c r="K7" s="27" t="str">
        <f>+VLOOKUP(A7,schedules!$A$2:$H$37,6,FALSE)</f>
        <v>OFF</v>
      </c>
      <c r="L7" s="26" t="str">
        <f>+VLOOKUP(A7,schedules!$A$2:$H$37,7,FALSE)</f>
        <v>16:30-00:45</v>
      </c>
      <c r="M7" s="66" t="s">
        <v>11</v>
      </c>
      <c r="AA7" s="135">
        <v>43128</v>
      </c>
    </row>
    <row r="8" spans="1:27" ht="15.75" x14ac:dyDescent="0.2">
      <c r="A8" s="19">
        <f>++HLOOKUP($D$1,ROTATION!$C$2:$BC$43,ROTATION!BD9,0)</f>
        <v>16</v>
      </c>
      <c r="B8" s="19">
        <f>'3'!B8</f>
        <v>6</v>
      </c>
      <c r="C8" s="23" t="str">
        <f>'3'!C8</f>
        <v>Employé 6</v>
      </c>
      <c r="D8" s="23">
        <f>'3'!D8</f>
        <v>0</v>
      </c>
      <c r="E8" s="24">
        <f>'3'!E8</f>
        <v>0</v>
      </c>
      <c r="F8" s="24" t="str">
        <f>'3'!F8</f>
        <v>35h</v>
      </c>
      <c r="G8" s="25" t="str">
        <f>+VLOOKUP(A8,schedules!$A$2:$H$37,2,FALSE)</f>
        <v>17:30-23:00</v>
      </c>
      <c r="H8" s="29" t="str">
        <f>+VLOOKUP(A8,schedules!$A$2:$H$37,3,FALSE)</f>
        <v>17:30-22:30/23:45-03:45</v>
      </c>
      <c r="I8" s="26" t="str">
        <f>+VLOOKUP(A8,schedules!$A$2:$H$37,4,FALSE)</f>
        <v>17:15-23:15</v>
      </c>
      <c r="J8" s="26" t="str">
        <f>+VLOOKUP(A8,schedules!$A$2:$H$37,5,FALSE)</f>
        <v>17:15-23:30</v>
      </c>
      <c r="K8" s="27" t="str">
        <f>+VLOOKUP(A8,schedules!$A$2:$H$37,6,FALSE)</f>
        <v>OFF</v>
      </c>
      <c r="L8" s="26" t="str">
        <f>+VLOOKUP(A8,schedules!$A$2:$H$37,7,FALSE)</f>
        <v>16:30-00:45</v>
      </c>
      <c r="M8" s="28" t="s">
        <v>11</v>
      </c>
    </row>
    <row r="9" spans="1:27" ht="15.75" x14ac:dyDescent="0.2">
      <c r="A9" s="19">
        <f>++HLOOKUP($D$1,ROTATION!$C$2:$BC$43,ROTATION!BD10,0)</f>
        <v>14</v>
      </c>
      <c r="B9" s="19">
        <f>'3'!B9</f>
        <v>7</v>
      </c>
      <c r="C9" s="23" t="str">
        <f>'3'!C9</f>
        <v>Employé 7</v>
      </c>
      <c r="D9" s="23">
        <f>'3'!D9</f>
        <v>0</v>
      </c>
      <c r="E9" s="24">
        <f>'3'!E9</f>
        <v>0</v>
      </c>
      <c r="F9" s="24" t="str">
        <f>'3'!F9</f>
        <v>35h</v>
      </c>
      <c r="G9" s="67" t="str">
        <f>+VLOOKUP(A9,schedules!$A$2:$H$37,2,FALSE)</f>
        <v>17:30-23:00</v>
      </c>
      <c r="H9" s="49" t="str">
        <f>+VLOOKUP(A9,schedules!$A$2:$H$37,3,FALSE)</f>
        <v>17:30-22:30/23:45-03:45</v>
      </c>
      <c r="I9" s="50" t="str">
        <f>+VLOOKUP(A9,schedules!$A$2:$H$37,4,FALSE)</f>
        <v>17:15-23:15</v>
      </c>
      <c r="J9" s="50" t="str">
        <f>+VLOOKUP(A9,schedules!$A$2:$H$37,5,FALSE)</f>
        <v>17:15-23:30</v>
      </c>
      <c r="K9" s="27" t="str">
        <f>+VLOOKUP(A9,schedules!$A$2:$H$37,6,FALSE)</f>
        <v>OFF</v>
      </c>
      <c r="L9" s="50" t="str">
        <f>+VLOOKUP(A9,schedules!$A$2:$H$37,7,FALSE)</f>
        <v>16:30-00:45</v>
      </c>
      <c r="M9" s="68" t="s">
        <v>11</v>
      </c>
    </row>
    <row r="10" spans="1:27" ht="15.75" x14ac:dyDescent="0.2">
      <c r="A10" s="19">
        <f>++HLOOKUP($D$1,ROTATION!$C$2:$BC$43,ROTATION!BD11,0)</f>
        <v>14</v>
      </c>
      <c r="B10" s="19">
        <f>'3'!B10</f>
        <v>8</v>
      </c>
      <c r="C10" s="23" t="str">
        <f>'3'!C10</f>
        <v>Employé 8</v>
      </c>
      <c r="D10" s="23">
        <f>'3'!D10</f>
        <v>0</v>
      </c>
      <c r="E10" s="24">
        <f>'3'!E10</f>
        <v>0</v>
      </c>
      <c r="F10" s="24" t="str">
        <f>'3'!F10</f>
        <v>35h</v>
      </c>
      <c r="G10" s="25" t="str">
        <f>+VLOOKUP(A10,schedules!$A$2:$H$37,2,FALSE)</f>
        <v>17:30-23:00</v>
      </c>
      <c r="H10" s="26" t="str">
        <f>+VLOOKUP(A10,schedules!$A$2:$H$37,3,FALSE)</f>
        <v>17:30-22:30/23:45-03:45</v>
      </c>
      <c r="I10" s="32" t="str">
        <f>+VLOOKUP(A10,schedules!$A$2:$H$37,4,FALSE)</f>
        <v>17:15-23:15</v>
      </c>
      <c r="J10" s="32" t="str">
        <f>+VLOOKUP(A10,schedules!$A$2:$H$37,5,FALSE)</f>
        <v>17:15-23:30</v>
      </c>
      <c r="K10" s="27" t="str">
        <f>+VLOOKUP(A10,schedules!$A$2:$H$37,6,FALSE)</f>
        <v>OFF</v>
      </c>
      <c r="L10" s="33" t="str">
        <f>+VLOOKUP(A10,schedules!$A$2:$H$37,7,FALSE)</f>
        <v>16:30-00:45</v>
      </c>
      <c r="M10" s="28" t="s">
        <v>11</v>
      </c>
    </row>
    <row r="11" spans="1:27" ht="15.75" x14ac:dyDescent="0.2">
      <c r="A11" s="19">
        <f>++HLOOKUP($D$1,ROTATION!$C$2:$BC$43,ROTATION!BD12,0)</f>
        <v>14</v>
      </c>
      <c r="B11" s="19">
        <f>'3'!B11</f>
        <v>9</v>
      </c>
      <c r="C11" s="23" t="str">
        <f>'3'!C11</f>
        <v>Employé 9</v>
      </c>
      <c r="D11" s="23">
        <f>'3'!D11</f>
        <v>0</v>
      </c>
      <c r="E11" s="24">
        <f>'3'!E11</f>
        <v>0</v>
      </c>
      <c r="F11" s="24" t="str">
        <f>'3'!F11</f>
        <v>35h</v>
      </c>
      <c r="G11" s="32" t="str">
        <f>+VLOOKUP(A11,schedules!$A$2:$H$37,2,FALSE)</f>
        <v>17:30-23:00</v>
      </c>
      <c r="H11" s="52" t="str">
        <f>+VLOOKUP(A11,schedules!$A$2:$H$37,3,FALSE)</f>
        <v>17:30-22:30/23:45-03:45</v>
      </c>
      <c r="I11" s="33" t="str">
        <f>+VLOOKUP(A11,schedules!$A$2:$H$37,4,FALSE)</f>
        <v>17:15-23:15</v>
      </c>
      <c r="J11" s="33" t="str">
        <f>+VLOOKUP(A11,schedules!$A$2:$H$37,5,FALSE)</f>
        <v>17:15-23:30</v>
      </c>
      <c r="K11" s="27" t="str">
        <f>+VLOOKUP(A11,schedules!$A$2:$H$37,6,FALSE)</f>
        <v>OFF</v>
      </c>
      <c r="L11" s="33" t="str">
        <f>+VLOOKUP(A11,schedules!$A$2:$H$37,7,FALSE)</f>
        <v>16:30-00:45</v>
      </c>
      <c r="M11" s="28" t="s">
        <v>11</v>
      </c>
    </row>
    <row r="12" spans="1:27" ht="15.75" x14ac:dyDescent="0.2">
      <c r="A12" s="19">
        <f>++HLOOKUP($D$1,ROTATION!$C$2:$BC$43,ROTATION!BD13,0)</f>
        <v>14</v>
      </c>
      <c r="B12" s="19">
        <f>'3'!B12</f>
        <v>10</v>
      </c>
      <c r="C12" s="23" t="str">
        <f>'3'!C12</f>
        <v>Employé 10</v>
      </c>
      <c r="D12" s="23">
        <f>'3'!D12</f>
        <v>0</v>
      </c>
      <c r="E12" s="24">
        <f>'3'!E12</f>
        <v>0</v>
      </c>
      <c r="F12" s="24" t="str">
        <f>'3'!F12</f>
        <v>35h</v>
      </c>
      <c r="G12" s="25" t="str">
        <f>+VLOOKUP(A12,schedules!$A$2:$H$37,2,FALSE)</f>
        <v>17:30-23:00</v>
      </c>
      <c r="H12" s="27" t="str">
        <f>+VLOOKUP(A12,schedules!$A$2:$H$37,3,FALSE)</f>
        <v>17:30-22:30/23:45-03:45</v>
      </c>
      <c r="I12" s="29" t="str">
        <f>+VLOOKUP(A12,schedules!$A$2:$H$37,4,FALSE)</f>
        <v>17:15-23:15</v>
      </c>
      <c r="J12" s="26" t="str">
        <f>+VLOOKUP(A12,schedules!$A$2:$H$37,5,FALSE)</f>
        <v>17:15-23:30</v>
      </c>
      <c r="K12" s="27" t="str">
        <f>+VLOOKUP(A12,schedules!$A$2:$H$37,6,FALSE)</f>
        <v>OFF</v>
      </c>
      <c r="L12" s="26" t="str">
        <f>+VLOOKUP(A12,schedules!$A$2:$H$37,7,FALSE)</f>
        <v>16:30-00:45</v>
      </c>
      <c r="M12" s="28" t="s">
        <v>11</v>
      </c>
    </row>
    <row r="13" spans="1:27" ht="15.75" x14ac:dyDescent="0.2">
      <c r="A13" s="19" t="str">
        <f>++HLOOKUP($D$1,ROTATION!$C$2:$BC$43,ROTATION!BD14,0)</f>
        <v>msc</v>
      </c>
      <c r="B13" s="19">
        <f>'3'!B13</f>
        <v>11</v>
      </c>
      <c r="C13" s="23" t="str">
        <f>'3'!C13</f>
        <v>Employé 11</v>
      </c>
      <c r="D13" s="23">
        <f>'3'!D13</f>
        <v>0</v>
      </c>
      <c r="E13" s="24">
        <f>'3'!E13</f>
        <v>0</v>
      </c>
      <c r="F13" s="24" t="str">
        <f>'3'!F13</f>
        <v>35h</v>
      </c>
      <c r="G13" s="25" t="str">
        <f>+VLOOKUP(A13,schedules!$A$2:$H$37,2,FALSE)</f>
        <v>17:15-22:45</v>
      </c>
      <c r="H13" s="51" t="str">
        <f>+VLOOKUP(A13,schedules!$A$2:$H$37,3,FALSE)</f>
        <v>17:30-22:30/23:45-03:45</v>
      </c>
      <c r="I13" s="26" t="str">
        <f>+VLOOKUP(A13,schedules!$A$2:$H$37,4,FALSE)</f>
        <v>17:15-23:15</v>
      </c>
      <c r="J13" s="26" t="str">
        <f>+VLOOKUP(A13,schedules!$A$2:$H$37,5,FALSE)</f>
        <v>17:15-23:15</v>
      </c>
      <c r="K13" s="27" t="str">
        <f>+VLOOKUP(A13,schedules!$A$2:$H$37,6,FALSE)</f>
        <v>OFF</v>
      </c>
      <c r="L13" s="26" t="str">
        <f>+VLOOKUP(A13,schedules!$A$2:$H$37,7,FALSE)</f>
        <v>16:30-01:00</v>
      </c>
      <c r="M13" s="28" t="s">
        <v>11</v>
      </c>
    </row>
    <row r="14" spans="1:27" ht="15.75" x14ac:dyDescent="0.2">
      <c r="A14" s="19">
        <f>++HLOOKUP($D$1,ROTATION!$C$2:$BC$43,ROTATION!BD15,0)</f>
        <v>12</v>
      </c>
      <c r="B14" s="19">
        <f>'3'!B14</f>
        <v>12</v>
      </c>
      <c r="C14" s="23" t="str">
        <f>'3'!C14</f>
        <v>Employé 12</v>
      </c>
      <c r="D14" s="23">
        <f>'3'!D14</f>
        <v>0</v>
      </c>
      <c r="E14" s="24">
        <f>'3'!E14</f>
        <v>0</v>
      </c>
      <c r="F14" s="24" t="str">
        <f>'3'!F14</f>
        <v>35h</v>
      </c>
      <c r="G14" s="30" t="str">
        <f>+VLOOKUP(A14,schedules!$A$2:$H$37,2,FALSE)</f>
        <v>OFF</v>
      </c>
      <c r="H14" s="25" t="str">
        <f>+VLOOKUP(A14,schedules!$A$2:$H$37,3,FALSE)</f>
        <v>17:30-22:30/23:45-03:45</v>
      </c>
      <c r="I14" s="29" t="str">
        <f>+VLOOKUP(A14,schedules!$A$2:$H$37,4,FALSE)</f>
        <v>17:30-23:00</v>
      </c>
      <c r="J14" s="26" t="str">
        <f>+VLOOKUP(A14,schedules!$A$2:$H$37,5,FALSE)</f>
        <v>17:15-23:15</v>
      </c>
      <c r="K14" s="26" t="str">
        <f>+VLOOKUP(A14,schedules!$A$2:$H$37,6,FALSE)</f>
        <v>17:15-23:30</v>
      </c>
      <c r="L14" s="26" t="str">
        <f>+VLOOKUP(A14,schedules!$A$2:$H$37,7,FALSE)</f>
        <v>16:30-00:45</v>
      </c>
      <c r="M14" s="28" t="s">
        <v>11</v>
      </c>
    </row>
    <row r="15" spans="1:27" ht="15.75" x14ac:dyDescent="0.2">
      <c r="A15" s="19">
        <f>++HLOOKUP($D$1,ROTATION!$C$2:$BC$43,ROTATION!BD16,0)</f>
        <v>12</v>
      </c>
      <c r="B15" s="19">
        <f>'3'!B15</f>
        <v>13</v>
      </c>
      <c r="C15" s="23" t="str">
        <f>'3'!C15</f>
        <v>Employé 13</v>
      </c>
      <c r="D15" s="23">
        <f>'3'!D15</f>
        <v>0</v>
      </c>
      <c r="E15" s="24">
        <f>'3'!E15</f>
        <v>0</v>
      </c>
      <c r="F15" s="24" t="str">
        <f>'3'!F15</f>
        <v>35h</v>
      </c>
      <c r="G15" s="30" t="str">
        <f>+VLOOKUP(A15,schedules!$A$2:$H$37,2,FALSE)</f>
        <v>OFF</v>
      </c>
      <c r="H15" s="29" t="str">
        <f>+VLOOKUP(A15,schedules!$A$2:$H$37,3,FALSE)</f>
        <v>17:30-22:30/23:45-03:45</v>
      </c>
      <c r="I15" s="26" t="str">
        <f>+VLOOKUP(A15,schedules!$A$2:$H$37,4,FALSE)</f>
        <v>17:30-23:00</v>
      </c>
      <c r="J15" s="26" t="str">
        <f>+VLOOKUP(A15,schedules!$A$2:$H$37,5,FALSE)</f>
        <v>17:15-23:15</v>
      </c>
      <c r="K15" s="26" t="str">
        <f>+VLOOKUP(A15,schedules!$A$2:$H$37,6,FALSE)</f>
        <v>17:15-23:30</v>
      </c>
      <c r="L15" s="26" t="str">
        <f>+VLOOKUP(A15,schedules!$A$2:$H$37,7,FALSE)</f>
        <v>16:30-00:45</v>
      </c>
      <c r="M15" s="28" t="s">
        <v>11</v>
      </c>
    </row>
    <row r="16" spans="1:27" ht="15.75" x14ac:dyDescent="0.2">
      <c r="A16" s="19">
        <f>++HLOOKUP($D$1,ROTATION!$C$2:$BC$43,ROTATION!BD17,0)</f>
        <v>12</v>
      </c>
      <c r="B16" s="19">
        <f>'3'!B16</f>
        <v>14</v>
      </c>
      <c r="C16" s="23" t="str">
        <f>'3'!C16</f>
        <v>Employé 14</v>
      </c>
      <c r="D16" s="23">
        <f>'3'!D16</f>
        <v>0</v>
      </c>
      <c r="E16" s="24">
        <f>'3'!E16</f>
        <v>0</v>
      </c>
      <c r="F16" s="24" t="str">
        <f>'3'!F16</f>
        <v>35h</v>
      </c>
      <c r="G16" s="30" t="str">
        <f>+VLOOKUP(A16,schedules!$A$2:$H$37,2,FALSE)</f>
        <v>OFF</v>
      </c>
      <c r="H16" s="29" t="str">
        <f>+VLOOKUP(A16,schedules!$A$2:$H$37,3,FALSE)</f>
        <v>17:30-22:30/23:45-03:45</v>
      </c>
      <c r="I16" s="26" t="s">
        <v>109</v>
      </c>
      <c r="J16" s="26" t="str">
        <f>+VLOOKUP(A16,schedules!$A$2:$H$37,5,FALSE)</f>
        <v>17:15-23:15</v>
      </c>
      <c r="K16" s="26" t="str">
        <f>+VLOOKUP(A16,schedules!$A$2:$H$37,6,FALSE)</f>
        <v>17:15-23:30</v>
      </c>
      <c r="L16" s="26" t="str">
        <f>+VLOOKUP(A16,schedules!$A$2:$H$37,7,FALSE)</f>
        <v>16:30-00:45</v>
      </c>
      <c r="M16" s="28" t="s">
        <v>11</v>
      </c>
    </row>
    <row r="17" spans="1:13" ht="15.75" x14ac:dyDescent="0.2">
      <c r="A17" s="19" t="str">
        <f>++HLOOKUP($D$1,ROTATION!$C$2:$BC$43,ROTATION!BD18,0)</f>
        <v>r2</v>
      </c>
      <c r="B17" s="19">
        <f>'3'!B17</f>
        <v>15</v>
      </c>
      <c r="C17" s="35" t="str">
        <f>'3'!C17</f>
        <v>Employé 15</v>
      </c>
      <c r="D17" s="35">
        <f>'3'!D17</f>
        <v>0</v>
      </c>
      <c r="E17" s="29">
        <f>'3'!E17</f>
        <v>0</v>
      </c>
      <c r="F17" s="29" t="str">
        <f>'3'!F17</f>
        <v>35h</v>
      </c>
      <c r="G17" s="39" t="str">
        <f>+VLOOKUP(A17,schedules!$A$2:$H$37,2,FALSE)</f>
        <v>16:00-22:30</v>
      </c>
      <c r="H17" s="54" t="str">
        <f>+VLOOKUP(A17,schedules!$A$2:$H$37,3,FALSE)</f>
        <v>15:45-22:30</v>
      </c>
      <c r="I17" s="37" t="str">
        <f>+VLOOKUP(A17,schedules!$A$2:$H$37,4,FALSE)</f>
        <v>15:45-22:30</v>
      </c>
      <c r="J17" s="40" t="str">
        <f>+VLOOKUP(A17,schedules!$A$2:$H$37,5,FALSE)</f>
        <v>15:45-22:30</v>
      </c>
      <c r="K17" s="27" t="str">
        <f>+VLOOKUP(A17,schedules!$A$2:$H$37,6,FALSE)</f>
        <v>OFF</v>
      </c>
      <c r="L17" s="26" t="str">
        <f>+VLOOKUP(A17,schedules!$A$2:$H$37,7,FALSE)</f>
        <v>16:15-00:30</v>
      </c>
      <c r="M17" s="28" t="s">
        <v>11</v>
      </c>
    </row>
    <row r="18" spans="1:13" ht="15.75" x14ac:dyDescent="0.2">
      <c r="A18" s="19" t="str">
        <f>++HLOOKUP($D$1,ROTATION!$C$2:$BC$43,ROTATION!BD19,0)</f>
        <v>r2</v>
      </c>
      <c r="B18" s="19">
        <f>'3'!B18</f>
        <v>16</v>
      </c>
      <c r="C18" s="35" t="str">
        <f>'3'!C18</f>
        <v>Employé 16</v>
      </c>
      <c r="D18" s="35">
        <f>'3'!D18</f>
        <v>0</v>
      </c>
      <c r="E18" s="29">
        <f>'3'!E18</f>
        <v>0</v>
      </c>
      <c r="F18" s="29" t="str">
        <f>'3'!F18</f>
        <v>35h</v>
      </c>
      <c r="G18" s="69" t="str">
        <f>+VLOOKUP(A18,schedules!$A$2:$H$37,2,FALSE)</f>
        <v>16:00-22:30</v>
      </c>
      <c r="H18" s="70" t="str">
        <f>+VLOOKUP(A18,schedules!$A$2:$H$37,3,FALSE)</f>
        <v>15:45-22:30</v>
      </c>
      <c r="I18" s="70" t="str">
        <f>+VLOOKUP(A18,schedules!$A$2:$H$37,4,FALSE)</f>
        <v>15:45-22:30</v>
      </c>
      <c r="J18" s="70" t="str">
        <f>+VLOOKUP(A18,schedules!$A$2:$H$37,5,FALSE)</f>
        <v>15:45-22:30</v>
      </c>
      <c r="K18" s="27" t="str">
        <f>+VLOOKUP(A18,schedules!$A$2:$H$37,6,FALSE)</f>
        <v>OFF</v>
      </c>
      <c r="L18" s="26" t="str">
        <f>+VLOOKUP(A18,schedules!$A$2:$H$37,7,FALSE)</f>
        <v>16:15-00:30</v>
      </c>
      <c r="M18" s="28" t="s">
        <v>11</v>
      </c>
    </row>
    <row r="19" spans="1:13" ht="15.75" x14ac:dyDescent="0.2">
      <c r="A19" s="19" t="str">
        <f>++HLOOKUP($D$1,ROTATION!$C$2:$BC$43,ROTATION!BD20,0)</f>
        <v>r2</v>
      </c>
      <c r="B19" s="19">
        <f>'3'!B19</f>
        <v>17</v>
      </c>
      <c r="C19" s="35" t="str">
        <f>'3'!C19</f>
        <v>Employé 17</v>
      </c>
      <c r="D19" s="35">
        <f>'3'!D19</f>
        <v>0</v>
      </c>
      <c r="E19" s="29">
        <f>'3'!E19</f>
        <v>0</v>
      </c>
      <c r="F19" s="29" t="str">
        <f>'3'!F19</f>
        <v>35h</v>
      </c>
      <c r="G19" s="71" t="str">
        <f>+VLOOKUP(A19,schedules!$A$2:$H$37,2,FALSE)</f>
        <v>16:00-22:30</v>
      </c>
      <c r="H19" s="54" t="str">
        <f>+VLOOKUP(A19,schedules!$A$2:$H$37,3,FALSE)</f>
        <v>15:45-22:30</v>
      </c>
      <c r="I19" s="40" t="str">
        <f>+VLOOKUP(A19,schedules!$A$2:$H$37,4,FALSE)</f>
        <v>15:45-22:30</v>
      </c>
      <c r="J19" s="40" t="str">
        <f>+VLOOKUP(A19,schedules!$A$2:$H$37,5,FALSE)</f>
        <v>15:45-22:30</v>
      </c>
      <c r="K19" s="72" t="str">
        <f>+VLOOKUP(A19,schedules!$A$2:$H$37,6,FALSE)</f>
        <v>OFF</v>
      </c>
      <c r="L19" s="60" t="str">
        <f>+VLOOKUP(A19,schedules!$A$2:$H$37,7,FALSE)</f>
        <v>16:15-00:30</v>
      </c>
      <c r="M19" s="73" t="s">
        <v>11</v>
      </c>
    </row>
    <row r="20" spans="1:13" ht="15.75" x14ac:dyDescent="0.2">
      <c r="A20" s="19" t="str">
        <f>++HLOOKUP($D$1,ROTATION!$C$2:$BC$43,ROTATION!BD21,0)</f>
        <v>r2</v>
      </c>
      <c r="B20" s="19">
        <f>'3'!B20</f>
        <v>18</v>
      </c>
      <c r="C20" s="35" t="str">
        <f>'3'!C20</f>
        <v>Employé 18</v>
      </c>
      <c r="D20" s="35">
        <f>'3'!D20</f>
        <v>0</v>
      </c>
      <c r="E20" s="29">
        <f>'3'!E20</f>
        <v>0</v>
      </c>
      <c r="F20" s="29" t="str">
        <f>'3'!F20</f>
        <v>35h</v>
      </c>
      <c r="G20" s="39" t="str">
        <f>+VLOOKUP(A20,schedules!$A$2:$H$37,2,FALSE)</f>
        <v>16:00-22:30</v>
      </c>
      <c r="H20" s="40" t="str">
        <f>+VLOOKUP(A20,schedules!$A$2:$H$37,3,FALSE)</f>
        <v>15:45-22:30</v>
      </c>
      <c r="I20" s="40" t="str">
        <f>+VLOOKUP(A20,schedules!$A$2:$H$37,4,FALSE)</f>
        <v>15:45-22:30</v>
      </c>
      <c r="J20" s="40" t="str">
        <f>+VLOOKUP(A20,schedules!$A$2:$H$37,5,FALSE)</f>
        <v>15:45-22:30</v>
      </c>
      <c r="K20" s="27" t="str">
        <f>+VLOOKUP(A20,schedules!$A$2:$H$37,6,FALSE)</f>
        <v>OFF</v>
      </c>
      <c r="L20" s="26" t="str">
        <f>+VLOOKUP(A20,schedules!$A$2:$H$37,7,FALSE)</f>
        <v>16:15-00:30</v>
      </c>
      <c r="M20" s="74" t="s">
        <v>11</v>
      </c>
    </row>
    <row r="21" spans="1:13" ht="15.75" x14ac:dyDescent="0.2">
      <c r="A21" s="19" t="str">
        <f>++HLOOKUP($D$1,ROTATION!$C$2:$BC$43,ROTATION!BD22,0)</f>
        <v>r2</v>
      </c>
      <c r="B21" s="19">
        <f>'3'!B21</f>
        <v>19</v>
      </c>
      <c r="C21" s="35" t="str">
        <f>'3'!C21</f>
        <v>Employé 19</v>
      </c>
      <c r="D21" s="35">
        <f>'3'!D21</f>
        <v>0</v>
      </c>
      <c r="E21" s="29">
        <f>'3'!E21</f>
        <v>0</v>
      </c>
      <c r="F21" s="29" t="str">
        <f>'3'!F21</f>
        <v>35h</v>
      </c>
      <c r="G21" s="57" t="str">
        <f>+VLOOKUP(A21,schedules!$A$2:$H$37,2,FALSE)</f>
        <v>16:00-22:30</v>
      </c>
      <c r="H21" s="58" t="str">
        <f>+VLOOKUP(A21,schedules!$A$2:$H$37,3,FALSE)</f>
        <v>15:45-22:30</v>
      </c>
      <c r="I21" s="58" t="str">
        <f>+VLOOKUP(A21,schedules!$A$2:$H$37,4,FALSE)</f>
        <v>15:45-22:30</v>
      </c>
      <c r="J21" s="58" t="str">
        <f>+VLOOKUP(A21,schedules!$A$2:$H$37,5,FALSE)</f>
        <v>15:45-22:30</v>
      </c>
      <c r="K21" s="27" t="str">
        <f>+VLOOKUP(A21,schedules!$A$2:$H$37,6,FALSE)</f>
        <v>OFF</v>
      </c>
      <c r="L21" s="38" t="str">
        <f>+VLOOKUP(A21,schedules!$A$2:$H$37,7,FALSE)</f>
        <v>16:15-00:30</v>
      </c>
      <c r="M21" s="74" t="s">
        <v>11</v>
      </c>
    </row>
    <row r="22" spans="1:13" ht="15.75" x14ac:dyDescent="0.2">
      <c r="A22" s="19" t="str">
        <f>++HLOOKUP($D$1,ROTATION!$C$2:$BC$43,ROTATION!BD23,0)</f>
        <v>r2</v>
      </c>
      <c r="B22" s="19">
        <f>'3'!B22</f>
        <v>20</v>
      </c>
      <c r="C22" s="35" t="str">
        <f>'3'!C22</f>
        <v>Employé 20</v>
      </c>
      <c r="D22" s="35">
        <f>'3'!D22</f>
        <v>0</v>
      </c>
      <c r="E22" s="29">
        <f>'3'!E22</f>
        <v>0</v>
      </c>
      <c r="F22" s="29" t="str">
        <f>'3'!F22</f>
        <v>35h</v>
      </c>
      <c r="G22" s="57" t="str">
        <f>+VLOOKUP(A22,schedules!$A$2:$H$37,2,FALSE)</f>
        <v>16:00-22:30</v>
      </c>
      <c r="H22" s="58" t="str">
        <f>+VLOOKUP(A22,schedules!$A$2:$H$37,3,FALSE)</f>
        <v>15:45-22:30</v>
      </c>
      <c r="I22" s="58" t="str">
        <f>+VLOOKUP(A22,schedules!$A$2:$H$37,4,FALSE)</f>
        <v>15:45-22:30</v>
      </c>
      <c r="J22" s="58" t="str">
        <f>+VLOOKUP(A22,schedules!$A$2:$H$37,5,FALSE)</f>
        <v>15:45-22:30</v>
      </c>
      <c r="K22" s="27" t="str">
        <f>+VLOOKUP(A22,schedules!$A$2:$H$37,6,FALSE)</f>
        <v>OFF</v>
      </c>
      <c r="L22" s="38" t="str">
        <f>+VLOOKUP(A22,schedules!$A$2:$H$37,7,FALSE)</f>
        <v>16:15-00:30</v>
      </c>
      <c r="M22" s="75" t="s">
        <v>11</v>
      </c>
    </row>
    <row r="23" spans="1:13" ht="15.75" x14ac:dyDescent="0.2">
      <c r="A23" s="19" t="str">
        <f>++HLOOKUP($D$1,ROTATION!$C$2:$BC$43,ROTATION!BD24,0)</f>
        <v>r2</v>
      </c>
      <c r="B23" s="19">
        <f>'3'!B23</f>
        <v>21</v>
      </c>
      <c r="C23" s="35" t="str">
        <f>'3'!C23</f>
        <v>Employé 21</v>
      </c>
      <c r="D23" s="35">
        <f>'3'!D23</f>
        <v>0</v>
      </c>
      <c r="E23" s="29">
        <f>'3'!E23</f>
        <v>0</v>
      </c>
      <c r="F23" s="29" t="str">
        <f>'3'!F23</f>
        <v>35h</v>
      </c>
      <c r="G23" s="57" t="str">
        <f>+VLOOKUP(A23,schedules!$A$2:$H$37,2,FALSE)</f>
        <v>16:00-22:30</v>
      </c>
      <c r="H23" s="58" t="str">
        <f>+VLOOKUP(A23,schedules!$A$2:$H$37,3,FALSE)</f>
        <v>15:45-22:30</v>
      </c>
      <c r="I23" s="58" t="str">
        <f>+VLOOKUP(A23,schedules!$A$2:$H$37,4,FALSE)</f>
        <v>15:45-22:30</v>
      </c>
      <c r="J23" s="58" t="str">
        <f>+VLOOKUP(A23,schedules!$A$2:$H$37,5,FALSE)</f>
        <v>15:45-22:30</v>
      </c>
      <c r="K23" s="27" t="str">
        <f>+VLOOKUP(A23,schedules!$A$2:$H$37,6,FALSE)</f>
        <v>OFF</v>
      </c>
      <c r="L23" s="38" t="str">
        <f>+VLOOKUP(A23,schedules!$A$2:$H$37,7,FALSE)</f>
        <v>16:15-00:30</v>
      </c>
      <c r="M23" s="74" t="s">
        <v>11</v>
      </c>
    </row>
    <row r="24" spans="1:13" ht="15.75" x14ac:dyDescent="0.2">
      <c r="A24" s="19" t="str">
        <f>++HLOOKUP($D$1,ROTATION!$C$2:$BC$43,ROTATION!BD25,0)</f>
        <v>r1</v>
      </c>
      <c r="B24" s="19">
        <f>'3'!B24</f>
        <v>22</v>
      </c>
      <c r="C24" s="35" t="str">
        <f>'3'!C24</f>
        <v>Employé 22</v>
      </c>
      <c r="D24" s="35">
        <f>'3'!D24</f>
        <v>0</v>
      </c>
      <c r="E24" s="29">
        <f>'3'!E24</f>
        <v>0</v>
      </c>
      <c r="F24" s="29" t="str">
        <f>'3'!F24</f>
        <v>35h</v>
      </c>
      <c r="G24" s="26" t="str">
        <f>+VLOOKUP(A24,schedules!$A$2:$H$37,2,FALSE)</f>
        <v>16:00-22:30</v>
      </c>
      <c r="H24" s="25" t="str">
        <f>+VLOOKUP(A24,schedules!$A$2:$H$37,3,FALSE)</f>
        <v>15:30-22:30</v>
      </c>
      <c r="I24" s="26" t="str">
        <f>+VLOOKUP(A24,schedules!$A$2:$H$37,4,FALSE)</f>
        <v>15:30-22:30</v>
      </c>
      <c r="J24" s="26" t="str">
        <f>+VLOOKUP(A24,schedules!$A$2:$H$37,5,FALSE)</f>
        <v>15:30-22:30</v>
      </c>
      <c r="K24" s="26" t="str">
        <f>+VLOOKUP(A24,schedules!$A$2:$H$37,6,FALSE)</f>
        <v>16:00-23:30</v>
      </c>
      <c r="L24" s="27" t="str">
        <f>+VLOOKUP(A24,schedules!$A$2:$H$37,7,FALSE)</f>
        <v>OFF</v>
      </c>
      <c r="M24" s="74" t="s">
        <v>11</v>
      </c>
    </row>
    <row r="25" spans="1:13" ht="15.75" x14ac:dyDescent="0.2">
      <c r="A25" s="19" t="str">
        <f>++HLOOKUP($D$1,ROTATION!$C$2:$BC$43,ROTATION!BD26,0)</f>
        <v>r1</v>
      </c>
      <c r="B25" s="19">
        <f>'3'!B25</f>
        <v>23</v>
      </c>
      <c r="C25" s="35" t="str">
        <f>'3'!C25</f>
        <v>Employé 23</v>
      </c>
      <c r="D25" s="35">
        <f>'3'!D25</f>
        <v>0</v>
      </c>
      <c r="E25" s="29">
        <f>'3'!E25</f>
        <v>0</v>
      </c>
      <c r="F25" s="29" t="str">
        <f>'3'!F25</f>
        <v>35h</v>
      </c>
      <c r="G25" s="32" t="str">
        <f>+VLOOKUP(A25,schedules!$A$2:$H$37,2,FALSE)</f>
        <v>16:00-22:30</v>
      </c>
      <c r="H25" s="32" t="str">
        <f>+VLOOKUP(A25,schedules!$A$2:$H$37,3,FALSE)</f>
        <v>15:30-22:30</v>
      </c>
      <c r="I25" s="32" t="str">
        <f>+VLOOKUP(A25,schedules!$A$2:$H$37,4,FALSE)</f>
        <v>15:30-22:30</v>
      </c>
      <c r="J25" s="32" t="str">
        <f>+VLOOKUP(A25,schedules!$A$2:$H$37,5,FALSE)</f>
        <v>15:30-22:30</v>
      </c>
      <c r="K25" s="32" t="str">
        <f>+VLOOKUP(A25,schedules!$A$2:$H$37,6,FALSE)</f>
        <v>16:00-23:30</v>
      </c>
      <c r="L25" s="27" t="str">
        <f>+VLOOKUP(A25,schedules!$A$2:$H$37,7,FALSE)</f>
        <v>OFF</v>
      </c>
      <c r="M25" s="76" t="s">
        <v>11</v>
      </c>
    </row>
    <row r="26" spans="1:13" ht="15.75" x14ac:dyDescent="0.2">
      <c r="A26" s="19" t="str">
        <f>++HLOOKUP($D$1,ROTATION!$C$2:$BC$43,ROTATION!BD27,0)</f>
        <v>r1</v>
      </c>
      <c r="B26" s="19">
        <f>'3'!B26</f>
        <v>24</v>
      </c>
      <c r="C26" s="35" t="str">
        <f>'3'!C26</f>
        <v>Employé 24</v>
      </c>
      <c r="D26" s="35">
        <f>'3'!D26</f>
        <v>0</v>
      </c>
      <c r="E26" s="29">
        <f>'3'!E26</f>
        <v>0</v>
      </c>
      <c r="F26" s="29" t="str">
        <f>'3'!F26</f>
        <v>35h</v>
      </c>
      <c r="G26" s="25" t="str">
        <f>+VLOOKUP(A26,schedules!$A$2:$H$37,2,FALSE)</f>
        <v>16:00-22:30</v>
      </c>
      <c r="H26" s="26" t="str">
        <f>+VLOOKUP(A26,schedules!$A$2:$H$37,3,FALSE)</f>
        <v>15:30-22:30</v>
      </c>
      <c r="I26" s="26" t="str">
        <f>+VLOOKUP(A26,schedules!$A$2:$H$37,4,FALSE)</f>
        <v>15:30-22:30</v>
      </c>
      <c r="J26" s="26" t="str">
        <f>+VLOOKUP(A26,schedules!$A$2:$H$37,5,FALSE)</f>
        <v>15:30-22:30</v>
      </c>
      <c r="K26" s="26" t="str">
        <f>+VLOOKUP(A26,schedules!$A$2:$H$37,6,FALSE)</f>
        <v>16:00-23:30</v>
      </c>
      <c r="L26" s="27" t="str">
        <f>+VLOOKUP(A26,schedules!$A$2:$H$37,7,FALSE)</f>
        <v>OFF</v>
      </c>
      <c r="M26" s="74" t="s">
        <v>11</v>
      </c>
    </row>
    <row r="27" spans="1:13" ht="15.75" x14ac:dyDescent="0.2">
      <c r="A27" s="19" t="str">
        <f>++HLOOKUP($D$1,ROTATION!$C$2:$BC$43,ROTATION!BD28,0)</f>
        <v>r1</v>
      </c>
      <c r="B27" s="19">
        <f>'3'!B27</f>
        <v>25</v>
      </c>
      <c r="C27" s="35" t="str">
        <f>'3'!C27</f>
        <v>Employé 25</v>
      </c>
      <c r="D27" s="35">
        <f>'3'!D27</f>
        <v>0</v>
      </c>
      <c r="E27" s="29">
        <f>'3'!E27</f>
        <v>0</v>
      </c>
      <c r="F27" s="29" t="str">
        <f>'3'!F27</f>
        <v>35h</v>
      </c>
      <c r="G27" s="32" t="str">
        <f>+VLOOKUP(A27,schedules!$A$2:$H$37,2,FALSE)</f>
        <v>16:00-22:30</v>
      </c>
      <c r="H27" s="32" t="str">
        <f>+VLOOKUP(A27,schedules!$A$2:$H$37,3,FALSE)</f>
        <v>15:30-22:30</v>
      </c>
      <c r="I27" s="32" t="str">
        <f>+VLOOKUP(A27,schedules!$A$2:$H$37,4,FALSE)</f>
        <v>15:30-22:30</v>
      </c>
      <c r="J27" s="32" t="str">
        <f>+VLOOKUP(A27,schedules!$A$2:$H$37,5,FALSE)</f>
        <v>15:30-22:30</v>
      </c>
      <c r="K27" s="32" t="str">
        <f>+VLOOKUP(A27,schedules!$A$2:$H$37,6,FALSE)</f>
        <v>16:00-23:30</v>
      </c>
      <c r="L27" s="27" t="str">
        <f>+VLOOKUP(A27,schedules!$A$2:$H$37,7,FALSE)</f>
        <v>OFF</v>
      </c>
      <c r="M27" s="74" t="s">
        <v>11</v>
      </c>
    </row>
    <row r="28" spans="1:13" ht="15.75" x14ac:dyDescent="0.2">
      <c r="A28" s="19" t="str">
        <f>++HLOOKUP($D$1,ROTATION!$C$2:$BC$43,ROTATION!BD29,0)</f>
        <v>r1</v>
      </c>
      <c r="B28" s="19">
        <f>'3'!B28</f>
        <v>26</v>
      </c>
      <c r="C28" s="35" t="str">
        <f>'3'!C28</f>
        <v>Employé 26</v>
      </c>
      <c r="D28" s="35">
        <f>'3'!D28</f>
        <v>0</v>
      </c>
      <c r="E28" s="29">
        <f>'3'!E28</f>
        <v>0</v>
      </c>
      <c r="F28" s="29" t="str">
        <f>'3'!F28</f>
        <v>35h</v>
      </c>
      <c r="G28" s="25" t="str">
        <f>+VLOOKUP(A28,schedules!$A$2:$H$37,2,FALSE)</f>
        <v>16:00-22:30</v>
      </c>
      <c r="H28" s="26" t="str">
        <f>+VLOOKUP(A28,schedules!$A$2:$H$37,3,FALSE)</f>
        <v>15:30-22:30</v>
      </c>
      <c r="I28" s="26" t="str">
        <f>+VLOOKUP(A28,schedules!$A$2:$H$37,4,FALSE)</f>
        <v>15:30-22:30</v>
      </c>
      <c r="J28" s="26" t="str">
        <f>+VLOOKUP(A28,schedules!$A$2:$H$37,5,FALSE)</f>
        <v>15:30-22:30</v>
      </c>
      <c r="K28" s="26" t="str">
        <f>+VLOOKUP(A28,schedules!$A$2:$H$37,6,FALSE)</f>
        <v>16:00-23:30</v>
      </c>
      <c r="L28" s="27" t="str">
        <f>+VLOOKUP(A28,schedules!$A$2:$H$37,7,FALSE)</f>
        <v>OFF</v>
      </c>
      <c r="M28" s="74" t="s">
        <v>11</v>
      </c>
    </row>
    <row r="29" spans="1:13" ht="15.75" x14ac:dyDescent="0.2">
      <c r="A29" s="19" t="str">
        <f>++HLOOKUP($D$1,ROTATION!$C$2:$BC$43,ROTATION!BD30,0)</f>
        <v>r1</v>
      </c>
      <c r="B29" s="19">
        <f>'3'!B29</f>
        <v>27</v>
      </c>
      <c r="C29" s="35" t="str">
        <f>'3'!C29</f>
        <v>Employé 27</v>
      </c>
      <c r="D29" s="35">
        <f>'3'!D29</f>
        <v>0</v>
      </c>
      <c r="E29" s="29">
        <f>'3'!E29</f>
        <v>0</v>
      </c>
      <c r="F29" s="29" t="str">
        <f>'3'!F29</f>
        <v>35h</v>
      </c>
      <c r="G29" s="25" t="str">
        <f>+VLOOKUP(A29,schedules!$A$2:$H$37,2,FALSE)</f>
        <v>16:00-22:30</v>
      </c>
      <c r="H29" s="26" t="str">
        <f>+VLOOKUP(A29,schedules!$A$2:$H$37,3,FALSE)</f>
        <v>15:30-22:30</v>
      </c>
      <c r="I29" s="26" t="str">
        <f>+VLOOKUP(A29,schedules!$A$2:$H$37,4,FALSE)</f>
        <v>15:30-22:30</v>
      </c>
      <c r="J29" s="26" t="str">
        <f>+VLOOKUP(A29,schedules!$A$2:$H$37,5,FALSE)</f>
        <v>15:30-22:30</v>
      </c>
      <c r="K29" s="26" t="str">
        <f>+VLOOKUP(A29,schedules!$A$2:$H$37,6,FALSE)</f>
        <v>16:00-23:30</v>
      </c>
      <c r="L29" s="27" t="str">
        <f>+VLOOKUP(A29,schedules!$A$2:$H$37,7,FALSE)</f>
        <v>OFF</v>
      </c>
      <c r="M29" s="28" t="s">
        <v>11</v>
      </c>
    </row>
    <row r="30" spans="1:13" ht="16.5" thickBot="1" x14ac:dyDescent="0.25">
      <c r="A30" s="19" t="str">
        <f>++HLOOKUP($D$1,ROTATION!$C$2:$BC$43,ROTATION!BD31,0)</f>
        <v>r1</v>
      </c>
      <c r="B30" s="19">
        <f>'3'!B30</f>
        <v>28</v>
      </c>
      <c r="C30" s="35" t="str">
        <f>'3'!C30</f>
        <v>Employé 28</v>
      </c>
      <c r="D30" s="35">
        <f>'3'!D30</f>
        <v>0</v>
      </c>
      <c r="E30" s="29">
        <f>'3'!E30</f>
        <v>0</v>
      </c>
      <c r="F30" s="29" t="str">
        <f>'3'!F30</f>
        <v>35h</v>
      </c>
      <c r="G30" s="26" t="str">
        <f>+VLOOKUP(A30,schedules!$A$2:$H$37,2,FALSE)</f>
        <v>16:00-22:30</v>
      </c>
      <c r="H30" s="26" t="str">
        <f>+VLOOKUP(A30,schedules!$A$2:$H$37,3,FALSE)</f>
        <v>15:30-22:30</v>
      </c>
      <c r="I30" s="26" t="str">
        <f>+VLOOKUP(A30,schedules!$A$2:$H$37,4,FALSE)</f>
        <v>15:30-22:30</v>
      </c>
      <c r="J30" s="26" t="str">
        <f>+VLOOKUP(A30,schedules!$A$2:$H$37,5,FALSE)</f>
        <v>15:30-22:30</v>
      </c>
      <c r="K30" s="26" t="str">
        <f>+VLOOKUP(A30,schedules!$A$2:$H$37,6,FALSE)</f>
        <v>16:00-23:30</v>
      </c>
      <c r="L30" s="27" t="str">
        <f>+VLOOKUP(A30,schedules!$A$2:$H$37,7,FALSE)</f>
        <v>OFF</v>
      </c>
      <c r="M30" s="77" t="s">
        <v>11</v>
      </c>
    </row>
    <row r="31" spans="1:13" ht="15.75" x14ac:dyDescent="0.2">
      <c r="A31" s="19" t="str">
        <f>++HLOOKUP($D$1,ROTATION!$C$2:$BC$43,ROTATION!BD32,0)</f>
        <v>an</v>
      </c>
      <c r="B31" s="19">
        <f>'3'!B31</f>
        <v>29</v>
      </c>
      <c r="C31" s="41" t="str">
        <f>'3'!C31</f>
        <v>Employé 29</v>
      </c>
      <c r="D31" s="41">
        <f>'3'!D31</f>
        <v>0</v>
      </c>
      <c r="E31" s="42">
        <f>'3'!E31</f>
        <v>0</v>
      </c>
      <c r="F31" s="42" t="str">
        <f>'3'!F31</f>
        <v>30h</v>
      </c>
      <c r="G31" s="36" t="str">
        <f>+VLOOKUP(A31,schedules!$A$2:$H$37,2,FALSE)</f>
        <v>17:30-22:15</v>
      </c>
      <c r="H31" s="36" t="str">
        <f>+VLOOKUP(A31,schedules!$A$2:$H$37,3,FALSE)</f>
        <v>17:15-23:00</v>
      </c>
      <c r="I31" s="37" t="str">
        <f>+VLOOKUP(A31,schedules!$A$2:$H$37,4,FALSE)</f>
        <v>17:15-23:45</v>
      </c>
      <c r="J31" s="37" t="str">
        <f>+VLOOKUP(A31,schedules!$A$2:$H$37,5,FALSE)</f>
        <v>17:15-23:45</v>
      </c>
      <c r="K31" s="37" t="str">
        <f>+VLOOKUP(A31,schedules!$A$2:$H$37,6,FALSE)</f>
        <v>17:15-23:45</v>
      </c>
      <c r="L31" s="27" t="str">
        <f>+VLOOKUP(A31,schedules!$A$2:$H$37,7,FALSE)</f>
        <v>OFF</v>
      </c>
      <c r="M31" s="78" t="s">
        <v>11</v>
      </c>
    </row>
    <row r="32" spans="1:13" ht="15.75" x14ac:dyDescent="0.2">
      <c r="A32" s="19" t="str">
        <f>++HLOOKUP($D$1,ROTATION!$C$2:$BC$43,ROTATION!BD33,0)</f>
        <v>a</v>
      </c>
      <c r="B32" s="19">
        <f>'3'!B32</f>
        <v>30</v>
      </c>
      <c r="C32" s="41" t="str">
        <f>'3'!C32</f>
        <v>Employé 30</v>
      </c>
      <c r="D32" s="41">
        <f>'3'!D32</f>
        <v>0</v>
      </c>
      <c r="E32" s="42">
        <f>'3'!E32</f>
        <v>0</v>
      </c>
      <c r="F32" s="42" t="str">
        <f>'3'!F32</f>
        <v>30h</v>
      </c>
      <c r="G32" s="43" t="str">
        <f>+VLOOKUP(A32,schedules!$A$2:$H$37,2,FALSE)</f>
        <v>17:30-22:15/23:45-03:30</v>
      </c>
      <c r="H32" s="25" t="str">
        <f>+VLOOKUP(A32,schedules!$A$2:$H$37,3,FALSE)</f>
        <v>17:30-22:30</v>
      </c>
      <c r="I32" s="25" t="str">
        <f>+VLOOKUP(A32,schedules!$A$2:$H$37,4,FALSE)</f>
        <v>17:30-22:30</v>
      </c>
      <c r="J32" s="25" t="str">
        <f>+VLOOKUP(A32,schedules!$A$2:$H$37,5,FALSE)</f>
        <v>17:30-22:30</v>
      </c>
      <c r="K32" s="30" t="str">
        <f>+VLOOKUP(A32,schedules!$A$2:$H$37,6,FALSE)</f>
        <v>OFF</v>
      </c>
      <c r="L32" s="26" t="str">
        <f>+VLOOKUP(A32,schedules!$A$2:$H$37,7,FALSE)</f>
        <v>17:30-24:00</v>
      </c>
      <c r="M32" s="28" t="s">
        <v>11</v>
      </c>
    </row>
    <row r="33" spans="1:13" ht="15.75" x14ac:dyDescent="0.2">
      <c r="A33" s="19" t="str">
        <f>++HLOOKUP($D$1,ROTATION!$C$2:$BC$43,ROTATION!BD34,0)</f>
        <v>a</v>
      </c>
      <c r="B33" s="19">
        <f>'3'!B33</f>
        <v>31</v>
      </c>
      <c r="C33" s="41" t="str">
        <f>'3'!C33</f>
        <v>Employé 31</v>
      </c>
      <c r="D33" s="41">
        <f>'3'!D33</f>
        <v>0</v>
      </c>
      <c r="E33" s="42">
        <f>'3'!E33</f>
        <v>0</v>
      </c>
      <c r="F33" s="42" t="str">
        <f>'3'!F33</f>
        <v>30h</v>
      </c>
      <c r="G33" s="79" t="str">
        <f>+VLOOKUP(A33,schedules!$A$2:$H$37,2,FALSE)</f>
        <v>17:30-22:15/23:45-03:30</v>
      </c>
      <c r="H33" s="80" t="str">
        <f>+VLOOKUP(A33,schedules!$A$2:$H$37,3,FALSE)</f>
        <v>17:30-22:30</v>
      </c>
      <c r="I33" s="80" t="str">
        <f>+VLOOKUP(A33,schedules!$A$2:$H$37,4,FALSE)</f>
        <v>17:30-22:30</v>
      </c>
      <c r="J33" s="81" t="str">
        <f>+VLOOKUP(A33,schedules!$A$2:$H$37,5,FALSE)</f>
        <v>17:30-22:30</v>
      </c>
      <c r="K33" s="82" t="str">
        <f>+VLOOKUP(A33,schedules!$A$2:$H$37,6,FALSE)</f>
        <v>OFF</v>
      </c>
      <c r="L33" s="26" t="str">
        <f>+VLOOKUP(A33,schedules!$A$2:$H$37,7,FALSE)</f>
        <v>17:30-24:00</v>
      </c>
      <c r="M33" s="34" t="s">
        <v>11</v>
      </c>
    </row>
    <row r="34" spans="1:13" ht="15.75" x14ac:dyDescent="0.2">
      <c r="A34" s="19" t="str">
        <f>++HLOOKUP($D$1,ROTATION!$C$2:$BC$43,ROTATION!BD35,0)</f>
        <v>b</v>
      </c>
      <c r="B34" s="19">
        <f>'3'!B34</f>
        <v>32</v>
      </c>
      <c r="C34" s="41" t="str">
        <f>'3'!C34</f>
        <v>Employé 32</v>
      </c>
      <c r="D34" s="41">
        <f>'3'!D34</f>
        <v>0</v>
      </c>
      <c r="E34" s="42">
        <f>'3'!E34</f>
        <v>0</v>
      </c>
      <c r="F34" s="42" t="str">
        <f>'3'!F34</f>
        <v>30h</v>
      </c>
      <c r="G34" s="43" t="str">
        <f>+VLOOKUP(A34,schedules!$A$2:$H$37,2,FALSE)</f>
        <v>17:30-22:15/23:45-03:30</v>
      </c>
      <c r="H34" s="26" t="str">
        <f>+VLOOKUP(A34,schedules!$A$2:$H$37,3,FALSE)</f>
        <v>17:30-22:30</v>
      </c>
      <c r="I34" s="26" t="str">
        <f>+VLOOKUP(A34,schedules!$A$2:$H$37,4,FALSE)</f>
        <v>17:30-22:30</v>
      </c>
      <c r="J34" s="26" t="str">
        <f>+VLOOKUP(A34,schedules!$A$2:$H$37,5,FALSE)</f>
        <v>17:30-22:30</v>
      </c>
      <c r="K34" s="26" t="str">
        <f>+VLOOKUP(A34,schedules!$A$2:$H$37,6,FALSE)</f>
        <v>17:00-23:30</v>
      </c>
      <c r="L34" s="27" t="str">
        <f>+VLOOKUP(A34,schedules!$A$2:$H$37,7,FALSE)</f>
        <v>OFF</v>
      </c>
      <c r="M34" s="28" t="s">
        <v>11</v>
      </c>
    </row>
    <row r="35" spans="1:13" ht="15.75" x14ac:dyDescent="0.2">
      <c r="A35" s="19" t="str">
        <f>++HLOOKUP($D$1,ROTATION!$C$2:$BC$43,ROTATION!BD36,0)</f>
        <v>b</v>
      </c>
      <c r="B35" s="19">
        <f>'3'!B35</f>
        <v>33</v>
      </c>
      <c r="C35" s="41" t="str">
        <f>'3'!C35</f>
        <v>Employé 33</v>
      </c>
      <c r="D35" s="41">
        <f>'3'!D35</f>
        <v>0</v>
      </c>
      <c r="E35" s="42">
        <f>'3'!E35</f>
        <v>0</v>
      </c>
      <c r="F35" s="42" t="str">
        <f>'3'!F35</f>
        <v>30h</v>
      </c>
      <c r="G35" s="36" t="str">
        <f>+VLOOKUP(A35,schedules!$A$2:$H$37,2,FALSE)</f>
        <v>17:30-22:15/23:45-03:30</v>
      </c>
      <c r="H35" s="36" t="str">
        <f>+VLOOKUP(A35,schedules!$A$2:$H$37,3,FALSE)</f>
        <v>17:30-22:30</v>
      </c>
      <c r="I35" s="37" t="str">
        <f>+VLOOKUP(A35,schedules!$A$2:$H$37,4,FALSE)</f>
        <v>17:30-22:30</v>
      </c>
      <c r="J35" s="37" t="str">
        <f>+VLOOKUP(A35,schedules!$A$2:$H$37,5,FALSE)</f>
        <v>17:30-22:30</v>
      </c>
      <c r="K35" s="37" t="str">
        <f>+VLOOKUP(A35,schedules!$A$2:$H$37,6,FALSE)</f>
        <v>17:00-23:30</v>
      </c>
      <c r="L35" s="27" t="str">
        <f>+VLOOKUP(A35,schedules!$A$2:$H$37,7,FALSE)</f>
        <v>OFF</v>
      </c>
      <c r="M35" s="28" t="s">
        <v>11</v>
      </c>
    </row>
    <row r="36" spans="1:13" ht="15.75" x14ac:dyDescent="0.2">
      <c r="A36" s="19" t="str">
        <f>++HLOOKUP($D$1,ROTATION!$C$2:$BC$43,ROTATION!BD37,0)</f>
        <v>8h</v>
      </c>
      <c r="B36" s="19">
        <f>'3'!B36</f>
        <v>34</v>
      </c>
      <c r="C36" s="44" t="str">
        <f>'3'!C36</f>
        <v>Employé 34</v>
      </c>
      <c r="D36" s="44">
        <f>'3'!D36</f>
        <v>0</v>
      </c>
      <c r="E36" s="26">
        <f>'3'!E36</f>
        <v>0</v>
      </c>
      <c r="F36" s="26" t="str">
        <f>'3'!F36</f>
        <v>8h</v>
      </c>
      <c r="G36" s="30" t="str">
        <f>+VLOOKUP(A36,schedules!$A$2:$H$37,2,FALSE)</f>
        <v>OFF</v>
      </c>
      <c r="H36" s="27" t="str">
        <f>+VLOOKUP(A36,schedules!$A$2:$H$37,3,FALSE)</f>
        <v>OFF</v>
      </c>
      <c r="I36" s="27" t="str">
        <f>+VLOOKUP(A36,schedules!$A$2:$H$37,4,FALSE)</f>
        <v>OFF</v>
      </c>
      <c r="J36" s="27" t="str">
        <f>+VLOOKUP(A36,schedules!$A$2:$H$37,5,FALSE)</f>
        <v>OFF</v>
      </c>
      <c r="K36" s="27" t="str">
        <f>+VLOOKUP(A36,schedules!$A$2:$H$37,6,FALSE)</f>
        <v>OFF</v>
      </c>
      <c r="L36" s="26" t="str">
        <f>+VLOOKUP(A36,schedules!$A$2:$H$37,7,FALSE)</f>
        <v>16:30-00:30</v>
      </c>
      <c r="M36" s="28" t="s">
        <v>11</v>
      </c>
    </row>
    <row r="37" spans="1:13" x14ac:dyDescent="0.2">
      <c r="G37" s="45"/>
      <c r="H37" s="45"/>
      <c r="I37" s="45"/>
      <c r="J37" s="45"/>
      <c r="K37" s="45"/>
      <c r="L37" s="45"/>
      <c r="M37" s="45"/>
    </row>
    <row r="38" spans="1:13" x14ac:dyDescent="0.2">
      <c r="G38" s="45"/>
      <c r="H38" s="45"/>
      <c r="I38" s="45"/>
      <c r="J38" s="45"/>
      <c r="K38" s="45"/>
      <c r="L38" s="45"/>
      <c r="M38" s="45"/>
    </row>
    <row r="39" spans="1:13" x14ac:dyDescent="0.2">
      <c r="G39" s="45"/>
      <c r="H39" s="45"/>
      <c r="I39" s="45"/>
      <c r="J39" s="45"/>
      <c r="K39" s="45"/>
      <c r="L39" s="45"/>
      <c r="M39" s="45"/>
    </row>
    <row r="40" spans="1:13" x14ac:dyDescent="0.2">
      <c r="G40" s="45"/>
      <c r="H40" s="45"/>
      <c r="I40" s="45"/>
      <c r="J40" s="45"/>
      <c r="K40" s="45"/>
      <c r="L40" s="45"/>
      <c r="M40" s="45"/>
    </row>
    <row r="41" spans="1:13" x14ac:dyDescent="0.2">
      <c r="G41" s="45"/>
      <c r="H41" s="45"/>
      <c r="I41" s="45"/>
      <c r="J41" s="45"/>
      <c r="K41" s="45"/>
      <c r="L41" s="45"/>
      <c r="M41" s="45"/>
    </row>
    <row r="42" spans="1:13" x14ac:dyDescent="0.2">
      <c r="G42" s="45"/>
      <c r="H42" s="45"/>
      <c r="I42" s="45"/>
      <c r="J42" s="45"/>
      <c r="K42" s="45"/>
      <c r="L42" s="45"/>
      <c r="M42" s="45"/>
    </row>
    <row r="43" spans="1:13" x14ac:dyDescent="0.2">
      <c r="G43" s="45"/>
      <c r="H43" s="45"/>
      <c r="I43" s="45"/>
      <c r="J43" s="45"/>
      <c r="K43" s="45"/>
      <c r="L43" s="45"/>
      <c r="M43" s="45"/>
    </row>
    <row r="44" spans="1:13" x14ac:dyDescent="0.2">
      <c r="G44" s="45"/>
      <c r="H44" s="45"/>
      <c r="I44" s="45"/>
      <c r="J44" s="45"/>
      <c r="K44" s="45"/>
      <c r="L44" s="45"/>
      <c r="M44" s="45"/>
    </row>
    <row r="45" spans="1:13" x14ac:dyDescent="0.2">
      <c r="G45" s="45"/>
      <c r="H45" s="45"/>
      <c r="I45" s="45"/>
      <c r="J45" s="45"/>
      <c r="K45" s="45"/>
      <c r="L45" s="45"/>
      <c r="M45" s="45"/>
    </row>
    <row r="46" spans="1:13" x14ac:dyDescent="0.2">
      <c r="G46" s="45"/>
      <c r="H46" s="45"/>
      <c r="I46" s="45"/>
      <c r="J46" s="45"/>
      <c r="K46" s="45"/>
      <c r="L46" s="45"/>
      <c r="M46" s="45"/>
    </row>
    <row r="47" spans="1:13" x14ac:dyDescent="0.2">
      <c r="G47" s="45"/>
      <c r="H47" s="45"/>
      <c r="I47" s="45"/>
      <c r="J47" s="45"/>
      <c r="K47" s="45"/>
      <c r="L47" s="45"/>
      <c r="M47" s="45"/>
    </row>
    <row r="48" spans="1:13" x14ac:dyDescent="0.2">
      <c r="G48" s="45"/>
      <c r="H48" s="45"/>
      <c r="I48" s="45"/>
      <c r="J48" s="45"/>
      <c r="K48" s="45"/>
      <c r="L48" s="45"/>
      <c r="M48" s="45"/>
    </row>
    <row r="49" spans="7:13" x14ac:dyDescent="0.2">
      <c r="G49" s="45"/>
      <c r="H49" s="45"/>
      <c r="I49" s="45"/>
      <c r="J49" s="45"/>
      <c r="K49" s="45"/>
      <c r="L49" s="45"/>
      <c r="M49" s="45"/>
    </row>
    <row r="50" spans="7:13" x14ac:dyDescent="0.2">
      <c r="G50" s="45"/>
      <c r="H50" s="45"/>
      <c r="I50" s="45"/>
      <c r="J50" s="45"/>
      <c r="K50" s="45"/>
      <c r="L50" s="45"/>
      <c r="M50" s="45"/>
    </row>
  </sheetData>
  <conditionalFormatting sqref="M3:M28 M30:M36">
    <cfRule type="cellIs" dxfId="11" priority="5" stopIfTrue="1" operator="equal">
      <formula>"off"</formula>
    </cfRule>
  </conditionalFormatting>
  <conditionalFormatting sqref="K13 K7:K9 K15 K34 K24 K17:K22 K28:K31 K36">
    <cfRule type="cellIs" dxfId="10" priority="6" stopIfTrue="1" operator="equal">
      <formula>"16:00-00:00"</formula>
    </cfRule>
  </conditionalFormatting>
  <conditionalFormatting sqref="K3:K5">
    <cfRule type="cellIs" dxfId="9" priority="4" stopIfTrue="1" operator="equal">
      <formula>"16:00-00:00"</formula>
    </cfRule>
  </conditionalFormatting>
  <conditionalFormatting sqref="H16">
    <cfRule type="cellIs" dxfId="8" priority="3" stopIfTrue="1" operator="equal">
      <formula>"16:00-00:00"</formula>
    </cfRule>
  </conditionalFormatting>
  <conditionalFormatting sqref="I16:K16">
    <cfRule type="cellIs" dxfId="7" priority="2" stopIfTrue="1" operator="equal">
      <formula>"16:00-00:00"</formula>
    </cfRule>
  </conditionalFormatting>
  <conditionalFormatting sqref="K35">
    <cfRule type="cellIs" dxfId="6" priority="1" stopIfTrue="1" operator="equal">
      <formula>"16:00-00:00"</formula>
    </cfRule>
  </conditionalFormatting>
  <printOptions horizontalCentered="1" verticalCentered="1"/>
  <pageMargins left="0" right="0" top="0" bottom="0" header="0" footer="0"/>
  <pageSetup paperSize="9" scale="72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pageSetUpPr fitToPage="1"/>
  </sheetPr>
  <dimension ref="A1:AA50"/>
  <sheetViews>
    <sheetView zoomScale="85" zoomScaleNormal="85" workbookViewId="0">
      <selection activeCell="B3" sqref="B3:F36"/>
    </sheetView>
  </sheetViews>
  <sheetFormatPr baseColWidth="10" defaultColWidth="11.42578125" defaultRowHeight="12.75" x14ac:dyDescent="0.2"/>
  <cols>
    <col min="1" max="1" width="4.28515625" style="3" customWidth="1"/>
    <col min="2" max="2" width="3.85546875" bestFit="1" customWidth="1"/>
    <col min="3" max="3" width="22.5703125" bestFit="1" customWidth="1"/>
    <col min="4" max="4" width="17.5703125" bestFit="1" customWidth="1"/>
    <col min="5" max="5" width="10.28515625" bestFit="1" customWidth="1"/>
    <col min="6" max="6" width="5.28515625" bestFit="1" customWidth="1"/>
    <col min="7" max="10" width="27.85546875" bestFit="1" customWidth="1"/>
    <col min="11" max="13" width="15.28515625" bestFit="1" customWidth="1"/>
    <col min="15" max="16" width="3.140625" bestFit="1" customWidth="1"/>
    <col min="27" max="27" width="11.42578125" style="135"/>
  </cols>
  <sheetData>
    <row r="1" spans="1:27" ht="18" x14ac:dyDescent="0.2">
      <c r="A1" s="19"/>
      <c r="B1" s="19"/>
      <c r="C1" s="19" t="s">
        <v>102</v>
      </c>
      <c r="D1" s="20">
        <v>5</v>
      </c>
      <c r="E1" s="20"/>
      <c r="F1" s="20"/>
      <c r="G1" s="21" t="s">
        <v>0</v>
      </c>
      <c r="H1" s="21" t="s">
        <v>103</v>
      </c>
      <c r="I1" s="21" t="s">
        <v>104</v>
      </c>
      <c r="J1" s="21" t="s">
        <v>105</v>
      </c>
      <c r="K1" s="21" t="s">
        <v>106</v>
      </c>
      <c r="L1" s="21" t="s">
        <v>107</v>
      </c>
      <c r="M1" s="21" t="s">
        <v>108</v>
      </c>
      <c r="AA1" s="135">
        <v>43129</v>
      </c>
    </row>
    <row r="2" spans="1:27" ht="18" x14ac:dyDescent="0.2">
      <c r="A2" s="19"/>
      <c r="B2" s="19"/>
      <c r="C2" s="19"/>
      <c r="D2" s="20"/>
      <c r="E2" s="20"/>
      <c r="F2" s="20"/>
      <c r="G2" s="22">
        <f>+VLOOKUP($D$1,ROTATION!$A$46:$I$98,3,FALSE)</f>
        <v>43129</v>
      </c>
      <c r="H2" s="22">
        <f>+VLOOKUP($D$1,ROTATION!$A$46:$I$98,4,FALSE)</f>
        <v>43130</v>
      </c>
      <c r="I2" s="22">
        <f>+VLOOKUP($D$1,ROTATION!$A$46:$I$98,5,FALSE)</f>
        <v>43131</v>
      </c>
      <c r="J2" s="22">
        <f>+VLOOKUP($D$1,ROTATION!$A$46:$I$98,6,FALSE)</f>
        <v>43132</v>
      </c>
      <c r="K2" s="22">
        <f>+VLOOKUP($D$1,ROTATION!$A$46:$I$98,7,FALSE)</f>
        <v>43133</v>
      </c>
      <c r="L2" s="22">
        <f>+VLOOKUP($D$1,ROTATION!$A$46:$I$98,8,FALSE)</f>
        <v>43134</v>
      </c>
      <c r="M2" s="22">
        <f>+VLOOKUP($D$1,ROTATION!$A$46:$I$98,9,FALSE)</f>
        <v>43135</v>
      </c>
      <c r="AA2" s="135">
        <v>43130</v>
      </c>
    </row>
    <row r="3" spans="1:27" ht="15.75" x14ac:dyDescent="0.2">
      <c r="A3" s="19" t="str">
        <f>++HLOOKUP($D$1,ROTATION!$C$2:$BC$43,ROTATION!BD4,0)</f>
        <v>mt</v>
      </c>
      <c r="B3" s="19">
        <f>'4'!B3</f>
        <v>1</v>
      </c>
      <c r="C3" s="23" t="str">
        <f>'4'!C3</f>
        <v>Employé 1</v>
      </c>
      <c r="D3" s="23">
        <f>'4'!D3</f>
        <v>0</v>
      </c>
      <c r="E3" s="24">
        <f>'4'!E3</f>
        <v>0</v>
      </c>
      <c r="F3" s="24" t="str">
        <f>'4'!F3</f>
        <v>35h</v>
      </c>
      <c r="G3" s="39" t="str">
        <f>+VLOOKUP(A3,schedules!$A$2:$H$37,2,FALSE)</f>
        <v>15:30-22:30</v>
      </c>
      <c r="H3" s="61" t="str">
        <f>+VLOOKUP(A3,schedules!$A$2:$H$37,3,FALSE)</f>
        <v>15:30-22:30</v>
      </c>
      <c r="I3" s="61" t="str">
        <f>+VLOOKUP(A3,schedules!$A$2:$H$37,4,FALSE)</f>
        <v>17:30-21:00</v>
      </c>
      <c r="J3" s="61" t="str">
        <f>+VLOOKUP(A3,schedules!$A$2:$H$37,5,FALSE)</f>
        <v>OFF</v>
      </c>
      <c r="K3" s="62" t="str">
        <f>+VLOOKUP(A3,schedules!$A$2:$H$37,6,FALSE)</f>
        <v>OFF</v>
      </c>
      <c r="L3" s="61" t="str">
        <f>+VLOOKUP(A3,schedules!$A$2:$H$37,7,FALSE)</f>
        <v>OFF</v>
      </c>
      <c r="M3" s="62" t="s">
        <v>11</v>
      </c>
      <c r="AA3" s="135">
        <v>43131</v>
      </c>
    </row>
    <row r="4" spans="1:27" ht="15.75" x14ac:dyDescent="0.2">
      <c r="A4" s="19">
        <f>++HLOOKUP($D$1,ROTATION!$C$2:$BC$43,ROTATION!BD5,0)</f>
        <v>14</v>
      </c>
      <c r="B4" s="19">
        <f>'4'!B4</f>
        <v>2</v>
      </c>
      <c r="C4" s="23" t="str">
        <f>'4'!C4</f>
        <v>Employé 2</v>
      </c>
      <c r="D4" s="23">
        <f>'4'!D4</f>
        <v>0</v>
      </c>
      <c r="E4" s="24">
        <f>'4'!E4</f>
        <v>0</v>
      </c>
      <c r="F4" s="24" t="str">
        <f>'4'!F4</f>
        <v>35h</v>
      </c>
      <c r="G4" s="61" t="str">
        <f>+VLOOKUP(A4,schedules!$A$2:$H$37,2,FALSE)</f>
        <v>17:30-23:00</v>
      </c>
      <c r="H4" s="39" t="str">
        <f>+VLOOKUP(A4,schedules!$A$2:$H$37,3,FALSE)</f>
        <v>17:30-22:30/23:45-03:45</v>
      </c>
      <c r="I4" s="29" t="str">
        <f>+VLOOKUP(A4,schedules!$A$2:$H$37,4,FALSE)</f>
        <v>17:15-23:15</v>
      </c>
      <c r="J4" s="29" t="str">
        <f>+VLOOKUP(A4,schedules!$A$2:$H$37,5,FALSE)</f>
        <v>17:15-23:30</v>
      </c>
      <c r="K4" s="61" t="str">
        <f>+VLOOKUP(A4,schedules!$A$2:$H$37,6,FALSE)</f>
        <v>OFF</v>
      </c>
      <c r="L4" s="62" t="str">
        <f>+VLOOKUP(A4,schedules!$A$2:$H$37,7,FALSE)</f>
        <v>16:30-00:45</v>
      </c>
      <c r="M4" s="62" t="s">
        <v>11</v>
      </c>
      <c r="AA4" s="135">
        <v>43132</v>
      </c>
    </row>
    <row r="5" spans="1:27" ht="15.75" x14ac:dyDescent="0.2">
      <c r="A5" s="19">
        <f>++HLOOKUP($D$1,ROTATION!$C$2:$BC$43,ROTATION!BD6,0)</f>
        <v>16</v>
      </c>
      <c r="B5" s="19">
        <f>'4'!B5</f>
        <v>3</v>
      </c>
      <c r="C5" s="23" t="str">
        <f>'4'!C5</f>
        <v>Employé 3</v>
      </c>
      <c r="D5" s="23">
        <f>'4'!D5</f>
        <v>0</v>
      </c>
      <c r="E5" s="24">
        <f>'4'!E5</f>
        <v>0</v>
      </c>
      <c r="F5" s="24" t="str">
        <f>'4'!F5</f>
        <v>35h</v>
      </c>
      <c r="G5" s="29" t="str">
        <f>+VLOOKUP(A5,schedules!$A$2:$H$37,2,FALSE)</f>
        <v>17:30-23:00</v>
      </c>
      <c r="H5" s="40" t="str">
        <f>+VLOOKUP(A5,schedules!$A$2:$H$37,3,FALSE)</f>
        <v>17:30-22:30/23:45-03:45</v>
      </c>
      <c r="I5" s="61" t="str">
        <f>+VLOOKUP(A5,schedules!$A$2:$H$37,4,FALSE)</f>
        <v>17:15-23:15</v>
      </c>
      <c r="J5" s="61" t="str">
        <f>+VLOOKUP(A5,schedules!$A$2:$H$37,5,FALSE)</f>
        <v>17:15-23:30</v>
      </c>
      <c r="K5" s="62" t="str">
        <f>+VLOOKUP(A5,schedules!$A$2:$H$37,6,FALSE)</f>
        <v>OFF</v>
      </c>
      <c r="L5" s="61" t="str">
        <f>+VLOOKUP(A5,schedules!$A$2:$H$37,7,FALSE)</f>
        <v>16:30-00:45</v>
      </c>
      <c r="M5" s="62" t="s">
        <v>11</v>
      </c>
      <c r="AA5" s="135">
        <v>43133</v>
      </c>
    </row>
    <row r="6" spans="1:27" ht="15.75" x14ac:dyDescent="0.2">
      <c r="A6" s="19">
        <f>++HLOOKUP($D$1,ROTATION!$C$2:$BC$43,ROTATION!BD7,0)</f>
        <v>12</v>
      </c>
      <c r="B6" s="19">
        <f>'4'!B6</f>
        <v>4</v>
      </c>
      <c r="C6" s="23" t="str">
        <f>'4'!C6</f>
        <v>Employé 4</v>
      </c>
      <c r="D6" s="23">
        <f>'4'!D6</f>
        <v>0</v>
      </c>
      <c r="E6" s="24">
        <f>'4'!E6</f>
        <v>0</v>
      </c>
      <c r="F6" s="24" t="str">
        <f>'4'!F6</f>
        <v>35h</v>
      </c>
      <c r="G6" s="61" t="str">
        <f>+VLOOKUP(A6,schedules!$A$2:$H$37,2,FALSE)</f>
        <v>OFF</v>
      </c>
      <c r="H6" s="61" t="str">
        <f>+VLOOKUP(A6,schedules!$A$2:$H$37,3,FALSE)</f>
        <v>17:30-22:30/23:45-03:45</v>
      </c>
      <c r="I6" s="40" t="str">
        <f>+VLOOKUP(A6,schedules!$A$2:$H$37,4,FALSE)</f>
        <v>17:30-23:00</v>
      </c>
      <c r="J6" s="61" t="str">
        <f>+VLOOKUP(A6,schedules!$A$2:$H$37,5,FALSE)</f>
        <v>17:15-23:15</v>
      </c>
      <c r="K6" s="62" t="str">
        <f>+VLOOKUP(A6,schedules!$A$2:$H$37,6,FALSE)</f>
        <v>17:15-23:30</v>
      </c>
      <c r="L6" s="61" t="str">
        <f>+VLOOKUP(A6,schedules!$A$2:$H$37,7,FALSE)</f>
        <v>16:30-00:45</v>
      </c>
      <c r="M6" s="62" t="s">
        <v>11</v>
      </c>
      <c r="AA6" s="135">
        <v>43134</v>
      </c>
    </row>
    <row r="7" spans="1:27" ht="15.75" x14ac:dyDescent="0.2">
      <c r="A7" s="19">
        <f>++HLOOKUP($D$1,ROTATION!$C$2:$BC$43,ROTATION!BD8,0)</f>
        <v>11</v>
      </c>
      <c r="B7" s="19">
        <f>'4'!B7</f>
        <v>5</v>
      </c>
      <c r="C7" s="23" t="str">
        <f>'4'!C7</f>
        <v>Employé 5</v>
      </c>
      <c r="D7" s="23">
        <f>'4'!D7</f>
        <v>0</v>
      </c>
      <c r="E7" s="24">
        <f>'4'!E7</f>
        <v>0</v>
      </c>
      <c r="F7" s="24" t="str">
        <f>'4'!F7</f>
        <v>35h</v>
      </c>
      <c r="G7" s="61" t="str">
        <f>+VLOOKUP(A7,schedules!$A$2:$H$37,2,FALSE)</f>
        <v>17:30-22:45</v>
      </c>
      <c r="H7" s="61" t="str">
        <f>+VLOOKUP(A7,schedules!$A$2:$H$37,3,FALSE)</f>
        <v>17:30-23:00</v>
      </c>
      <c r="I7" s="61" t="str">
        <f>+VLOOKUP(A7,schedules!$A$2:$H$37,4,FALSE)</f>
        <v>17:30-22:30/23:45-03:45</v>
      </c>
      <c r="J7" s="40" t="str">
        <f>+VLOOKUP(A7,schedules!$A$2:$H$37,5,FALSE)</f>
        <v>17:30-22:30/23:45-03:45</v>
      </c>
      <c r="K7" s="61" t="str">
        <f>+VLOOKUP(A7,schedules!$A$2:$H$37,6,FALSE)</f>
        <v>17:15-23:30</v>
      </c>
      <c r="L7" s="62" t="str">
        <f>+VLOOKUP(A7,schedules!$A$2:$H$37,7,FALSE)</f>
        <v>OFF</v>
      </c>
      <c r="M7" s="63" t="s">
        <v>11</v>
      </c>
      <c r="AA7" s="135">
        <v>43135</v>
      </c>
    </row>
    <row r="8" spans="1:27" ht="15.75" x14ac:dyDescent="0.2">
      <c r="A8" s="19">
        <f>++HLOOKUP($D$1,ROTATION!$C$2:$BC$43,ROTATION!BD9,0)</f>
        <v>11</v>
      </c>
      <c r="B8" s="19">
        <f>'4'!B8</f>
        <v>6</v>
      </c>
      <c r="C8" s="23" t="str">
        <f>'4'!C8</f>
        <v>Employé 6</v>
      </c>
      <c r="D8" s="23">
        <f>'4'!D8</f>
        <v>0</v>
      </c>
      <c r="E8" s="24">
        <f>'4'!E8</f>
        <v>0</v>
      </c>
      <c r="F8" s="24" t="str">
        <f>'4'!F8</f>
        <v>35h</v>
      </c>
      <c r="G8" s="61" t="str">
        <f>+VLOOKUP(A8,schedules!$A$2:$H$37,2,FALSE)</f>
        <v>17:30-22:45</v>
      </c>
      <c r="H8" s="61" t="str">
        <f>+VLOOKUP(A8,schedules!$A$2:$H$37,3,FALSE)</f>
        <v>17:30-23:00</v>
      </c>
      <c r="I8" s="61" t="str">
        <f>+VLOOKUP(A8,schedules!$A$2:$H$37,4,FALSE)</f>
        <v>17:30-22:30/23:45-03:45</v>
      </c>
      <c r="J8" s="40" t="str">
        <f>+VLOOKUP(A8,schedules!$A$2:$H$37,5,FALSE)</f>
        <v>17:30-22:30/23:45-03:45</v>
      </c>
      <c r="K8" s="61" t="str">
        <f>+VLOOKUP(A8,schedules!$A$2:$H$37,6,FALSE)</f>
        <v>17:15-23:30</v>
      </c>
      <c r="L8" s="62" t="str">
        <f>+VLOOKUP(A8,schedules!$A$2:$H$37,7,FALSE)</f>
        <v>OFF</v>
      </c>
      <c r="M8" s="62" t="s">
        <v>11</v>
      </c>
    </row>
    <row r="9" spans="1:27" ht="15.75" x14ac:dyDescent="0.2">
      <c r="A9" s="19">
        <f>++HLOOKUP($D$1,ROTATION!$C$2:$BC$43,ROTATION!BD10,0)</f>
        <v>15</v>
      </c>
      <c r="B9" s="19">
        <f>'4'!B9</f>
        <v>7</v>
      </c>
      <c r="C9" s="23" t="str">
        <f>'4'!C9</f>
        <v>Employé 7</v>
      </c>
      <c r="D9" s="23">
        <f>'4'!D9</f>
        <v>0</v>
      </c>
      <c r="E9" s="24">
        <f>'4'!E9</f>
        <v>0</v>
      </c>
      <c r="F9" s="24" t="str">
        <f>'4'!F9</f>
        <v>35h</v>
      </c>
      <c r="G9" s="64" t="str">
        <f>+VLOOKUP(A9,schedules!$A$2:$H$37,2,FALSE)</f>
        <v>17:30-22:45</v>
      </c>
      <c r="H9" s="61" t="str">
        <f>+VLOOKUP(A9,schedules!$A$2:$H$37,3,FALSE)</f>
        <v>17:30-23:00</v>
      </c>
      <c r="I9" s="29" t="str">
        <f>+VLOOKUP(A9,schedules!$A$2:$H$37,4,FALSE)</f>
        <v>17:30-22:30/23:45-03:45</v>
      </c>
      <c r="J9" s="29" t="str">
        <f>+VLOOKUP(A9,schedules!$A$2:$H$37,5,FALSE)</f>
        <v>17:30-22:30/23:45-03:45</v>
      </c>
      <c r="K9" s="61" t="str">
        <f>+VLOOKUP(A9,schedules!$A$2:$H$37,6,FALSE)</f>
        <v>17:15-23:30</v>
      </c>
      <c r="L9" s="62" t="str">
        <f>+VLOOKUP(A9,schedules!$A$2:$H$37,7,FALSE)</f>
        <v>OFF</v>
      </c>
      <c r="M9" s="62" t="s">
        <v>11</v>
      </c>
    </row>
    <row r="10" spans="1:27" ht="15.75" x14ac:dyDescent="0.2">
      <c r="A10" s="19">
        <f>++HLOOKUP($D$1,ROTATION!$C$2:$BC$43,ROTATION!BD11,0)</f>
        <v>15</v>
      </c>
      <c r="B10" s="19">
        <f>'4'!B10</f>
        <v>8</v>
      </c>
      <c r="C10" s="23" t="str">
        <f>'4'!C10</f>
        <v>Employé 8</v>
      </c>
      <c r="D10" s="23">
        <f>'4'!D10</f>
        <v>0</v>
      </c>
      <c r="E10" s="24">
        <f>'4'!E10</f>
        <v>0</v>
      </c>
      <c r="F10" s="24" t="str">
        <f>'4'!F10</f>
        <v>35h</v>
      </c>
      <c r="G10" s="39" t="str">
        <f>+VLOOKUP(A10,schedules!$A$2:$H$37,2,FALSE)</f>
        <v>17:30-22:45</v>
      </c>
      <c r="H10" s="29" t="str">
        <f>+VLOOKUP(A10,schedules!$A$2:$H$37,3,FALSE)</f>
        <v>17:30-23:00</v>
      </c>
      <c r="I10" s="61" t="str">
        <f>+VLOOKUP(A10,schedules!$A$2:$H$37,4,FALSE)</f>
        <v>17:30-22:30/23:45-03:45</v>
      </c>
      <c r="J10" s="61" t="str">
        <f>+VLOOKUP(A10,schedules!$A$2:$H$37,5,FALSE)</f>
        <v>17:30-22:30/23:45-03:45</v>
      </c>
      <c r="K10" s="61" t="str">
        <f>+VLOOKUP(A10,schedules!$A$2:$H$37,6,FALSE)</f>
        <v>17:15-23:30</v>
      </c>
      <c r="L10" s="62" t="str">
        <f>+VLOOKUP(A10,schedules!$A$2:$H$37,7,FALSE)</f>
        <v>OFF</v>
      </c>
      <c r="M10" s="63" t="s">
        <v>11</v>
      </c>
    </row>
    <row r="11" spans="1:27" ht="15.75" x14ac:dyDescent="0.2">
      <c r="A11" s="19">
        <f>++HLOOKUP($D$1,ROTATION!$C$2:$BC$43,ROTATION!BD12,0)</f>
        <v>15</v>
      </c>
      <c r="B11" s="19">
        <f>'4'!B11</f>
        <v>9</v>
      </c>
      <c r="C11" s="23" t="str">
        <f>'4'!C11</f>
        <v>Employé 9</v>
      </c>
      <c r="D11" s="23">
        <f>'4'!D11</f>
        <v>0</v>
      </c>
      <c r="E11" s="24">
        <f>'4'!E11</f>
        <v>0</v>
      </c>
      <c r="F11" s="24" t="str">
        <f>'4'!F11</f>
        <v>35h</v>
      </c>
      <c r="G11" s="64" t="str">
        <f>+VLOOKUP(A11,schedules!$A$2:$H$37,2,FALSE)</f>
        <v>17:30-22:45</v>
      </c>
      <c r="H11" s="61" t="str">
        <f>+VLOOKUP(A11,schedules!$A$2:$H$37,3,FALSE)</f>
        <v>17:30-23:00</v>
      </c>
      <c r="I11" s="61" t="str">
        <f>+VLOOKUP(A11,schedules!$A$2:$H$37,4,FALSE)</f>
        <v>17:30-22:30/23:45-03:45</v>
      </c>
      <c r="J11" s="61" t="str">
        <f>+VLOOKUP(A11,schedules!$A$2:$H$37,5,FALSE)</f>
        <v>17:30-22:30/23:45-03:45</v>
      </c>
      <c r="K11" s="61" t="str">
        <f>+VLOOKUP(A11,schedules!$A$2:$H$37,6,FALSE)</f>
        <v>17:15-23:30</v>
      </c>
      <c r="L11" s="62" t="str">
        <f>+VLOOKUP(A11,schedules!$A$2:$H$37,7,FALSE)</f>
        <v>OFF</v>
      </c>
      <c r="M11" s="62" t="s">
        <v>11</v>
      </c>
    </row>
    <row r="12" spans="1:27" ht="15.75" x14ac:dyDescent="0.2">
      <c r="A12" s="19">
        <f>++HLOOKUP($D$1,ROTATION!$C$2:$BC$43,ROTATION!BD13,0)</f>
        <v>15</v>
      </c>
      <c r="B12" s="19">
        <f>'4'!B12</f>
        <v>10</v>
      </c>
      <c r="C12" s="23" t="str">
        <f>'4'!C12</f>
        <v>Employé 10</v>
      </c>
      <c r="D12" s="23">
        <f>'4'!D12</f>
        <v>0</v>
      </c>
      <c r="E12" s="24">
        <f>'4'!E12</f>
        <v>0</v>
      </c>
      <c r="F12" s="24" t="str">
        <f>'4'!F12</f>
        <v>35h</v>
      </c>
      <c r="G12" s="61" t="str">
        <f>+VLOOKUP(A12,schedules!$A$2:$H$37,2,FALSE)</f>
        <v>17:30-22:45</v>
      </c>
      <c r="H12" s="61" t="str">
        <f>+VLOOKUP(A12,schedules!$A$2:$H$37,3,FALSE)</f>
        <v>17:30-23:00</v>
      </c>
      <c r="I12" s="40" t="str">
        <f>+VLOOKUP(A12,schedules!$A$2:$H$37,4,FALSE)</f>
        <v>17:30-22:30/23:45-03:45</v>
      </c>
      <c r="J12" s="29" t="str">
        <f>+VLOOKUP(A12,schedules!$A$2:$H$37,5,FALSE)</f>
        <v>17:30-22:30/23:45-03:45</v>
      </c>
      <c r="K12" s="61" t="str">
        <f>+VLOOKUP(A12,schedules!$A$2:$H$37,6,FALSE)</f>
        <v>17:15-23:30</v>
      </c>
      <c r="L12" s="62" t="str">
        <f>+VLOOKUP(A12,schedules!$A$2:$H$37,7,FALSE)</f>
        <v>OFF</v>
      </c>
      <c r="M12" s="62" t="s">
        <v>11</v>
      </c>
    </row>
    <row r="13" spans="1:27" ht="15.75" x14ac:dyDescent="0.2">
      <c r="A13" s="19" t="str">
        <f>++HLOOKUP($D$1,ROTATION!$C$2:$BC$43,ROTATION!BD14,0)</f>
        <v>msd</v>
      </c>
      <c r="B13" s="19">
        <f>'4'!B13</f>
        <v>11</v>
      </c>
      <c r="C13" s="23" t="str">
        <f>'4'!C13</f>
        <v>Employé 11</v>
      </c>
      <c r="D13" s="23">
        <f>'4'!D13</f>
        <v>0</v>
      </c>
      <c r="E13" s="24">
        <f>'4'!E13</f>
        <v>0</v>
      </c>
      <c r="F13" s="24" t="str">
        <f>'4'!F13</f>
        <v>35h</v>
      </c>
      <c r="G13" s="62" t="str">
        <f>+VLOOKUP(A13,schedules!$A$2:$H$37,2,FALSE)</f>
        <v>17:15-22:45</v>
      </c>
      <c r="H13" s="40" t="str">
        <f>+VLOOKUP(A13,schedules!$A$2:$H$37,3,FALSE)</f>
        <v>17:30-22:30/23:45-03:45</v>
      </c>
      <c r="I13" s="61" t="str">
        <f>+VLOOKUP(A13,schedules!$A$2:$H$37,4,FALSE)</f>
        <v>16:30-23:00</v>
      </c>
      <c r="J13" s="61" t="str">
        <f>+VLOOKUP(A13,schedules!$A$2:$H$37,5,FALSE)</f>
        <v>16:30-23:00</v>
      </c>
      <c r="K13" s="62" t="str">
        <f>+VLOOKUP(A13,schedules!$A$2:$H$37,6,FALSE)</f>
        <v>16:15-23:45</v>
      </c>
      <c r="L13" s="61" t="str">
        <f>+VLOOKUP(A13,schedules!$A$2:$H$37,7,FALSE)</f>
        <v>OFF</v>
      </c>
      <c r="M13" s="62" t="s">
        <v>11</v>
      </c>
    </row>
    <row r="14" spans="1:27" ht="15.75" x14ac:dyDescent="0.2">
      <c r="A14" s="19">
        <f>++HLOOKUP($D$1,ROTATION!$C$2:$BC$43,ROTATION!BD15,0)</f>
        <v>13</v>
      </c>
      <c r="B14" s="19">
        <f>'4'!B14</f>
        <v>12</v>
      </c>
      <c r="C14" s="23" t="str">
        <f>'4'!C14</f>
        <v>Employé 12</v>
      </c>
      <c r="D14" s="23">
        <f>'4'!D14</f>
        <v>0</v>
      </c>
      <c r="E14" s="24">
        <f>'4'!E14</f>
        <v>0</v>
      </c>
      <c r="F14" s="24" t="str">
        <f>'4'!F14</f>
        <v>35h</v>
      </c>
      <c r="G14" s="61" t="str">
        <f>+VLOOKUP(A14,schedules!$A$2:$H$37,2,FALSE)</f>
        <v>17:30-22:45</v>
      </c>
      <c r="H14" s="61" t="str">
        <f>+VLOOKUP(A14,schedules!$A$2:$H$37,3,FALSE)</f>
        <v>17:30-23:00</v>
      </c>
      <c r="I14" s="40" t="str">
        <f>+VLOOKUP(A14,schedules!$A$2:$H$37,4,FALSE)</f>
        <v>17:30-22:30/23:45-03:45</v>
      </c>
      <c r="J14" s="29" t="str">
        <f>+VLOOKUP(A14,schedules!$A$2:$H$37,5,FALSE)</f>
        <v>17:30-22:30/23:45-03:45</v>
      </c>
      <c r="K14" s="61" t="str">
        <f>+VLOOKUP(A14,schedules!$A$2:$H$37,6,FALSE)</f>
        <v>17:15-23:30</v>
      </c>
      <c r="L14" s="62" t="str">
        <f>+VLOOKUP(A14,schedules!$A$2:$H$37,7,FALSE)</f>
        <v>OFF</v>
      </c>
      <c r="M14" s="62" t="s">
        <v>11</v>
      </c>
    </row>
    <row r="15" spans="1:27" ht="15.75" x14ac:dyDescent="0.2">
      <c r="A15" s="19">
        <f>++HLOOKUP($D$1,ROTATION!$C$2:$BC$43,ROTATION!BD16,0)</f>
        <v>13</v>
      </c>
      <c r="B15" s="19">
        <f>'4'!B15</f>
        <v>13</v>
      </c>
      <c r="C15" s="23" t="str">
        <f>'4'!C15</f>
        <v>Employé 13</v>
      </c>
      <c r="D15" s="23">
        <f>'4'!D15</f>
        <v>0</v>
      </c>
      <c r="E15" s="24">
        <f>'4'!E15</f>
        <v>0</v>
      </c>
      <c r="F15" s="24" t="str">
        <f>'4'!F15</f>
        <v>35h</v>
      </c>
      <c r="G15" s="61" t="str">
        <f>+VLOOKUP(A15,schedules!$A$2:$H$37,2,FALSE)</f>
        <v>17:30-22:45</v>
      </c>
      <c r="H15" s="61" t="str">
        <f>+VLOOKUP(A15,schedules!$A$2:$H$37,3,FALSE)</f>
        <v>17:30-23:00</v>
      </c>
      <c r="I15" s="29" t="str">
        <f>+VLOOKUP(A15,schedules!$A$2:$H$37,4,FALSE)</f>
        <v>17:30-22:30/23:45-03:45</v>
      </c>
      <c r="J15" s="40" t="str">
        <f>+VLOOKUP(A15,schedules!$A$2:$H$37,5,FALSE)</f>
        <v>17:30-22:30/23:45-03:45</v>
      </c>
      <c r="K15" s="61" t="str">
        <f>+VLOOKUP(A15,schedules!$A$2:$H$37,6,FALSE)</f>
        <v>17:15-23:30</v>
      </c>
      <c r="L15" s="62" t="str">
        <f>+VLOOKUP(A15,schedules!$A$2:$H$37,7,FALSE)</f>
        <v>OFF</v>
      </c>
      <c r="M15" s="62" t="s">
        <v>11</v>
      </c>
    </row>
    <row r="16" spans="1:27" ht="15.75" x14ac:dyDescent="0.2">
      <c r="A16" s="19">
        <f>++HLOOKUP($D$1,ROTATION!$C$2:$BC$43,ROTATION!BD17,0)</f>
        <v>13</v>
      </c>
      <c r="B16" s="19">
        <f>'4'!B16</f>
        <v>14</v>
      </c>
      <c r="C16" s="23" t="str">
        <f>'4'!C16</f>
        <v>Employé 14</v>
      </c>
      <c r="D16" s="23">
        <f>'4'!D16</f>
        <v>0</v>
      </c>
      <c r="E16" s="24">
        <f>'4'!E16</f>
        <v>0</v>
      </c>
      <c r="F16" s="24" t="str">
        <f>'4'!F16</f>
        <v>35h</v>
      </c>
      <c r="G16" s="43" t="str">
        <f>+VLOOKUP(A16,schedules!$A$2:$H$37,2,FALSE)</f>
        <v>17:30-22:45</v>
      </c>
      <c r="H16" s="61" t="str">
        <f>+VLOOKUP(A16,schedules!$A$2:$H$37,3,FALSE)</f>
        <v>17:30-23:00</v>
      </c>
      <c r="I16" s="61" t="s">
        <v>109</v>
      </c>
      <c r="J16" s="61" t="str">
        <f>+VLOOKUP(A16,schedules!$A$2:$H$37,5,FALSE)</f>
        <v>17:30-22:30/23:45-03:45</v>
      </c>
      <c r="K16" s="61" t="str">
        <f>+VLOOKUP(A16,schedules!$A$2:$H$37,6,FALSE)</f>
        <v>17:15-23:30</v>
      </c>
      <c r="L16" s="62" t="str">
        <f>+VLOOKUP(A16,schedules!$A$2:$H$37,7,FALSE)</f>
        <v>OFF</v>
      </c>
      <c r="M16" s="62" t="s">
        <v>11</v>
      </c>
    </row>
    <row r="17" spans="1:13" ht="15.75" x14ac:dyDescent="0.2">
      <c r="A17" s="19" t="str">
        <f>++HLOOKUP($D$1,ROTATION!$C$2:$BC$43,ROTATION!BD18,0)</f>
        <v>r1</v>
      </c>
      <c r="B17" s="19">
        <f>'4'!B17</f>
        <v>15</v>
      </c>
      <c r="C17" s="35" t="str">
        <f>'4'!C17</f>
        <v>Employé 15</v>
      </c>
      <c r="D17" s="35">
        <f>'4'!D17</f>
        <v>0</v>
      </c>
      <c r="E17" s="29">
        <f>'4'!E17</f>
        <v>0</v>
      </c>
      <c r="F17" s="29" t="str">
        <f>'4'!F17</f>
        <v>35h</v>
      </c>
      <c r="G17" s="61" t="str">
        <f>+VLOOKUP(A17,schedules!$A$2:$H$37,2,FALSE)</f>
        <v>16:00-22:30</v>
      </c>
      <c r="H17" s="40" t="str">
        <f>+VLOOKUP(A17,schedules!$A$2:$H$37,3,FALSE)</f>
        <v>15:30-22:30</v>
      </c>
      <c r="I17" s="61" t="str">
        <f>+VLOOKUP(A17,schedules!$A$2:$H$37,4,FALSE)</f>
        <v>15:30-22:30</v>
      </c>
      <c r="J17" s="61" t="str">
        <f>+VLOOKUP(A17,schedules!$A$2:$H$37,5,FALSE)</f>
        <v>15:30-22:30</v>
      </c>
      <c r="K17" s="62" t="str">
        <f>+VLOOKUP(A17,schedules!$A$2:$H$37,6,FALSE)</f>
        <v>16:00-23:30</v>
      </c>
      <c r="L17" s="61" t="str">
        <f>+VLOOKUP(A17,schedules!$A$2:$H$37,7,FALSE)</f>
        <v>OFF</v>
      </c>
      <c r="M17" s="62" t="s">
        <v>11</v>
      </c>
    </row>
    <row r="18" spans="1:13" ht="15.75" x14ac:dyDescent="0.2">
      <c r="A18" s="19" t="str">
        <f>++HLOOKUP($D$1,ROTATION!$C$2:$BC$43,ROTATION!BD19,0)</f>
        <v>r1</v>
      </c>
      <c r="B18" s="19">
        <f>'4'!B18</f>
        <v>16</v>
      </c>
      <c r="C18" s="35" t="str">
        <f>'4'!C18</f>
        <v>Employé 16</v>
      </c>
      <c r="D18" s="35">
        <f>'4'!D18</f>
        <v>0</v>
      </c>
      <c r="E18" s="29">
        <f>'4'!E18</f>
        <v>0</v>
      </c>
      <c r="F18" s="29" t="str">
        <f>'4'!F18</f>
        <v>35h</v>
      </c>
      <c r="G18" s="61" t="str">
        <f>+VLOOKUP(A18,schedules!$A$2:$H$37,2,FALSE)</f>
        <v>16:00-22:30</v>
      </c>
      <c r="H18" s="40" t="str">
        <f>+VLOOKUP(A18,schedules!$A$2:$H$37,3,FALSE)</f>
        <v>15:30-22:30</v>
      </c>
      <c r="I18" s="29" t="str">
        <f>+VLOOKUP(A18,schedules!$A$2:$H$37,4,FALSE)</f>
        <v>15:30-22:30</v>
      </c>
      <c r="J18" s="29" t="str">
        <f>+VLOOKUP(A18,schedules!$A$2:$H$37,5,FALSE)</f>
        <v>15:30-22:30</v>
      </c>
      <c r="K18" s="61" t="str">
        <f>+VLOOKUP(A18,schedules!$A$2:$H$37,6,FALSE)</f>
        <v>16:00-23:30</v>
      </c>
      <c r="L18" s="62" t="str">
        <f>+VLOOKUP(A18,schedules!$A$2:$H$37,7,FALSE)</f>
        <v>OFF</v>
      </c>
      <c r="M18" s="62" t="s">
        <v>11</v>
      </c>
    </row>
    <row r="19" spans="1:13" ht="15.75" x14ac:dyDescent="0.2">
      <c r="A19" s="19" t="str">
        <f>++HLOOKUP($D$1,ROTATION!$C$2:$BC$43,ROTATION!BD20,0)</f>
        <v>r1</v>
      </c>
      <c r="B19" s="19">
        <f>'4'!B19</f>
        <v>17</v>
      </c>
      <c r="C19" s="35" t="str">
        <f>'4'!C19</f>
        <v>Employé 17</v>
      </c>
      <c r="D19" s="35">
        <f>'4'!D19</f>
        <v>0</v>
      </c>
      <c r="E19" s="29">
        <f>'4'!E19</f>
        <v>0</v>
      </c>
      <c r="F19" s="29" t="str">
        <f>'4'!F19</f>
        <v>35h</v>
      </c>
      <c r="G19" s="61" t="str">
        <f>+VLOOKUP(A19,schedules!$A$2:$H$37,2,FALSE)</f>
        <v>16:00-22:30</v>
      </c>
      <c r="H19" s="61" t="str">
        <f>+VLOOKUP(A19,schedules!$A$2:$H$37,3,FALSE)</f>
        <v>15:30-22:30</v>
      </c>
      <c r="I19" s="40" t="str">
        <f>+VLOOKUP(A19,schedules!$A$2:$H$37,4,FALSE)</f>
        <v>15:30-22:30</v>
      </c>
      <c r="J19" s="61" t="str">
        <f>+VLOOKUP(A19,schedules!$A$2:$H$37,5,FALSE)</f>
        <v>15:30-22:30</v>
      </c>
      <c r="K19" s="61" t="str">
        <f>+VLOOKUP(A19,schedules!$A$2:$H$37,6,FALSE)</f>
        <v>16:00-23:30</v>
      </c>
      <c r="L19" s="62" t="str">
        <f>+VLOOKUP(A19,schedules!$A$2:$H$37,7,FALSE)</f>
        <v>OFF</v>
      </c>
      <c r="M19" s="62" t="s">
        <v>11</v>
      </c>
    </row>
    <row r="20" spans="1:13" ht="15.75" x14ac:dyDescent="0.2">
      <c r="A20" s="19" t="str">
        <f>++HLOOKUP($D$1,ROTATION!$C$2:$BC$43,ROTATION!BD21,0)</f>
        <v>r1</v>
      </c>
      <c r="B20" s="19">
        <f>'4'!B20</f>
        <v>18</v>
      </c>
      <c r="C20" s="35" t="str">
        <f>'4'!C20</f>
        <v>Employé 18</v>
      </c>
      <c r="D20" s="35">
        <f>'4'!D20</f>
        <v>0</v>
      </c>
      <c r="E20" s="29">
        <f>'4'!E20</f>
        <v>0</v>
      </c>
      <c r="F20" s="29" t="str">
        <f>'4'!F20</f>
        <v>35h</v>
      </c>
      <c r="G20" s="39" t="str">
        <f>+VLOOKUP(A20,schedules!$A$2:$H$37,2,FALSE)</f>
        <v>16:00-22:30</v>
      </c>
      <c r="H20" s="29" t="str">
        <f>+VLOOKUP(A20,schedules!$A$2:$H$37,3,FALSE)</f>
        <v>15:30-22:30</v>
      </c>
      <c r="I20" s="61" t="str">
        <f>+VLOOKUP(A20,schedules!$A$2:$H$37,4,FALSE)</f>
        <v>15:30-22:30</v>
      </c>
      <c r="J20" s="40" t="str">
        <f>+VLOOKUP(A20,schedules!$A$2:$H$37,5,FALSE)</f>
        <v>15:30-22:30</v>
      </c>
      <c r="K20" s="62" t="str">
        <f>+VLOOKUP(A20,schedules!$A$2:$H$37,6,FALSE)</f>
        <v>16:00-23:30</v>
      </c>
      <c r="L20" s="61" t="str">
        <f>+VLOOKUP(A20,schedules!$A$2:$H$37,7,FALSE)</f>
        <v>OFF</v>
      </c>
      <c r="M20" s="62" t="s">
        <v>11</v>
      </c>
    </row>
    <row r="21" spans="1:13" ht="15.75" x14ac:dyDescent="0.2">
      <c r="A21" s="19" t="str">
        <f>++HLOOKUP($D$1,ROTATION!$C$2:$BC$43,ROTATION!BD22,0)</f>
        <v>r1</v>
      </c>
      <c r="B21" s="19">
        <f>'4'!B21</f>
        <v>19</v>
      </c>
      <c r="C21" s="35" t="str">
        <f>'4'!C21</f>
        <v>Employé 19</v>
      </c>
      <c r="D21" s="35">
        <f>'4'!D21</f>
        <v>0</v>
      </c>
      <c r="E21" s="29">
        <f>'4'!E21</f>
        <v>0</v>
      </c>
      <c r="F21" s="29" t="str">
        <f>'4'!F21</f>
        <v>35h</v>
      </c>
      <c r="G21" s="61" t="str">
        <f>+VLOOKUP(A21,schedules!$A$2:$H$37,2,FALSE)</f>
        <v>16:00-22:30</v>
      </c>
      <c r="H21" s="61" t="str">
        <f>+VLOOKUP(A21,schedules!$A$2:$H$37,3,FALSE)</f>
        <v>15:30-22:30</v>
      </c>
      <c r="I21" s="61" t="str">
        <f>+VLOOKUP(A21,schedules!$A$2:$H$37,4,FALSE)</f>
        <v>15:30-22:30</v>
      </c>
      <c r="J21" s="40" t="str">
        <f>+VLOOKUP(A21,schedules!$A$2:$H$37,5,FALSE)</f>
        <v>15:30-22:30</v>
      </c>
      <c r="K21" s="62" t="str">
        <f>+VLOOKUP(A21,schedules!$A$2:$H$37,6,FALSE)</f>
        <v>16:00-23:30</v>
      </c>
      <c r="L21" s="61" t="str">
        <f>+VLOOKUP(A21,schedules!$A$2:$H$37,7,FALSE)</f>
        <v>OFF</v>
      </c>
      <c r="M21" s="62" t="s">
        <v>11</v>
      </c>
    </row>
    <row r="22" spans="1:13" ht="15.75" x14ac:dyDescent="0.2">
      <c r="A22" s="19" t="str">
        <f>++HLOOKUP($D$1,ROTATION!$C$2:$BC$43,ROTATION!BD23,0)</f>
        <v>r1</v>
      </c>
      <c r="B22" s="19">
        <f>'4'!B22</f>
        <v>20</v>
      </c>
      <c r="C22" s="35" t="str">
        <f>'4'!C22</f>
        <v>Employé 20</v>
      </c>
      <c r="D22" s="35">
        <f>'4'!D22</f>
        <v>0</v>
      </c>
      <c r="E22" s="29">
        <f>'4'!E22</f>
        <v>0</v>
      </c>
      <c r="F22" s="29" t="str">
        <f>'4'!F22</f>
        <v>35h</v>
      </c>
      <c r="G22" s="39" t="str">
        <f>+VLOOKUP(A22,schedules!$A$2:$H$37,2,FALSE)</f>
        <v>16:00-22:30</v>
      </c>
      <c r="H22" s="61" t="str">
        <f>+VLOOKUP(A22,schedules!$A$2:$H$37,3,FALSE)</f>
        <v>15:30-22:30</v>
      </c>
      <c r="I22" s="61" t="str">
        <f>+VLOOKUP(A22,schedules!$A$2:$H$37,4,FALSE)</f>
        <v>15:30-22:30</v>
      </c>
      <c r="J22" s="61" t="str">
        <f>+VLOOKUP(A22,schedules!$A$2:$H$37,5,FALSE)</f>
        <v>15:30-22:30</v>
      </c>
      <c r="K22" s="61" t="str">
        <f>+VLOOKUP(A22,schedules!$A$2:$H$37,6,FALSE)</f>
        <v>16:00-23:30</v>
      </c>
      <c r="L22" s="62" t="str">
        <f>+VLOOKUP(A22,schedules!$A$2:$H$37,7,FALSE)</f>
        <v>OFF</v>
      </c>
      <c r="M22" s="62" t="s">
        <v>11</v>
      </c>
    </row>
    <row r="23" spans="1:13" ht="15.75" x14ac:dyDescent="0.2">
      <c r="A23" s="19" t="str">
        <f>++HLOOKUP($D$1,ROTATION!$C$2:$BC$43,ROTATION!BD24,0)</f>
        <v>r1</v>
      </c>
      <c r="B23" s="19">
        <f>'4'!B23</f>
        <v>21</v>
      </c>
      <c r="C23" s="35" t="str">
        <f>'4'!C23</f>
        <v>Employé 21</v>
      </c>
      <c r="D23" s="35">
        <f>'4'!D23</f>
        <v>0</v>
      </c>
      <c r="E23" s="29">
        <f>'4'!E23</f>
        <v>0</v>
      </c>
      <c r="F23" s="29" t="str">
        <f>'4'!F23</f>
        <v>35h</v>
      </c>
      <c r="G23" s="64" t="str">
        <f>+VLOOKUP(A23,schedules!$A$2:$H$37,2,FALSE)</f>
        <v>16:00-22:30</v>
      </c>
      <c r="H23" s="61" t="str">
        <f>+VLOOKUP(A23,schedules!$A$2:$H$37,3,FALSE)</f>
        <v>15:30-22:30</v>
      </c>
      <c r="I23" s="61" t="str">
        <f>+VLOOKUP(A23,schedules!$A$2:$H$37,4,FALSE)</f>
        <v>15:30-22:30</v>
      </c>
      <c r="J23" s="61" t="str">
        <f>+VLOOKUP(A23,schedules!$A$2:$H$37,5,FALSE)</f>
        <v>15:30-22:30</v>
      </c>
      <c r="K23" s="62" t="str">
        <f>+VLOOKUP(A23,schedules!$A$2:$H$37,6,FALSE)</f>
        <v>16:00-23:30</v>
      </c>
      <c r="L23" s="61" t="str">
        <f>+VLOOKUP(A23,schedules!$A$2:$H$37,7,FALSE)</f>
        <v>OFF</v>
      </c>
      <c r="M23" s="62" t="s">
        <v>11</v>
      </c>
    </row>
    <row r="24" spans="1:13" ht="15.75" x14ac:dyDescent="0.2">
      <c r="A24" s="19" t="str">
        <f>++HLOOKUP($D$1,ROTATION!$C$2:$BC$43,ROTATION!BD25,0)</f>
        <v>r2</v>
      </c>
      <c r="B24" s="19">
        <f>'4'!B24</f>
        <v>22</v>
      </c>
      <c r="C24" s="35" t="str">
        <f>'4'!C24</f>
        <v>Employé 22</v>
      </c>
      <c r="D24" s="35">
        <f>'4'!D24</f>
        <v>0</v>
      </c>
      <c r="E24" s="29">
        <f>'4'!E24</f>
        <v>0</v>
      </c>
      <c r="F24" s="29" t="str">
        <f>'4'!F24</f>
        <v>35h</v>
      </c>
      <c r="G24" s="61" t="str">
        <f>+VLOOKUP(A24,schedules!$A$2:$H$37,2,FALSE)</f>
        <v>16:00-22:30</v>
      </c>
      <c r="H24" s="40" t="str">
        <f>+VLOOKUP(A24,schedules!$A$2:$H$37,3,FALSE)</f>
        <v>15:45-22:30</v>
      </c>
      <c r="I24" s="29" t="str">
        <f>+VLOOKUP(A24,schedules!$A$2:$H$37,4,FALSE)</f>
        <v>15:45-22:30</v>
      </c>
      <c r="J24" s="29" t="str">
        <f>+VLOOKUP(A24,schedules!$A$2:$H$37,5,FALSE)</f>
        <v>15:45-22:30</v>
      </c>
      <c r="K24" s="61" t="str">
        <f>+VLOOKUP(A24,schedules!$A$2:$H$37,6,FALSE)</f>
        <v>OFF</v>
      </c>
      <c r="L24" s="62" t="str">
        <f>+VLOOKUP(A24,schedules!$A$2:$H$37,7,FALSE)</f>
        <v>16:15-00:30</v>
      </c>
      <c r="M24" s="62" t="s">
        <v>11</v>
      </c>
    </row>
    <row r="25" spans="1:13" ht="15.75" x14ac:dyDescent="0.2">
      <c r="A25" s="19" t="str">
        <f>++HLOOKUP($D$1,ROTATION!$C$2:$BC$43,ROTATION!BD26,0)</f>
        <v>r2</v>
      </c>
      <c r="B25" s="19">
        <f>'4'!B25</f>
        <v>23</v>
      </c>
      <c r="C25" s="35" t="str">
        <f>'4'!C25</f>
        <v>Employé 23</v>
      </c>
      <c r="D25" s="35">
        <f>'4'!D25</f>
        <v>0</v>
      </c>
      <c r="E25" s="29">
        <f>'4'!E25</f>
        <v>0</v>
      </c>
      <c r="F25" s="29" t="str">
        <f>'4'!F25</f>
        <v>35h</v>
      </c>
      <c r="G25" s="61" t="str">
        <f>+VLOOKUP(A25,schedules!$A$2:$H$37,2,FALSE)</f>
        <v>16:00-22:30</v>
      </c>
      <c r="H25" s="61" t="str">
        <f>+VLOOKUP(A25,schedules!$A$2:$H$37,3,FALSE)</f>
        <v>15:45-22:30</v>
      </c>
      <c r="I25" s="40" t="str">
        <f>+VLOOKUP(A25,schedules!$A$2:$H$37,4,FALSE)</f>
        <v>15:45-22:30</v>
      </c>
      <c r="J25" s="61" t="str">
        <f>+VLOOKUP(A25,schedules!$A$2:$H$37,5,FALSE)</f>
        <v>15:45-22:30</v>
      </c>
      <c r="K25" s="62" t="str">
        <f>+VLOOKUP(A25,schedules!$A$2:$H$37,6,FALSE)</f>
        <v>OFF</v>
      </c>
      <c r="L25" s="62" t="str">
        <f>+VLOOKUP(A25,schedules!$A$2:$H$37,7,FALSE)</f>
        <v>16:15-00:30</v>
      </c>
      <c r="M25" s="62" t="s">
        <v>11</v>
      </c>
    </row>
    <row r="26" spans="1:13" ht="15.75" x14ac:dyDescent="0.2">
      <c r="A26" s="19" t="str">
        <f>++HLOOKUP($D$1,ROTATION!$C$2:$BC$43,ROTATION!BD27,0)</f>
        <v>r2</v>
      </c>
      <c r="B26" s="19">
        <f>'4'!B26</f>
        <v>24</v>
      </c>
      <c r="C26" s="35" t="str">
        <f>'4'!C26</f>
        <v>Employé 24</v>
      </c>
      <c r="D26" s="35">
        <f>'4'!D26</f>
        <v>0</v>
      </c>
      <c r="E26" s="29">
        <f>'4'!E26</f>
        <v>0</v>
      </c>
      <c r="F26" s="29" t="str">
        <f>'4'!F26</f>
        <v>35h</v>
      </c>
      <c r="G26" s="61" t="str">
        <f>+VLOOKUP(A26,schedules!$A$2:$H$37,2,FALSE)</f>
        <v>16:00-22:30</v>
      </c>
      <c r="H26" s="61" t="str">
        <f>+VLOOKUP(A26,schedules!$A$2:$H$37,3,FALSE)</f>
        <v>15:45-22:30</v>
      </c>
      <c r="I26" s="40" t="str">
        <f>+VLOOKUP(A26,schedules!$A$2:$H$37,4,FALSE)</f>
        <v>15:45-22:30</v>
      </c>
      <c r="J26" s="29" t="str">
        <f>+VLOOKUP(A26,schedules!$A$2:$H$37,5,FALSE)</f>
        <v>15:45-22:30</v>
      </c>
      <c r="K26" s="61" t="str">
        <f>+VLOOKUP(A26,schedules!$A$2:$H$37,6,FALSE)</f>
        <v>OFF</v>
      </c>
      <c r="L26" s="62" t="str">
        <f>+VLOOKUP(A26,schedules!$A$2:$H$37,7,FALSE)</f>
        <v>16:15-00:30</v>
      </c>
      <c r="M26" s="62" t="s">
        <v>11</v>
      </c>
    </row>
    <row r="27" spans="1:13" ht="15.75" x14ac:dyDescent="0.2">
      <c r="A27" s="19" t="str">
        <f>++HLOOKUP($D$1,ROTATION!$C$2:$BC$43,ROTATION!BD28,0)</f>
        <v>r2</v>
      </c>
      <c r="B27" s="19">
        <f>'4'!B27</f>
        <v>25</v>
      </c>
      <c r="C27" s="35" t="str">
        <f>'4'!C27</f>
        <v>Employé 25</v>
      </c>
      <c r="D27" s="35">
        <f>'4'!D27</f>
        <v>0</v>
      </c>
      <c r="E27" s="29">
        <f>'4'!E27</f>
        <v>0</v>
      </c>
      <c r="F27" s="29" t="str">
        <f>'4'!F27</f>
        <v>35h</v>
      </c>
      <c r="G27" s="61" t="str">
        <f>+VLOOKUP(A27,schedules!$A$2:$H$37,2,FALSE)</f>
        <v>16:00-22:30</v>
      </c>
      <c r="H27" s="61" t="str">
        <f>+VLOOKUP(A27,schedules!$A$2:$H$37,3,FALSE)</f>
        <v>15:45-22:30</v>
      </c>
      <c r="I27" s="61" t="str">
        <f>+VLOOKUP(A27,schedules!$A$2:$H$37,4,FALSE)</f>
        <v>15:45-22:30</v>
      </c>
      <c r="J27" s="40" t="str">
        <f>+VLOOKUP(A27,schedules!$A$2:$H$37,5,FALSE)</f>
        <v>15:45-22:30</v>
      </c>
      <c r="K27" s="62" t="str">
        <f>+VLOOKUP(A27,schedules!$A$2:$H$37,6,FALSE)</f>
        <v>OFF</v>
      </c>
      <c r="L27" s="61" t="str">
        <f>+VLOOKUP(A27,schedules!$A$2:$H$37,7,FALSE)</f>
        <v>16:15-00:30</v>
      </c>
      <c r="M27" s="62" t="s">
        <v>11</v>
      </c>
    </row>
    <row r="28" spans="1:13" ht="15.75" x14ac:dyDescent="0.2">
      <c r="A28" s="19" t="str">
        <f>++HLOOKUP($D$1,ROTATION!$C$2:$BC$43,ROTATION!BD29,0)</f>
        <v>r2</v>
      </c>
      <c r="B28" s="19">
        <f>'4'!B28</f>
        <v>26</v>
      </c>
      <c r="C28" s="35" t="str">
        <f>'4'!C28</f>
        <v>Employé 26</v>
      </c>
      <c r="D28" s="35">
        <f>'4'!D28</f>
        <v>0</v>
      </c>
      <c r="E28" s="29">
        <f>'4'!E28</f>
        <v>0</v>
      </c>
      <c r="F28" s="29" t="str">
        <f>'4'!F28</f>
        <v>35h</v>
      </c>
      <c r="G28" s="61" t="str">
        <f>+VLOOKUP(A28,schedules!$A$2:$H$37,2,FALSE)</f>
        <v>16:00-22:30</v>
      </c>
      <c r="H28" s="61" t="str">
        <f>+VLOOKUP(A28,schedules!$A$2:$H$37,3,FALSE)</f>
        <v>15:45-22:30</v>
      </c>
      <c r="I28" s="61" t="str">
        <f>+VLOOKUP(A28,schedules!$A$2:$H$37,4,FALSE)</f>
        <v>15:45-22:30</v>
      </c>
      <c r="J28" s="61" t="str">
        <f>+VLOOKUP(A28,schedules!$A$2:$H$37,5,FALSE)</f>
        <v>15:45-22:30</v>
      </c>
      <c r="K28" s="61" t="str">
        <f>+VLOOKUP(A28,schedules!$A$2:$H$37,6,FALSE)</f>
        <v>OFF</v>
      </c>
      <c r="L28" s="62" t="str">
        <f>+VLOOKUP(A28,schedules!$A$2:$H$37,7,FALSE)</f>
        <v>16:15-00:30</v>
      </c>
      <c r="M28" s="62" t="s">
        <v>11</v>
      </c>
    </row>
    <row r="29" spans="1:13" ht="15.75" x14ac:dyDescent="0.2">
      <c r="A29" s="19" t="str">
        <f>++HLOOKUP($D$1,ROTATION!$C$2:$BC$43,ROTATION!BD30,0)</f>
        <v>r2</v>
      </c>
      <c r="B29" s="19">
        <f>'4'!B29</f>
        <v>27</v>
      </c>
      <c r="C29" s="35" t="str">
        <f>'4'!C29</f>
        <v>Employé 27</v>
      </c>
      <c r="D29" s="35">
        <f>'4'!D29</f>
        <v>0</v>
      </c>
      <c r="E29" s="29">
        <f>'4'!E29</f>
        <v>0</v>
      </c>
      <c r="F29" s="29" t="str">
        <f>'4'!F29</f>
        <v>35h</v>
      </c>
      <c r="G29" s="61" t="str">
        <f>+VLOOKUP(A29,schedules!$A$2:$H$37,2,FALSE)</f>
        <v>16:00-22:30</v>
      </c>
      <c r="H29" s="61" t="str">
        <f>+VLOOKUP(A29,schedules!$A$2:$H$37,3,FALSE)</f>
        <v>15:45-22:30</v>
      </c>
      <c r="I29" s="61" t="str">
        <f>+VLOOKUP(A29,schedules!$A$2:$H$37,4,FALSE)</f>
        <v>15:45-22:30</v>
      </c>
      <c r="J29" s="61" t="str">
        <f>+VLOOKUP(A29,schedules!$A$2:$H$37,5,FALSE)</f>
        <v>15:45-22:30</v>
      </c>
      <c r="K29" s="61" t="str">
        <f>+VLOOKUP(A29,schedules!$A$2:$H$37,6,FALSE)</f>
        <v>OFF</v>
      </c>
      <c r="L29" s="62" t="str">
        <f>+VLOOKUP(A29,schedules!$A$2:$H$37,7,FALSE)</f>
        <v>16:15-00:30</v>
      </c>
      <c r="M29" s="62" t="s">
        <v>11</v>
      </c>
    </row>
    <row r="30" spans="1:13" ht="15.75" x14ac:dyDescent="0.2">
      <c r="A30" s="19" t="str">
        <f>++HLOOKUP($D$1,ROTATION!$C$2:$BC$43,ROTATION!BD31,0)</f>
        <v>r2</v>
      </c>
      <c r="B30" s="19">
        <f>'4'!B30</f>
        <v>28</v>
      </c>
      <c r="C30" s="35" t="str">
        <f>'4'!C30</f>
        <v>Employé 28</v>
      </c>
      <c r="D30" s="35">
        <f>'4'!D30</f>
        <v>0</v>
      </c>
      <c r="E30" s="29">
        <f>'4'!E30</f>
        <v>0</v>
      </c>
      <c r="F30" s="29" t="str">
        <f>'4'!F30</f>
        <v>35h</v>
      </c>
      <c r="G30" s="61" t="str">
        <f>+VLOOKUP(A30,schedules!$A$2:$H$37,2,FALSE)</f>
        <v>16:00-22:30</v>
      </c>
      <c r="H30" s="61" t="str">
        <f>+VLOOKUP(A30,schedules!$A$2:$H$37,3,FALSE)</f>
        <v>15:45-22:30</v>
      </c>
      <c r="I30" s="61" t="str">
        <f>+VLOOKUP(A30,schedules!$A$2:$H$37,4,FALSE)</f>
        <v>15:45-22:30</v>
      </c>
      <c r="J30" s="61" t="str">
        <f>+VLOOKUP(A30,schedules!$A$2:$H$37,5,FALSE)</f>
        <v>15:45-22:30</v>
      </c>
      <c r="K30" s="61" t="str">
        <f>+VLOOKUP(A30,schedules!$A$2:$H$37,6,FALSE)</f>
        <v>OFF</v>
      </c>
      <c r="L30" s="62" t="str">
        <f>+VLOOKUP(A30,schedules!$A$2:$H$37,7,FALSE)</f>
        <v>16:15-00:30</v>
      </c>
      <c r="M30" s="63" t="s">
        <v>11</v>
      </c>
    </row>
    <row r="31" spans="1:13" ht="15.75" x14ac:dyDescent="0.2">
      <c r="A31" s="19" t="str">
        <f>++HLOOKUP($D$1,ROTATION!$C$2:$BC$43,ROTATION!BD32,0)</f>
        <v>an</v>
      </c>
      <c r="B31" s="19">
        <f>'4'!B31</f>
        <v>29</v>
      </c>
      <c r="C31" s="41" t="str">
        <f>'4'!C31</f>
        <v>Employé 29</v>
      </c>
      <c r="D31" s="41">
        <f>'4'!D31</f>
        <v>0</v>
      </c>
      <c r="E31" s="42">
        <f>'4'!E31</f>
        <v>0</v>
      </c>
      <c r="F31" s="42" t="str">
        <f>'4'!F31</f>
        <v>30h</v>
      </c>
      <c r="G31" s="62" t="str">
        <f>+VLOOKUP(A31,schedules!$A$2:$H$37,2,FALSE)</f>
        <v>17:30-22:15</v>
      </c>
      <c r="H31" s="29" t="str">
        <f>+VLOOKUP(A31,schedules!$A$2:$H$37,3,FALSE)</f>
        <v>17:15-23:00</v>
      </c>
      <c r="I31" s="61" t="str">
        <f>+VLOOKUP(A31,schedules!$A$2:$H$37,4,FALSE)</f>
        <v>17:15-23:45</v>
      </c>
      <c r="J31" s="61" t="str">
        <f>+VLOOKUP(A31,schedules!$A$2:$H$37,5,FALSE)</f>
        <v>17:15-23:45</v>
      </c>
      <c r="K31" s="61" t="str">
        <f>+VLOOKUP(A31,schedules!$A$2:$H$37,6,FALSE)</f>
        <v>17:15-23:45</v>
      </c>
      <c r="L31" s="61" t="str">
        <f>+VLOOKUP(A31,schedules!$A$2:$H$37,7,FALSE)</f>
        <v>OFF</v>
      </c>
      <c r="M31" s="62" t="s">
        <v>11</v>
      </c>
    </row>
    <row r="32" spans="1:13" ht="15.75" x14ac:dyDescent="0.2">
      <c r="A32" s="19" t="str">
        <f>++HLOOKUP($D$1,ROTATION!$C$2:$BC$43,ROTATION!BD33,0)</f>
        <v>b</v>
      </c>
      <c r="B32" s="19">
        <f>'4'!B32</f>
        <v>30</v>
      </c>
      <c r="C32" s="41" t="str">
        <f>'4'!C32</f>
        <v>Employé 30</v>
      </c>
      <c r="D32" s="41">
        <f>'4'!D32</f>
        <v>0</v>
      </c>
      <c r="E32" s="42">
        <f>'4'!E32</f>
        <v>0</v>
      </c>
      <c r="F32" s="42" t="str">
        <f>'4'!F32</f>
        <v>30h</v>
      </c>
      <c r="G32" s="61" t="str">
        <f>+VLOOKUP(A32,schedules!$A$2:$H$37,2,FALSE)</f>
        <v>17:30-22:15/23:45-03:30</v>
      </c>
      <c r="H32" s="61" t="str">
        <f>+VLOOKUP(A32,schedules!$A$2:$H$37,3,FALSE)</f>
        <v>17:30-22:30</v>
      </c>
      <c r="I32" s="29" t="str">
        <f>+VLOOKUP(A32,schedules!$A$2:$H$37,4,FALSE)</f>
        <v>17:30-22:30</v>
      </c>
      <c r="J32" s="29" t="str">
        <f>+VLOOKUP(A32,schedules!$A$2:$H$37,5,FALSE)</f>
        <v>17:30-22:30</v>
      </c>
      <c r="K32" s="61" t="str">
        <f>+VLOOKUP(A32,schedules!$A$2:$H$37,6,FALSE)</f>
        <v>17:00-23:30</v>
      </c>
      <c r="L32" s="62" t="str">
        <f>+VLOOKUP(A32,schedules!$A$2:$H$37,7,FALSE)</f>
        <v>OFF</v>
      </c>
      <c r="M32" s="62" t="s">
        <v>11</v>
      </c>
    </row>
    <row r="33" spans="1:13" ht="15.75" x14ac:dyDescent="0.2">
      <c r="A33" s="19" t="str">
        <f>++HLOOKUP($D$1,ROTATION!$C$2:$BC$43,ROTATION!BD34,0)</f>
        <v>b</v>
      </c>
      <c r="B33" s="19">
        <f>'4'!B33</f>
        <v>31</v>
      </c>
      <c r="C33" s="41" t="str">
        <f>'4'!C33</f>
        <v>Employé 31</v>
      </c>
      <c r="D33" s="41">
        <f>'4'!D33</f>
        <v>0</v>
      </c>
      <c r="E33" s="42">
        <f>'4'!E33</f>
        <v>0</v>
      </c>
      <c r="F33" s="42" t="str">
        <f>'4'!F33</f>
        <v>30h</v>
      </c>
      <c r="G33" s="61" t="str">
        <f>+VLOOKUP(A33,schedules!$A$2:$H$37,2,FALSE)</f>
        <v>17:30-22:15/23:45-03:30</v>
      </c>
      <c r="H33" s="61" t="str">
        <f>+VLOOKUP(A33,schedules!$A$2:$H$37,3,FALSE)</f>
        <v>17:30-22:30</v>
      </c>
      <c r="I33" s="61" t="str">
        <f>+VLOOKUP(A33,schedules!$A$2:$H$37,4,FALSE)</f>
        <v>17:30-22:30</v>
      </c>
      <c r="J33" s="61" t="str">
        <f>+VLOOKUP(A33,schedules!$A$2:$H$37,5,FALSE)</f>
        <v>17:30-22:30</v>
      </c>
      <c r="K33" s="61" t="str">
        <f>+VLOOKUP(A33,schedules!$A$2:$H$37,6,FALSE)</f>
        <v>17:00-23:30</v>
      </c>
      <c r="L33" s="62" t="str">
        <f>+VLOOKUP(A33,schedules!$A$2:$H$37,7,FALSE)</f>
        <v>OFF</v>
      </c>
      <c r="M33" s="62" t="s">
        <v>11</v>
      </c>
    </row>
    <row r="34" spans="1:13" ht="15.75" x14ac:dyDescent="0.2">
      <c r="A34" s="19" t="str">
        <f>++HLOOKUP($D$1,ROTATION!$C$2:$BC$43,ROTATION!BD35,0)</f>
        <v>a</v>
      </c>
      <c r="B34" s="19">
        <f>'4'!B34</f>
        <v>32</v>
      </c>
      <c r="C34" s="41" t="str">
        <f>'4'!C34</f>
        <v>Employé 32</v>
      </c>
      <c r="D34" s="41">
        <f>'4'!D34</f>
        <v>0</v>
      </c>
      <c r="E34" s="42">
        <f>'4'!E34</f>
        <v>0</v>
      </c>
      <c r="F34" s="42" t="str">
        <f>'4'!F34</f>
        <v>30h</v>
      </c>
      <c r="G34" s="61" t="str">
        <f>+VLOOKUP(A34,schedules!$A$2:$H$37,2,FALSE)</f>
        <v>17:30-22:15/23:45-03:30</v>
      </c>
      <c r="H34" s="61" t="str">
        <f>+VLOOKUP(A34,schedules!$A$2:$H$37,3,FALSE)</f>
        <v>17:30-22:30</v>
      </c>
      <c r="I34" s="61" t="str">
        <f>+VLOOKUP(A34,schedules!$A$2:$H$37,4,FALSE)</f>
        <v>17:30-22:30</v>
      </c>
      <c r="J34" s="61" t="str">
        <f>+VLOOKUP(A34,schedules!$A$2:$H$37,5,FALSE)</f>
        <v>17:30-22:30</v>
      </c>
      <c r="K34" s="61" t="str">
        <f>+VLOOKUP(A34,schedules!$A$2:$H$37,6,FALSE)</f>
        <v>OFF</v>
      </c>
      <c r="L34" s="61" t="str">
        <f>+VLOOKUP(A34,schedules!$A$2:$H$37,7,FALSE)</f>
        <v>17:30-24:00</v>
      </c>
      <c r="M34" s="62" t="s">
        <v>11</v>
      </c>
    </row>
    <row r="35" spans="1:13" ht="15.75" x14ac:dyDescent="0.2">
      <c r="A35" s="19" t="str">
        <f>++HLOOKUP($D$1,ROTATION!$C$2:$BC$43,ROTATION!BD36,0)</f>
        <v>a</v>
      </c>
      <c r="B35" s="19">
        <f>'4'!B35</f>
        <v>33</v>
      </c>
      <c r="C35" s="41" t="str">
        <f>'4'!C35</f>
        <v>Employé 33</v>
      </c>
      <c r="D35" s="41">
        <f>'4'!D35</f>
        <v>0</v>
      </c>
      <c r="E35" s="42">
        <f>'4'!E35</f>
        <v>0</v>
      </c>
      <c r="F35" s="42" t="str">
        <f>'4'!F35</f>
        <v>30h</v>
      </c>
      <c r="G35" s="29" t="str">
        <f>+VLOOKUP(A35,schedules!$A$2:$H$37,2,FALSE)</f>
        <v>17:30-22:15/23:45-03:30</v>
      </c>
      <c r="H35" s="61" t="str">
        <f>+VLOOKUP(A35,schedules!$A$2:$H$37,3,FALSE)</f>
        <v>17:30-22:30</v>
      </c>
      <c r="I35" s="61" t="str">
        <f>+VLOOKUP(A35,schedules!$A$2:$H$37,4,FALSE)</f>
        <v>17:30-22:30</v>
      </c>
      <c r="J35" s="61" t="str">
        <f>+VLOOKUP(A35,schedules!$A$2:$H$37,5,FALSE)</f>
        <v>17:30-22:30</v>
      </c>
      <c r="K35" s="61" t="str">
        <f>+VLOOKUP(A35,schedules!$A$2:$H$37,6,FALSE)</f>
        <v>OFF</v>
      </c>
      <c r="L35" s="61" t="str">
        <f>+VLOOKUP(A35,schedules!$A$2:$H$37,7,FALSE)</f>
        <v>17:30-24:00</v>
      </c>
      <c r="M35" s="62" t="s">
        <v>11</v>
      </c>
    </row>
    <row r="36" spans="1:13" ht="15.75" x14ac:dyDescent="0.2">
      <c r="A36" s="19" t="str">
        <f>++HLOOKUP($D$1,ROTATION!$C$2:$BC$43,ROTATION!BD37,0)</f>
        <v>8h</v>
      </c>
      <c r="B36" s="19">
        <f>'4'!B36</f>
        <v>34</v>
      </c>
      <c r="C36" s="44" t="str">
        <f>'4'!C36</f>
        <v>Employé 34</v>
      </c>
      <c r="D36" s="44">
        <f>'4'!D36</f>
        <v>0</v>
      </c>
      <c r="E36" s="26">
        <f>'4'!E36</f>
        <v>0</v>
      </c>
      <c r="F36" s="26" t="str">
        <f>'4'!F36</f>
        <v>8h</v>
      </c>
      <c r="G36" s="62" t="str">
        <f>+VLOOKUP(A36,schedules!$A$2:$H$37,2,FALSE)</f>
        <v>OFF</v>
      </c>
      <c r="H36" s="62" t="str">
        <f>+VLOOKUP(A36,schedules!$A$2:$H$37,3,FALSE)</f>
        <v>OFF</v>
      </c>
      <c r="I36" s="62" t="str">
        <f>+VLOOKUP(A36,schedules!$A$2:$H$37,4,FALSE)</f>
        <v>OFF</v>
      </c>
      <c r="J36" s="62" t="str">
        <f>+VLOOKUP(A36,schedules!$A$2:$H$37,5,FALSE)</f>
        <v>OFF</v>
      </c>
      <c r="K36" s="62" t="str">
        <f>+VLOOKUP(A36,schedules!$A$2:$H$37,6,FALSE)</f>
        <v>OFF</v>
      </c>
      <c r="L36" s="61" t="str">
        <f>+VLOOKUP(A36,schedules!$A$2:$H$37,7,FALSE)</f>
        <v>16:30-00:30</v>
      </c>
      <c r="M36" s="62" t="s">
        <v>11</v>
      </c>
    </row>
    <row r="37" spans="1:13" x14ac:dyDescent="0.2">
      <c r="G37" s="45"/>
      <c r="H37" s="45"/>
      <c r="I37" s="45"/>
      <c r="J37" s="45"/>
      <c r="K37" s="45"/>
      <c r="L37" s="45"/>
      <c r="M37" s="45"/>
    </row>
    <row r="38" spans="1:13" x14ac:dyDescent="0.2">
      <c r="G38" s="45"/>
      <c r="H38" s="45"/>
      <c r="I38" s="45"/>
      <c r="J38" s="45"/>
      <c r="K38" s="45"/>
      <c r="L38" s="45"/>
      <c r="M38" s="45"/>
    </row>
    <row r="39" spans="1:13" x14ac:dyDescent="0.2">
      <c r="G39" s="45"/>
      <c r="H39" s="45"/>
      <c r="I39" s="45"/>
      <c r="J39" s="45"/>
      <c r="K39" s="45"/>
      <c r="L39" s="45"/>
      <c r="M39" s="45"/>
    </row>
    <row r="40" spans="1:13" x14ac:dyDescent="0.2">
      <c r="G40" s="45"/>
      <c r="H40" s="45"/>
      <c r="I40" s="45"/>
      <c r="J40" s="45"/>
      <c r="K40" s="45"/>
      <c r="L40" s="45"/>
      <c r="M40" s="45"/>
    </row>
    <row r="41" spans="1:13" x14ac:dyDescent="0.2">
      <c r="G41" s="45"/>
      <c r="H41" s="45"/>
      <c r="I41" s="45"/>
      <c r="J41" s="45"/>
      <c r="K41" s="45"/>
      <c r="L41" s="45"/>
      <c r="M41" s="45"/>
    </row>
    <row r="42" spans="1:13" x14ac:dyDescent="0.2">
      <c r="G42" s="45"/>
      <c r="H42" s="45"/>
      <c r="I42" s="45"/>
      <c r="J42" s="45"/>
      <c r="K42" s="45"/>
      <c r="L42" s="45"/>
      <c r="M42" s="45"/>
    </row>
    <row r="43" spans="1:13" x14ac:dyDescent="0.2">
      <c r="G43" s="45"/>
      <c r="H43" s="45"/>
      <c r="I43" s="45"/>
      <c r="J43" s="45"/>
      <c r="K43" s="45"/>
      <c r="L43" s="45"/>
      <c r="M43" s="45"/>
    </row>
    <row r="44" spans="1:13" x14ac:dyDescent="0.2">
      <c r="G44" s="45"/>
      <c r="H44" s="45"/>
      <c r="I44" s="45"/>
      <c r="J44" s="45"/>
      <c r="K44" s="45"/>
      <c r="L44" s="45"/>
      <c r="M44" s="45"/>
    </row>
    <row r="45" spans="1:13" x14ac:dyDescent="0.2">
      <c r="G45" s="45"/>
      <c r="H45" s="45"/>
      <c r="I45" s="45"/>
      <c r="J45" s="45"/>
      <c r="K45" s="45"/>
      <c r="L45" s="45"/>
      <c r="M45" s="45"/>
    </row>
    <row r="46" spans="1:13" x14ac:dyDescent="0.2">
      <c r="G46" s="45"/>
      <c r="H46" s="45"/>
      <c r="I46" s="45"/>
      <c r="J46" s="45"/>
      <c r="K46" s="45"/>
      <c r="L46" s="45"/>
      <c r="M46" s="45"/>
    </row>
    <row r="47" spans="1:13" x14ac:dyDescent="0.2">
      <c r="G47" s="45"/>
      <c r="H47" s="45"/>
      <c r="I47" s="45"/>
      <c r="J47" s="45"/>
      <c r="K47" s="45"/>
      <c r="L47" s="45"/>
      <c r="M47" s="45"/>
    </row>
    <row r="48" spans="1:13" x14ac:dyDescent="0.2">
      <c r="G48" s="45"/>
      <c r="H48" s="45"/>
      <c r="I48" s="45"/>
      <c r="J48" s="45"/>
      <c r="K48" s="45"/>
      <c r="L48" s="45"/>
      <c r="M48" s="45"/>
    </row>
    <row r="49" spans="7:13" x14ac:dyDescent="0.2">
      <c r="G49" s="45"/>
      <c r="H49" s="45"/>
      <c r="I49" s="45"/>
      <c r="J49" s="45"/>
      <c r="K49" s="45"/>
      <c r="L49" s="45"/>
      <c r="M49" s="45"/>
    </row>
    <row r="50" spans="7:13" x14ac:dyDescent="0.2">
      <c r="G50" s="45"/>
      <c r="H50" s="45"/>
      <c r="I50" s="45"/>
      <c r="J50" s="45"/>
      <c r="K50" s="45"/>
      <c r="L50" s="45"/>
      <c r="M50" s="45"/>
    </row>
  </sheetData>
  <printOptions horizontalCentered="1" verticalCentered="1"/>
  <pageMargins left="0" right="0" top="0" bottom="0" header="0" footer="0"/>
  <pageSetup paperSize="9" scale="72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AA50"/>
  <sheetViews>
    <sheetView zoomScale="85" zoomScaleNormal="85" workbookViewId="0">
      <selection activeCell="B3" sqref="B3:F36"/>
    </sheetView>
  </sheetViews>
  <sheetFormatPr baseColWidth="10" defaultColWidth="11.42578125" defaultRowHeight="12.75" x14ac:dyDescent="0.2"/>
  <cols>
    <col min="1" max="1" width="4.28515625" style="3" customWidth="1"/>
    <col min="2" max="2" width="3.85546875" bestFit="1" customWidth="1"/>
    <col min="3" max="3" width="22.5703125" bestFit="1" customWidth="1"/>
    <col min="4" max="4" width="17.5703125" bestFit="1" customWidth="1"/>
    <col min="5" max="5" width="10.28515625" bestFit="1" customWidth="1"/>
    <col min="6" max="6" width="5.28515625" bestFit="1" customWidth="1"/>
    <col min="7" max="10" width="27.85546875" bestFit="1" customWidth="1"/>
    <col min="11" max="13" width="15.28515625" bestFit="1" customWidth="1"/>
    <col min="15" max="16" width="3.140625" bestFit="1" customWidth="1"/>
    <col min="27" max="27" width="11.42578125" style="135"/>
  </cols>
  <sheetData>
    <row r="1" spans="1:27" ht="18" x14ac:dyDescent="0.2">
      <c r="A1" s="19"/>
      <c r="B1" s="19"/>
      <c r="C1" s="19" t="s">
        <v>102</v>
      </c>
      <c r="D1" s="20">
        <v>6</v>
      </c>
      <c r="E1" s="20"/>
      <c r="F1" s="20"/>
      <c r="G1" s="21" t="s">
        <v>0</v>
      </c>
      <c r="H1" s="21" t="s">
        <v>103</v>
      </c>
      <c r="I1" s="21" t="s">
        <v>104</v>
      </c>
      <c r="J1" s="21" t="s">
        <v>105</v>
      </c>
      <c r="K1" s="21" t="s">
        <v>106</v>
      </c>
      <c r="L1" s="21" t="s">
        <v>107</v>
      </c>
      <c r="M1" s="21" t="s">
        <v>108</v>
      </c>
      <c r="AA1" s="135">
        <v>43136</v>
      </c>
    </row>
    <row r="2" spans="1:27" ht="18" x14ac:dyDescent="0.2">
      <c r="A2" s="19"/>
      <c r="B2" s="19"/>
      <c r="C2" s="19"/>
      <c r="D2" s="20"/>
      <c r="E2" s="20"/>
      <c r="F2" s="20"/>
      <c r="G2" s="22">
        <f>+VLOOKUP($D$1,ROTATION!$A$46:$I$98,3,FALSE)</f>
        <v>43136</v>
      </c>
      <c r="H2" s="22">
        <f>+VLOOKUP($D$1,ROTATION!$A$46:$I$98,4,FALSE)</f>
        <v>43137</v>
      </c>
      <c r="I2" s="22">
        <f>+VLOOKUP($D$1,ROTATION!$A$46:$I$98,5,FALSE)</f>
        <v>43138</v>
      </c>
      <c r="J2" s="22">
        <f>+VLOOKUP($D$1,ROTATION!$A$46:$I$98,6,FALSE)</f>
        <v>43139</v>
      </c>
      <c r="K2" s="22">
        <f>+VLOOKUP($D$1,ROTATION!$A$46:$I$98,7,FALSE)</f>
        <v>43140</v>
      </c>
      <c r="L2" s="22">
        <f>+VLOOKUP($D$1,ROTATION!$A$46:$I$98,8,FALSE)</f>
        <v>43141</v>
      </c>
      <c r="M2" s="22">
        <f>+VLOOKUP($D$1,ROTATION!$A$46:$I$98,9,FALSE)</f>
        <v>43142</v>
      </c>
      <c r="AA2" s="135">
        <v>43137</v>
      </c>
    </row>
    <row r="3" spans="1:27" ht="15.75" x14ac:dyDescent="0.2">
      <c r="A3" s="19" t="str">
        <f>++HLOOKUP($D$1,ROTATION!$C$2:$BC$43,ROTATION!BD4,0)</f>
        <v>mt</v>
      </c>
      <c r="B3" s="19">
        <f>'5'!B3</f>
        <v>1</v>
      </c>
      <c r="C3" s="23" t="str">
        <f>'5'!C3</f>
        <v>Employé 1</v>
      </c>
      <c r="D3" s="23">
        <f>'5'!D3</f>
        <v>0</v>
      </c>
      <c r="E3" s="24">
        <f>'5'!E3</f>
        <v>0</v>
      </c>
      <c r="F3" s="24" t="str">
        <f>'5'!F3</f>
        <v>35h</v>
      </c>
      <c r="G3" s="39" t="str">
        <f>+VLOOKUP(A3,schedules!$A$2:$H$37,2,FALSE)</f>
        <v>15:30-22:30</v>
      </c>
      <c r="H3" s="61" t="str">
        <f>+VLOOKUP(A3,schedules!$A$2:$H$37,3,FALSE)</f>
        <v>15:30-22:30</v>
      </c>
      <c r="I3" s="61" t="str">
        <f>+VLOOKUP(A3,schedules!$A$2:$H$37,4,FALSE)</f>
        <v>17:30-21:00</v>
      </c>
      <c r="J3" s="61" t="str">
        <f>+VLOOKUP(A3,schedules!$A$2:$H$37,5,FALSE)</f>
        <v>OFF</v>
      </c>
      <c r="K3" s="62" t="str">
        <f>+VLOOKUP(A3,schedules!$A$2:$H$37,6,FALSE)</f>
        <v>OFF</v>
      </c>
      <c r="L3" s="61" t="str">
        <f>+VLOOKUP(A3,schedules!$A$2:$H$37,7,FALSE)</f>
        <v>OFF</v>
      </c>
      <c r="M3" s="62" t="s">
        <v>11</v>
      </c>
      <c r="AA3" s="135">
        <v>43138</v>
      </c>
    </row>
    <row r="4" spans="1:27" ht="15.75" x14ac:dyDescent="0.2">
      <c r="A4" s="19">
        <f>++HLOOKUP($D$1,ROTATION!$C$2:$BC$43,ROTATION!BD5,0)</f>
        <v>15</v>
      </c>
      <c r="B4" s="19">
        <f>'5'!B4</f>
        <v>2</v>
      </c>
      <c r="C4" s="23" t="str">
        <f>'5'!C4</f>
        <v>Employé 2</v>
      </c>
      <c r="D4" s="23">
        <f>'5'!D4</f>
        <v>0</v>
      </c>
      <c r="E4" s="24">
        <f>'5'!E4</f>
        <v>0</v>
      </c>
      <c r="F4" s="24" t="str">
        <f>'5'!F4</f>
        <v>35h</v>
      </c>
      <c r="G4" s="61" t="str">
        <f>+VLOOKUP(A4,schedules!$A$2:$H$37,2,FALSE)</f>
        <v>17:30-22:45</v>
      </c>
      <c r="H4" s="39" t="str">
        <f>+VLOOKUP(A4,schedules!$A$2:$H$37,3,FALSE)</f>
        <v>17:30-23:00</v>
      </c>
      <c r="I4" s="29" t="str">
        <f>+VLOOKUP(A4,schedules!$A$2:$H$37,4,FALSE)</f>
        <v>17:30-22:30/23:45-03:45</v>
      </c>
      <c r="J4" s="29" t="str">
        <f>+VLOOKUP(A4,schedules!$A$2:$H$37,5,FALSE)</f>
        <v>17:30-22:30/23:45-03:45</v>
      </c>
      <c r="K4" s="61" t="str">
        <f>+VLOOKUP(A4,schedules!$A$2:$H$37,6,FALSE)</f>
        <v>17:15-23:30</v>
      </c>
      <c r="L4" s="62" t="str">
        <f>+VLOOKUP(A4,schedules!$A$2:$H$37,7,FALSE)</f>
        <v>OFF</v>
      </c>
      <c r="M4" s="62" t="s">
        <v>11</v>
      </c>
      <c r="AA4" s="135">
        <v>43139</v>
      </c>
    </row>
    <row r="5" spans="1:27" ht="15.75" x14ac:dyDescent="0.2">
      <c r="A5" s="19">
        <f>++HLOOKUP($D$1,ROTATION!$C$2:$BC$43,ROTATION!BD6,0)</f>
        <v>11</v>
      </c>
      <c r="B5" s="19">
        <f>'5'!B5</f>
        <v>3</v>
      </c>
      <c r="C5" s="23" t="str">
        <f>'5'!C5</f>
        <v>Employé 3</v>
      </c>
      <c r="D5" s="23">
        <f>'5'!D5</f>
        <v>0</v>
      </c>
      <c r="E5" s="24">
        <f>'5'!E5</f>
        <v>0</v>
      </c>
      <c r="F5" s="24" t="str">
        <f>'5'!F5</f>
        <v>35h</v>
      </c>
      <c r="G5" s="29" t="str">
        <f>+VLOOKUP(A5,schedules!$A$2:$H$37,2,FALSE)</f>
        <v>17:30-22:45</v>
      </c>
      <c r="H5" s="40" t="str">
        <f>+VLOOKUP(A5,schedules!$A$2:$H$37,3,FALSE)</f>
        <v>17:30-23:00</v>
      </c>
      <c r="I5" s="61" t="str">
        <f>+VLOOKUP(A5,schedules!$A$2:$H$37,4,FALSE)</f>
        <v>17:30-22:30/23:45-03:45</v>
      </c>
      <c r="J5" s="61" t="str">
        <f>+VLOOKUP(A5,schedules!$A$2:$H$37,5,FALSE)</f>
        <v>17:30-22:30/23:45-03:45</v>
      </c>
      <c r="K5" s="62" t="str">
        <f>+VLOOKUP(A5,schedules!$A$2:$H$37,6,FALSE)</f>
        <v>17:15-23:30</v>
      </c>
      <c r="L5" s="61" t="str">
        <f>+VLOOKUP(A5,schedules!$A$2:$H$37,7,FALSE)</f>
        <v>OFF</v>
      </c>
      <c r="M5" s="62" t="s">
        <v>11</v>
      </c>
      <c r="AA5" s="135">
        <v>43140</v>
      </c>
    </row>
    <row r="6" spans="1:27" ht="15.75" x14ac:dyDescent="0.2">
      <c r="A6" s="19">
        <f>++HLOOKUP($D$1,ROTATION!$C$2:$BC$43,ROTATION!BD7,0)</f>
        <v>13</v>
      </c>
      <c r="B6" s="19">
        <f>'5'!B6</f>
        <v>4</v>
      </c>
      <c r="C6" s="23" t="str">
        <f>'5'!C6</f>
        <v>Employé 4</v>
      </c>
      <c r="D6" s="23">
        <f>'5'!D6</f>
        <v>0</v>
      </c>
      <c r="E6" s="24">
        <f>'5'!E6</f>
        <v>0</v>
      </c>
      <c r="F6" s="24" t="str">
        <f>'5'!F6</f>
        <v>35h</v>
      </c>
      <c r="G6" s="61" t="str">
        <f>+VLOOKUP(A6,schedules!$A$2:$H$37,2,FALSE)</f>
        <v>17:30-22:45</v>
      </c>
      <c r="H6" s="61" t="str">
        <f>+VLOOKUP(A6,schedules!$A$2:$H$37,3,FALSE)</f>
        <v>17:30-23:00</v>
      </c>
      <c r="I6" s="40" t="str">
        <f>+VLOOKUP(A6,schedules!$A$2:$H$37,4,FALSE)</f>
        <v>17:30-22:30/23:45-03:45</v>
      </c>
      <c r="J6" s="61" t="str">
        <f>+VLOOKUP(A6,schedules!$A$2:$H$37,5,FALSE)</f>
        <v>17:30-22:30/23:45-03:45</v>
      </c>
      <c r="K6" s="62" t="str">
        <f>+VLOOKUP(A6,schedules!$A$2:$H$37,6,FALSE)</f>
        <v>17:15-23:30</v>
      </c>
      <c r="L6" s="61" t="str">
        <f>+VLOOKUP(A6,schedules!$A$2:$H$37,7,FALSE)</f>
        <v>OFF</v>
      </c>
      <c r="M6" s="62" t="s">
        <v>11</v>
      </c>
      <c r="AA6" s="135">
        <v>43141</v>
      </c>
    </row>
    <row r="7" spans="1:27" ht="15.75" x14ac:dyDescent="0.2">
      <c r="A7" s="19">
        <f>++HLOOKUP($D$1,ROTATION!$C$2:$BC$43,ROTATION!BD8,0)</f>
        <v>12</v>
      </c>
      <c r="B7" s="19">
        <f>'5'!B7</f>
        <v>5</v>
      </c>
      <c r="C7" s="23" t="str">
        <f>'5'!C7</f>
        <v>Employé 5</v>
      </c>
      <c r="D7" s="23">
        <f>'5'!D7</f>
        <v>0</v>
      </c>
      <c r="E7" s="24">
        <f>'5'!E7</f>
        <v>0</v>
      </c>
      <c r="F7" s="24" t="str">
        <f>'5'!F7</f>
        <v>35h</v>
      </c>
      <c r="G7" s="61" t="str">
        <f>+VLOOKUP(A7,schedules!$A$2:$H$37,2,FALSE)</f>
        <v>OFF</v>
      </c>
      <c r="H7" s="61" t="str">
        <f>+VLOOKUP(A7,schedules!$A$2:$H$37,3,FALSE)</f>
        <v>17:30-22:30/23:45-03:45</v>
      </c>
      <c r="I7" s="61" t="str">
        <f>+VLOOKUP(A7,schedules!$A$2:$H$37,4,FALSE)</f>
        <v>17:30-23:00</v>
      </c>
      <c r="J7" s="40" t="str">
        <f>+VLOOKUP(A7,schedules!$A$2:$H$37,5,FALSE)</f>
        <v>17:15-23:15</v>
      </c>
      <c r="K7" s="61" t="str">
        <f>+VLOOKUP(A7,schedules!$A$2:$H$37,6,FALSE)</f>
        <v>17:15-23:30</v>
      </c>
      <c r="L7" s="62" t="str">
        <f>+VLOOKUP(A7,schedules!$A$2:$H$37,7,FALSE)</f>
        <v>16:30-00:45</v>
      </c>
      <c r="M7" s="63" t="s">
        <v>11</v>
      </c>
      <c r="AA7" s="135">
        <v>43142</v>
      </c>
    </row>
    <row r="8" spans="1:27" ht="15.75" x14ac:dyDescent="0.2">
      <c r="A8" s="19">
        <f>++HLOOKUP($D$1,ROTATION!$C$2:$BC$43,ROTATION!BD9,0)</f>
        <v>12</v>
      </c>
      <c r="B8" s="19">
        <f>'5'!B8</f>
        <v>6</v>
      </c>
      <c r="C8" s="23" t="str">
        <f>'5'!C8</f>
        <v>Employé 6</v>
      </c>
      <c r="D8" s="23">
        <f>'5'!D8</f>
        <v>0</v>
      </c>
      <c r="E8" s="24">
        <f>'5'!E8</f>
        <v>0</v>
      </c>
      <c r="F8" s="24" t="str">
        <f>'5'!F8</f>
        <v>35h</v>
      </c>
      <c r="G8" s="61" t="str">
        <f>+VLOOKUP(A8,schedules!$A$2:$H$37,2,FALSE)</f>
        <v>OFF</v>
      </c>
      <c r="H8" s="61" t="str">
        <f>+VLOOKUP(A8,schedules!$A$2:$H$37,3,FALSE)</f>
        <v>17:30-22:30/23:45-03:45</v>
      </c>
      <c r="I8" s="61" t="str">
        <f>+VLOOKUP(A8,schedules!$A$2:$H$37,4,FALSE)</f>
        <v>17:30-23:00</v>
      </c>
      <c r="J8" s="40" t="str">
        <f>+VLOOKUP(A8,schedules!$A$2:$H$37,5,FALSE)</f>
        <v>17:15-23:15</v>
      </c>
      <c r="K8" s="61" t="str">
        <f>+VLOOKUP(A8,schedules!$A$2:$H$37,6,FALSE)</f>
        <v>17:15-23:30</v>
      </c>
      <c r="L8" s="62" t="str">
        <f>+VLOOKUP(A8,schedules!$A$2:$H$37,7,FALSE)</f>
        <v>16:30-00:45</v>
      </c>
      <c r="M8" s="62" t="s">
        <v>11</v>
      </c>
    </row>
    <row r="9" spans="1:27" ht="15.75" x14ac:dyDescent="0.2">
      <c r="A9" s="19">
        <f>++HLOOKUP($D$1,ROTATION!$C$2:$BC$43,ROTATION!BD10,0)</f>
        <v>16</v>
      </c>
      <c r="B9" s="19">
        <f>'5'!B9</f>
        <v>7</v>
      </c>
      <c r="C9" s="23" t="str">
        <f>'5'!C9</f>
        <v>Employé 7</v>
      </c>
      <c r="D9" s="23">
        <f>'5'!D9</f>
        <v>0</v>
      </c>
      <c r="E9" s="24">
        <f>'5'!E9</f>
        <v>0</v>
      </c>
      <c r="F9" s="24" t="str">
        <f>'5'!F9</f>
        <v>35h</v>
      </c>
      <c r="G9" s="64" t="str">
        <f>+VLOOKUP(A9,schedules!$A$2:$H$37,2,FALSE)</f>
        <v>17:30-23:00</v>
      </c>
      <c r="H9" s="61" t="str">
        <f>+VLOOKUP(A9,schedules!$A$2:$H$37,3,FALSE)</f>
        <v>17:30-22:30/23:45-03:45</v>
      </c>
      <c r="I9" s="29" t="str">
        <f>+VLOOKUP(A9,schedules!$A$2:$H$37,4,FALSE)</f>
        <v>17:15-23:15</v>
      </c>
      <c r="J9" s="29" t="str">
        <f>+VLOOKUP(A9,schedules!$A$2:$H$37,5,FALSE)</f>
        <v>17:15-23:30</v>
      </c>
      <c r="K9" s="61" t="str">
        <f>+VLOOKUP(A9,schedules!$A$2:$H$37,6,FALSE)</f>
        <v>OFF</v>
      </c>
      <c r="L9" s="62" t="str">
        <f>+VLOOKUP(A9,schedules!$A$2:$H$37,7,FALSE)</f>
        <v>16:30-00:45</v>
      </c>
      <c r="M9" s="62" t="s">
        <v>11</v>
      </c>
    </row>
    <row r="10" spans="1:27" ht="15.75" x14ac:dyDescent="0.2">
      <c r="A10" s="19">
        <f>++HLOOKUP($D$1,ROTATION!$C$2:$BC$43,ROTATION!BD11,0)</f>
        <v>16</v>
      </c>
      <c r="B10" s="19">
        <f>'5'!B10</f>
        <v>8</v>
      </c>
      <c r="C10" s="23" t="str">
        <f>'5'!C10</f>
        <v>Employé 8</v>
      </c>
      <c r="D10" s="23">
        <f>'5'!D10</f>
        <v>0</v>
      </c>
      <c r="E10" s="24">
        <f>'5'!E10</f>
        <v>0</v>
      </c>
      <c r="F10" s="24" t="str">
        <f>'5'!F10</f>
        <v>35h</v>
      </c>
      <c r="G10" s="39" t="str">
        <f>+VLOOKUP(A10,schedules!$A$2:$H$37,2,FALSE)</f>
        <v>17:30-23:00</v>
      </c>
      <c r="H10" s="29" t="str">
        <f>+VLOOKUP(A10,schedules!$A$2:$H$37,3,FALSE)</f>
        <v>17:30-22:30/23:45-03:45</v>
      </c>
      <c r="I10" s="61" t="str">
        <f>+VLOOKUP(A10,schedules!$A$2:$H$37,4,FALSE)</f>
        <v>17:15-23:15</v>
      </c>
      <c r="J10" s="61" t="str">
        <f>+VLOOKUP(A10,schedules!$A$2:$H$37,5,FALSE)</f>
        <v>17:15-23:30</v>
      </c>
      <c r="K10" s="61" t="str">
        <f>+VLOOKUP(A10,schedules!$A$2:$H$37,6,FALSE)</f>
        <v>OFF</v>
      </c>
      <c r="L10" s="62" t="str">
        <f>+VLOOKUP(A10,schedules!$A$2:$H$37,7,FALSE)</f>
        <v>16:30-00:45</v>
      </c>
      <c r="M10" s="63" t="s">
        <v>11</v>
      </c>
    </row>
    <row r="11" spans="1:27" ht="15.75" x14ac:dyDescent="0.2">
      <c r="A11" s="19">
        <f>++HLOOKUP($D$1,ROTATION!$C$2:$BC$43,ROTATION!BD12,0)</f>
        <v>16</v>
      </c>
      <c r="B11" s="19">
        <f>'5'!B11</f>
        <v>9</v>
      </c>
      <c r="C11" s="23" t="str">
        <f>'5'!C11</f>
        <v>Employé 9</v>
      </c>
      <c r="D11" s="23">
        <f>'5'!D11</f>
        <v>0</v>
      </c>
      <c r="E11" s="24">
        <f>'5'!E11</f>
        <v>0</v>
      </c>
      <c r="F11" s="24" t="str">
        <f>'5'!F11</f>
        <v>35h</v>
      </c>
      <c r="G11" s="64" t="str">
        <f>+VLOOKUP(A11,schedules!$A$2:$H$37,2,FALSE)</f>
        <v>17:30-23:00</v>
      </c>
      <c r="H11" s="61" t="str">
        <f>+VLOOKUP(A11,schedules!$A$2:$H$37,3,FALSE)</f>
        <v>17:30-22:30/23:45-03:45</v>
      </c>
      <c r="I11" s="61" t="str">
        <f>+VLOOKUP(A11,schedules!$A$2:$H$37,4,FALSE)</f>
        <v>17:15-23:15</v>
      </c>
      <c r="J11" s="61" t="str">
        <f>+VLOOKUP(A11,schedules!$A$2:$H$37,5,FALSE)</f>
        <v>17:15-23:30</v>
      </c>
      <c r="K11" s="61" t="str">
        <f>+VLOOKUP(A11,schedules!$A$2:$H$37,6,FALSE)</f>
        <v>OFF</v>
      </c>
      <c r="L11" s="62" t="str">
        <f>+VLOOKUP(A11,schedules!$A$2:$H$37,7,FALSE)</f>
        <v>16:30-00:45</v>
      </c>
      <c r="M11" s="62" t="s">
        <v>11</v>
      </c>
    </row>
    <row r="12" spans="1:27" ht="15.75" x14ac:dyDescent="0.2">
      <c r="A12" s="19">
        <f>++HLOOKUP($D$1,ROTATION!$C$2:$BC$43,ROTATION!BD13,0)</f>
        <v>16</v>
      </c>
      <c r="B12" s="19">
        <f>'5'!B12</f>
        <v>10</v>
      </c>
      <c r="C12" s="23" t="str">
        <f>'5'!C12</f>
        <v>Employé 10</v>
      </c>
      <c r="D12" s="23">
        <f>'5'!D12</f>
        <v>0</v>
      </c>
      <c r="E12" s="24">
        <f>'5'!E12</f>
        <v>0</v>
      </c>
      <c r="F12" s="24" t="str">
        <f>'5'!F12</f>
        <v>35h</v>
      </c>
      <c r="G12" s="61" t="str">
        <f>+VLOOKUP(A12,schedules!$A$2:$H$37,2,FALSE)</f>
        <v>17:30-23:00</v>
      </c>
      <c r="H12" s="61" t="str">
        <f>+VLOOKUP(A12,schedules!$A$2:$H$37,3,FALSE)</f>
        <v>17:30-22:30/23:45-03:45</v>
      </c>
      <c r="I12" s="40" t="str">
        <f>+VLOOKUP(A12,schedules!$A$2:$H$37,4,FALSE)</f>
        <v>17:15-23:15</v>
      </c>
      <c r="J12" s="29" t="str">
        <f>+VLOOKUP(A12,schedules!$A$2:$H$37,5,FALSE)</f>
        <v>17:15-23:30</v>
      </c>
      <c r="K12" s="61" t="str">
        <f>+VLOOKUP(A12,schedules!$A$2:$H$37,6,FALSE)</f>
        <v>OFF</v>
      </c>
      <c r="L12" s="62" t="str">
        <f>+VLOOKUP(A12,schedules!$A$2:$H$37,7,FALSE)</f>
        <v>16:30-00:45</v>
      </c>
      <c r="M12" s="62" t="s">
        <v>11</v>
      </c>
    </row>
    <row r="13" spans="1:27" ht="15.75" x14ac:dyDescent="0.2">
      <c r="A13" s="19" t="str">
        <f>++HLOOKUP($D$1,ROTATION!$C$2:$BC$43,ROTATION!BD14,0)</f>
        <v>msc</v>
      </c>
      <c r="B13" s="19">
        <f>'5'!B13</f>
        <v>11</v>
      </c>
      <c r="C13" s="23" t="str">
        <f>'5'!C13</f>
        <v>Employé 11</v>
      </c>
      <c r="D13" s="23">
        <f>'5'!D13</f>
        <v>0</v>
      </c>
      <c r="E13" s="24">
        <f>'5'!E13</f>
        <v>0</v>
      </c>
      <c r="F13" s="24" t="str">
        <f>'5'!F13</f>
        <v>35h</v>
      </c>
      <c r="G13" s="62" t="str">
        <f>+VLOOKUP(A13,schedules!$A$2:$H$37,2,FALSE)</f>
        <v>17:15-22:45</v>
      </c>
      <c r="H13" s="40" t="str">
        <f>+VLOOKUP(A13,schedules!$A$2:$H$37,3,FALSE)</f>
        <v>17:30-22:30/23:45-03:45</v>
      </c>
      <c r="I13" s="61" t="str">
        <f>+VLOOKUP(A13,schedules!$A$2:$H$37,4,FALSE)</f>
        <v>17:15-23:15</v>
      </c>
      <c r="J13" s="61" t="str">
        <f>+VLOOKUP(A13,schedules!$A$2:$H$37,5,FALSE)</f>
        <v>17:15-23:15</v>
      </c>
      <c r="K13" s="62" t="str">
        <f>+VLOOKUP(A13,schedules!$A$2:$H$37,6,FALSE)</f>
        <v>OFF</v>
      </c>
      <c r="L13" s="61" t="str">
        <f>+VLOOKUP(A13,schedules!$A$2:$H$37,7,FALSE)</f>
        <v>16:30-01:00</v>
      </c>
      <c r="M13" s="62" t="s">
        <v>11</v>
      </c>
    </row>
    <row r="14" spans="1:27" ht="15.75" x14ac:dyDescent="0.2">
      <c r="A14" s="19">
        <f>++HLOOKUP($D$1,ROTATION!$C$2:$BC$43,ROTATION!BD15,0)</f>
        <v>14</v>
      </c>
      <c r="B14" s="19">
        <f>'5'!B14</f>
        <v>12</v>
      </c>
      <c r="C14" s="23" t="str">
        <f>'5'!C14</f>
        <v>Employé 12</v>
      </c>
      <c r="D14" s="23">
        <f>'5'!D14</f>
        <v>0</v>
      </c>
      <c r="E14" s="24">
        <f>'5'!E14</f>
        <v>0</v>
      </c>
      <c r="F14" s="24" t="str">
        <f>'5'!F14</f>
        <v>35h</v>
      </c>
      <c r="G14" s="61" t="str">
        <f>+VLOOKUP(A14,schedules!$A$2:$H$37,2,FALSE)</f>
        <v>17:30-23:00</v>
      </c>
      <c r="H14" s="61" t="str">
        <f>+VLOOKUP(A14,schedules!$A$2:$H$37,3,FALSE)</f>
        <v>17:30-22:30/23:45-03:45</v>
      </c>
      <c r="I14" s="40" t="str">
        <f>+VLOOKUP(A14,schedules!$A$2:$H$37,4,FALSE)</f>
        <v>17:15-23:15</v>
      </c>
      <c r="J14" s="29" t="str">
        <f>+VLOOKUP(A14,schedules!$A$2:$H$37,5,FALSE)</f>
        <v>17:15-23:30</v>
      </c>
      <c r="K14" s="61" t="str">
        <f>+VLOOKUP(A14,schedules!$A$2:$H$37,6,FALSE)</f>
        <v>OFF</v>
      </c>
      <c r="L14" s="62" t="str">
        <f>+VLOOKUP(A14,schedules!$A$2:$H$37,7,FALSE)</f>
        <v>16:30-00:45</v>
      </c>
      <c r="M14" s="62" t="s">
        <v>11</v>
      </c>
    </row>
    <row r="15" spans="1:27" ht="15.75" x14ac:dyDescent="0.2">
      <c r="A15" s="19">
        <f>++HLOOKUP($D$1,ROTATION!$C$2:$BC$43,ROTATION!BD16,0)</f>
        <v>14</v>
      </c>
      <c r="B15" s="19">
        <f>'5'!B15</f>
        <v>13</v>
      </c>
      <c r="C15" s="23" t="str">
        <f>'5'!C15</f>
        <v>Employé 13</v>
      </c>
      <c r="D15" s="23">
        <f>'5'!D15</f>
        <v>0</v>
      </c>
      <c r="E15" s="24">
        <f>'5'!E15</f>
        <v>0</v>
      </c>
      <c r="F15" s="24" t="str">
        <f>'5'!F15</f>
        <v>35h</v>
      </c>
      <c r="G15" s="61" t="str">
        <f>+VLOOKUP(A15,schedules!$A$2:$H$37,2,FALSE)</f>
        <v>17:30-23:00</v>
      </c>
      <c r="H15" s="61" t="str">
        <f>+VLOOKUP(A15,schedules!$A$2:$H$37,3,FALSE)</f>
        <v>17:30-22:30/23:45-03:45</v>
      </c>
      <c r="I15" s="29" t="str">
        <f>+VLOOKUP(A15,schedules!$A$2:$H$37,4,FALSE)</f>
        <v>17:15-23:15</v>
      </c>
      <c r="J15" s="40" t="str">
        <f>+VLOOKUP(A15,schedules!$A$2:$H$37,5,FALSE)</f>
        <v>17:15-23:30</v>
      </c>
      <c r="K15" s="61" t="str">
        <f>+VLOOKUP(A15,schedules!$A$2:$H$37,6,FALSE)</f>
        <v>OFF</v>
      </c>
      <c r="L15" s="62" t="str">
        <f>+VLOOKUP(A15,schedules!$A$2:$H$37,7,FALSE)</f>
        <v>16:30-00:45</v>
      </c>
      <c r="M15" s="62" t="s">
        <v>11</v>
      </c>
    </row>
    <row r="16" spans="1:27" ht="15.75" x14ac:dyDescent="0.2">
      <c r="A16" s="19">
        <f>++HLOOKUP($D$1,ROTATION!$C$2:$BC$43,ROTATION!BD17,0)</f>
        <v>14</v>
      </c>
      <c r="B16" s="19">
        <f>'5'!B16</f>
        <v>14</v>
      </c>
      <c r="C16" s="23" t="str">
        <f>'5'!C16</f>
        <v>Employé 14</v>
      </c>
      <c r="D16" s="23">
        <f>'5'!D16</f>
        <v>0</v>
      </c>
      <c r="E16" s="24">
        <f>'5'!E16</f>
        <v>0</v>
      </c>
      <c r="F16" s="24" t="str">
        <f>'5'!F16</f>
        <v>35h</v>
      </c>
      <c r="G16" s="43" t="str">
        <f>+VLOOKUP(A16,schedules!$A$2:$H$37,2,FALSE)</f>
        <v>17:30-23:00</v>
      </c>
      <c r="H16" s="61" t="str">
        <f>+VLOOKUP(A16,schedules!$A$2:$H$37,3,FALSE)</f>
        <v>17:30-22:30/23:45-03:45</v>
      </c>
      <c r="I16" s="61" t="s">
        <v>109</v>
      </c>
      <c r="J16" s="61" t="str">
        <f>+VLOOKUP(A16,schedules!$A$2:$H$37,5,FALSE)</f>
        <v>17:15-23:30</v>
      </c>
      <c r="K16" s="61" t="str">
        <f>+VLOOKUP(A16,schedules!$A$2:$H$37,6,FALSE)</f>
        <v>OFF</v>
      </c>
      <c r="L16" s="62" t="str">
        <f>+VLOOKUP(A16,schedules!$A$2:$H$37,7,FALSE)</f>
        <v>16:30-00:45</v>
      </c>
      <c r="M16" s="62" t="s">
        <v>11</v>
      </c>
    </row>
    <row r="17" spans="1:13" ht="15.75" x14ac:dyDescent="0.2">
      <c r="A17" s="19" t="str">
        <f>++HLOOKUP($D$1,ROTATION!$C$2:$BC$43,ROTATION!BD18,0)</f>
        <v>r2</v>
      </c>
      <c r="B17" s="19">
        <f>'5'!B17</f>
        <v>15</v>
      </c>
      <c r="C17" s="35" t="str">
        <f>'5'!C17</f>
        <v>Employé 15</v>
      </c>
      <c r="D17" s="35">
        <f>'5'!D17</f>
        <v>0</v>
      </c>
      <c r="E17" s="29">
        <f>'5'!E17</f>
        <v>0</v>
      </c>
      <c r="F17" s="29" t="str">
        <f>'5'!F17</f>
        <v>35h</v>
      </c>
      <c r="G17" s="61" t="str">
        <f>+VLOOKUP(A17,schedules!$A$2:$H$37,2,FALSE)</f>
        <v>16:00-22:30</v>
      </c>
      <c r="H17" s="40" t="str">
        <f>+VLOOKUP(A17,schedules!$A$2:$H$37,3,FALSE)</f>
        <v>15:45-22:30</v>
      </c>
      <c r="I17" s="61" t="str">
        <f>+VLOOKUP(A17,schedules!$A$2:$H$37,4,FALSE)</f>
        <v>15:45-22:30</v>
      </c>
      <c r="J17" s="61" t="str">
        <f>+VLOOKUP(A17,schedules!$A$2:$H$37,5,FALSE)</f>
        <v>15:45-22:30</v>
      </c>
      <c r="K17" s="62" t="str">
        <f>+VLOOKUP(A17,schedules!$A$2:$H$37,6,FALSE)</f>
        <v>OFF</v>
      </c>
      <c r="L17" s="61" t="str">
        <f>+VLOOKUP(A17,schedules!$A$2:$H$37,7,FALSE)</f>
        <v>16:15-00:30</v>
      </c>
      <c r="M17" s="62" t="s">
        <v>11</v>
      </c>
    </row>
    <row r="18" spans="1:13" ht="15.75" x14ac:dyDescent="0.2">
      <c r="A18" s="19" t="str">
        <f>++HLOOKUP($D$1,ROTATION!$C$2:$BC$43,ROTATION!BD19,0)</f>
        <v>r2</v>
      </c>
      <c r="B18" s="19">
        <f>'5'!B18</f>
        <v>16</v>
      </c>
      <c r="C18" s="35" t="str">
        <f>'5'!C18</f>
        <v>Employé 16</v>
      </c>
      <c r="D18" s="35">
        <f>'5'!D18</f>
        <v>0</v>
      </c>
      <c r="E18" s="29">
        <f>'5'!E18</f>
        <v>0</v>
      </c>
      <c r="F18" s="29" t="str">
        <f>'5'!F18</f>
        <v>35h</v>
      </c>
      <c r="G18" s="61" t="str">
        <f>+VLOOKUP(A18,schedules!$A$2:$H$37,2,FALSE)</f>
        <v>16:00-22:30</v>
      </c>
      <c r="H18" s="40" t="str">
        <f>+VLOOKUP(A18,schedules!$A$2:$H$37,3,FALSE)</f>
        <v>15:45-22:30</v>
      </c>
      <c r="I18" s="29" t="str">
        <f>+VLOOKUP(A18,schedules!$A$2:$H$37,4,FALSE)</f>
        <v>15:45-22:30</v>
      </c>
      <c r="J18" s="29" t="str">
        <f>+VLOOKUP(A18,schedules!$A$2:$H$37,5,FALSE)</f>
        <v>15:45-22:30</v>
      </c>
      <c r="K18" s="61" t="str">
        <f>+VLOOKUP(A18,schedules!$A$2:$H$37,6,FALSE)</f>
        <v>OFF</v>
      </c>
      <c r="L18" s="62" t="str">
        <f>+VLOOKUP(A18,schedules!$A$2:$H$37,7,FALSE)</f>
        <v>16:15-00:30</v>
      </c>
      <c r="M18" s="62" t="s">
        <v>11</v>
      </c>
    </row>
    <row r="19" spans="1:13" ht="15.75" x14ac:dyDescent="0.2">
      <c r="A19" s="19" t="str">
        <f>++HLOOKUP($D$1,ROTATION!$C$2:$BC$43,ROTATION!BD20,0)</f>
        <v>r2</v>
      </c>
      <c r="B19" s="19">
        <f>'5'!B19</f>
        <v>17</v>
      </c>
      <c r="C19" s="35" t="str">
        <f>'5'!C19</f>
        <v>Employé 17</v>
      </c>
      <c r="D19" s="35">
        <f>'5'!D19</f>
        <v>0</v>
      </c>
      <c r="E19" s="29">
        <f>'5'!E19</f>
        <v>0</v>
      </c>
      <c r="F19" s="29" t="str">
        <f>'5'!F19</f>
        <v>35h</v>
      </c>
      <c r="G19" s="61" t="str">
        <f>+VLOOKUP(A19,schedules!$A$2:$H$37,2,FALSE)</f>
        <v>16:00-22:30</v>
      </c>
      <c r="H19" s="61" t="str">
        <f>+VLOOKUP(A19,schedules!$A$2:$H$37,3,FALSE)</f>
        <v>15:45-22:30</v>
      </c>
      <c r="I19" s="40" t="str">
        <f>+VLOOKUP(A19,schedules!$A$2:$H$37,4,FALSE)</f>
        <v>15:45-22:30</v>
      </c>
      <c r="J19" s="61" t="str">
        <f>+VLOOKUP(A19,schedules!$A$2:$H$37,5,FALSE)</f>
        <v>15:45-22:30</v>
      </c>
      <c r="K19" s="61" t="str">
        <f>+VLOOKUP(A19,schedules!$A$2:$H$37,6,FALSE)</f>
        <v>OFF</v>
      </c>
      <c r="L19" s="62" t="str">
        <f>+VLOOKUP(A19,schedules!$A$2:$H$37,7,FALSE)</f>
        <v>16:15-00:30</v>
      </c>
      <c r="M19" s="62" t="s">
        <v>11</v>
      </c>
    </row>
    <row r="20" spans="1:13" ht="15.75" x14ac:dyDescent="0.2">
      <c r="A20" s="19" t="str">
        <f>++HLOOKUP($D$1,ROTATION!$C$2:$BC$43,ROTATION!BD21,0)</f>
        <v>r2</v>
      </c>
      <c r="B20" s="19">
        <f>'5'!B20</f>
        <v>18</v>
      </c>
      <c r="C20" s="35" t="str">
        <f>'5'!C20</f>
        <v>Employé 18</v>
      </c>
      <c r="D20" s="35">
        <f>'5'!D20</f>
        <v>0</v>
      </c>
      <c r="E20" s="29">
        <f>'5'!E20</f>
        <v>0</v>
      </c>
      <c r="F20" s="29" t="str">
        <f>'5'!F20</f>
        <v>35h</v>
      </c>
      <c r="G20" s="39" t="str">
        <f>+VLOOKUP(A20,schedules!$A$2:$H$37,2,FALSE)</f>
        <v>16:00-22:30</v>
      </c>
      <c r="H20" s="29" t="str">
        <f>+VLOOKUP(A20,schedules!$A$2:$H$37,3,FALSE)</f>
        <v>15:45-22:30</v>
      </c>
      <c r="I20" s="61" t="str">
        <f>+VLOOKUP(A20,schedules!$A$2:$H$37,4,FALSE)</f>
        <v>15:45-22:30</v>
      </c>
      <c r="J20" s="40" t="str">
        <f>+VLOOKUP(A20,schedules!$A$2:$H$37,5,FALSE)</f>
        <v>15:45-22:30</v>
      </c>
      <c r="K20" s="62" t="str">
        <f>+VLOOKUP(A20,schedules!$A$2:$H$37,6,FALSE)</f>
        <v>OFF</v>
      </c>
      <c r="L20" s="61" t="str">
        <f>+VLOOKUP(A20,schedules!$A$2:$H$37,7,FALSE)</f>
        <v>16:15-00:30</v>
      </c>
      <c r="M20" s="62" t="s">
        <v>11</v>
      </c>
    </row>
    <row r="21" spans="1:13" ht="15.75" x14ac:dyDescent="0.2">
      <c r="A21" s="19" t="str">
        <f>++HLOOKUP($D$1,ROTATION!$C$2:$BC$43,ROTATION!BD22,0)</f>
        <v>r2</v>
      </c>
      <c r="B21" s="19">
        <f>'5'!B21</f>
        <v>19</v>
      </c>
      <c r="C21" s="35" t="str">
        <f>'5'!C21</f>
        <v>Employé 19</v>
      </c>
      <c r="D21" s="35">
        <f>'5'!D21</f>
        <v>0</v>
      </c>
      <c r="E21" s="29">
        <f>'5'!E21</f>
        <v>0</v>
      </c>
      <c r="F21" s="29" t="str">
        <f>'5'!F21</f>
        <v>35h</v>
      </c>
      <c r="G21" s="61" t="str">
        <f>+VLOOKUP(A21,schedules!$A$2:$H$37,2,FALSE)</f>
        <v>16:00-22:30</v>
      </c>
      <c r="H21" s="61" t="str">
        <f>+VLOOKUP(A21,schedules!$A$2:$H$37,3,FALSE)</f>
        <v>15:45-22:30</v>
      </c>
      <c r="I21" s="61" t="str">
        <f>+VLOOKUP(A21,schedules!$A$2:$H$37,4,FALSE)</f>
        <v>15:45-22:30</v>
      </c>
      <c r="J21" s="40" t="str">
        <f>+VLOOKUP(A21,schedules!$A$2:$H$37,5,FALSE)</f>
        <v>15:45-22:30</v>
      </c>
      <c r="K21" s="62" t="str">
        <f>+VLOOKUP(A21,schedules!$A$2:$H$37,6,FALSE)</f>
        <v>OFF</v>
      </c>
      <c r="L21" s="61" t="str">
        <f>+VLOOKUP(A21,schedules!$A$2:$H$37,7,FALSE)</f>
        <v>16:15-00:30</v>
      </c>
      <c r="M21" s="62" t="s">
        <v>11</v>
      </c>
    </row>
    <row r="22" spans="1:13" ht="15.75" x14ac:dyDescent="0.2">
      <c r="A22" s="19" t="str">
        <f>++HLOOKUP($D$1,ROTATION!$C$2:$BC$43,ROTATION!BD23,0)</f>
        <v>r2</v>
      </c>
      <c r="B22" s="19">
        <f>'5'!B22</f>
        <v>20</v>
      </c>
      <c r="C22" s="35" t="str">
        <f>'5'!C22</f>
        <v>Employé 20</v>
      </c>
      <c r="D22" s="35">
        <f>'5'!D22</f>
        <v>0</v>
      </c>
      <c r="E22" s="29">
        <f>'5'!E22</f>
        <v>0</v>
      </c>
      <c r="F22" s="29" t="str">
        <f>'5'!F22</f>
        <v>35h</v>
      </c>
      <c r="G22" s="39" t="str">
        <f>+VLOOKUP(A22,schedules!$A$2:$H$37,2,FALSE)</f>
        <v>16:00-22:30</v>
      </c>
      <c r="H22" s="61" t="str">
        <f>+VLOOKUP(A22,schedules!$A$2:$H$37,3,FALSE)</f>
        <v>15:45-22:30</v>
      </c>
      <c r="I22" s="61" t="str">
        <f>+VLOOKUP(A22,schedules!$A$2:$H$37,4,FALSE)</f>
        <v>15:45-22:30</v>
      </c>
      <c r="J22" s="61" t="str">
        <f>+VLOOKUP(A22,schedules!$A$2:$H$37,5,FALSE)</f>
        <v>15:45-22:30</v>
      </c>
      <c r="K22" s="61" t="str">
        <f>+VLOOKUP(A22,schedules!$A$2:$H$37,6,FALSE)</f>
        <v>OFF</v>
      </c>
      <c r="L22" s="62" t="str">
        <f>+VLOOKUP(A22,schedules!$A$2:$H$37,7,FALSE)</f>
        <v>16:15-00:30</v>
      </c>
      <c r="M22" s="62" t="s">
        <v>11</v>
      </c>
    </row>
    <row r="23" spans="1:13" ht="15.75" x14ac:dyDescent="0.2">
      <c r="A23" s="19" t="str">
        <f>++HLOOKUP($D$1,ROTATION!$C$2:$BC$43,ROTATION!BD24,0)</f>
        <v>r2</v>
      </c>
      <c r="B23" s="19">
        <f>'5'!B23</f>
        <v>21</v>
      </c>
      <c r="C23" s="35" t="str">
        <f>'5'!C23</f>
        <v>Employé 21</v>
      </c>
      <c r="D23" s="35">
        <f>'5'!D23</f>
        <v>0</v>
      </c>
      <c r="E23" s="29">
        <f>'5'!E23</f>
        <v>0</v>
      </c>
      <c r="F23" s="29" t="str">
        <f>'5'!F23</f>
        <v>35h</v>
      </c>
      <c r="G23" s="64" t="str">
        <f>+VLOOKUP(A23,schedules!$A$2:$H$37,2,FALSE)</f>
        <v>16:00-22:30</v>
      </c>
      <c r="H23" s="61" t="str">
        <f>+VLOOKUP(A23,schedules!$A$2:$H$37,3,FALSE)</f>
        <v>15:45-22:30</v>
      </c>
      <c r="I23" s="61" t="str">
        <f>+VLOOKUP(A23,schedules!$A$2:$H$37,4,FALSE)</f>
        <v>15:45-22:30</v>
      </c>
      <c r="J23" s="61" t="str">
        <f>+VLOOKUP(A23,schedules!$A$2:$H$37,5,FALSE)</f>
        <v>15:45-22:30</v>
      </c>
      <c r="K23" s="62" t="str">
        <f>+VLOOKUP(A23,schedules!$A$2:$H$37,6,FALSE)</f>
        <v>OFF</v>
      </c>
      <c r="L23" s="61" t="str">
        <f>+VLOOKUP(A23,schedules!$A$2:$H$37,7,FALSE)</f>
        <v>16:15-00:30</v>
      </c>
      <c r="M23" s="62" t="s">
        <v>11</v>
      </c>
    </row>
    <row r="24" spans="1:13" ht="15.75" x14ac:dyDescent="0.2">
      <c r="A24" s="19" t="str">
        <f>++HLOOKUP($D$1,ROTATION!$C$2:$BC$43,ROTATION!BD25,0)</f>
        <v>r1</v>
      </c>
      <c r="B24" s="19">
        <f>'5'!B24</f>
        <v>22</v>
      </c>
      <c r="C24" s="35" t="str">
        <f>'5'!C24</f>
        <v>Employé 22</v>
      </c>
      <c r="D24" s="35">
        <f>'5'!D24</f>
        <v>0</v>
      </c>
      <c r="E24" s="29">
        <f>'5'!E24</f>
        <v>0</v>
      </c>
      <c r="F24" s="29" t="str">
        <f>'5'!F24</f>
        <v>35h</v>
      </c>
      <c r="G24" s="61" t="str">
        <f>+VLOOKUP(A24,schedules!$A$2:$H$37,2,FALSE)</f>
        <v>16:00-22:30</v>
      </c>
      <c r="H24" s="40" t="str">
        <f>+VLOOKUP(A24,schedules!$A$2:$H$37,3,FALSE)</f>
        <v>15:30-22:30</v>
      </c>
      <c r="I24" s="29" t="str">
        <f>+VLOOKUP(A24,schedules!$A$2:$H$37,4,FALSE)</f>
        <v>15:30-22:30</v>
      </c>
      <c r="J24" s="29" t="str">
        <f>+VLOOKUP(A24,schedules!$A$2:$H$37,5,FALSE)</f>
        <v>15:30-22:30</v>
      </c>
      <c r="K24" s="61" t="str">
        <f>+VLOOKUP(A24,schedules!$A$2:$H$37,6,FALSE)</f>
        <v>16:00-23:30</v>
      </c>
      <c r="L24" s="62" t="str">
        <f>+VLOOKUP(A24,schedules!$A$2:$H$37,7,FALSE)</f>
        <v>OFF</v>
      </c>
      <c r="M24" s="62" t="s">
        <v>11</v>
      </c>
    </row>
    <row r="25" spans="1:13" ht="15.75" x14ac:dyDescent="0.2">
      <c r="A25" s="19" t="str">
        <f>++HLOOKUP($D$1,ROTATION!$C$2:$BC$43,ROTATION!BD26,0)</f>
        <v>r1</v>
      </c>
      <c r="B25" s="19">
        <f>'5'!B25</f>
        <v>23</v>
      </c>
      <c r="C25" s="35" t="str">
        <f>'5'!C25</f>
        <v>Employé 23</v>
      </c>
      <c r="D25" s="35">
        <f>'5'!D25</f>
        <v>0</v>
      </c>
      <c r="E25" s="29">
        <f>'5'!E25</f>
        <v>0</v>
      </c>
      <c r="F25" s="29" t="str">
        <f>'5'!F25</f>
        <v>35h</v>
      </c>
      <c r="G25" s="61" t="str">
        <f>+VLOOKUP(A25,schedules!$A$2:$H$37,2,FALSE)</f>
        <v>16:00-22:30</v>
      </c>
      <c r="H25" s="61" t="str">
        <f>+VLOOKUP(A25,schedules!$A$2:$H$37,3,FALSE)</f>
        <v>15:30-22:30</v>
      </c>
      <c r="I25" s="40" t="str">
        <f>+VLOOKUP(A25,schedules!$A$2:$H$37,4,FALSE)</f>
        <v>15:30-22:30</v>
      </c>
      <c r="J25" s="61" t="str">
        <f>+VLOOKUP(A25,schedules!$A$2:$H$37,5,FALSE)</f>
        <v>15:30-22:30</v>
      </c>
      <c r="K25" s="62" t="str">
        <f>+VLOOKUP(A25,schedules!$A$2:$H$37,6,FALSE)</f>
        <v>16:00-23:30</v>
      </c>
      <c r="L25" s="62" t="str">
        <f>+VLOOKUP(A25,schedules!$A$2:$H$37,7,FALSE)</f>
        <v>OFF</v>
      </c>
      <c r="M25" s="62" t="s">
        <v>11</v>
      </c>
    </row>
    <row r="26" spans="1:13" ht="15.75" x14ac:dyDescent="0.2">
      <c r="A26" s="19" t="str">
        <f>++HLOOKUP($D$1,ROTATION!$C$2:$BC$43,ROTATION!BD27,0)</f>
        <v>r1</v>
      </c>
      <c r="B26" s="19">
        <f>'5'!B26</f>
        <v>24</v>
      </c>
      <c r="C26" s="35" t="str">
        <f>'5'!C26</f>
        <v>Employé 24</v>
      </c>
      <c r="D26" s="35">
        <f>'5'!D26</f>
        <v>0</v>
      </c>
      <c r="E26" s="29">
        <f>'5'!E26</f>
        <v>0</v>
      </c>
      <c r="F26" s="29" t="str">
        <f>'5'!F26</f>
        <v>35h</v>
      </c>
      <c r="G26" s="61" t="str">
        <f>+VLOOKUP(A26,schedules!$A$2:$H$37,2,FALSE)</f>
        <v>16:00-22:30</v>
      </c>
      <c r="H26" s="61" t="str">
        <f>+VLOOKUP(A26,schedules!$A$2:$H$37,3,FALSE)</f>
        <v>15:30-22:30</v>
      </c>
      <c r="I26" s="40" t="str">
        <f>+VLOOKUP(A26,schedules!$A$2:$H$37,4,FALSE)</f>
        <v>15:30-22:30</v>
      </c>
      <c r="J26" s="29" t="str">
        <f>+VLOOKUP(A26,schedules!$A$2:$H$37,5,FALSE)</f>
        <v>15:30-22:30</v>
      </c>
      <c r="K26" s="61" t="str">
        <f>+VLOOKUP(A26,schedules!$A$2:$H$37,6,FALSE)</f>
        <v>16:00-23:30</v>
      </c>
      <c r="L26" s="62" t="str">
        <f>+VLOOKUP(A26,schedules!$A$2:$H$37,7,FALSE)</f>
        <v>OFF</v>
      </c>
      <c r="M26" s="62" t="s">
        <v>11</v>
      </c>
    </row>
    <row r="27" spans="1:13" ht="15.75" x14ac:dyDescent="0.2">
      <c r="A27" s="19" t="str">
        <f>++HLOOKUP($D$1,ROTATION!$C$2:$BC$43,ROTATION!BD28,0)</f>
        <v>r1</v>
      </c>
      <c r="B27" s="19">
        <f>'5'!B27</f>
        <v>25</v>
      </c>
      <c r="C27" s="35" t="str">
        <f>'5'!C27</f>
        <v>Employé 25</v>
      </c>
      <c r="D27" s="35">
        <f>'5'!D27</f>
        <v>0</v>
      </c>
      <c r="E27" s="29">
        <f>'5'!E27</f>
        <v>0</v>
      </c>
      <c r="F27" s="29" t="str">
        <f>'5'!F27</f>
        <v>35h</v>
      </c>
      <c r="G27" s="61" t="str">
        <f>+VLOOKUP(A27,schedules!$A$2:$H$37,2,FALSE)</f>
        <v>16:00-22:30</v>
      </c>
      <c r="H27" s="61" t="str">
        <f>+VLOOKUP(A27,schedules!$A$2:$H$37,3,FALSE)</f>
        <v>15:30-22:30</v>
      </c>
      <c r="I27" s="61" t="str">
        <f>+VLOOKUP(A27,schedules!$A$2:$H$37,4,FALSE)</f>
        <v>15:30-22:30</v>
      </c>
      <c r="J27" s="40" t="str">
        <f>+VLOOKUP(A27,schedules!$A$2:$H$37,5,FALSE)</f>
        <v>15:30-22:30</v>
      </c>
      <c r="K27" s="62" t="str">
        <f>+VLOOKUP(A27,schedules!$A$2:$H$37,6,FALSE)</f>
        <v>16:00-23:30</v>
      </c>
      <c r="L27" s="61" t="str">
        <f>+VLOOKUP(A27,schedules!$A$2:$H$37,7,FALSE)</f>
        <v>OFF</v>
      </c>
      <c r="M27" s="62" t="s">
        <v>11</v>
      </c>
    </row>
    <row r="28" spans="1:13" ht="15.75" x14ac:dyDescent="0.2">
      <c r="A28" s="19" t="str">
        <f>++HLOOKUP($D$1,ROTATION!$C$2:$BC$43,ROTATION!BD29,0)</f>
        <v>r1</v>
      </c>
      <c r="B28" s="19">
        <f>'5'!B28</f>
        <v>26</v>
      </c>
      <c r="C28" s="35" t="str">
        <f>'5'!C28</f>
        <v>Employé 26</v>
      </c>
      <c r="D28" s="35">
        <f>'5'!D28</f>
        <v>0</v>
      </c>
      <c r="E28" s="29">
        <f>'5'!E28</f>
        <v>0</v>
      </c>
      <c r="F28" s="29" t="str">
        <f>'5'!F28</f>
        <v>35h</v>
      </c>
      <c r="G28" s="61" t="str">
        <f>+VLOOKUP(A28,schedules!$A$2:$H$37,2,FALSE)</f>
        <v>16:00-22:30</v>
      </c>
      <c r="H28" s="61" t="str">
        <f>+VLOOKUP(A28,schedules!$A$2:$H$37,3,FALSE)</f>
        <v>15:30-22:30</v>
      </c>
      <c r="I28" s="61" t="str">
        <f>+VLOOKUP(A28,schedules!$A$2:$H$37,4,FALSE)</f>
        <v>15:30-22:30</v>
      </c>
      <c r="J28" s="61" t="str">
        <f>+VLOOKUP(A28,schedules!$A$2:$H$37,5,FALSE)</f>
        <v>15:30-22:30</v>
      </c>
      <c r="K28" s="61" t="str">
        <f>+VLOOKUP(A28,schedules!$A$2:$H$37,6,FALSE)</f>
        <v>16:00-23:30</v>
      </c>
      <c r="L28" s="62" t="str">
        <f>+VLOOKUP(A28,schedules!$A$2:$H$37,7,FALSE)</f>
        <v>OFF</v>
      </c>
      <c r="M28" s="62" t="s">
        <v>11</v>
      </c>
    </row>
    <row r="29" spans="1:13" ht="15.75" x14ac:dyDescent="0.2">
      <c r="A29" s="19" t="str">
        <f>++HLOOKUP($D$1,ROTATION!$C$2:$BC$43,ROTATION!BD30,0)</f>
        <v>r1</v>
      </c>
      <c r="B29" s="19">
        <f>'5'!B29</f>
        <v>27</v>
      </c>
      <c r="C29" s="35" t="str">
        <f>'5'!C29</f>
        <v>Employé 27</v>
      </c>
      <c r="D29" s="35">
        <f>'5'!D29</f>
        <v>0</v>
      </c>
      <c r="E29" s="29">
        <f>'5'!E29</f>
        <v>0</v>
      </c>
      <c r="F29" s="29" t="str">
        <f>'5'!F29</f>
        <v>35h</v>
      </c>
      <c r="G29" s="61" t="str">
        <f>+VLOOKUP(A29,schedules!$A$2:$H$37,2,FALSE)</f>
        <v>16:00-22:30</v>
      </c>
      <c r="H29" s="61" t="str">
        <f>+VLOOKUP(A29,schedules!$A$2:$H$37,3,FALSE)</f>
        <v>15:30-22:30</v>
      </c>
      <c r="I29" s="61" t="str">
        <f>+VLOOKUP(A29,schedules!$A$2:$H$37,4,FALSE)</f>
        <v>15:30-22:30</v>
      </c>
      <c r="J29" s="61" t="str">
        <f>+VLOOKUP(A29,schedules!$A$2:$H$37,5,FALSE)</f>
        <v>15:30-22:30</v>
      </c>
      <c r="K29" s="61" t="str">
        <f>+VLOOKUP(A29,schedules!$A$2:$H$37,6,FALSE)</f>
        <v>16:00-23:30</v>
      </c>
      <c r="L29" s="62" t="str">
        <f>+VLOOKUP(A29,schedules!$A$2:$H$37,7,FALSE)</f>
        <v>OFF</v>
      </c>
      <c r="M29" s="62" t="s">
        <v>11</v>
      </c>
    </row>
    <row r="30" spans="1:13" ht="15.75" x14ac:dyDescent="0.2">
      <c r="A30" s="19" t="str">
        <f>++HLOOKUP($D$1,ROTATION!$C$2:$BC$43,ROTATION!BD31,0)</f>
        <v>r1</v>
      </c>
      <c r="B30" s="19">
        <f>'5'!B30</f>
        <v>28</v>
      </c>
      <c r="C30" s="35" t="str">
        <f>'5'!C30</f>
        <v>Employé 28</v>
      </c>
      <c r="D30" s="35">
        <f>'5'!D30</f>
        <v>0</v>
      </c>
      <c r="E30" s="29">
        <f>'5'!E30</f>
        <v>0</v>
      </c>
      <c r="F30" s="29" t="str">
        <f>'5'!F30</f>
        <v>35h</v>
      </c>
      <c r="G30" s="61" t="str">
        <f>+VLOOKUP(A30,schedules!$A$2:$H$37,2,FALSE)</f>
        <v>16:00-22:30</v>
      </c>
      <c r="H30" s="61" t="str">
        <f>+VLOOKUP(A30,schedules!$A$2:$H$37,3,FALSE)</f>
        <v>15:30-22:30</v>
      </c>
      <c r="I30" s="61" t="str">
        <f>+VLOOKUP(A30,schedules!$A$2:$H$37,4,FALSE)</f>
        <v>15:30-22:30</v>
      </c>
      <c r="J30" s="61" t="str">
        <f>+VLOOKUP(A30,schedules!$A$2:$H$37,5,FALSE)</f>
        <v>15:30-22:30</v>
      </c>
      <c r="K30" s="61" t="str">
        <f>+VLOOKUP(A30,schedules!$A$2:$H$37,6,FALSE)</f>
        <v>16:00-23:30</v>
      </c>
      <c r="L30" s="62" t="str">
        <f>+VLOOKUP(A30,schedules!$A$2:$H$37,7,FALSE)</f>
        <v>OFF</v>
      </c>
      <c r="M30" s="63" t="s">
        <v>11</v>
      </c>
    </row>
    <row r="31" spans="1:13" ht="15.75" x14ac:dyDescent="0.2">
      <c r="A31" s="19" t="str">
        <f>++HLOOKUP($D$1,ROTATION!$C$2:$BC$43,ROTATION!BD32,0)</f>
        <v>an</v>
      </c>
      <c r="B31" s="19">
        <f>'5'!B31</f>
        <v>29</v>
      </c>
      <c r="C31" s="41" t="str">
        <f>'5'!C31</f>
        <v>Employé 29</v>
      </c>
      <c r="D31" s="41">
        <f>'5'!D31</f>
        <v>0</v>
      </c>
      <c r="E31" s="42">
        <f>'5'!E31</f>
        <v>0</v>
      </c>
      <c r="F31" s="42" t="str">
        <f>'5'!F31</f>
        <v>30h</v>
      </c>
      <c r="G31" s="62" t="str">
        <f>+VLOOKUP(A31,schedules!$A$2:$H$37,2,FALSE)</f>
        <v>17:30-22:15</v>
      </c>
      <c r="H31" s="29" t="str">
        <f>+VLOOKUP(A31,schedules!$A$2:$H$37,3,FALSE)</f>
        <v>17:15-23:00</v>
      </c>
      <c r="I31" s="61" t="str">
        <f>+VLOOKUP(A31,schedules!$A$2:$H$37,4,FALSE)</f>
        <v>17:15-23:45</v>
      </c>
      <c r="J31" s="61" t="str">
        <f>+VLOOKUP(A31,schedules!$A$2:$H$37,5,FALSE)</f>
        <v>17:15-23:45</v>
      </c>
      <c r="K31" s="61" t="str">
        <f>+VLOOKUP(A31,schedules!$A$2:$H$37,6,FALSE)</f>
        <v>17:15-23:45</v>
      </c>
      <c r="L31" s="61" t="str">
        <f>+VLOOKUP(A31,schedules!$A$2:$H$37,7,FALSE)</f>
        <v>OFF</v>
      </c>
      <c r="M31" s="62" t="s">
        <v>11</v>
      </c>
    </row>
    <row r="32" spans="1:13" ht="15.75" x14ac:dyDescent="0.2">
      <c r="A32" s="19" t="str">
        <f>++HLOOKUP($D$1,ROTATION!$C$2:$BC$43,ROTATION!BD33,0)</f>
        <v>a</v>
      </c>
      <c r="B32" s="19">
        <f>'5'!B32</f>
        <v>30</v>
      </c>
      <c r="C32" s="41" t="str">
        <f>'5'!C32</f>
        <v>Employé 30</v>
      </c>
      <c r="D32" s="41">
        <f>'5'!D32</f>
        <v>0</v>
      </c>
      <c r="E32" s="42">
        <f>'5'!E32</f>
        <v>0</v>
      </c>
      <c r="F32" s="42" t="str">
        <f>'5'!F32</f>
        <v>30h</v>
      </c>
      <c r="G32" s="61" t="str">
        <f>+VLOOKUP(A32,schedules!$A$2:$H$37,2,FALSE)</f>
        <v>17:30-22:15/23:45-03:30</v>
      </c>
      <c r="H32" s="61" t="str">
        <f>+VLOOKUP(A32,schedules!$A$2:$H$37,3,FALSE)</f>
        <v>17:30-22:30</v>
      </c>
      <c r="I32" s="29" t="str">
        <f>+VLOOKUP(A32,schedules!$A$2:$H$37,4,FALSE)</f>
        <v>17:30-22:30</v>
      </c>
      <c r="J32" s="29" t="str">
        <f>+VLOOKUP(A32,schedules!$A$2:$H$37,5,FALSE)</f>
        <v>17:30-22:30</v>
      </c>
      <c r="K32" s="61" t="str">
        <f>+VLOOKUP(A32,schedules!$A$2:$H$37,6,FALSE)</f>
        <v>OFF</v>
      </c>
      <c r="L32" s="62" t="str">
        <f>+VLOOKUP(A32,schedules!$A$2:$H$37,7,FALSE)</f>
        <v>17:30-24:00</v>
      </c>
      <c r="M32" s="62" t="s">
        <v>11</v>
      </c>
    </row>
    <row r="33" spans="1:13" ht="15.75" x14ac:dyDescent="0.2">
      <c r="A33" s="19" t="str">
        <f>++HLOOKUP($D$1,ROTATION!$C$2:$BC$43,ROTATION!BD34,0)</f>
        <v>a</v>
      </c>
      <c r="B33" s="19">
        <f>'5'!B33</f>
        <v>31</v>
      </c>
      <c r="C33" s="41" t="str">
        <f>'5'!C33</f>
        <v>Employé 31</v>
      </c>
      <c r="D33" s="41">
        <f>'5'!D33</f>
        <v>0</v>
      </c>
      <c r="E33" s="42">
        <f>'5'!E33</f>
        <v>0</v>
      </c>
      <c r="F33" s="42" t="str">
        <f>'5'!F33</f>
        <v>30h</v>
      </c>
      <c r="G33" s="61" t="str">
        <f>+VLOOKUP(A33,schedules!$A$2:$H$37,2,FALSE)</f>
        <v>17:30-22:15/23:45-03:30</v>
      </c>
      <c r="H33" s="61" t="str">
        <f>+VLOOKUP(A33,schedules!$A$2:$H$37,3,FALSE)</f>
        <v>17:30-22:30</v>
      </c>
      <c r="I33" s="61" t="str">
        <f>+VLOOKUP(A33,schedules!$A$2:$H$37,4,FALSE)</f>
        <v>17:30-22:30</v>
      </c>
      <c r="J33" s="61" t="str">
        <f>+VLOOKUP(A33,schedules!$A$2:$H$37,5,FALSE)</f>
        <v>17:30-22:30</v>
      </c>
      <c r="K33" s="61" t="str">
        <f>+VLOOKUP(A33,schedules!$A$2:$H$37,6,FALSE)</f>
        <v>OFF</v>
      </c>
      <c r="L33" s="62" t="str">
        <f>+VLOOKUP(A33,schedules!$A$2:$H$37,7,FALSE)</f>
        <v>17:30-24:00</v>
      </c>
      <c r="M33" s="62" t="s">
        <v>11</v>
      </c>
    </row>
    <row r="34" spans="1:13" ht="15.75" x14ac:dyDescent="0.2">
      <c r="A34" s="19" t="str">
        <f>++HLOOKUP($D$1,ROTATION!$C$2:$BC$43,ROTATION!BD35,0)</f>
        <v>b</v>
      </c>
      <c r="B34" s="19">
        <f>'5'!B34</f>
        <v>32</v>
      </c>
      <c r="C34" s="41" t="str">
        <f>'5'!C34</f>
        <v>Employé 32</v>
      </c>
      <c r="D34" s="41">
        <f>'5'!D34</f>
        <v>0</v>
      </c>
      <c r="E34" s="42">
        <f>'5'!E34</f>
        <v>0</v>
      </c>
      <c r="F34" s="42" t="str">
        <f>'5'!F34</f>
        <v>30h</v>
      </c>
      <c r="G34" s="61" t="str">
        <f>+VLOOKUP(A34,schedules!$A$2:$H$37,2,FALSE)</f>
        <v>17:30-22:15/23:45-03:30</v>
      </c>
      <c r="H34" s="61" t="str">
        <f>+VLOOKUP(A34,schedules!$A$2:$H$37,3,FALSE)</f>
        <v>17:30-22:30</v>
      </c>
      <c r="I34" s="61" t="str">
        <f>+VLOOKUP(A34,schedules!$A$2:$H$37,4,FALSE)</f>
        <v>17:30-22:30</v>
      </c>
      <c r="J34" s="61" t="str">
        <f>+VLOOKUP(A34,schedules!$A$2:$H$37,5,FALSE)</f>
        <v>17:30-22:30</v>
      </c>
      <c r="K34" s="61" t="str">
        <f>+VLOOKUP(A34,schedules!$A$2:$H$37,6,FALSE)</f>
        <v>17:00-23:30</v>
      </c>
      <c r="L34" s="61" t="str">
        <f>+VLOOKUP(A34,schedules!$A$2:$H$37,7,FALSE)</f>
        <v>OFF</v>
      </c>
      <c r="M34" s="62" t="s">
        <v>11</v>
      </c>
    </row>
    <row r="35" spans="1:13" ht="15.75" x14ac:dyDescent="0.2">
      <c r="A35" s="19" t="str">
        <f>++HLOOKUP($D$1,ROTATION!$C$2:$BC$43,ROTATION!BD36,0)</f>
        <v>b</v>
      </c>
      <c r="B35" s="19">
        <f>'5'!B35</f>
        <v>33</v>
      </c>
      <c r="C35" s="41" t="str">
        <f>'5'!C35</f>
        <v>Employé 33</v>
      </c>
      <c r="D35" s="41">
        <f>'5'!D35</f>
        <v>0</v>
      </c>
      <c r="E35" s="42">
        <f>'5'!E35</f>
        <v>0</v>
      </c>
      <c r="F35" s="42" t="str">
        <f>'5'!F35</f>
        <v>30h</v>
      </c>
      <c r="G35" s="29" t="str">
        <f>+VLOOKUP(A35,schedules!$A$2:$H$37,2,FALSE)</f>
        <v>17:30-22:15/23:45-03:30</v>
      </c>
      <c r="H35" s="61" t="str">
        <f>+VLOOKUP(A35,schedules!$A$2:$H$37,3,FALSE)</f>
        <v>17:30-22:30</v>
      </c>
      <c r="I35" s="61" t="str">
        <f>+VLOOKUP(A35,schedules!$A$2:$H$37,4,FALSE)</f>
        <v>17:30-22:30</v>
      </c>
      <c r="J35" s="61" t="str">
        <f>+VLOOKUP(A35,schedules!$A$2:$H$37,5,FALSE)</f>
        <v>17:30-22:30</v>
      </c>
      <c r="K35" s="61" t="str">
        <f>+VLOOKUP(A35,schedules!$A$2:$H$37,6,FALSE)</f>
        <v>17:00-23:30</v>
      </c>
      <c r="L35" s="61" t="str">
        <f>+VLOOKUP(A35,schedules!$A$2:$H$37,7,FALSE)</f>
        <v>OFF</v>
      </c>
      <c r="M35" s="62" t="s">
        <v>11</v>
      </c>
    </row>
    <row r="36" spans="1:13" ht="15.75" x14ac:dyDescent="0.2">
      <c r="A36" s="19" t="str">
        <f>++HLOOKUP($D$1,ROTATION!$C$2:$BC$43,ROTATION!BD37,0)</f>
        <v>8h</v>
      </c>
      <c r="B36" s="19">
        <f>'5'!B36</f>
        <v>34</v>
      </c>
      <c r="C36" s="44" t="str">
        <f>'5'!C36</f>
        <v>Employé 34</v>
      </c>
      <c r="D36" s="44">
        <f>'5'!D36</f>
        <v>0</v>
      </c>
      <c r="E36" s="26">
        <f>'5'!E36</f>
        <v>0</v>
      </c>
      <c r="F36" s="26" t="str">
        <f>'5'!F36</f>
        <v>8h</v>
      </c>
      <c r="G36" s="62" t="str">
        <f>+VLOOKUP(A36,schedules!$A$2:$H$37,2,FALSE)</f>
        <v>OFF</v>
      </c>
      <c r="H36" s="62" t="str">
        <f>+VLOOKUP(A36,schedules!$A$2:$H$37,3,FALSE)</f>
        <v>OFF</v>
      </c>
      <c r="I36" s="62" t="str">
        <f>+VLOOKUP(A36,schedules!$A$2:$H$37,4,FALSE)</f>
        <v>OFF</v>
      </c>
      <c r="J36" s="62" t="str">
        <f>+VLOOKUP(A36,schedules!$A$2:$H$37,5,FALSE)</f>
        <v>OFF</v>
      </c>
      <c r="K36" s="62" t="str">
        <f>+VLOOKUP(A36,schedules!$A$2:$H$37,6,FALSE)</f>
        <v>OFF</v>
      </c>
      <c r="L36" s="61" t="str">
        <f>+VLOOKUP(A36,schedules!$A$2:$H$37,7,FALSE)</f>
        <v>16:30-00:30</v>
      </c>
      <c r="M36" s="62" t="s">
        <v>11</v>
      </c>
    </row>
    <row r="37" spans="1:13" x14ac:dyDescent="0.2">
      <c r="G37" s="45"/>
      <c r="H37" s="45"/>
      <c r="I37" s="45"/>
      <c r="J37" s="45"/>
      <c r="K37" s="45"/>
      <c r="L37" s="45"/>
      <c r="M37" s="45"/>
    </row>
    <row r="38" spans="1:13" x14ac:dyDescent="0.2">
      <c r="G38" s="45"/>
      <c r="H38" s="45"/>
      <c r="I38" s="45"/>
      <c r="J38" s="45"/>
      <c r="K38" s="45"/>
      <c r="L38" s="45"/>
      <c r="M38" s="45"/>
    </row>
    <row r="39" spans="1:13" x14ac:dyDescent="0.2">
      <c r="G39" s="45"/>
      <c r="H39" s="45"/>
      <c r="I39" s="45"/>
      <c r="J39" s="45"/>
      <c r="K39" s="45"/>
      <c r="L39" s="45"/>
      <c r="M39" s="45"/>
    </row>
    <row r="40" spans="1:13" x14ac:dyDescent="0.2">
      <c r="G40" s="45"/>
      <c r="H40" s="45"/>
      <c r="I40" s="45"/>
      <c r="J40" s="45"/>
      <c r="K40" s="45"/>
      <c r="L40" s="45"/>
      <c r="M40" s="45"/>
    </row>
    <row r="41" spans="1:13" x14ac:dyDescent="0.2">
      <c r="G41" s="45"/>
      <c r="H41" s="45"/>
      <c r="I41" s="45"/>
      <c r="J41" s="45"/>
      <c r="K41" s="45"/>
      <c r="L41" s="45"/>
      <c r="M41" s="45"/>
    </row>
    <row r="42" spans="1:13" x14ac:dyDescent="0.2">
      <c r="G42" s="45"/>
      <c r="H42" s="45"/>
      <c r="I42" s="45"/>
      <c r="J42" s="45"/>
      <c r="K42" s="45"/>
      <c r="L42" s="45"/>
      <c r="M42" s="45"/>
    </row>
    <row r="43" spans="1:13" x14ac:dyDescent="0.2">
      <c r="G43" s="45"/>
      <c r="H43" s="45"/>
      <c r="I43" s="45"/>
      <c r="J43" s="45"/>
      <c r="K43" s="45"/>
      <c r="L43" s="45"/>
      <c r="M43" s="45"/>
    </row>
    <row r="44" spans="1:13" x14ac:dyDescent="0.2">
      <c r="G44" s="45"/>
      <c r="H44" s="45"/>
      <c r="I44" s="45"/>
      <c r="J44" s="45"/>
      <c r="K44" s="45"/>
      <c r="L44" s="45"/>
      <c r="M44" s="45"/>
    </row>
    <row r="45" spans="1:13" x14ac:dyDescent="0.2">
      <c r="G45" s="45"/>
      <c r="H45" s="45"/>
      <c r="I45" s="45"/>
      <c r="J45" s="45"/>
      <c r="K45" s="45"/>
      <c r="L45" s="45"/>
      <c r="M45" s="45"/>
    </row>
    <row r="46" spans="1:13" x14ac:dyDescent="0.2">
      <c r="G46" s="45"/>
      <c r="H46" s="45"/>
      <c r="I46" s="45"/>
      <c r="J46" s="45"/>
      <c r="K46" s="45"/>
      <c r="L46" s="45"/>
      <c r="M46" s="45"/>
    </row>
    <row r="47" spans="1:13" x14ac:dyDescent="0.2">
      <c r="G47" s="45"/>
      <c r="H47" s="45"/>
      <c r="I47" s="45"/>
      <c r="J47" s="45"/>
      <c r="K47" s="45"/>
      <c r="L47" s="45"/>
      <c r="M47" s="45"/>
    </row>
    <row r="48" spans="1:13" x14ac:dyDescent="0.2">
      <c r="G48" s="45"/>
      <c r="H48" s="45"/>
      <c r="I48" s="45"/>
      <c r="J48" s="45"/>
      <c r="K48" s="45"/>
      <c r="L48" s="45"/>
      <c r="M48" s="45"/>
    </row>
    <row r="49" spans="7:13" x14ac:dyDescent="0.2">
      <c r="G49" s="45"/>
      <c r="H49" s="45"/>
      <c r="I49" s="45"/>
      <c r="J49" s="45"/>
      <c r="K49" s="45"/>
      <c r="L49" s="45"/>
      <c r="M49" s="45"/>
    </row>
    <row r="50" spans="7:13" x14ac:dyDescent="0.2">
      <c r="G50" s="45"/>
      <c r="H50" s="45"/>
      <c r="I50" s="45"/>
      <c r="J50" s="45"/>
      <c r="K50" s="45"/>
      <c r="L50" s="45"/>
      <c r="M50" s="45"/>
    </row>
  </sheetData>
  <printOptions horizontalCentered="1" verticalCentered="1"/>
  <pageMargins left="0" right="0" top="0" bottom="0" header="0" footer="0"/>
  <pageSetup paperSize="9" scale="72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pageSetUpPr fitToPage="1"/>
  </sheetPr>
  <dimension ref="A1:M50"/>
  <sheetViews>
    <sheetView zoomScale="85" zoomScaleNormal="85" workbookViewId="0">
      <selection activeCell="B3" sqref="B3:F36"/>
    </sheetView>
  </sheetViews>
  <sheetFormatPr baseColWidth="10" defaultColWidth="11.42578125" defaultRowHeight="12.75" x14ac:dyDescent="0.2"/>
  <cols>
    <col min="1" max="1" width="4.28515625" style="3" customWidth="1"/>
    <col min="2" max="2" width="3.85546875" bestFit="1" customWidth="1"/>
    <col min="3" max="3" width="22.5703125" bestFit="1" customWidth="1"/>
    <col min="4" max="4" width="17.5703125" bestFit="1" customWidth="1"/>
    <col min="5" max="5" width="10.28515625" bestFit="1" customWidth="1"/>
    <col min="6" max="6" width="5.28515625" bestFit="1" customWidth="1"/>
    <col min="7" max="10" width="27.85546875" bestFit="1" customWidth="1"/>
    <col min="11" max="13" width="15.28515625" bestFit="1" customWidth="1"/>
    <col min="15" max="16" width="3.140625" bestFit="1" customWidth="1"/>
  </cols>
  <sheetData>
    <row r="1" spans="1:13" ht="18" x14ac:dyDescent="0.2">
      <c r="A1" s="19"/>
      <c r="B1" s="19"/>
      <c r="C1" s="19" t="s">
        <v>102</v>
      </c>
      <c r="D1" s="20">
        <v>7</v>
      </c>
      <c r="E1" s="20"/>
      <c r="F1" s="20"/>
      <c r="G1" s="21" t="s">
        <v>0</v>
      </c>
      <c r="H1" s="21" t="s">
        <v>103</v>
      </c>
      <c r="I1" s="21" t="s">
        <v>104</v>
      </c>
      <c r="J1" s="21" t="s">
        <v>105</v>
      </c>
      <c r="K1" s="21" t="s">
        <v>106</v>
      </c>
      <c r="L1" s="21" t="s">
        <v>107</v>
      </c>
      <c r="M1" s="21" t="s">
        <v>108</v>
      </c>
    </row>
    <row r="2" spans="1:13" ht="18" x14ac:dyDescent="0.2">
      <c r="A2" s="19"/>
      <c r="B2" s="19"/>
      <c r="C2" s="19"/>
      <c r="D2" s="20"/>
      <c r="E2" s="20"/>
      <c r="F2" s="20"/>
      <c r="G2" s="22">
        <f>+VLOOKUP($D$1,ROTATION!$A$46:$I$98,3,FALSE)</f>
        <v>43143</v>
      </c>
      <c r="H2" s="22">
        <f>+VLOOKUP($D$1,ROTATION!$A$46:$I$98,4,FALSE)</f>
        <v>43144</v>
      </c>
      <c r="I2" s="22">
        <f>+VLOOKUP($D$1,ROTATION!$A$46:$I$98,5,FALSE)</f>
        <v>43145</v>
      </c>
      <c r="J2" s="22">
        <f>+VLOOKUP($D$1,ROTATION!$A$46:$I$98,6,FALSE)</f>
        <v>43146</v>
      </c>
      <c r="K2" s="22">
        <f>+VLOOKUP($D$1,ROTATION!$A$46:$I$98,7,FALSE)</f>
        <v>43147</v>
      </c>
      <c r="L2" s="22">
        <f>+VLOOKUP($D$1,ROTATION!$A$46:$I$98,8,FALSE)</f>
        <v>43148</v>
      </c>
      <c r="M2" s="22">
        <f>+VLOOKUP($D$1,ROTATION!$A$46:$I$98,9,FALSE)</f>
        <v>43149</v>
      </c>
    </row>
    <row r="3" spans="1:13" ht="15.75" x14ac:dyDescent="0.2">
      <c r="A3" s="19">
        <f>++HLOOKUP($D$1,ROTATION!$C$2:$BC$43,ROTATION!BD4,0)</f>
        <v>16</v>
      </c>
      <c r="B3" s="19">
        <f>'6'!B3</f>
        <v>1</v>
      </c>
      <c r="C3" s="23" t="str">
        <f>'6'!C3</f>
        <v>Employé 1</v>
      </c>
      <c r="D3" s="23">
        <f>'6'!D3</f>
        <v>0</v>
      </c>
      <c r="E3" s="24">
        <f>'6'!E3</f>
        <v>0</v>
      </c>
      <c r="F3" s="24" t="str">
        <f>'6'!F3</f>
        <v>35h</v>
      </c>
      <c r="G3" s="39" t="str">
        <f>+VLOOKUP(A3,schedules!$A$2:$H$37,2,FALSE)</f>
        <v>17:30-23:00</v>
      </c>
      <c r="H3" s="61" t="str">
        <f>+VLOOKUP(A3,schedules!$A$2:$H$37,3,FALSE)</f>
        <v>17:30-22:30/23:45-03:45</v>
      </c>
      <c r="I3" s="61" t="str">
        <f>+VLOOKUP(A3,schedules!$A$2:$H$37,4,FALSE)</f>
        <v>17:15-23:15</v>
      </c>
      <c r="J3" s="61" t="str">
        <f>+VLOOKUP(A3,schedules!$A$2:$H$37,5,FALSE)</f>
        <v>17:15-23:30</v>
      </c>
      <c r="K3" s="62" t="str">
        <f>+VLOOKUP(A3,schedules!$A$2:$H$37,6,FALSE)</f>
        <v>OFF</v>
      </c>
      <c r="L3" s="61" t="str">
        <f>+VLOOKUP(A3,schedules!$A$2:$H$37,7,FALSE)</f>
        <v>16:30-00:45</v>
      </c>
      <c r="M3" s="62" t="s">
        <v>11</v>
      </c>
    </row>
    <row r="4" spans="1:13" ht="15.75" x14ac:dyDescent="0.2">
      <c r="A4" s="19">
        <f>++HLOOKUP($D$1,ROTATION!$C$2:$BC$43,ROTATION!BD5,0)</f>
        <v>16</v>
      </c>
      <c r="B4" s="19">
        <f>'6'!B4</f>
        <v>2</v>
      </c>
      <c r="C4" s="23" t="str">
        <f>'6'!C4</f>
        <v>Employé 2</v>
      </c>
      <c r="D4" s="23">
        <f>'6'!D4</f>
        <v>0</v>
      </c>
      <c r="E4" s="24">
        <f>'6'!E4</f>
        <v>0</v>
      </c>
      <c r="F4" s="24" t="str">
        <f>'6'!F4</f>
        <v>35h</v>
      </c>
      <c r="G4" s="61" t="str">
        <f>+VLOOKUP(A4,schedules!$A$2:$H$37,2,FALSE)</f>
        <v>17:30-23:00</v>
      </c>
      <c r="H4" s="39" t="str">
        <f>+VLOOKUP(A4,schedules!$A$2:$H$37,3,FALSE)</f>
        <v>17:30-22:30/23:45-03:45</v>
      </c>
      <c r="I4" s="29" t="str">
        <f>+VLOOKUP(A4,schedules!$A$2:$H$37,4,FALSE)</f>
        <v>17:15-23:15</v>
      </c>
      <c r="J4" s="29" t="str">
        <f>+VLOOKUP(A4,schedules!$A$2:$H$37,5,FALSE)</f>
        <v>17:15-23:30</v>
      </c>
      <c r="K4" s="61" t="str">
        <f>+VLOOKUP(A4,schedules!$A$2:$H$37,6,FALSE)</f>
        <v>OFF</v>
      </c>
      <c r="L4" s="62" t="str">
        <f>+VLOOKUP(A4,schedules!$A$2:$H$37,7,FALSE)</f>
        <v>16:30-00:45</v>
      </c>
      <c r="M4" s="62" t="s">
        <v>11</v>
      </c>
    </row>
    <row r="5" spans="1:13" ht="15.75" x14ac:dyDescent="0.2">
      <c r="A5" s="19">
        <f>++HLOOKUP($D$1,ROTATION!$C$2:$BC$43,ROTATION!BD6,0)</f>
        <v>12</v>
      </c>
      <c r="B5" s="19">
        <f>'6'!B5</f>
        <v>3</v>
      </c>
      <c r="C5" s="23" t="str">
        <f>'6'!C5</f>
        <v>Employé 3</v>
      </c>
      <c r="D5" s="23">
        <f>'6'!D5</f>
        <v>0</v>
      </c>
      <c r="E5" s="24">
        <f>'6'!E5</f>
        <v>0</v>
      </c>
      <c r="F5" s="24" t="str">
        <f>'6'!F5</f>
        <v>35h</v>
      </c>
      <c r="G5" s="29" t="str">
        <f>+VLOOKUP(A5,schedules!$A$2:$H$37,2,FALSE)</f>
        <v>OFF</v>
      </c>
      <c r="H5" s="40" t="str">
        <f>+VLOOKUP(A5,schedules!$A$2:$H$37,3,FALSE)</f>
        <v>17:30-22:30/23:45-03:45</v>
      </c>
      <c r="I5" s="61" t="str">
        <f>+VLOOKUP(A5,schedules!$A$2:$H$37,4,FALSE)</f>
        <v>17:30-23:00</v>
      </c>
      <c r="J5" s="61" t="str">
        <f>+VLOOKUP(A5,schedules!$A$2:$H$37,5,FALSE)</f>
        <v>17:15-23:15</v>
      </c>
      <c r="K5" s="62" t="str">
        <f>+VLOOKUP(A5,schedules!$A$2:$H$37,6,FALSE)</f>
        <v>17:15-23:30</v>
      </c>
      <c r="L5" s="61" t="str">
        <f>+VLOOKUP(A5,schedules!$A$2:$H$37,7,FALSE)</f>
        <v>16:30-00:45</v>
      </c>
      <c r="M5" s="62" t="s">
        <v>11</v>
      </c>
    </row>
    <row r="6" spans="1:13" ht="15.75" x14ac:dyDescent="0.2">
      <c r="A6" s="19">
        <f>++HLOOKUP($D$1,ROTATION!$C$2:$BC$43,ROTATION!BD7,0)</f>
        <v>14</v>
      </c>
      <c r="B6" s="19">
        <f>'6'!B6</f>
        <v>4</v>
      </c>
      <c r="C6" s="23" t="str">
        <f>'6'!C6</f>
        <v>Employé 4</v>
      </c>
      <c r="D6" s="23">
        <f>'6'!D6</f>
        <v>0</v>
      </c>
      <c r="E6" s="24">
        <f>'6'!E6</f>
        <v>0</v>
      </c>
      <c r="F6" s="24" t="str">
        <f>'6'!F6</f>
        <v>35h</v>
      </c>
      <c r="G6" s="61" t="str">
        <f>+VLOOKUP(A6,schedules!$A$2:$H$37,2,FALSE)</f>
        <v>17:30-23:00</v>
      </c>
      <c r="H6" s="61" t="str">
        <f>+VLOOKUP(A6,schedules!$A$2:$H$37,3,FALSE)</f>
        <v>17:30-22:30/23:45-03:45</v>
      </c>
      <c r="I6" s="40" t="str">
        <f>+VLOOKUP(A6,schedules!$A$2:$H$37,4,FALSE)</f>
        <v>17:15-23:15</v>
      </c>
      <c r="J6" s="61" t="str">
        <f>+VLOOKUP(A6,schedules!$A$2:$H$37,5,FALSE)</f>
        <v>17:15-23:30</v>
      </c>
      <c r="K6" s="62" t="str">
        <f>+VLOOKUP(A6,schedules!$A$2:$H$37,6,FALSE)</f>
        <v>OFF</v>
      </c>
      <c r="L6" s="61" t="str">
        <f>+VLOOKUP(A6,schedules!$A$2:$H$37,7,FALSE)</f>
        <v>16:30-00:45</v>
      </c>
      <c r="M6" s="62" t="s">
        <v>11</v>
      </c>
    </row>
    <row r="7" spans="1:13" ht="15.75" x14ac:dyDescent="0.2">
      <c r="A7" s="19">
        <f>++HLOOKUP($D$1,ROTATION!$C$2:$BC$43,ROTATION!BD8,0)</f>
        <v>13</v>
      </c>
      <c r="B7" s="19">
        <f>'6'!B7</f>
        <v>5</v>
      </c>
      <c r="C7" s="23" t="str">
        <f>'6'!C7</f>
        <v>Employé 5</v>
      </c>
      <c r="D7" s="23">
        <f>'6'!D7</f>
        <v>0</v>
      </c>
      <c r="E7" s="24">
        <f>'6'!E7</f>
        <v>0</v>
      </c>
      <c r="F7" s="24" t="str">
        <f>'6'!F7</f>
        <v>35h</v>
      </c>
      <c r="G7" s="61" t="str">
        <f>+VLOOKUP(A7,schedules!$A$2:$H$37,2,FALSE)</f>
        <v>17:30-22:45</v>
      </c>
      <c r="H7" s="61" t="str">
        <f>+VLOOKUP(A7,schedules!$A$2:$H$37,3,FALSE)</f>
        <v>17:30-23:00</v>
      </c>
      <c r="I7" s="61" t="str">
        <f>+VLOOKUP(A7,schedules!$A$2:$H$37,4,FALSE)</f>
        <v>17:30-22:30/23:45-03:45</v>
      </c>
      <c r="J7" s="40" t="str">
        <f>+VLOOKUP(A7,schedules!$A$2:$H$37,5,FALSE)</f>
        <v>17:30-22:30/23:45-03:45</v>
      </c>
      <c r="K7" s="61" t="str">
        <f>+VLOOKUP(A7,schedules!$A$2:$H$37,6,FALSE)</f>
        <v>17:15-23:30</v>
      </c>
      <c r="L7" s="62" t="str">
        <f>+VLOOKUP(A7,schedules!$A$2:$H$37,7,FALSE)</f>
        <v>OFF</v>
      </c>
      <c r="M7" s="63" t="s">
        <v>11</v>
      </c>
    </row>
    <row r="8" spans="1:13" ht="15.75" x14ac:dyDescent="0.2">
      <c r="A8" s="19">
        <f>++HLOOKUP($D$1,ROTATION!$C$2:$BC$43,ROTATION!BD9,0)</f>
        <v>13</v>
      </c>
      <c r="B8" s="19">
        <f>'6'!B8</f>
        <v>6</v>
      </c>
      <c r="C8" s="23" t="str">
        <f>'6'!C8</f>
        <v>Employé 6</v>
      </c>
      <c r="D8" s="23">
        <f>'6'!D8</f>
        <v>0</v>
      </c>
      <c r="E8" s="24">
        <f>'6'!E8</f>
        <v>0</v>
      </c>
      <c r="F8" s="24" t="str">
        <f>'6'!F8</f>
        <v>35h</v>
      </c>
      <c r="G8" s="61" t="str">
        <f>+VLOOKUP(A8,schedules!$A$2:$H$37,2,FALSE)</f>
        <v>17:30-22:45</v>
      </c>
      <c r="H8" s="61" t="str">
        <f>+VLOOKUP(A8,schedules!$A$2:$H$37,3,FALSE)</f>
        <v>17:30-23:00</v>
      </c>
      <c r="I8" s="61" t="str">
        <f>+VLOOKUP(A8,schedules!$A$2:$H$37,4,FALSE)</f>
        <v>17:30-22:30/23:45-03:45</v>
      </c>
      <c r="J8" s="40" t="str">
        <f>+VLOOKUP(A8,schedules!$A$2:$H$37,5,FALSE)</f>
        <v>17:30-22:30/23:45-03:45</v>
      </c>
      <c r="K8" s="61" t="str">
        <f>+VLOOKUP(A8,schedules!$A$2:$H$37,6,FALSE)</f>
        <v>17:15-23:30</v>
      </c>
      <c r="L8" s="62" t="str">
        <f>+VLOOKUP(A8,schedules!$A$2:$H$37,7,FALSE)</f>
        <v>OFF</v>
      </c>
      <c r="M8" s="62" t="s">
        <v>11</v>
      </c>
    </row>
    <row r="9" spans="1:13" ht="15.75" x14ac:dyDescent="0.2">
      <c r="A9" s="19">
        <f>++HLOOKUP($D$1,ROTATION!$C$2:$BC$43,ROTATION!BD10,0)</f>
        <v>11</v>
      </c>
      <c r="B9" s="19">
        <f>'6'!B9</f>
        <v>7</v>
      </c>
      <c r="C9" s="23" t="str">
        <f>'6'!C9</f>
        <v>Employé 7</v>
      </c>
      <c r="D9" s="23">
        <f>'6'!D9</f>
        <v>0</v>
      </c>
      <c r="E9" s="24">
        <f>'6'!E9</f>
        <v>0</v>
      </c>
      <c r="F9" s="24" t="str">
        <f>'6'!F9</f>
        <v>35h</v>
      </c>
      <c r="G9" s="64" t="str">
        <f>+VLOOKUP(A9,schedules!$A$2:$H$37,2,FALSE)</f>
        <v>17:30-22:45</v>
      </c>
      <c r="H9" s="61" t="str">
        <f>+VLOOKUP(A9,schedules!$A$2:$H$37,3,FALSE)</f>
        <v>17:30-23:00</v>
      </c>
      <c r="I9" s="29" t="str">
        <f>+VLOOKUP(A9,schedules!$A$2:$H$37,4,FALSE)</f>
        <v>17:30-22:30/23:45-03:45</v>
      </c>
      <c r="J9" s="29" t="str">
        <f>+VLOOKUP(A9,schedules!$A$2:$H$37,5,FALSE)</f>
        <v>17:30-22:30/23:45-03:45</v>
      </c>
      <c r="K9" s="61" t="str">
        <f>+VLOOKUP(A9,schedules!$A$2:$H$37,6,FALSE)</f>
        <v>17:15-23:30</v>
      </c>
      <c r="L9" s="62" t="str">
        <f>+VLOOKUP(A9,schedules!$A$2:$H$37,7,FALSE)</f>
        <v>OFF</v>
      </c>
      <c r="M9" s="62" t="s">
        <v>11</v>
      </c>
    </row>
    <row r="10" spans="1:13" ht="15.75" x14ac:dyDescent="0.2">
      <c r="A10" s="19">
        <f>++HLOOKUP($D$1,ROTATION!$C$2:$BC$43,ROTATION!BD11,0)</f>
        <v>11</v>
      </c>
      <c r="B10" s="19">
        <f>'6'!B10</f>
        <v>8</v>
      </c>
      <c r="C10" s="23" t="str">
        <f>'6'!C10</f>
        <v>Employé 8</v>
      </c>
      <c r="D10" s="23">
        <f>'6'!D10</f>
        <v>0</v>
      </c>
      <c r="E10" s="24">
        <f>'6'!E10</f>
        <v>0</v>
      </c>
      <c r="F10" s="24" t="str">
        <f>'6'!F10</f>
        <v>35h</v>
      </c>
      <c r="G10" s="39" t="str">
        <f>+VLOOKUP(A10,schedules!$A$2:$H$37,2,FALSE)</f>
        <v>17:30-22:45</v>
      </c>
      <c r="H10" s="29" t="str">
        <f>+VLOOKUP(A10,schedules!$A$2:$H$37,3,FALSE)</f>
        <v>17:30-23:00</v>
      </c>
      <c r="I10" s="61" t="str">
        <f>+VLOOKUP(A10,schedules!$A$2:$H$37,4,FALSE)</f>
        <v>17:30-22:30/23:45-03:45</v>
      </c>
      <c r="J10" s="61" t="str">
        <f>+VLOOKUP(A10,schedules!$A$2:$H$37,5,FALSE)</f>
        <v>17:30-22:30/23:45-03:45</v>
      </c>
      <c r="K10" s="61" t="str">
        <f>+VLOOKUP(A10,schedules!$A$2:$H$37,6,FALSE)</f>
        <v>17:15-23:30</v>
      </c>
      <c r="L10" s="62" t="str">
        <f>+VLOOKUP(A10,schedules!$A$2:$H$37,7,FALSE)</f>
        <v>OFF</v>
      </c>
      <c r="M10" s="63" t="s">
        <v>11</v>
      </c>
    </row>
    <row r="11" spans="1:13" ht="15.75" x14ac:dyDescent="0.2">
      <c r="A11" s="19">
        <f>++HLOOKUP($D$1,ROTATION!$C$2:$BC$43,ROTATION!BD12,0)</f>
        <v>11</v>
      </c>
      <c r="B11" s="19">
        <f>'6'!B11</f>
        <v>9</v>
      </c>
      <c r="C11" s="23" t="str">
        <f>'6'!C11</f>
        <v>Employé 9</v>
      </c>
      <c r="D11" s="23">
        <f>'6'!D11</f>
        <v>0</v>
      </c>
      <c r="E11" s="24">
        <f>'6'!E11</f>
        <v>0</v>
      </c>
      <c r="F11" s="24" t="str">
        <f>'6'!F11</f>
        <v>35h</v>
      </c>
      <c r="G11" s="64" t="str">
        <f>+VLOOKUP(A11,schedules!$A$2:$H$37,2,FALSE)</f>
        <v>17:30-22:45</v>
      </c>
      <c r="H11" s="61" t="str">
        <f>+VLOOKUP(A11,schedules!$A$2:$H$37,3,FALSE)</f>
        <v>17:30-23:00</v>
      </c>
      <c r="I11" s="61" t="str">
        <f>+VLOOKUP(A11,schedules!$A$2:$H$37,4,FALSE)</f>
        <v>17:30-22:30/23:45-03:45</v>
      </c>
      <c r="J11" s="61" t="str">
        <f>+VLOOKUP(A11,schedules!$A$2:$H$37,5,FALSE)</f>
        <v>17:30-22:30/23:45-03:45</v>
      </c>
      <c r="K11" s="61" t="str">
        <f>+VLOOKUP(A11,schedules!$A$2:$H$37,6,FALSE)</f>
        <v>17:15-23:30</v>
      </c>
      <c r="L11" s="62" t="str">
        <f>+VLOOKUP(A11,schedules!$A$2:$H$37,7,FALSE)</f>
        <v>OFF</v>
      </c>
      <c r="M11" s="62" t="s">
        <v>11</v>
      </c>
    </row>
    <row r="12" spans="1:13" ht="15.75" x14ac:dyDescent="0.2">
      <c r="A12" s="19">
        <f>++HLOOKUP($D$1,ROTATION!$C$2:$BC$43,ROTATION!BD13,0)</f>
        <v>11</v>
      </c>
      <c r="B12" s="19">
        <f>'6'!B12</f>
        <v>10</v>
      </c>
      <c r="C12" s="23" t="str">
        <f>'6'!C12</f>
        <v>Employé 10</v>
      </c>
      <c r="D12" s="23">
        <f>'6'!D12</f>
        <v>0</v>
      </c>
      <c r="E12" s="24">
        <f>'6'!E12</f>
        <v>0</v>
      </c>
      <c r="F12" s="24" t="str">
        <f>'6'!F12</f>
        <v>35h</v>
      </c>
      <c r="G12" s="61" t="str">
        <f>+VLOOKUP(A12,schedules!$A$2:$H$37,2,FALSE)</f>
        <v>17:30-22:45</v>
      </c>
      <c r="H12" s="61" t="str">
        <f>+VLOOKUP(A12,schedules!$A$2:$H$37,3,FALSE)</f>
        <v>17:30-23:00</v>
      </c>
      <c r="I12" s="40" t="str">
        <f>+VLOOKUP(A12,schedules!$A$2:$H$37,4,FALSE)</f>
        <v>17:30-22:30/23:45-03:45</v>
      </c>
      <c r="J12" s="29" t="str">
        <f>+VLOOKUP(A12,schedules!$A$2:$H$37,5,FALSE)</f>
        <v>17:30-22:30/23:45-03:45</v>
      </c>
      <c r="K12" s="61" t="str">
        <f>+VLOOKUP(A12,schedules!$A$2:$H$37,6,FALSE)</f>
        <v>17:15-23:30</v>
      </c>
      <c r="L12" s="62" t="str">
        <f>+VLOOKUP(A12,schedules!$A$2:$H$37,7,FALSE)</f>
        <v>OFF</v>
      </c>
      <c r="M12" s="62" t="s">
        <v>11</v>
      </c>
    </row>
    <row r="13" spans="1:13" ht="15.75" x14ac:dyDescent="0.2">
      <c r="A13" s="19" t="str">
        <f>++HLOOKUP($D$1,ROTATION!$C$2:$BC$43,ROTATION!BD14,0)</f>
        <v>msd</v>
      </c>
      <c r="B13" s="19">
        <f>'6'!B13</f>
        <v>11</v>
      </c>
      <c r="C13" s="23" t="str">
        <f>'6'!C13</f>
        <v>Employé 11</v>
      </c>
      <c r="D13" s="23">
        <f>'6'!D13</f>
        <v>0</v>
      </c>
      <c r="E13" s="24">
        <f>'6'!E13</f>
        <v>0</v>
      </c>
      <c r="F13" s="24" t="str">
        <f>'6'!F13</f>
        <v>35h</v>
      </c>
      <c r="G13" s="62" t="str">
        <f>+VLOOKUP(A13,schedules!$A$2:$H$37,2,FALSE)</f>
        <v>17:15-22:45</v>
      </c>
      <c r="H13" s="40" t="str">
        <f>+VLOOKUP(A13,schedules!$A$2:$H$37,3,FALSE)</f>
        <v>17:30-22:30/23:45-03:45</v>
      </c>
      <c r="I13" s="61" t="str">
        <f>+VLOOKUP(A13,schedules!$A$2:$H$37,4,FALSE)</f>
        <v>16:30-23:00</v>
      </c>
      <c r="J13" s="61" t="str">
        <f>+VLOOKUP(A13,schedules!$A$2:$H$37,5,FALSE)</f>
        <v>16:30-23:00</v>
      </c>
      <c r="K13" s="62" t="str">
        <f>+VLOOKUP(A13,schedules!$A$2:$H$37,6,FALSE)</f>
        <v>16:15-23:45</v>
      </c>
      <c r="L13" s="61" t="str">
        <f>+VLOOKUP(A13,schedules!$A$2:$H$37,7,FALSE)</f>
        <v>OFF</v>
      </c>
      <c r="M13" s="62" t="s">
        <v>11</v>
      </c>
    </row>
    <row r="14" spans="1:13" ht="15.75" x14ac:dyDescent="0.2">
      <c r="A14" s="19">
        <f>++HLOOKUP($D$1,ROTATION!$C$2:$BC$43,ROTATION!BD15,0)</f>
        <v>15</v>
      </c>
      <c r="B14" s="19">
        <f>'6'!B14</f>
        <v>12</v>
      </c>
      <c r="C14" s="23" t="str">
        <f>'6'!C14</f>
        <v>Employé 12</v>
      </c>
      <c r="D14" s="23">
        <f>'6'!D14</f>
        <v>0</v>
      </c>
      <c r="E14" s="24">
        <f>'6'!E14</f>
        <v>0</v>
      </c>
      <c r="F14" s="24" t="str">
        <f>'6'!F14</f>
        <v>35h</v>
      </c>
      <c r="G14" s="61" t="str">
        <f>+VLOOKUP(A14,schedules!$A$2:$H$37,2,FALSE)</f>
        <v>17:30-22:45</v>
      </c>
      <c r="H14" s="61" t="str">
        <f>+VLOOKUP(A14,schedules!$A$2:$H$37,3,FALSE)</f>
        <v>17:30-23:00</v>
      </c>
      <c r="I14" s="40" t="str">
        <f>+VLOOKUP(A14,schedules!$A$2:$H$37,4,FALSE)</f>
        <v>17:30-22:30/23:45-03:45</v>
      </c>
      <c r="J14" s="29" t="str">
        <f>+VLOOKUP(A14,schedules!$A$2:$H$37,5,FALSE)</f>
        <v>17:30-22:30/23:45-03:45</v>
      </c>
      <c r="K14" s="61" t="str">
        <f>+VLOOKUP(A14,schedules!$A$2:$H$37,6,FALSE)</f>
        <v>17:15-23:30</v>
      </c>
      <c r="L14" s="62" t="str">
        <f>+VLOOKUP(A14,schedules!$A$2:$H$37,7,FALSE)</f>
        <v>OFF</v>
      </c>
      <c r="M14" s="62" t="s">
        <v>11</v>
      </c>
    </row>
    <row r="15" spans="1:13" ht="15.75" x14ac:dyDescent="0.2">
      <c r="A15" s="19">
        <f>++HLOOKUP($D$1,ROTATION!$C$2:$BC$43,ROTATION!BD16,0)</f>
        <v>15</v>
      </c>
      <c r="B15" s="19">
        <f>'6'!B15</f>
        <v>13</v>
      </c>
      <c r="C15" s="23" t="str">
        <f>'6'!C15</f>
        <v>Employé 13</v>
      </c>
      <c r="D15" s="23">
        <f>'6'!D15</f>
        <v>0</v>
      </c>
      <c r="E15" s="24">
        <f>'6'!E15</f>
        <v>0</v>
      </c>
      <c r="F15" s="24" t="str">
        <f>'6'!F15</f>
        <v>35h</v>
      </c>
      <c r="G15" s="61" t="str">
        <f>+VLOOKUP(A15,schedules!$A$2:$H$37,2,FALSE)</f>
        <v>17:30-22:45</v>
      </c>
      <c r="H15" s="61" t="str">
        <f>+VLOOKUP(A15,schedules!$A$2:$H$37,3,FALSE)</f>
        <v>17:30-23:00</v>
      </c>
      <c r="I15" s="29" t="str">
        <f>+VLOOKUP(A15,schedules!$A$2:$H$37,4,FALSE)</f>
        <v>17:30-22:30/23:45-03:45</v>
      </c>
      <c r="J15" s="40" t="str">
        <f>+VLOOKUP(A15,schedules!$A$2:$H$37,5,FALSE)</f>
        <v>17:30-22:30/23:45-03:45</v>
      </c>
      <c r="K15" s="61" t="str">
        <f>+VLOOKUP(A15,schedules!$A$2:$H$37,6,FALSE)</f>
        <v>17:15-23:30</v>
      </c>
      <c r="L15" s="62" t="str">
        <f>+VLOOKUP(A15,schedules!$A$2:$H$37,7,FALSE)</f>
        <v>OFF</v>
      </c>
      <c r="M15" s="62" t="s">
        <v>11</v>
      </c>
    </row>
    <row r="16" spans="1:13" ht="15.75" x14ac:dyDescent="0.2">
      <c r="A16" s="19">
        <f>++HLOOKUP($D$1,ROTATION!$C$2:$BC$43,ROTATION!BD17,0)</f>
        <v>15</v>
      </c>
      <c r="B16" s="19">
        <f>'6'!B16</f>
        <v>14</v>
      </c>
      <c r="C16" s="23" t="str">
        <f>'6'!C16</f>
        <v>Employé 14</v>
      </c>
      <c r="D16" s="23">
        <f>'6'!D16</f>
        <v>0</v>
      </c>
      <c r="E16" s="24">
        <f>'6'!E16</f>
        <v>0</v>
      </c>
      <c r="F16" s="24" t="str">
        <f>'6'!F16</f>
        <v>35h</v>
      </c>
      <c r="G16" s="43" t="str">
        <f>+VLOOKUP(A16,schedules!$A$2:$H$37,2,FALSE)</f>
        <v>17:30-22:45</v>
      </c>
      <c r="H16" s="61" t="str">
        <f>+VLOOKUP(A16,schedules!$A$2:$H$37,3,FALSE)</f>
        <v>17:30-23:00</v>
      </c>
      <c r="I16" s="61" t="s">
        <v>109</v>
      </c>
      <c r="J16" s="61" t="str">
        <f>+VLOOKUP(A16,schedules!$A$2:$H$37,5,FALSE)</f>
        <v>17:30-22:30/23:45-03:45</v>
      </c>
      <c r="K16" s="61" t="str">
        <f>+VLOOKUP(A16,schedules!$A$2:$H$37,6,FALSE)</f>
        <v>17:15-23:30</v>
      </c>
      <c r="L16" s="62" t="str">
        <f>+VLOOKUP(A16,schedules!$A$2:$H$37,7,FALSE)</f>
        <v>OFF</v>
      </c>
      <c r="M16" s="62" t="s">
        <v>11</v>
      </c>
    </row>
    <row r="17" spans="1:13" ht="15.75" x14ac:dyDescent="0.2">
      <c r="A17" s="19" t="str">
        <f>++HLOOKUP($D$1,ROTATION!$C$2:$BC$43,ROTATION!BD18,0)</f>
        <v>r1</v>
      </c>
      <c r="B17" s="19">
        <f>'6'!B17</f>
        <v>15</v>
      </c>
      <c r="C17" s="35" t="str">
        <f>'6'!C17</f>
        <v>Employé 15</v>
      </c>
      <c r="D17" s="35">
        <f>'6'!D17</f>
        <v>0</v>
      </c>
      <c r="E17" s="29">
        <f>'6'!E17</f>
        <v>0</v>
      </c>
      <c r="F17" s="29" t="str">
        <f>'6'!F17</f>
        <v>35h</v>
      </c>
      <c r="G17" s="61" t="str">
        <f>+VLOOKUP(A17,schedules!$A$2:$H$37,2,FALSE)</f>
        <v>16:00-22:30</v>
      </c>
      <c r="H17" s="40" t="str">
        <f>+VLOOKUP(A17,schedules!$A$2:$H$37,3,FALSE)</f>
        <v>15:30-22:30</v>
      </c>
      <c r="I17" s="61" t="str">
        <f>+VLOOKUP(A17,schedules!$A$2:$H$37,4,FALSE)</f>
        <v>15:30-22:30</v>
      </c>
      <c r="J17" s="61" t="str">
        <f>+VLOOKUP(A17,schedules!$A$2:$H$37,5,FALSE)</f>
        <v>15:30-22:30</v>
      </c>
      <c r="K17" s="62" t="str">
        <f>+VLOOKUP(A17,schedules!$A$2:$H$37,6,FALSE)</f>
        <v>16:00-23:30</v>
      </c>
      <c r="L17" s="61" t="str">
        <f>+VLOOKUP(A17,schedules!$A$2:$H$37,7,FALSE)</f>
        <v>OFF</v>
      </c>
      <c r="M17" s="62" t="s">
        <v>11</v>
      </c>
    </row>
    <row r="18" spans="1:13" ht="15.75" x14ac:dyDescent="0.2">
      <c r="A18" s="19" t="str">
        <f>++HLOOKUP($D$1,ROTATION!$C$2:$BC$43,ROTATION!BD19,0)</f>
        <v>r1</v>
      </c>
      <c r="B18" s="19">
        <f>'6'!B18</f>
        <v>16</v>
      </c>
      <c r="C18" s="35" t="str">
        <f>'6'!C18</f>
        <v>Employé 16</v>
      </c>
      <c r="D18" s="35">
        <f>'6'!D18</f>
        <v>0</v>
      </c>
      <c r="E18" s="29">
        <f>'6'!E18</f>
        <v>0</v>
      </c>
      <c r="F18" s="29" t="str">
        <f>'6'!F18</f>
        <v>35h</v>
      </c>
      <c r="G18" s="61" t="str">
        <f>+VLOOKUP(A18,schedules!$A$2:$H$37,2,FALSE)</f>
        <v>16:00-22:30</v>
      </c>
      <c r="H18" s="40" t="str">
        <f>+VLOOKUP(A18,schedules!$A$2:$H$37,3,FALSE)</f>
        <v>15:30-22:30</v>
      </c>
      <c r="I18" s="29" t="str">
        <f>+VLOOKUP(A18,schedules!$A$2:$H$37,4,FALSE)</f>
        <v>15:30-22:30</v>
      </c>
      <c r="J18" s="29" t="str">
        <f>+VLOOKUP(A18,schedules!$A$2:$H$37,5,FALSE)</f>
        <v>15:30-22:30</v>
      </c>
      <c r="K18" s="61" t="str">
        <f>+VLOOKUP(A18,schedules!$A$2:$H$37,6,FALSE)</f>
        <v>16:00-23:30</v>
      </c>
      <c r="L18" s="62" t="str">
        <f>+VLOOKUP(A18,schedules!$A$2:$H$37,7,FALSE)</f>
        <v>OFF</v>
      </c>
      <c r="M18" s="62" t="s">
        <v>11</v>
      </c>
    </row>
    <row r="19" spans="1:13" ht="15.75" x14ac:dyDescent="0.2">
      <c r="A19" s="19" t="str">
        <f>++HLOOKUP($D$1,ROTATION!$C$2:$BC$43,ROTATION!BD20,0)</f>
        <v>r1</v>
      </c>
      <c r="B19" s="19">
        <f>'6'!B19</f>
        <v>17</v>
      </c>
      <c r="C19" s="35" t="str">
        <f>'6'!C19</f>
        <v>Employé 17</v>
      </c>
      <c r="D19" s="35">
        <f>'6'!D19</f>
        <v>0</v>
      </c>
      <c r="E19" s="29">
        <f>'6'!E19</f>
        <v>0</v>
      </c>
      <c r="F19" s="29" t="str">
        <f>'6'!F19</f>
        <v>35h</v>
      </c>
      <c r="G19" s="61" t="str">
        <f>+VLOOKUP(A19,schedules!$A$2:$H$37,2,FALSE)</f>
        <v>16:00-22:30</v>
      </c>
      <c r="H19" s="61" t="str">
        <f>+VLOOKUP(A19,schedules!$A$2:$H$37,3,FALSE)</f>
        <v>15:30-22:30</v>
      </c>
      <c r="I19" s="40" t="str">
        <f>+VLOOKUP(A19,schedules!$A$2:$H$37,4,FALSE)</f>
        <v>15:30-22:30</v>
      </c>
      <c r="J19" s="61" t="str">
        <f>+VLOOKUP(A19,schedules!$A$2:$H$37,5,FALSE)</f>
        <v>15:30-22:30</v>
      </c>
      <c r="K19" s="61" t="str">
        <f>+VLOOKUP(A19,schedules!$A$2:$H$37,6,FALSE)</f>
        <v>16:00-23:30</v>
      </c>
      <c r="L19" s="62" t="str">
        <f>+VLOOKUP(A19,schedules!$A$2:$H$37,7,FALSE)</f>
        <v>OFF</v>
      </c>
      <c r="M19" s="62" t="s">
        <v>11</v>
      </c>
    </row>
    <row r="20" spans="1:13" ht="15.75" x14ac:dyDescent="0.2">
      <c r="A20" s="19" t="str">
        <f>++HLOOKUP($D$1,ROTATION!$C$2:$BC$43,ROTATION!BD21,0)</f>
        <v>r1</v>
      </c>
      <c r="B20" s="19">
        <f>'6'!B20</f>
        <v>18</v>
      </c>
      <c r="C20" s="35" t="str">
        <f>'6'!C20</f>
        <v>Employé 18</v>
      </c>
      <c r="D20" s="35">
        <f>'6'!D20</f>
        <v>0</v>
      </c>
      <c r="E20" s="29">
        <f>'6'!E20</f>
        <v>0</v>
      </c>
      <c r="F20" s="29" t="str">
        <f>'6'!F20</f>
        <v>35h</v>
      </c>
      <c r="G20" s="39" t="str">
        <f>+VLOOKUP(A20,schedules!$A$2:$H$37,2,FALSE)</f>
        <v>16:00-22:30</v>
      </c>
      <c r="H20" s="29" t="str">
        <f>+VLOOKUP(A20,schedules!$A$2:$H$37,3,FALSE)</f>
        <v>15:30-22:30</v>
      </c>
      <c r="I20" s="61" t="str">
        <f>+VLOOKUP(A20,schedules!$A$2:$H$37,4,FALSE)</f>
        <v>15:30-22:30</v>
      </c>
      <c r="J20" s="40" t="str">
        <f>+VLOOKUP(A20,schedules!$A$2:$H$37,5,FALSE)</f>
        <v>15:30-22:30</v>
      </c>
      <c r="K20" s="62" t="str">
        <f>+VLOOKUP(A20,schedules!$A$2:$H$37,6,FALSE)</f>
        <v>16:00-23:30</v>
      </c>
      <c r="L20" s="61" t="str">
        <f>+VLOOKUP(A20,schedules!$A$2:$H$37,7,FALSE)</f>
        <v>OFF</v>
      </c>
      <c r="M20" s="62" t="s">
        <v>11</v>
      </c>
    </row>
    <row r="21" spans="1:13" ht="15.75" x14ac:dyDescent="0.2">
      <c r="A21" s="19" t="str">
        <f>++HLOOKUP($D$1,ROTATION!$C$2:$BC$43,ROTATION!BD22,0)</f>
        <v>r1</v>
      </c>
      <c r="B21" s="19">
        <f>'6'!B21</f>
        <v>19</v>
      </c>
      <c r="C21" s="35" t="str">
        <f>'6'!C21</f>
        <v>Employé 19</v>
      </c>
      <c r="D21" s="35">
        <f>'6'!D21</f>
        <v>0</v>
      </c>
      <c r="E21" s="29">
        <f>'6'!E21</f>
        <v>0</v>
      </c>
      <c r="F21" s="29" t="str">
        <f>'6'!F21</f>
        <v>35h</v>
      </c>
      <c r="G21" s="61" t="str">
        <f>+VLOOKUP(A21,schedules!$A$2:$H$37,2,FALSE)</f>
        <v>16:00-22:30</v>
      </c>
      <c r="H21" s="61" t="str">
        <f>+VLOOKUP(A21,schedules!$A$2:$H$37,3,FALSE)</f>
        <v>15:30-22:30</v>
      </c>
      <c r="I21" s="61" t="str">
        <f>+VLOOKUP(A21,schedules!$A$2:$H$37,4,FALSE)</f>
        <v>15:30-22:30</v>
      </c>
      <c r="J21" s="40" t="str">
        <f>+VLOOKUP(A21,schedules!$A$2:$H$37,5,FALSE)</f>
        <v>15:30-22:30</v>
      </c>
      <c r="K21" s="62" t="str">
        <f>+VLOOKUP(A21,schedules!$A$2:$H$37,6,FALSE)</f>
        <v>16:00-23:30</v>
      </c>
      <c r="L21" s="61" t="str">
        <f>+VLOOKUP(A21,schedules!$A$2:$H$37,7,FALSE)</f>
        <v>OFF</v>
      </c>
      <c r="M21" s="62" t="s">
        <v>11</v>
      </c>
    </row>
    <row r="22" spans="1:13" ht="15.75" x14ac:dyDescent="0.2">
      <c r="A22" s="19" t="str">
        <f>++HLOOKUP($D$1,ROTATION!$C$2:$BC$43,ROTATION!BD23,0)</f>
        <v>r1</v>
      </c>
      <c r="B22" s="19">
        <f>'6'!B22</f>
        <v>20</v>
      </c>
      <c r="C22" s="35" t="str">
        <f>'6'!C22</f>
        <v>Employé 20</v>
      </c>
      <c r="D22" s="35">
        <f>'6'!D22</f>
        <v>0</v>
      </c>
      <c r="E22" s="29">
        <f>'6'!E22</f>
        <v>0</v>
      </c>
      <c r="F22" s="29" t="str">
        <f>'6'!F22</f>
        <v>35h</v>
      </c>
      <c r="G22" s="39" t="str">
        <f>+VLOOKUP(A22,schedules!$A$2:$H$37,2,FALSE)</f>
        <v>16:00-22:30</v>
      </c>
      <c r="H22" s="61" t="str">
        <f>+VLOOKUP(A22,schedules!$A$2:$H$37,3,FALSE)</f>
        <v>15:30-22:30</v>
      </c>
      <c r="I22" s="61" t="str">
        <f>+VLOOKUP(A22,schedules!$A$2:$H$37,4,FALSE)</f>
        <v>15:30-22:30</v>
      </c>
      <c r="J22" s="61" t="str">
        <f>+VLOOKUP(A22,schedules!$A$2:$H$37,5,FALSE)</f>
        <v>15:30-22:30</v>
      </c>
      <c r="K22" s="61" t="str">
        <f>+VLOOKUP(A22,schedules!$A$2:$H$37,6,FALSE)</f>
        <v>16:00-23:30</v>
      </c>
      <c r="L22" s="62" t="str">
        <f>+VLOOKUP(A22,schedules!$A$2:$H$37,7,FALSE)</f>
        <v>OFF</v>
      </c>
      <c r="M22" s="62" t="s">
        <v>11</v>
      </c>
    </row>
    <row r="23" spans="1:13" ht="15.75" x14ac:dyDescent="0.2">
      <c r="A23" s="19" t="str">
        <f>++HLOOKUP($D$1,ROTATION!$C$2:$BC$43,ROTATION!BD24,0)</f>
        <v>r1</v>
      </c>
      <c r="B23" s="19">
        <f>'6'!B23</f>
        <v>21</v>
      </c>
      <c r="C23" s="35" t="str">
        <f>'6'!C23</f>
        <v>Employé 21</v>
      </c>
      <c r="D23" s="35">
        <f>'6'!D23</f>
        <v>0</v>
      </c>
      <c r="E23" s="29">
        <f>'6'!E23</f>
        <v>0</v>
      </c>
      <c r="F23" s="29" t="str">
        <f>'6'!F23</f>
        <v>35h</v>
      </c>
      <c r="G23" s="64" t="str">
        <f>+VLOOKUP(A23,schedules!$A$2:$H$37,2,FALSE)</f>
        <v>16:00-22:30</v>
      </c>
      <c r="H23" s="61" t="str">
        <f>+VLOOKUP(A23,schedules!$A$2:$H$37,3,FALSE)</f>
        <v>15:30-22:30</v>
      </c>
      <c r="I23" s="61" t="str">
        <f>+VLOOKUP(A23,schedules!$A$2:$H$37,4,FALSE)</f>
        <v>15:30-22:30</v>
      </c>
      <c r="J23" s="61" t="str">
        <f>+VLOOKUP(A23,schedules!$A$2:$H$37,5,FALSE)</f>
        <v>15:30-22:30</v>
      </c>
      <c r="K23" s="62" t="str">
        <f>+VLOOKUP(A23,schedules!$A$2:$H$37,6,FALSE)</f>
        <v>16:00-23:30</v>
      </c>
      <c r="L23" s="61" t="str">
        <f>+VLOOKUP(A23,schedules!$A$2:$H$37,7,FALSE)</f>
        <v>OFF</v>
      </c>
      <c r="M23" s="62" t="s">
        <v>11</v>
      </c>
    </row>
    <row r="24" spans="1:13" ht="15.75" x14ac:dyDescent="0.2">
      <c r="A24" s="19" t="str">
        <f>++HLOOKUP($D$1,ROTATION!$C$2:$BC$43,ROTATION!BD25,0)</f>
        <v>r2</v>
      </c>
      <c r="B24" s="19">
        <f>'6'!B24</f>
        <v>22</v>
      </c>
      <c r="C24" s="35" t="str">
        <f>'6'!C24</f>
        <v>Employé 22</v>
      </c>
      <c r="D24" s="35">
        <f>'6'!D24</f>
        <v>0</v>
      </c>
      <c r="E24" s="29">
        <f>'6'!E24</f>
        <v>0</v>
      </c>
      <c r="F24" s="29" t="str">
        <f>'6'!F24</f>
        <v>35h</v>
      </c>
      <c r="G24" s="61" t="str">
        <f>+VLOOKUP(A24,schedules!$A$2:$H$37,2,FALSE)</f>
        <v>16:00-22:30</v>
      </c>
      <c r="H24" s="40" t="str">
        <f>+VLOOKUP(A24,schedules!$A$2:$H$37,3,FALSE)</f>
        <v>15:45-22:30</v>
      </c>
      <c r="I24" s="29" t="str">
        <f>+VLOOKUP(A24,schedules!$A$2:$H$37,4,FALSE)</f>
        <v>15:45-22:30</v>
      </c>
      <c r="J24" s="29" t="str">
        <f>+VLOOKUP(A24,schedules!$A$2:$H$37,5,FALSE)</f>
        <v>15:45-22:30</v>
      </c>
      <c r="K24" s="61" t="str">
        <f>+VLOOKUP(A24,schedules!$A$2:$H$37,6,FALSE)</f>
        <v>OFF</v>
      </c>
      <c r="L24" s="62" t="str">
        <f>+VLOOKUP(A24,schedules!$A$2:$H$37,7,FALSE)</f>
        <v>16:15-00:30</v>
      </c>
      <c r="M24" s="62" t="s">
        <v>11</v>
      </c>
    </row>
    <row r="25" spans="1:13" ht="15.75" x14ac:dyDescent="0.2">
      <c r="A25" s="19" t="str">
        <f>++HLOOKUP($D$1,ROTATION!$C$2:$BC$43,ROTATION!BD26,0)</f>
        <v>r2</v>
      </c>
      <c r="B25" s="19">
        <f>'6'!B25</f>
        <v>23</v>
      </c>
      <c r="C25" s="35" t="str">
        <f>'6'!C25</f>
        <v>Employé 23</v>
      </c>
      <c r="D25" s="35">
        <f>'6'!D25</f>
        <v>0</v>
      </c>
      <c r="E25" s="29">
        <f>'6'!E25</f>
        <v>0</v>
      </c>
      <c r="F25" s="29" t="str">
        <f>'6'!F25</f>
        <v>35h</v>
      </c>
      <c r="G25" s="61" t="str">
        <f>+VLOOKUP(A25,schedules!$A$2:$H$37,2,FALSE)</f>
        <v>16:00-22:30</v>
      </c>
      <c r="H25" s="61" t="str">
        <f>+VLOOKUP(A25,schedules!$A$2:$H$37,3,FALSE)</f>
        <v>15:45-22:30</v>
      </c>
      <c r="I25" s="40" t="str">
        <f>+VLOOKUP(A25,schedules!$A$2:$H$37,4,FALSE)</f>
        <v>15:45-22:30</v>
      </c>
      <c r="J25" s="61" t="str">
        <f>+VLOOKUP(A25,schedules!$A$2:$H$37,5,FALSE)</f>
        <v>15:45-22:30</v>
      </c>
      <c r="K25" s="62" t="str">
        <f>+VLOOKUP(A25,schedules!$A$2:$H$37,6,FALSE)</f>
        <v>OFF</v>
      </c>
      <c r="L25" s="62" t="str">
        <f>+VLOOKUP(A25,schedules!$A$2:$H$37,7,FALSE)</f>
        <v>16:15-00:30</v>
      </c>
      <c r="M25" s="62" t="s">
        <v>11</v>
      </c>
    </row>
    <row r="26" spans="1:13" ht="15.75" x14ac:dyDescent="0.2">
      <c r="A26" s="19" t="str">
        <f>++HLOOKUP($D$1,ROTATION!$C$2:$BC$43,ROTATION!BD27,0)</f>
        <v>r2</v>
      </c>
      <c r="B26" s="19">
        <f>'6'!B26</f>
        <v>24</v>
      </c>
      <c r="C26" s="35" t="str">
        <f>'6'!C26</f>
        <v>Employé 24</v>
      </c>
      <c r="D26" s="35">
        <f>'6'!D26</f>
        <v>0</v>
      </c>
      <c r="E26" s="29">
        <f>'6'!E26</f>
        <v>0</v>
      </c>
      <c r="F26" s="29" t="str">
        <f>'6'!F26</f>
        <v>35h</v>
      </c>
      <c r="G26" s="61" t="str">
        <f>+VLOOKUP(A26,schedules!$A$2:$H$37,2,FALSE)</f>
        <v>16:00-22:30</v>
      </c>
      <c r="H26" s="61" t="str">
        <f>+VLOOKUP(A26,schedules!$A$2:$H$37,3,FALSE)</f>
        <v>15:45-22:30</v>
      </c>
      <c r="I26" s="40" t="str">
        <f>+VLOOKUP(A26,schedules!$A$2:$H$37,4,FALSE)</f>
        <v>15:45-22:30</v>
      </c>
      <c r="J26" s="29" t="str">
        <f>+VLOOKUP(A26,schedules!$A$2:$H$37,5,FALSE)</f>
        <v>15:45-22:30</v>
      </c>
      <c r="K26" s="61" t="str">
        <f>+VLOOKUP(A26,schedules!$A$2:$H$37,6,FALSE)</f>
        <v>OFF</v>
      </c>
      <c r="L26" s="62" t="str">
        <f>+VLOOKUP(A26,schedules!$A$2:$H$37,7,FALSE)</f>
        <v>16:15-00:30</v>
      </c>
      <c r="M26" s="62" t="s">
        <v>11</v>
      </c>
    </row>
    <row r="27" spans="1:13" ht="15.75" x14ac:dyDescent="0.2">
      <c r="A27" s="19" t="str">
        <f>++HLOOKUP($D$1,ROTATION!$C$2:$BC$43,ROTATION!BD28,0)</f>
        <v>r2</v>
      </c>
      <c r="B27" s="19">
        <f>'6'!B27</f>
        <v>25</v>
      </c>
      <c r="C27" s="35" t="str">
        <f>'6'!C27</f>
        <v>Employé 25</v>
      </c>
      <c r="D27" s="35">
        <f>'6'!D27</f>
        <v>0</v>
      </c>
      <c r="E27" s="29">
        <f>'6'!E27</f>
        <v>0</v>
      </c>
      <c r="F27" s="29" t="str">
        <f>'6'!F27</f>
        <v>35h</v>
      </c>
      <c r="G27" s="61" t="str">
        <f>+VLOOKUP(A27,schedules!$A$2:$H$37,2,FALSE)</f>
        <v>16:00-22:30</v>
      </c>
      <c r="H27" s="61" t="str">
        <f>+VLOOKUP(A27,schedules!$A$2:$H$37,3,FALSE)</f>
        <v>15:45-22:30</v>
      </c>
      <c r="I27" s="61" t="str">
        <f>+VLOOKUP(A27,schedules!$A$2:$H$37,4,FALSE)</f>
        <v>15:45-22:30</v>
      </c>
      <c r="J27" s="40" t="str">
        <f>+VLOOKUP(A27,schedules!$A$2:$H$37,5,FALSE)</f>
        <v>15:45-22:30</v>
      </c>
      <c r="K27" s="62" t="str">
        <f>+VLOOKUP(A27,schedules!$A$2:$H$37,6,FALSE)</f>
        <v>OFF</v>
      </c>
      <c r="L27" s="61" t="str">
        <f>+VLOOKUP(A27,schedules!$A$2:$H$37,7,FALSE)</f>
        <v>16:15-00:30</v>
      </c>
      <c r="M27" s="62" t="s">
        <v>11</v>
      </c>
    </row>
    <row r="28" spans="1:13" ht="15.75" x14ac:dyDescent="0.2">
      <c r="A28" s="19" t="str">
        <f>++HLOOKUP($D$1,ROTATION!$C$2:$BC$43,ROTATION!BD29,0)</f>
        <v>r2</v>
      </c>
      <c r="B28" s="19">
        <f>'6'!B28</f>
        <v>26</v>
      </c>
      <c r="C28" s="35" t="str">
        <f>'6'!C28</f>
        <v>Employé 26</v>
      </c>
      <c r="D28" s="35">
        <f>'6'!D28</f>
        <v>0</v>
      </c>
      <c r="E28" s="29">
        <f>'6'!E28</f>
        <v>0</v>
      </c>
      <c r="F28" s="29" t="str">
        <f>'6'!F28</f>
        <v>35h</v>
      </c>
      <c r="G28" s="61" t="str">
        <f>+VLOOKUP(A28,schedules!$A$2:$H$37,2,FALSE)</f>
        <v>16:00-22:30</v>
      </c>
      <c r="H28" s="61" t="str">
        <f>+VLOOKUP(A28,schedules!$A$2:$H$37,3,FALSE)</f>
        <v>15:45-22:30</v>
      </c>
      <c r="I28" s="61" t="str">
        <f>+VLOOKUP(A28,schedules!$A$2:$H$37,4,FALSE)</f>
        <v>15:45-22:30</v>
      </c>
      <c r="J28" s="61" t="str">
        <f>+VLOOKUP(A28,schedules!$A$2:$H$37,5,FALSE)</f>
        <v>15:45-22:30</v>
      </c>
      <c r="K28" s="61" t="str">
        <f>+VLOOKUP(A28,schedules!$A$2:$H$37,6,FALSE)</f>
        <v>OFF</v>
      </c>
      <c r="L28" s="62" t="str">
        <f>+VLOOKUP(A28,schedules!$A$2:$H$37,7,FALSE)</f>
        <v>16:15-00:30</v>
      </c>
      <c r="M28" s="62" t="s">
        <v>11</v>
      </c>
    </row>
    <row r="29" spans="1:13" ht="15.75" x14ac:dyDescent="0.2">
      <c r="A29" s="19" t="str">
        <f>++HLOOKUP($D$1,ROTATION!$C$2:$BC$43,ROTATION!BD30,0)</f>
        <v>r2</v>
      </c>
      <c r="B29" s="19">
        <f>'6'!B29</f>
        <v>27</v>
      </c>
      <c r="C29" s="35" t="str">
        <f>'6'!C29</f>
        <v>Employé 27</v>
      </c>
      <c r="D29" s="35">
        <f>'6'!D29</f>
        <v>0</v>
      </c>
      <c r="E29" s="29">
        <f>'6'!E29</f>
        <v>0</v>
      </c>
      <c r="F29" s="29" t="str">
        <f>'6'!F29</f>
        <v>35h</v>
      </c>
      <c r="G29" s="61" t="str">
        <f>+VLOOKUP(A29,schedules!$A$2:$H$37,2,FALSE)</f>
        <v>16:00-22:30</v>
      </c>
      <c r="H29" s="61" t="str">
        <f>+VLOOKUP(A29,schedules!$A$2:$H$37,3,FALSE)</f>
        <v>15:45-22:30</v>
      </c>
      <c r="I29" s="61" t="str">
        <f>+VLOOKUP(A29,schedules!$A$2:$H$37,4,FALSE)</f>
        <v>15:45-22:30</v>
      </c>
      <c r="J29" s="61" t="str">
        <f>+VLOOKUP(A29,schedules!$A$2:$H$37,5,FALSE)</f>
        <v>15:45-22:30</v>
      </c>
      <c r="K29" s="61" t="str">
        <f>+VLOOKUP(A29,schedules!$A$2:$H$37,6,FALSE)</f>
        <v>OFF</v>
      </c>
      <c r="L29" s="62" t="str">
        <f>+VLOOKUP(A29,schedules!$A$2:$H$37,7,FALSE)</f>
        <v>16:15-00:30</v>
      </c>
      <c r="M29" s="62" t="s">
        <v>11</v>
      </c>
    </row>
    <row r="30" spans="1:13" ht="15.75" x14ac:dyDescent="0.2">
      <c r="A30" s="19" t="str">
        <f>++HLOOKUP($D$1,ROTATION!$C$2:$BC$43,ROTATION!BD31,0)</f>
        <v>r2</v>
      </c>
      <c r="B30" s="19">
        <f>'6'!B30</f>
        <v>28</v>
      </c>
      <c r="C30" s="35" t="str">
        <f>'6'!C30</f>
        <v>Employé 28</v>
      </c>
      <c r="D30" s="35">
        <f>'6'!D30</f>
        <v>0</v>
      </c>
      <c r="E30" s="29">
        <f>'6'!E30</f>
        <v>0</v>
      </c>
      <c r="F30" s="29" t="str">
        <f>'6'!F30</f>
        <v>35h</v>
      </c>
      <c r="G30" s="61" t="str">
        <f>+VLOOKUP(A30,schedules!$A$2:$H$37,2,FALSE)</f>
        <v>16:00-22:30</v>
      </c>
      <c r="H30" s="61" t="str">
        <f>+VLOOKUP(A30,schedules!$A$2:$H$37,3,FALSE)</f>
        <v>15:45-22:30</v>
      </c>
      <c r="I30" s="61" t="str">
        <f>+VLOOKUP(A30,schedules!$A$2:$H$37,4,FALSE)</f>
        <v>15:45-22:30</v>
      </c>
      <c r="J30" s="61" t="str">
        <f>+VLOOKUP(A30,schedules!$A$2:$H$37,5,FALSE)</f>
        <v>15:45-22:30</v>
      </c>
      <c r="K30" s="61" t="str">
        <f>+VLOOKUP(A30,schedules!$A$2:$H$37,6,FALSE)</f>
        <v>OFF</v>
      </c>
      <c r="L30" s="62" t="str">
        <f>+VLOOKUP(A30,schedules!$A$2:$H$37,7,FALSE)</f>
        <v>16:15-00:30</v>
      </c>
      <c r="M30" s="63" t="s">
        <v>11</v>
      </c>
    </row>
    <row r="31" spans="1:13" ht="15.75" x14ac:dyDescent="0.2">
      <c r="A31" s="19" t="str">
        <f>++HLOOKUP($D$1,ROTATION!$C$2:$BC$43,ROTATION!BD32,0)</f>
        <v>an</v>
      </c>
      <c r="B31" s="19">
        <f>'6'!B31</f>
        <v>29</v>
      </c>
      <c r="C31" s="41" t="str">
        <f>'6'!C31</f>
        <v>Employé 29</v>
      </c>
      <c r="D31" s="41">
        <f>'6'!D31</f>
        <v>0</v>
      </c>
      <c r="E31" s="42">
        <f>'6'!E31</f>
        <v>0</v>
      </c>
      <c r="F31" s="42" t="str">
        <f>'6'!F31</f>
        <v>30h</v>
      </c>
      <c r="G31" s="62" t="str">
        <f>+VLOOKUP(A31,schedules!$A$2:$H$37,2,FALSE)</f>
        <v>17:30-22:15</v>
      </c>
      <c r="H31" s="29" t="str">
        <f>+VLOOKUP(A31,schedules!$A$2:$H$37,3,FALSE)</f>
        <v>17:15-23:00</v>
      </c>
      <c r="I31" s="61" t="str">
        <f>+VLOOKUP(A31,schedules!$A$2:$H$37,4,FALSE)</f>
        <v>17:15-23:45</v>
      </c>
      <c r="J31" s="61" t="str">
        <f>+VLOOKUP(A31,schedules!$A$2:$H$37,5,FALSE)</f>
        <v>17:15-23:45</v>
      </c>
      <c r="K31" s="61" t="str">
        <f>+VLOOKUP(A31,schedules!$A$2:$H$37,6,FALSE)</f>
        <v>17:15-23:45</v>
      </c>
      <c r="L31" s="61" t="str">
        <f>+VLOOKUP(A31,schedules!$A$2:$H$37,7,FALSE)</f>
        <v>OFF</v>
      </c>
      <c r="M31" s="62" t="s">
        <v>11</v>
      </c>
    </row>
    <row r="32" spans="1:13" ht="15.75" x14ac:dyDescent="0.2">
      <c r="A32" s="19" t="str">
        <f>++HLOOKUP($D$1,ROTATION!$C$2:$BC$43,ROTATION!BD33,0)</f>
        <v>b</v>
      </c>
      <c r="B32" s="19">
        <f>'6'!B32</f>
        <v>30</v>
      </c>
      <c r="C32" s="41" t="str">
        <f>'6'!C32</f>
        <v>Employé 30</v>
      </c>
      <c r="D32" s="41">
        <f>'6'!D32</f>
        <v>0</v>
      </c>
      <c r="E32" s="42">
        <f>'6'!E32</f>
        <v>0</v>
      </c>
      <c r="F32" s="42" t="str">
        <f>'6'!F32</f>
        <v>30h</v>
      </c>
      <c r="G32" s="61" t="str">
        <f>+VLOOKUP(A32,schedules!$A$2:$H$37,2,FALSE)</f>
        <v>17:30-22:15/23:45-03:30</v>
      </c>
      <c r="H32" s="61" t="str">
        <f>+VLOOKUP(A32,schedules!$A$2:$H$37,3,FALSE)</f>
        <v>17:30-22:30</v>
      </c>
      <c r="I32" s="29" t="str">
        <f>+VLOOKUP(A32,schedules!$A$2:$H$37,4,FALSE)</f>
        <v>17:30-22:30</v>
      </c>
      <c r="J32" s="29" t="str">
        <f>+VLOOKUP(A32,schedules!$A$2:$H$37,5,FALSE)</f>
        <v>17:30-22:30</v>
      </c>
      <c r="K32" s="61" t="str">
        <f>+VLOOKUP(A32,schedules!$A$2:$H$37,6,FALSE)</f>
        <v>17:00-23:30</v>
      </c>
      <c r="L32" s="62" t="str">
        <f>+VLOOKUP(A32,schedules!$A$2:$H$37,7,FALSE)</f>
        <v>OFF</v>
      </c>
      <c r="M32" s="62" t="s">
        <v>11</v>
      </c>
    </row>
    <row r="33" spans="1:13" ht="15.75" x14ac:dyDescent="0.2">
      <c r="A33" s="19" t="str">
        <f>++HLOOKUP($D$1,ROTATION!$C$2:$BC$43,ROTATION!BD34,0)</f>
        <v>b</v>
      </c>
      <c r="B33" s="19">
        <f>'6'!B33</f>
        <v>31</v>
      </c>
      <c r="C33" s="41" t="str">
        <f>'6'!C33</f>
        <v>Employé 31</v>
      </c>
      <c r="D33" s="41">
        <f>'6'!D33</f>
        <v>0</v>
      </c>
      <c r="E33" s="42">
        <f>'6'!E33</f>
        <v>0</v>
      </c>
      <c r="F33" s="42" t="str">
        <f>'6'!F33</f>
        <v>30h</v>
      </c>
      <c r="G33" s="61" t="str">
        <f>+VLOOKUP(A33,schedules!$A$2:$H$37,2,FALSE)</f>
        <v>17:30-22:15/23:45-03:30</v>
      </c>
      <c r="H33" s="61" t="str">
        <f>+VLOOKUP(A33,schedules!$A$2:$H$37,3,FALSE)</f>
        <v>17:30-22:30</v>
      </c>
      <c r="I33" s="61" t="str">
        <f>+VLOOKUP(A33,schedules!$A$2:$H$37,4,FALSE)</f>
        <v>17:30-22:30</v>
      </c>
      <c r="J33" s="61" t="str">
        <f>+VLOOKUP(A33,schedules!$A$2:$H$37,5,FALSE)</f>
        <v>17:30-22:30</v>
      </c>
      <c r="K33" s="61" t="str">
        <f>+VLOOKUP(A33,schedules!$A$2:$H$37,6,FALSE)</f>
        <v>17:00-23:30</v>
      </c>
      <c r="L33" s="62" t="str">
        <f>+VLOOKUP(A33,schedules!$A$2:$H$37,7,FALSE)</f>
        <v>OFF</v>
      </c>
      <c r="M33" s="62" t="s">
        <v>11</v>
      </c>
    </row>
    <row r="34" spans="1:13" ht="15.75" x14ac:dyDescent="0.2">
      <c r="A34" s="19" t="str">
        <f>++HLOOKUP($D$1,ROTATION!$C$2:$BC$43,ROTATION!BD35,0)</f>
        <v>a</v>
      </c>
      <c r="B34" s="19">
        <f>'6'!B34</f>
        <v>32</v>
      </c>
      <c r="C34" s="41" t="str">
        <f>'6'!C34</f>
        <v>Employé 32</v>
      </c>
      <c r="D34" s="41">
        <f>'6'!D34</f>
        <v>0</v>
      </c>
      <c r="E34" s="42">
        <f>'6'!E34</f>
        <v>0</v>
      </c>
      <c r="F34" s="42" t="str">
        <f>'6'!F34</f>
        <v>30h</v>
      </c>
      <c r="G34" s="61" t="str">
        <f>+VLOOKUP(A34,schedules!$A$2:$H$37,2,FALSE)</f>
        <v>17:30-22:15/23:45-03:30</v>
      </c>
      <c r="H34" s="61" t="str">
        <f>+VLOOKUP(A34,schedules!$A$2:$H$37,3,FALSE)</f>
        <v>17:30-22:30</v>
      </c>
      <c r="I34" s="61" t="str">
        <f>+VLOOKUP(A34,schedules!$A$2:$H$37,4,FALSE)</f>
        <v>17:30-22:30</v>
      </c>
      <c r="J34" s="61" t="str">
        <f>+VLOOKUP(A34,schedules!$A$2:$H$37,5,FALSE)</f>
        <v>17:30-22:30</v>
      </c>
      <c r="K34" s="61" t="str">
        <f>+VLOOKUP(A34,schedules!$A$2:$H$37,6,FALSE)</f>
        <v>OFF</v>
      </c>
      <c r="L34" s="61" t="str">
        <f>+VLOOKUP(A34,schedules!$A$2:$H$37,7,FALSE)</f>
        <v>17:30-24:00</v>
      </c>
      <c r="M34" s="62" t="s">
        <v>11</v>
      </c>
    </row>
    <row r="35" spans="1:13" ht="15.75" x14ac:dyDescent="0.2">
      <c r="A35" s="19" t="str">
        <f>++HLOOKUP($D$1,ROTATION!$C$2:$BC$43,ROTATION!BD36,0)</f>
        <v>a</v>
      </c>
      <c r="B35" s="19">
        <f>'6'!B35</f>
        <v>33</v>
      </c>
      <c r="C35" s="41" t="str">
        <f>'6'!C35</f>
        <v>Employé 33</v>
      </c>
      <c r="D35" s="41">
        <f>'6'!D35</f>
        <v>0</v>
      </c>
      <c r="E35" s="42">
        <f>'6'!E35</f>
        <v>0</v>
      </c>
      <c r="F35" s="42" t="str">
        <f>'6'!F35</f>
        <v>30h</v>
      </c>
      <c r="G35" s="29" t="str">
        <f>+VLOOKUP(A35,schedules!$A$2:$H$37,2,FALSE)</f>
        <v>17:30-22:15/23:45-03:30</v>
      </c>
      <c r="H35" s="61" t="str">
        <f>+VLOOKUP(A35,schedules!$A$2:$H$37,3,FALSE)</f>
        <v>17:30-22:30</v>
      </c>
      <c r="I35" s="61" t="str">
        <f>+VLOOKUP(A35,schedules!$A$2:$H$37,4,FALSE)</f>
        <v>17:30-22:30</v>
      </c>
      <c r="J35" s="61" t="str">
        <f>+VLOOKUP(A35,schedules!$A$2:$H$37,5,FALSE)</f>
        <v>17:30-22:30</v>
      </c>
      <c r="K35" s="61" t="str">
        <f>+VLOOKUP(A35,schedules!$A$2:$H$37,6,FALSE)</f>
        <v>OFF</v>
      </c>
      <c r="L35" s="61" t="str">
        <f>+VLOOKUP(A35,schedules!$A$2:$H$37,7,FALSE)</f>
        <v>17:30-24:00</v>
      </c>
      <c r="M35" s="62" t="s">
        <v>11</v>
      </c>
    </row>
    <row r="36" spans="1:13" ht="15.75" x14ac:dyDescent="0.2">
      <c r="A36" s="19" t="str">
        <f>++HLOOKUP($D$1,ROTATION!$C$2:$BC$43,ROTATION!BD37,0)</f>
        <v>8h</v>
      </c>
      <c r="B36" s="19">
        <f>'6'!B36</f>
        <v>34</v>
      </c>
      <c r="C36" s="44" t="str">
        <f>'6'!C36</f>
        <v>Employé 34</v>
      </c>
      <c r="D36" s="44">
        <f>'6'!D36</f>
        <v>0</v>
      </c>
      <c r="E36" s="26">
        <f>'6'!E36</f>
        <v>0</v>
      </c>
      <c r="F36" s="26" t="str">
        <f>'6'!F36</f>
        <v>8h</v>
      </c>
      <c r="G36" s="62" t="str">
        <f>+VLOOKUP(A36,schedules!$A$2:$H$37,2,FALSE)</f>
        <v>OFF</v>
      </c>
      <c r="H36" s="62" t="str">
        <f>+VLOOKUP(A36,schedules!$A$2:$H$37,3,FALSE)</f>
        <v>OFF</v>
      </c>
      <c r="I36" s="62" t="str">
        <f>+VLOOKUP(A36,schedules!$A$2:$H$37,4,FALSE)</f>
        <v>OFF</v>
      </c>
      <c r="J36" s="62" t="str">
        <f>+VLOOKUP(A36,schedules!$A$2:$H$37,5,FALSE)</f>
        <v>OFF</v>
      </c>
      <c r="K36" s="62" t="str">
        <f>+VLOOKUP(A36,schedules!$A$2:$H$37,6,FALSE)</f>
        <v>OFF</v>
      </c>
      <c r="L36" s="61" t="str">
        <f>+VLOOKUP(A36,schedules!$A$2:$H$37,7,FALSE)</f>
        <v>16:30-00:30</v>
      </c>
      <c r="M36" s="62" t="s">
        <v>11</v>
      </c>
    </row>
    <row r="37" spans="1:13" x14ac:dyDescent="0.2">
      <c r="G37" s="45"/>
      <c r="H37" s="45"/>
      <c r="I37" s="45"/>
      <c r="J37" s="45"/>
      <c r="K37" s="45"/>
      <c r="L37" s="45"/>
      <c r="M37" s="45"/>
    </row>
    <row r="38" spans="1:13" x14ac:dyDescent="0.2">
      <c r="G38" s="45"/>
      <c r="H38" s="45"/>
      <c r="I38" s="45"/>
      <c r="J38" s="45"/>
      <c r="K38" s="45"/>
      <c r="L38" s="45"/>
      <c r="M38" s="45"/>
    </row>
    <row r="39" spans="1:13" x14ac:dyDescent="0.2">
      <c r="G39" s="45"/>
      <c r="H39" s="45"/>
      <c r="I39" s="45"/>
      <c r="J39" s="45"/>
      <c r="K39" s="45"/>
      <c r="L39" s="45"/>
      <c r="M39" s="45"/>
    </row>
    <row r="40" spans="1:13" x14ac:dyDescent="0.2">
      <c r="G40" s="45"/>
      <c r="H40" s="45"/>
      <c r="I40" s="45"/>
      <c r="J40" s="45"/>
      <c r="K40" s="45"/>
      <c r="L40" s="45"/>
      <c r="M40" s="45"/>
    </row>
    <row r="41" spans="1:13" x14ac:dyDescent="0.2">
      <c r="G41" s="45"/>
      <c r="H41" s="45"/>
      <c r="I41" s="45"/>
      <c r="J41" s="45"/>
      <c r="K41" s="45"/>
      <c r="L41" s="45"/>
      <c r="M41" s="45"/>
    </row>
    <row r="42" spans="1:13" x14ac:dyDescent="0.2">
      <c r="G42" s="45"/>
      <c r="H42" s="45"/>
      <c r="I42" s="45"/>
      <c r="J42" s="45"/>
      <c r="K42" s="45"/>
      <c r="L42" s="45"/>
      <c r="M42" s="45"/>
    </row>
    <row r="43" spans="1:13" x14ac:dyDescent="0.2">
      <c r="G43" s="45"/>
      <c r="H43" s="45"/>
      <c r="I43" s="45"/>
      <c r="J43" s="45"/>
      <c r="K43" s="45"/>
      <c r="L43" s="45"/>
      <c r="M43" s="45"/>
    </row>
    <row r="44" spans="1:13" x14ac:dyDescent="0.2">
      <c r="G44" s="45"/>
      <c r="H44" s="45"/>
      <c r="I44" s="45"/>
      <c r="J44" s="45"/>
      <c r="K44" s="45"/>
      <c r="L44" s="45"/>
      <c r="M44" s="45"/>
    </row>
    <row r="45" spans="1:13" x14ac:dyDescent="0.2">
      <c r="G45" s="45"/>
      <c r="H45" s="45"/>
      <c r="I45" s="45"/>
      <c r="J45" s="45"/>
      <c r="K45" s="45"/>
      <c r="L45" s="45"/>
      <c r="M45" s="45"/>
    </row>
    <row r="46" spans="1:13" x14ac:dyDescent="0.2">
      <c r="G46" s="45"/>
      <c r="H46" s="45"/>
      <c r="I46" s="45"/>
      <c r="J46" s="45"/>
      <c r="K46" s="45"/>
      <c r="L46" s="45"/>
      <c r="M46" s="45"/>
    </row>
    <row r="47" spans="1:13" x14ac:dyDescent="0.2">
      <c r="G47" s="45"/>
      <c r="H47" s="45"/>
      <c r="I47" s="45"/>
      <c r="J47" s="45"/>
      <c r="K47" s="45"/>
      <c r="L47" s="45"/>
      <c r="M47" s="45"/>
    </row>
    <row r="48" spans="1:13" x14ac:dyDescent="0.2">
      <c r="G48" s="45"/>
      <c r="H48" s="45"/>
      <c r="I48" s="45"/>
      <c r="J48" s="45"/>
      <c r="K48" s="45"/>
      <c r="L48" s="45"/>
      <c r="M48" s="45"/>
    </row>
    <row r="49" spans="7:13" x14ac:dyDescent="0.2">
      <c r="G49" s="45"/>
      <c r="H49" s="45"/>
      <c r="I49" s="45"/>
      <c r="J49" s="45"/>
      <c r="K49" s="45"/>
      <c r="L49" s="45"/>
      <c r="M49" s="45"/>
    </row>
    <row r="50" spans="7:13" x14ac:dyDescent="0.2">
      <c r="G50" s="45"/>
      <c r="H50" s="45"/>
      <c r="I50" s="45"/>
      <c r="J50" s="45"/>
      <c r="K50" s="45"/>
      <c r="L50" s="45"/>
      <c r="M50" s="45"/>
    </row>
  </sheetData>
  <printOptions horizontalCentered="1" verticalCentered="1"/>
  <pageMargins left="0" right="0" top="0" bottom="0" header="0" footer="0"/>
  <pageSetup paperSize="9" scale="72" orientation="landscape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>
    <pageSetUpPr fitToPage="1"/>
  </sheetPr>
  <dimension ref="A1:M50"/>
  <sheetViews>
    <sheetView zoomScale="85" zoomScaleNormal="85" workbookViewId="0">
      <selection activeCell="G2" sqref="G2"/>
    </sheetView>
  </sheetViews>
  <sheetFormatPr baseColWidth="10" defaultColWidth="11.42578125" defaultRowHeight="12.75" x14ac:dyDescent="0.2"/>
  <cols>
    <col min="1" max="1" width="4.28515625" style="3" customWidth="1"/>
    <col min="2" max="2" width="3.85546875" bestFit="1" customWidth="1"/>
    <col min="3" max="3" width="22.5703125" bestFit="1" customWidth="1"/>
    <col min="4" max="4" width="17.5703125" bestFit="1" customWidth="1"/>
    <col min="5" max="5" width="10.28515625" bestFit="1" customWidth="1"/>
    <col min="6" max="6" width="5.28515625" bestFit="1" customWidth="1"/>
    <col min="7" max="10" width="27.85546875" bestFit="1" customWidth="1"/>
    <col min="11" max="13" width="15.28515625" bestFit="1" customWidth="1"/>
    <col min="15" max="16" width="3.140625" bestFit="1" customWidth="1"/>
  </cols>
  <sheetData>
    <row r="1" spans="1:13" ht="18" x14ac:dyDescent="0.2">
      <c r="A1" s="19"/>
      <c r="B1" s="19"/>
      <c r="C1" s="19" t="s">
        <v>102</v>
      </c>
      <c r="D1" s="20">
        <v>8</v>
      </c>
      <c r="E1" s="20"/>
      <c r="F1" s="20"/>
      <c r="G1" s="21" t="s">
        <v>0</v>
      </c>
      <c r="H1" s="21" t="s">
        <v>103</v>
      </c>
      <c r="I1" s="21" t="s">
        <v>104</v>
      </c>
      <c r="J1" s="21" t="s">
        <v>105</v>
      </c>
      <c r="K1" s="21" t="s">
        <v>106</v>
      </c>
      <c r="L1" s="21" t="s">
        <v>107</v>
      </c>
      <c r="M1" s="21" t="s">
        <v>108</v>
      </c>
    </row>
    <row r="2" spans="1:13" ht="18" x14ac:dyDescent="0.2">
      <c r="A2" s="19"/>
      <c r="B2" s="19"/>
      <c r="C2" s="19"/>
      <c r="D2" s="20"/>
      <c r="E2" s="20"/>
      <c r="F2" s="20"/>
      <c r="G2" s="22">
        <f>+VLOOKUP($D$1,ROTATION!$A$46:$I$98,3,FALSE)</f>
        <v>43150</v>
      </c>
      <c r="H2" s="22">
        <f>+VLOOKUP($D$1,ROTATION!$A$46:$I$98,4,FALSE)</f>
        <v>43151</v>
      </c>
      <c r="I2" s="22">
        <f>+VLOOKUP($D$1,ROTATION!$A$46:$I$98,5,FALSE)</f>
        <v>43152</v>
      </c>
      <c r="J2" s="22">
        <f>+VLOOKUP($D$1,ROTATION!$A$46:$I$98,6,FALSE)</f>
        <v>43153</v>
      </c>
      <c r="K2" s="22">
        <f>+VLOOKUP($D$1,ROTATION!$A$46:$I$98,7,FALSE)</f>
        <v>43154</v>
      </c>
      <c r="L2" s="22">
        <f>+VLOOKUP($D$1,ROTATION!$A$46:$I$98,8,FALSE)</f>
        <v>43155</v>
      </c>
      <c r="M2" s="22">
        <f>+VLOOKUP($D$1,ROTATION!$A$46:$I$98,9,FALSE)</f>
        <v>43156</v>
      </c>
    </row>
    <row r="3" spans="1:13" ht="15.75" x14ac:dyDescent="0.2">
      <c r="A3" s="19">
        <f>++HLOOKUP($D$1,ROTATION!$C$2:$BC$43,ROTATION!BD4,0)</f>
        <v>11</v>
      </c>
      <c r="B3" s="19">
        <f>'7'!B3</f>
        <v>1</v>
      </c>
      <c r="C3" s="23" t="str">
        <f>'7'!C3</f>
        <v>Employé 1</v>
      </c>
      <c r="D3" s="23">
        <f>'7'!D3</f>
        <v>0</v>
      </c>
      <c r="E3" s="24">
        <f>'7'!E3</f>
        <v>0</v>
      </c>
      <c r="F3" s="24" t="str">
        <f>'7'!F3</f>
        <v>35h</v>
      </c>
      <c r="G3" s="25" t="str">
        <f>+VLOOKUP(A3,schedules!$A$2:$H$37,2,FALSE)</f>
        <v>17:30-22:45</v>
      </c>
      <c r="H3" s="26" t="str">
        <f>+VLOOKUP(A3,schedules!$A$2:$H$37,3,FALSE)</f>
        <v>17:30-23:00</v>
      </c>
      <c r="I3" s="26" t="str">
        <f>+VLOOKUP(A3,schedules!$A$2:$H$37,4,FALSE)</f>
        <v>17:30-22:30/23:45-03:45</v>
      </c>
      <c r="J3" s="27" t="str">
        <f>+VLOOKUP(A3,schedules!$A$2:$H$37,5,FALSE)</f>
        <v>17:30-22:30/23:45-03:45</v>
      </c>
      <c r="K3" s="27" t="str">
        <f>+VLOOKUP(A3,schedules!$A$2:$H$37,6,FALSE)</f>
        <v>17:15-23:30</v>
      </c>
      <c r="L3" s="27" t="str">
        <f>+VLOOKUP(A3,schedules!$A$2:$H$37,7,FALSE)</f>
        <v>OFF</v>
      </c>
      <c r="M3" s="28" t="s">
        <v>11</v>
      </c>
    </row>
    <row r="4" spans="1:13" ht="15.75" x14ac:dyDescent="0.2">
      <c r="A4" s="19">
        <f>++HLOOKUP($D$1,ROTATION!$C$2:$BC$43,ROTATION!BD5,0)</f>
        <v>11</v>
      </c>
      <c r="B4" s="19">
        <f>'7'!B4</f>
        <v>2</v>
      </c>
      <c r="C4" s="23" t="str">
        <f>'7'!C4</f>
        <v>Employé 2</v>
      </c>
      <c r="D4" s="23">
        <f>'7'!D4</f>
        <v>0</v>
      </c>
      <c r="E4" s="24">
        <f>'7'!E4</f>
        <v>0</v>
      </c>
      <c r="F4" s="24" t="str">
        <f>'7'!F4</f>
        <v>35h</v>
      </c>
      <c r="G4" s="25" t="str">
        <f>+VLOOKUP(A4,schedules!$A$2:$H$37,2,FALSE)</f>
        <v>17:30-22:45</v>
      </c>
      <c r="H4" s="26" t="str">
        <f>+VLOOKUP(A4,schedules!$A$2:$H$37,3,FALSE)</f>
        <v>17:30-23:00</v>
      </c>
      <c r="I4" s="29" t="str">
        <f>+VLOOKUP(A4,schedules!$A$2:$H$37,4,FALSE)</f>
        <v>17:30-22:30/23:45-03:45</v>
      </c>
      <c r="J4" s="37" t="str">
        <f>+VLOOKUP(A4,schedules!$A$2:$H$37,5,FALSE)</f>
        <v>17:30-22:30/23:45-03:45</v>
      </c>
      <c r="K4" s="26" t="str">
        <f>+VLOOKUP(A4,schedules!$A$2:$H$37,6,FALSE)</f>
        <v>17:15-23:30</v>
      </c>
      <c r="L4" s="27" t="str">
        <f>+VLOOKUP(A4,schedules!$A$2:$H$37,7,FALSE)</f>
        <v>OFF</v>
      </c>
      <c r="M4" s="46" t="s">
        <v>11</v>
      </c>
    </row>
    <row r="5" spans="1:13" ht="15.75" x14ac:dyDescent="0.2">
      <c r="A5" s="19">
        <f>++HLOOKUP($D$1,ROTATION!$C$2:$BC$43,ROTATION!BD6,0)</f>
        <v>13</v>
      </c>
      <c r="B5" s="19">
        <f>'7'!B5</f>
        <v>3</v>
      </c>
      <c r="C5" s="23" t="str">
        <f>'7'!C5</f>
        <v>Employé 3</v>
      </c>
      <c r="D5" s="23">
        <f>'7'!D5</f>
        <v>0</v>
      </c>
      <c r="E5" s="24">
        <f>'7'!E5</f>
        <v>0</v>
      </c>
      <c r="F5" s="24" t="str">
        <f>'7'!F5</f>
        <v>35h</v>
      </c>
      <c r="G5" s="65" t="str">
        <f>+VLOOKUP(A5,schedules!$A$2:$H$37,2,FALSE)</f>
        <v>17:30-22:45</v>
      </c>
      <c r="H5" s="31" t="str">
        <f>+VLOOKUP(A5,schedules!$A$2:$H$37,3,FALSE)</f>
        <v>17:30-23:00</v>
      </c>
      <c r="I5" s="31" t="str">
        <f>+VLOOKUP(A5,schedules!$A$2:$H$37,4,FALSE)</f>
        <v>17:30-22:30/23:45-03:45</v>
      </c>
      <c r="J5" s="31" t="str">
        <f>+VLOOKUP(A5,schedules!$A$2:$H$37,5,FALSE)</f>
        <v>17:30-22:30/23:45-03:45</v>
      </c>
      <c r="K5" s="31" t="str">
        <f>+VLOOKUP(A5,schedules!$A$2:$H$37,6,FALSE)</f>
        <v>17:15-23:30</v>
      </c>
      <c r="L5" s="27" t="str">
        <f>+VLOOKUP(A5,schedules!$A$2:$H$37,7,FALSE)</f>
        <v>OFF</v>
      </c>
      <c r="M5" s="28" t="s">
        <v>11</v>
      </c>
    </row>
    <row r="6" spans="1:13" ht="15.75" x14ac:dyDescent="0.2">
      <c r="A6" s="19">
        <f>++HLOOKUP($D$1,ROTATION!$C$2:$BC$43,ROTATION!BD7,0)</f>
        <v>15</v>
      </c>
      <c r="B6" s="19">
        <f>'7'!B6</f>
        <v>4</v>
      </c>
      <c r="C6" s="23" t="str">
        <f>'7'!C6</f>
        <v>Employé 4</v>
      </c>
      <c r="D6" s="23">
        <f>'7'!D6</f>
        <v>0</v>
      </c>
      <c r="E6" s="24">
        <f>'7'!E6</f>
        <v>0</v>
      </c>
      <c r="F6" s="24" t="str">
        <f>'7'!F6</f>
        <v>35h</v>
      </c>
      <c r="G6" s="25" t="str">
        <f>+VLOOKUP(A6,schedules!$A$2:$H$37,2,FALSE)</f>
        <v>17:30-22:45</v>
      </c>
      <c r="H6" s="31" t="str">
        <f>+VLOOKUP(A6,schedules!$A$2:$H$37,3,FALSE)</f>
        <v>17:30-23:00</v>
      </c>
      <c r="I6" s="31" t="str">
        <f>+VLOOKUP(A6,schedules!$A$2:$H$37,4,FALSE)</f>
        <v>17:30-22:30/23:45-03:45</v>
      </c>
      <c r="J6" s="31" t="str">
        <f>+VLOOKUP(A6,schedules!$A$2:$H$37,5,FALSE)</f>
        <v>17:30-22:30/23:45-03:45</v>
      </c>
      <c r="K6" s="31" t="str">
        <f>+VLOOKUP(A6,schedules!$A$2:$H$37,6,FALSE)</f>
        <v>17:15-23:30</v>
      </c>
      <c r="L6" s="27" t="str">
        <f>+VLOOKUP(A6,schedules!$A$2:$H$37,7,FALSE)</f>
        <v>OFF</v>
      </c>
      <c r="M6" s="27" t="s">
        <v>11</v>
      </c>
    </row>
    <row r="7" spans="1:13" ht="15.75" x14ac:dyDescent="0.2">
      <c r="A7" s="19">
        <f>++HLOOKUP($D$1,ROTATION!$C$2:$BC$43,ROTATION!BD8,0)</f>
        <v>14</v>
      </c>
      <c r="B7" s="19">
        <f>'7'!B7</f>
        <v>5</v>
      </c>
      <c r="C7" s="23" t="str">
        <f>'7'!C7</f>
        <v>Employé 5</v>
      </c>
      <c r="D7" s="23">
        <f>'7'!D7</f>
        <v>0</v>
      </c>
      <c r="E7" s="24">
        <f>'7'!E7</f>
        <v>0</v>
      </c>
      <c r="F7" s="24" t="str">
        <f>'7'!F7</f>
        <v>35h</v>
      </c>
      <c r="G7" s="25" t="str">
        <f>+VLOOKUP(A7,schedules!$A$2:$H$37,2,FALSE)</f>
        <v>17:30-23:00</v>
      </c>
      <c r="H7" s="29" t="str">
        <f>+VLOOKUP(A7,schedules!$A$2:$H$37,3,FALSE)</f>
        <v>17:30-22:30/23:45-03:45</v>
      </c>
      <c r="I7" s="26" t="str">
        <f>+VLOOKUP(A7,schedules!$A$2:$H$37,4,FALSE)</f>
        <v>17:15-23:15</v>
      </c>
      <c r="J7" s="26" t="str">
        <f>+VLOOKUP(A7,schedules!$A$2:$H$37,5,FALSE)</f>
        <v>17:15-23:30</v>
      </c>
      <c r="K7" s="27" t="str">
        <f>+VLOOKUP(A7,schedules!$A$2:$H$37,6,FALSE)</f>
        <v>OFF</v>
      </c>
      <c r="L7" s="26" t="str">
        <f>+VLOOKUP(A7,schedules!$A$2:$H$37,7,FALSE)</f>
        <v>16:30-00:45</v>
      </c>
      <c r="M7" s="66" t="s">
        <v>11</v>
      </c>
    </row>
    <row r="8" spans="1:13" ht="15.75" x14ac:dyDescent="0.2">
      <c r="A8" s="19">
        <f>++HLOOKUP($D$1,ROTATION!$C$2:$BC$43,ROTATION!BD9,0)</f>
        <v>14</v>
      </c>
      <c r="B8" s="19">
        <f>'7'!B8</f>
        <v>6</v>
      </c>
      <c r="C8" s="23" t="str">
        <f>'7'!C8</f>
        <v>Employé 6</v>
      </c>
      <c r="D8" s="23">
        <f>'7'!D8</f>
        <v>0</v>
      </c>
      <c r="E8" s="24">
        <f>'7'!E8</f>
        <v>0</v>
      </c>
      <c r="F8" s="24" t="str">
        <f>'7'!F8</f>
        <v>35h</v>
      </c>
      <c r="G8" s="25" t="str">
        <f>+VLOOKUP(A8,schedules!$A$2:$H$37,2,FALSE)</f>
        <v>17:30-23:00</v>
      </c>
      <c r="H8" s="29" t="str">
        <f>+VLOOKUP(A8,schedules!$A$2:$H$37,3,FALSE)</f>
        <v>17:30-22:30/23:45-03:45</v>
      </c>
      <c r="I8" s="26" t="str">
        <f>+VLOOKUP(A8,schedules!$A$2:$H$37,4,FALSE)</f>
        <v>17:15-23:15</v>
      </c>
      <c r="J8" s="26" t="str">
        <f>+VLOOKUP(A8,schedules!$A$2:$H$37,5,FALSE)</f>
        <v>17:15-23:30</v>
      </c>
      <c r="K8" s="27" t="str">
        <f>+VLOOKUP(A8,schedules!$A$2:$H$37,6,FALSE)</f>
        <v>OFF</v>
      </c>
      <c r="L8" s="26" t="str">
        <f>+VLOOKUP(A8,schedules!$A$2:$H$37,7,FALSE)</f>
        <v>16:30-00:45</v>
      </c>
      <c r="M8" s="28" t="s">
        <v>11</v>
      </c>
    </row>
    <row r="9" spans="1:13" ht="15.75" x14ac:dyDescent="0.2">
      <c r="A9" s="19">
        <f>++HLOOKUP($D$1,ROTATION!$C$2:$BC$43,ROTATION!BD10,0)</f>
        <v>12</v>
      </c>
      <c r="B9" s="19">
        <f>'7'!B9</f>
        <v>7</v>
      </c>
      <c r="C9" s="23" t="str">
        <f>'7'!C9</f>
        <v>Employé 7</v>
      </c>
      <c r="D9" s="23">
        <f>'7'!D9</f>
        <v>0</v>
      </c>
      <c r="E9" s="24">
        <f>'7'!E9</f>
        <v>0</v>
      </c>
      <c r="F9" s="24" t="str">
        <f>'7'!F9</f>
        <v>35h</v>
      </c>
      <c r="G9" s="67" t="str">
        <f>+VLOOKUP(A9,schedules!$A$2:$H$37,2,FALSE)</f>
        <v>OFF</v>
      </c>
      <c r="H9" s="49" t="str">
        <f>+VLOOKUP(A9,schedules!$A$2:$H$37,3,FALSE)</f>
        <v>17:30-22:30/23:45-03:45</v>
      </c>
      <c r="I9" s="50" t="str">
        <f>+VLOOKUP(A9,schedules!$A$2:$H$37,4,FALSE)</f>
        <v>17:30-23:00</v>
      </c>
      <c r="J9" s="50" t="str">
        <f>+VLOOKUP(A9,schedules!$A$2:$H$37,5,FALSE)</f>
        <v>17:15-23:15</v>
      </c>
      <c r="K9" s="27" t="str">
        <f>+VLOOKUP(A9,schedules!$A$2:$H$37,6,FALSE)</f>
        <v>17:15-23:30</v>
      </c>
      <c r="L9" s="50" t="str">
        <f>+VLOOKUP(A9,schedules!$A$2:$H$37,7,FALSE)</f>
        <v>16:30-00:45</v>
      </c>
      <c r="M9" s="68" t="s">
        <v>11</v>
      </c>
    </row>
    <row r="10" spans="1:13" ht="15.75" x14ac:dyDescent="0.2">
      <c r="A10" s="19">
        <f>++HLOOKUP($D$1,ROTATION!$C$2:$BC$43,ROTATION!BD11,0)</f>
        <v>12</v>
      </c>
      <c r="B10" s="19">
        <f>'7'!B10</f>
        <v>8</v>
      </c>
      <c r="C10" s="23" t="str">
        <f>'7'!C10</f>
        <v>Employé 8</v>
      </c>
      <c r="D10" s="23">
        <f>'7'!D10</f>
        <v>0</v>
      </c>
      <c r="E10" s="24">
        <f>'7'!E10</f>
        <v>0</v>
      </c>
      <c r="F10" s="24" t="str">
        <f>'7'!F10</f>
        <v>35h</v>
      </c>
      <c r="G10" s="25" t="str">
        <f>+VLOOKUP(A10,schedules!$A$2:$H$37,2,FALSE)</f>
        <v>OFF</v>
      </c>
      <c r="H10" s="26" t="str">
        <f>+VLOOKUP(A10,schedules!$A$2:$H$37,3,FALSE)</f>
        <v>17:30-22:30/23:45-03:45</v>
      </c>
      <c r="I10" s="32" t="str">
        <f>+VLOOKUP(A10,schedules!$A$2:$H$37,4,FALSE)</f>
        <v>17:30-23:00</v>
      </c>
      <c r="J10" s="32" t="str">
        <f>+VLOOKUP(A10,schedules!$A$2:$H$37,5,FALSE)</f>
        <v>17:15-23:15</v>
      </c>
      <c r="K10" s="27" t="str">
        <f>+VLOOKUP(A10,schedules!$A$2:$H$37,6,FALSE)</f>
        <v>17:15-23:30</v>
      </c>
      <c r="L10" s="33" t="str">
        <f>+VLOOKUP(A10,schedules!$A$2:$H$37,7,FALSE)</f>
        <v>16:30-00:45</v>
      </c>
      <c r="M10" s="28" t="s">
        <v>11</v>
      </c>
    </row>
    <row r="11" spans="1:13" ht="15.75" x14ac:dyDescent="0.2">
      <c r="A11" s="19">
        <f>++HLOOKUP($D$1,ROTATION!$C$2:$BC$43,ROTATION!BD12,0)</f>
        <v>12</v>
      </c>
      <c r="B11" s="19">
        <f>'7'!B11</f>
        <v>9</v>
      </c>
      <c r="C11" s="23" t="str">
        <f>'7'!C11</f>
        <v>Employé 9</v>
      </c>
      <c r="D11" s="23">
        <f>'7'!D11</f>
        <v>0</v>
      </c>
      <c r="E11" s="24">
        <f>'7'!E11</f>
        <v>0</v>
      </c>
      <c r="F11" s="24" t="str">
        <f>'7'!F11</f>
        <v>35h</v>
      </c>
      <c r="G11" s="32" t="str">
        <f>+VLOOKUP(A11,schedules!$A$2:$H$37,2,FALSE)</f>
        <v>OFF</v>
      </c>
      <c r="H11" s="52" t="str">
        <f>+VLOOKUP(A11,schedules!$A$2:$H$37,3,FALSE)</f>
        <v>17:30-22:30/23:45-03:45</v>
      </c>
      <c r="I11" s="33" t="str">
        <f>+VLOOKUP(A11,schedules!$A$2:$H$37,4,FALSE)</f>
        <v>17:30-23:00</v>
      </c>
      <c r="J11" s="33" t="str">
        <f>+VLOOKUP(A11,schedules!$A$2:$H$37,5,FALSE)</f>
        <v>17:15-23:15</v>
      </c>
      <c r="K11" s="27" t="str">
        <f>+VLOOKUP(A11,schedules!$A$2:$H$37,6,FALSE)</f>
        <v>17:15-23:30</v>
      </c>
      <c r="L11" s="33" t="str">
        <f>+VLOOKUP(A11,schedules!$A$2:$H$37,7,FALSE)</f>
        <v>16:30-00:45</v>
      </c>
      <c r="M11" s="28" t="s">
        <v>11</v>
      </c>
    </row>
    <row r="12" spans="1:13" ht="15.75" x14ac:dyDescent="0.2">
      <c r="A12" s="19">
        <f>++HLOOKUP($D$1,ROTATION!$C$2:$BC$43,ROTATION!BD13,0)</f>
        <v>12</v>
      </c>
      <c r="B12" s="19">
        <f>'7'!B12</f>
        <v>10</v>
      </c>
      <c r="C12" s="23" t="str">
        <f>'7'!C12</f>
        <v>Employé 10</v>
      </c>
      <c r="D12" s="23">
        <f>'7'!D12</f>
        <v>0</v>
      </c>
      <c r="E12" s="24">
        <f>'7'!E12</f>
        <v>0</v>
      </c>
      <c r="F12" s="24" t="str">
        <f>'7'!F12</f>
        <v>35h</v>
      </c>
      <c r="G12" s="25" t="str">
        <f>+VLOOKUP(A12,schedules!$A$2:$H$37,2,FALSE)</f>
        <v>OFF</v>
      </c>
      <c r="H12" s="27" t="str">
        <f>+VLOOKUP(A12,schedules!$A$2:$H$37,3,FALSE)</f>
        <v>17:30-22:30/23:45-03:45</v>
      </c>
      <c r="I12" s="29" t="str">
        <f>+VLOOKUP(A12,schedules!$A$2:$H$37,4,FALSE)</f>
        <v>17:30-23:00</v>
      </c>
      <c r="J12" s="26" t="str">
        <f>+VLOOKUP(A12,schedules!$A$2:$H$37,5,FALSE)</f>
        <v>17:15-23:15</v>
      </c>
      <c r="K12" s="27" t="str">
        <f>+VLOOKUP(A12,schedules!$A$2:$H$37,6,FALSE)</f>
        <v>17:15-23:30</v>
      </c>
      <c r="L12" s="26" t="str">
        <f>+VLOOKUP(A12,schedules!$A$2:$H$37,7,FALSE)</f>
        <v>16:30-00:45</v>
      </c>
      <c r="M12" s="28" t="s">
        <v>11</v>
      </c>
    </row>
    <row r="13" spans="1:13" ht="15.75" x14ac:dyDescent="0.2">
      <c r="A13" s="19" t="str">
        <f>++HLOOKUP($D$1,ROTATION!$C$2:$BC$43,ROTATION!BD14,0)</f>
        <v>msc</v>
      </c>
      <c r="B13" s="19">
        <f>'7'!B13</f>
        <v>11</v>
      </c>
      <c r="C13" s="23" t="str">
        <f>'7'!C13</f>
        <v>Employé 11</v>
      </c>
      <c r="D13" s="23">
        <f>'7'!D13</f>
        <v>0</v>
      </c>
      <c r="E13" s="24">
        <f>'7'!E13</f>
        <v>0</v>
      </c>
      <c r="F13" s="24" t="str">
        <f>'7'!F13</f>
        <v>35h</v>
      </c>
      <c r="G13" s="25" t="str">
        <f>+VLOOKUP(A13,schedules!$A$2:$H$37,2,FALSE)</f>
        <v>17:15-22:45</v>
      </c>
      <c r="H13" s="51" t="str">
        <f>+VLOOKUP(A13,schedules!$A$2:$H$37,3,FALSE)</f>
        <v>17:30-22:30/23:45-03:45</v>
      </c>
      <c r="I13" s="26" t="str">
        <f>+VLOOKUP(A13,schedules!$A$2:$H$37,4,FALSE)</f>
        <v>17:15-23:15</v>
      </c>
      <c r="J13" s="26" t="str">
        <f>+VLOOKUP(A13,schedules!$A$2:$H$37,5,FALSE)</f>
        <v>17:15-23:15</v>
      </c>
      <c r="K13" s="27" t="str">
        <f>+VLOOKUP(A13,schedules!$A$2:$H$37,6,FALSE)</f>
        <v>OFF</v>
      </c>
      <c r="L13" s="26" t="str">
        <f>+VLOOKUP(A13,schedules!$A$2:$H$37,7,FALSE)</f>
        <v>16:30-01:00</v>
      </c>
      <c r="M13" s="28" t="s">
        <v>11</v>
      </c>
    </row>
    <row r="14" spans="1:13" ht="15.75" x14ac:dyDescent="0.2">
      <c r="A14" s="19">
        <f>++HLOOKUP($D$1,ROTATION!$C$2:$BC$43,ROTATION!BD15,0)</f>
        <v>16</v>
      </c>
      <c r="B14" s="19">
        <f>'7'!B14</f>
        <v>12</v>
      </c>
      <c r="C14" s="23" t="str">
        <f>'7'!C14</f>
        <v>Employé 12</v>
      </c>
      <c r="D14" s="23">
        <f>'7'!D14</f>
        <v>0</v>
      </c>
      <c r="E14" s="24">
        <f>'7'!E14</f>
        <v>0</v>
      </c>
      <c r="F14" s="24" t="str">
        <f>'7'!F14</f>
        <v>35h</v>
      </c>
      <c r="G14" s="30" t="str">
        <f>+VLOOKUP(A14,schedules!$A$2:$H$37,2,FALSE)</f>
        <v>17:30-23:00</v>
      </c>
      <c r="H14" s="25" t="str">
        <f>+VLOOKUP(A14,schedules!$A$2:$H$37,3,FALSE)</f>
        <v>17:30-22:30/23:45-03:45</v>
      </c>
      <c r="I14" s="29" t="str">
        <f>+VLOOKUP(A14,schedules!$A$2:$H$37,4,FALSE)</f>
        <v>17:15-23:15</v>
      </c>
      <c r="J14" s="26" t="str">
        <f>+VLOOKUP(A14,schedules!$A$2:$H$37,5,FALSE)</f>
        <v>17:15-23:30</v>
      </c>
      <c r="K14" s="26" t="str">
        <f>+VLOOKUP(A14,schedules!$A$2:$H$37,6,FALSE)</f>
        <v>OFF</v>
      </c>
      <c r="L14" s="26" t="str">
        <f>+VLOOKUP(A14,schedules!$A$2:$H$37,7,FALSE)</f>
        <v>16:30-00:45</v>
      </c>
      <c r="M14" s="28" t="s">
        <v>11</v>
      </c>
    </row>
    <row r="15" spans="1:13" ht="15.75" x14ac:dyDescent="0.2">
      <c r="A15" s="19">
        <f>++HLOOKUP($D$1,ROTATION!$C$2:$BC$43,ROTATION!BD16,0)</f>
        <v>16</v>
      </c>
      <c r="B15" s="19">
        <f>'7'!B15</f>
        <v>13</v>
      </c>
      <c r="C15" s="23" t="str">
        <f>'7'!C15</f>
        <v>Employé 13</v>
      </c>
      <c r="D15" s="23">
        <f>'7'!D15</f>
        <v>0</v>
      </c>
      <c r="E15" s="24">
        <f>'7'!E15</f>
        <v>0</v>
      </c>
      <c r="F15" s="24" t="str">
        <f>'7'!F15</f>
        <v>35h</v>
      </c>
      <c r="G15" s="30" t="str">
        <f>+VLOOKUP(A15,schedules!$A$2:$H$37,2,FALSE)</f>
        <v>17:30-23:00</v>
      </c>
      <c r="H15" s="29" t="str">
        <f>+VLOOKUP(A15,schedules!$A$2:$H$37,3,FALSE)</f>
        <v>17:30-22:30/23:45-03:45</v>
      </c>
      <c r="I15" s="26" t="str">
        <f>+VLOOKUP(A15,schedules!$A$2:$H$37,4,FALSE)</f>
        <v>17:15-23:15</v>
      </c>
      <c r="J15" s="26" t="str">
        <f>+VLOOKUP(A15,schedules!$A$2:$H$37,5,FALSE)</f>
        <v>17:15-23:30</v>
      </c>
      <c r="K15" s="26" t="str">
        <f>+VLOOKUP(A15,schedules!$A$2:$H$37,6,FALSE)</f>
        <v>OFF</v>
      </c>
      <c r="L15" s="26" t="str">
        <f>+VLOOKUP(A15,schedules!$A$2:$H$37,7,FALSE)</f>
        <v>16:30-00:45</v>
      </c>
      <c r="M15" s="28" t="s">
        <v>11</v>
      </c>
    </row>
    <row r="16" spans="1:13" ht="15.75" x14ac:dyDescent="0.2">
      <c r="A16" s="19">
        <f>++HLOOKUP($D$1,ROTATION!$C$2:$BC$43,ROTATION!BD17,0)</f>
        <v>16</v>
      </c>
      <c r="B16" s="19">
        <f>'7'!B16</f>
        <v>14</v>
      </c>
      <c r="C16" s="23" t="str">
        <f>'7'!C16</f>
        <v>Employé 14</v>
      </c>
      <c r="D16" s="23">
        <f>'7'!D16</f>
        <v>0</v>
      </c>
      <c r="E16" s="24">
        <f>'7'!E16</f>
        <v>0</v>
      </c>
      <c r="F16" s="24" t="str">
        <f>'7'!F16</f>
        <v>35h</v>
      </c>
      <c r="G16" s="30" t="str">
        <f>+VLOOKUP(A16,schedules!$A$2:$H$37,2,FALSE)</f>
        <v>17:30-23:00</v>
      </c>
      <c r="H16" s="29" t="str">
        <f>+VLOOKUP(A16,schedules!$A$2:$H$37,3,FALSE)</f>
        <v>17:30-22:30/23:45-03:45</v>
      </c>
      <c r="I16" s="26" t="s">
        <v>109</v>
      </c>
      <c r="J16" s="26" t="str">
        <f>+VLOOKUP(A16,schedules!$A$2:$H$37,5,FALSE)</f>
        <v>17:15-23:30</v>
      </c>
      <c r="K16" s="26" t="str">
        <f>+VLOOKUP(A16,schedules!$A$2:$H$37,6,FALSE)</f>
        <v>OFF</v>
      </c>
      <c r="L16" s="26" t="str">
        <f>+VLOOKUP(A16,schedules!$A$2:$H$37,7,FALSE)</f>
        <v>16:30-00:45</v>
      </c>
      <c r="M16" s="28" t="s">
        <v>11</v>
      </c>
    </row>
    <row r="17" spans="1:13" ht="15.75" x14ac:dyDescent="0.2">
      <c r="A17" s="19" t="str">
        <f>++HLOOKUP($D$1,ROTATION!$C$2:$BC$43,ROTATION!BD18,0)</f>
        <v>r2</v>
      </c>
      <c r="B17" s="19">
        <f>'7'!B17</f>
        <v>15</v>
      </c>
      <c r="C17" s="35" t="str">
        <f>'7'!C17</f>
        <v>Employé 15</v>
      </c>
      <c r="D17" s="35">
        <f>'7'!D17</f>
        <v>0</v>
      </c>
      <c r="E17" s="29">
        <f>'7'!E17</f>
        <v>0</v>
      </c>
      <c r="F17" s="29" t="str">
        <f>'7'!F17</f>
        <v>35h</v>
      </c>
      <c r="G17" s="39" t="str">
        <f>+VLOOKUP(A17,schedules!$A$2:$H$37,2,FALSE)</f>
        <v>16:00-22:30</v>
      </c>
      <c r="H17" s="54" t="str">
        <f>+VLOOKUP(A17,schedules!$A$2:$H$37,3,FALSE)</f>
        <v>15:45-22:30</v>
      </c>
      <c r="I17" s="37" t="str">
        <f>+VLOOKUP(A17,schedules!$A$2:$H$37,4,FALSE)</f>
        <v>15:45-22:30</v>
      </c>
      <c r="J17" s="40" t="str">
        <f>+VLOOKUP(A17,schedules!$A$2:$H$37,5,FALSE)</f>
        <v>15:45-22:30</v>
      </c>
      <c r="K17" s="27" t="str">
        <f>+VLOOKUP(A17,schedules!$A$2:$H$37,6,FALSE)</f>
        <v>OFF</v>
      </c>
      <c r="L17" s="26" t="str">
        <f>+VLOOKUP(A17,schedules!$A$2:$H$37,7,FALSE)</f>
        <v>16:15-00:30</v>
      </c>
      <c r="M17" s="28" t="s">
        <v>11</v>
      </c>
    </row>
    <row r="18" spans="1:13" ht="15.75" x14ac:dyDescent="0.2">
      <c r="A18" s="19" t="str">
        <f>++HLOOKUP($D$1,ROTATION!$C$2:$BC$43,ROTATION!BD19,0)</f>
        <v>r2</v>
      </c>
      <c r="B18" s="19">
        <f>'7'!B18</f>
        <v>16</v>
      </c>
      <c r="C18" s="35" t="str">
        <f>'7'!C18</f>
        <v>Employé 16</v>
      </c>
      <c r="D18" s="35">
        <f>'7'!D18</f>
        <v>0</v>
      </c>
      <c r="E18" s="29">
        <f>'7'!E18</f>
        <v>0</v>
      </c>
      <c r="F18" s="29" t="str">
        <f>'7'!F18</f>
        <v>35h</v>
      </c>
      <c r="G18" s="69" t="str">
        <f>+VLOOKUP(A18,schedules!$A$2:$H$37,2,FALSE)</f>
        <v>16:00-22:30</v>
      </c>
      <c r="H18" s="70" t="str">
        <f>+VLOOKUP(A18,schedules!$A$2:$H$37,3,FALSE)</f>
        <v>15:45-22:30</v>
      </c>
      <c r="I18" s="70" t="str">
        <f>+VLOOKUP(A18,schedules!$A$2:$H$37,4,FALSE)</f>
        <v>15:45-22:30</v>
      </c>
      <c r="J18" s="70" t="str">
        <f>+VLOOKUP(A18,schedules!$A$2:$H$37,5,FALSE)</f>
        <v>15:45-22:30</v>
      </c>
      <c r="K18" s="27" t="str">
        <f>+VLOOKUP(A18,schedules!$A$2:$H$37,6,FALSE)</f>
        <v>OFF</v>
      </c>
      <c r="L18" s="26" t="str">
        <f>+VLOOKUP(A18,schedules!$A$2:$H$37,7,FALSE)</f>
        <v>16:15-00:30</v>
      </c>
      <c r="M18" s="28" t="s">
        <v>11</v>
      </c>
    </row>
    <row r="19" spans="1:13" ht="15.75" x14ac:dyDescent="0.2">
      <c r="A19" s="19" t="str">
        <f>++HLOOKUP($D$1,ROTATION!$C$2:$BC$43,ROTATION!BD20,0)</f>
        <v>r2</v>
      </c>
      <c r="B19" s="19">
        <f>'7'!B19</f>
        <v>17</v>
      </c>
      <c r="C19" s="35" t="str">
        <f>'7'!C19</f>
        <v>Employé 17</v>
      </c>
      <c r="D19" s="35">
        <f>'7'!D19</f>
        <v>0</v>
      </c>
      <c r="E19" s="29">
        <f>'7'!E19</f>
        <v>0</v>
      </c>
      <c r="F19" s="29" t="str">
        <f>'7'!F19</f>
        <v>35h</v>
      </c>
      <c r="G19" s="71" t="str">
        <f>+VLOOKUP(A19,schedules!$A$2:$H$37,2,FALSE)</f>
        <v>16:00-22:30</v>
      </c>
      <c r="H19" s="54" t="str">
        <f>+VLOOKUP(A19,schedules!$A$2:$H$37,3,FALSE)</f>
        <v>15:45-22:30</v>
      </c>
      <c r="I19" s="40" t="str">
        <f>+VLOOKUP(A19,schedules!$A$2:$H$37,4,FALSE)</f>
        <v>15:45-22:30</v>
      </c>
      <c r="J19" s="40" t="str">
        <f>+VLOOKUP(A19,schedules!$A$2:$H$37,5,FALSE)</f>
        <v>15:45-22:30</v>
      </c>
      <c r="K19" s="72" t="str">
        <f>+VLOOKUP(A19,schedules!$A$2:$H$37,6,FALSE)</f>
        <v>OFF</v>
      </c>
      <c r="L19" s="60" t="str">
        <f>+VLOOKUP(A19,schedules!$A$2:$H$37,7,FALSE)</f>
        <v>16:15-00:30</v>
      </c>
      <c r="M19" s="73" t="s">
        <v>11</v>
      </c>
    </row>
    <row r="20" spans="1:13" ht="15.75" x14ac:dyDescent="0.2">
      <c r="A20" s="19" t="str">
        <f>++HLOOKUP($D$1,ROTATION!$C$2:$BC$43,ROTATION!BD21,0)</f>
        <v>r2</v>
      </c>
      <c r="B20" s="19">
        <f>'7'!B20</f>
        <v>18</v>
      </c>
      <c r="C20" s="35" t="str">
        <f>'7'!C20</f>
        <v>Employé 18</v>
      </c>
      <c r="D20" s="35">
        <f>'7'!D20</f>
        <v>0</v>
      </c>
      <c r="E20" s="29">
        <f>'7'!E20</f>
        <v>0</v>
      </c>
      <c r="F20" s="29" t="str">
        <f>'7'!F20</f>
        <v>35h</v>
      </c>
      <c r="G20" s="39" t="str">
        <f>+VLOOKUP(A20,schedules!$A$2:$H$37,2,FALSE)</f>
        <v>16:00-22:30</v>
      </c>
      <c r="H20" s="40" t="str">
        <f>+VLOOKUP(A20,schedules!$A$2:$H$37,3,FALSE)</f>
        <v>15:45-22:30</v>
      </c>
      <c r="I20" s="40" t="str">
        <f>+VLOOKUP(A20,schedules!$A$2:$H$37,4,FALSE)</f>
        <v>15:45-22:30</v>
      </c>
      <c r="J20" s="40" t="str">
        <f>+VLOOKUP(A20,schedules!$A$2:$H$37,5,FALSE)</f>
        <v>15:45-22:30</v>
      </c>
      <c r="K20" s="27" t="str">
        <f>+VLOOKUP(A20,schedules!$A$2:$H$37,6,FALSE)</f>
        <v>OFF</v>
      </c>
      <c r="L20" s="26" t="str">
        <f>+VLOOKUP(A20,schedules!$A$2:$H$37,7,FALSE)</f>
        <v>16:15-00:30</v>
      </c>
      <c r="M20" s="74" t="s">
        <v>11</v>
      </c>
    </row>
    <row r="21" spans="1:13" ht="15.75" x14ac:dyDescent="0.2">
      <c r="A21" s="19" t="str">
        <f>++HLOOKUP($D$1,ROTATION!$C$2:$BC$43,ROTATION!BD22,0)</f>
        <v>r2</v>
      </c>
      <c r="B21" s="19">
        <f>'7'!B21</f>
        <v>19</v>
      </c>
      <c r="C21" s="35" t="str">
        <f>'7'!C21</f>
        <v>Employé 19</v>
      </c>
      <c r="D21" s="35">
        <f>'7'!D21</f>
        <v>0</v>
      </c>
      <c r="E21" s="29">
        <f>'7'!E21</f>
        <v>0</v>
      </c>
      <c r="F21" s="29" t="str">
        <f>'7'!F21</f>
        <v>35h</v>
      </c>
      <c r="G21" s="57" t="str">
        <f>+VLOOKUP(A21,schedules!$A$2:$H$37,2,FALSE)</f>
        <v>16:00-22:30</v>
      </c>
      <c r="H21" s="58" t="str">
        <f>+VLOOKUP(A21,schedules!$A$2:$H$37,3,FALSE)</f>
        <v>15:45-22:30</v>
      </c>
      <c r="I21" s="58" t="str">
        <f>+VLOOKUP(A21,schedules!$A$2:$H$37,4,FALSE)</f>
        <v>15:45-22:30</v>
      </c>
      <c r="J21" s="58" t="str">
        <f>+VLOOKUP(A21,schedules!$A$2:$H$37,5,FALSE)</f>
        <v>15:45-22:30</v>
      </c>
      <c r="K21" s="27" t="str">
        <f>+VLOOKUP(A21,schedules!$A$2:$H$37,6,FALSE)</f>
        <v>OFF</v>
      </c>
      <c r="L21" s="38" t="str">
        <f>+VLOOKUP(A21,schedules!$A$2:$H$37,7,FALSE)</f>
        <v>16:15-00:30</v>
      </c>
      <c r="M21" s="74" t="s">
        <v>11</v>
      </c>
    </row>
    <row r="22" spans="1:13" ht="15.75" x14ac:dyDescent="0.2">
      <c r="A22" s="19" t="str">
        <f>++HLOOKUP($D$1,ROTATION!$C$2:$BC$43,ROTATION!BD23,0)</f>
        <v>r2</v>
      </c>
      <c r="B22" s="19">
        <f>'7'!B22</f>
        <v>20</v>
      </c>
      <c r="C22" s="35" t="str">
        <f>'7'!C22</f>
        <v>Employé 20</v>
      </c>
      <c r="D22" s="35">
        <f>'7'!D22</f>
        <v>0</v>
      </c>
      <c r="E22" s="29">
        <f>'7'!E22</f>
        <v>0</v>
      </c>
      <c r="F22" s="29" t="str">
        <f>'7'!F22</f>
        <v>35h</v>
      </c>
      <c r="G22" s="57" t="str">
        <f>+VLOOKUP(A22,schedules!$A$2:$H$37,2,FALSE)</f>
        <v>16:00-22:30</v>
      </c>
      <c r="H22" s="58" t="str">
        <f>+VLOOKUP(A22,schedules!$A$2:$H$37,3,FALSE)</f>
        <v>15:45-22:30</v>
      </c>
      <c r="I22" s="58" t="str">
        <f>+VLOOKUP(A22,schedules!$A$2:$H$37,4,FALSE)</f>
        <v>15:45-22:30</v>
      </c>
      <c r="J22" s="58" t="str">
        <f>+VLOOKUP(A22,schedules!$A$2:$H$37,5,FALSE)</f>
        <v>15:45-22:30</v>
      </c>
      <c r="K22" s="27" t="str">
        <f>+VLOOKUP(A22,schedules!$A$2:$H$37,6,FALSE)</f>
        <v>OFF</v>
      </c>
      <c r="L22" s="38" t="str">
        <f>+VLOOKUP(A22,schedules!$A$2:$H$37,7,FALSE)</f>
        <v>16:15-00:30</v>
      </c>
      <c r="M22" s="75" t="s">
        <v>11</v>
      </c>
    </row>
    <row r="23" spans="1:13" ht="15.75" x14ac:dyDescent="0.2">
      <c r="A23" s="19" t="str">
        <f>++HLOOKUP($D$1,ROTATION!$C$2:$BC$43,ROTATION!BD24,0)</f>
        <v>r2</v>
      </c>
      <c r="B23" s="19">
        <f>'7'!B23</f>
        <v>21</v>
      </c>
      <c r="C23" s="35" t="str">
        <f>'7'!C23</f>
        <v>Employé 21</v>
      </c>
      <c r="D23" s="35">
        <f>'7'!D23</f>
        <v>0</v>
      </c>
      <c r="E23" s="29">
        <f>'7'!E23</f>
        <v>0</v>
      </c>
      <c r="F23" s="29" t="str">
        <f>'7'!F23</f>
        <v>35h</v>
      </c>
      <c r="G23" s="57" t="str">
        <f>+VLOOKUP(A23,schedules!$A$2:$H$37,2,FALSE)</f>
        <v>16:00-22:30</v>
      </c>
      <c r="H23" s="58" t="str">
        <f>+VLOOKUP(A23,schedules!$A$2:$H$37,3,FALSE)</f>
        <v>15:45-22:30</v>
      </c>
      <c r="I23" s="58" t="str">
        <f>+VLOOKUP(A23,schedules!$A$2:$H$37,4,FALSE)</f>
        <v>15:45-22:30</v>
      </c>
      <c r="J23" s="58" t="str">
        <f>+VLOOKUP(A23,schedules!$A$2:$H$37,5,FALSE)</f>
        <v>15:45-22:30</v>
      </c>
      <c r="K23" s="27" t="str">
        <f>+VLOOKUP(A23,schedules!$A$2:$H$37,6,FALSE)</f>
        <v>OFF</v>
      </c>
      <c r="L23" s="38" t="str">
        <f>+VLOOKUP(A23,schedules!$A$2:$H$37,7,FALSE)</f>
        <v>16:15-00:30</v>
      </c>
      <c r="M23" s="74" t="s">
        <v>11</v>
      </c>
    </row>
    <row r="24" spans="1:13" ht="15.75" x14ac:dyDescent="0.2">
      <c r="A24" s="19" t="str">
        <f>++HLOOKUP($D$1,ROTATION!$C$2:$BC$43,ROTATION!BD25,0)</f>
        <v>r1</v>
      </c>
      <c r="B24" s="19">
        <f>'7'!B24</f>
        <v>22</v>
      </c>
      <c r="C24" s="35" t="str">
        <f>'7'!C24</f>
        <v>Employé 22</v>
      </c>
      <c r="D24" s="35">
        <f>'7'!D24</f>
        <v>0</v>
      </c>
      <c r="E24" s="29">
        <f>'7'!E24</f>
        <v>0</v>
      </c>
      <c r="F24" s="29" t="str">
        <f>'7'!F24</f>
        <v>35h</v>
      </c>
      <c r="G24" s="26" t="str">
        <f>+VLOOKUP(A24,schedules!$A$2:$H$37,2,FALSE)</f>
        <v>16:00-22:30</v>
      </c>
      <c r="H24" s="25" t="str">
        <f>+VLOOKUP(A24,schedules!$A$2:$H$37,3,FALSE)</f>
        <v>15:30-22:30</v>
      </c>
      <c r="I24" s="26" t="str">
        <f>+VLOOKUP(A24,schedules!$A$2:$H$37,4,FALSE)</f>
        <v>15:30-22:30</v>
      </c>
      <c r="J24" s="26" t="str">
        <f>+VLOOKUP(A24,schedules!$A$2:$H$37,5,FALSE)</f>
        <v>15:30-22:30</v>
      </c>
      <c r="K24" s="26" t="str">
        <f>+VLOOKUP(A24,schedules!$A$2:$H$37,6,FALSE)</f>
        <v>16:00-23:30</v>
      </c>
      <c r="L24" s="27" t="str">
        <f>+VLOOKUP(A24,schedules!$A$2:$H$37,7,FALSE)</f>
        <v>OFF</v>
      </c>
      <c r="M24" s="74" t="s">
        <v>11</v>
      </c>
    </row>
    <row r="25" spans="1:13" ht="15.75" x14ac:dyDescent="0.2">
      <c r="A25" s="19" t="str">
        <f>++HLOOKUP($D$1,ROTATION!$C$2:$BC$43,ROTATION!BD26,0)</f>
        <v>r1</v>
      </c>
      <c r="B25" s="19">
        <f>'7'!B25</f>
        <v>23</v>
      </c>
      <c r="C25" s="35" t="str">
        <f>'7'!C25</f>
        <v>Employé 23</v>
      </c>
      <c r="D25" s="35">
        <f>'7'!D25</f>
        <v>0</v>
      </c>
      <c r="E25" s="29">
        <f>'7'!E25</f>
        <v>0</v>
      </c>
      <c r="F25" s="29" t="str">
        <f>'7'!F25</f>
        <v>35h</v>
      </c>
      <c r="G25" s="32" t="str">
        <f>+VLOOKUP(A25,schedules!$A$2:$H$37,2,FALSE)</f>
        <v>16:00-22:30</v>
      </c>
      <c r="H25" s="32" t="str">
        <f>+VLOOKUP(A25,schedules!$A$2:$H$37,3,FALSE)</f>
        <v>15:30-22:30</v>
      </c>
      <c r="I25" s="32" t="str">
        <f>+VLOOKUP(A25,schedules!$A$2:$H$37,4,FALSE)</f>
        <v>15:30-22:30</v>
      </c>
      <c r="J25" s="32" t="str">
        <f>+VLOOKUP(A25,schedules!$A$2:$H$37,5,FALSE)</f>
        <v>15:30-22:30</v>
      </c>
      <c r="K25" s="32" t="str">
        <f>+VLOOKUP(A25,schedules!$A$2:$H$37,6,FALSE)</f>
        <v>16:00-23:30</v>
      </c>
      <c r="L25" s="27" t="str">
        <f>+VLOOKUP(A25,schedules!$A$2:$H$37,7,FALSE)</f>
        <v>OFF</v>
      </c>
      <c r="M25" s="76" t="s">
        <v>11</v>
      </c>
    </row>
    <row r="26" spans="1:13" ht="15.75" x14ac:dyDescent="0.2">
      <c r="A26" s="19" t="str">
        <f>++HLOOKUP($D$1,ROTATION!$C$2:$BC$43,ROTATION!BD27,0)</f>
        <v>r1</v>
      </c>
      <c r="B26" s="19">
        <f>'7'!B26</f>
        <v>24</v>
      </c>
      <c r="C26" s="35" t="str">
        <f>'7'!C26</f>
        <v>Employé 24</v>
      </c>
      <c r="D26" s="35">
        <f>'7'!D26</f>
        <v>0</v>
      </c>
      <c r="E26" s="29">
        <f>'7'!E26</f>
        <v>0</v>
      </c>
      <c r="F26" s="29" t="str">
        <f>'7'!F26</f>
        <v>35h</v>
      </c>
      <c r="G26" s="25" t="str">
        <f>+VLOOKUP(A26,schedules!$A$2:$H$37,2,FALSE)</f>
        <v>16:00-22:30</v>
      </c>
      <c r="H26" s="26" t="str">
        <f>+VLOOKUP(A26,schedules!$A$2:$H$37,3,FALSE)</f>
        <v>15:30-22:30</v>
      </c>
      <c r="I26" s="26" t="str">
        <f>+VLOOKUP(A26,schedules!$A$2:$H$37,4,FALSE)</f>
        <v>15:30-22:30</v>
      </c>
      <c r="J26" s="26" t="str">
        <f>+VLOOKUP(A26,schedules!$A$2:$H$37,5,FALSE)</f>
        <v>15:30-22:30</v>
      </c>
      <c r="K26" s="26" t="str">
        <f>+VLOOKUP(A26,schedules!$A$2:$H$37,6,FALSE)</f>
        <v>16:00-23:30</v>
      </c>
      <c r="L26" s="27" t="str">
        <f>+VLOOKUP(A26,schedules!$A$2:$H$37,7,FALSE)</f>
        <v>OFF</v>
      </c>
      <c r="M26" s="74" t="s">
        <v>11</v>
      </c>
    </row>
    <row r="27" spans="1:13" ht="15.75" x14ac:dyDescent="0.2">
      <c r="A27" s="19" t="str">
        <f>++HLOOKUP($D$1,ROTATION!$C$2:$BC$43,ROTATION!BD28,0)</f>
        <v>r1</v>
      </c>
      <c r="B27" s="19">
        <f>'7'!B27</f>
        <v>25</v>
      </c>
      <c r="C27" s="35" t="str">
        <f>'7'!C27</f>
        <v>Employé 25</v>
      </c>
      <c r="D27" s="35">
        <f>'7'!D27</f>
        <v>0</v>
      </c>
      <c r="E27" s="29">
        <f>'7'!E27</f>
        <v>0</v>
      </c>
      <c r="F27" s="29" t="str">
        <f>'7'!F27</f>
        <v>35h</v>
      </c>
      <c r="G27" s="32" t="str">
        <f>+VLOOKUP(A27,schedules!$A$2:$H$37,2,FALSE)</f>
        <v>16:00-22:30</v>
      </c>
      <c r="H27" s="32" t="str">
        <f>+VLOOKUP(A27,schedules!$A$2:$H$37,3,FALSE)</f>
        <v>15:30-22:30</v>
      </c>
      <c r="I27" s="32" t="str">
        <f>+VLOOKUP(A27,schedules!$A$2:$H$37,4,FALSE)</f>
        <v>15:30-22:30</v>
      </c>
      <c r="J27" s="32" t="str">
        <f>+VLOOKUP(A27,schedules!$A$2:$H$37,5,FALSE)</f>
        <v>15:30-22:30</v>
      </c>
      <c r="K27" s="32" t="str">
        <f>+VLOOKUP(A27,schedules!$A$2:$H$37,6,FALSE)</f>
        <v>16:00-23:30</v>
      </c>
      <c r="L27" s="27" t="str">
        <f>+VLOOKUP(A27,schedules!$A$2:$H$37,7,FALSE)</f>
        <v>OFF</v>
      </c>
      <c r="M27" s="74" t="s">
        <v>11</v>
      </c>
    </row>
    <row r="28" spans="1:13" ht="15.75" x14ac:dyDescent="0.2">
      <c r="A28" s="19" t="str">
        <f>++HLOOKUP($D$1,ROTATION!$C$2:$BC$43,ROTATION!BD29,0)</f>
        <v>r1</v>
      </c>
      <c r="B28" s="19">
        <f>'7'!B28</f>
        <v>26</v>
      </c>
      <c r="C28" s="35" t="str">
        <f>'7'!C28</f>
        <v>Employé 26</v>
      </c>
      <c r="D28" s="35">
        <f>'7'!D28</f>
        <v>0</v>
      </c>
      <c r="E28" s="29">
        <f>'7'!E28</f>
        <v>0</v>
      </c>
      <c r="F28" s="29" t="str">
        <f>'7'!F28</f>
        <v>35h</v>
      </c>
      <c r="G28" s="25" t="str">
        <f>+VLOOKUP(A28,schedules!$A$2:$H$37,2,FALSE)</f>
        <v>16:00-22:30</v>
      </c>
      <c r="H28" s="26" t="str">
        <f>+VLOOKUP(A28,schedules!$A$2:$H$37,3,FALSE)</f>
        <v>15:30-22:30</v>
      </c>
      <c r="I28" s="26" t="str">
        <f>+VLOOKUP(A28,schedules!$A$2:$H$37,4,FALSE)</f>
        <v>15:30-22:30</v>
      </c>
      <c r="J28" s="26" t="str">
        <f>+VLOOKUP(A28,schedules!$A$2:$H$37,5,FALSE)</f>
        <v>15:30-22:30</v>
      </c>
      <c r="K28" s="26" t="str">
        <f>+VLOOKUP(A28,schedules!$A$2:$H$37,6,FALSE)</f>
        <v>16:00-23:30</v>
      </c>
      <c r="L28" s="27" t="str">
        <f>+VLOOKUP(A28,schedules!$A$2:$H$37,7,FALSE)</f>
        <v>OFF</v>
      </c>
      <c r="M28" s="74" t="s">
        <v>11</v>
      </c>
    </row>
    <row r="29" spans="1:13" ht="15.75" x14ac:dyDescent="0.2">
      <c r="A29" s="19" t="str">
        <f>++HLOOKUP($D$1,ROTATION!$C$2:$BC$43,ROTATION!BD30,0)</f>
        <v>r1</v>
      </c>
      <c r="B29" s="19">
        <f>'7'!B29</f>
        <v>27</v>
      </c>
      <c r="C29" s="35" t="str">
        <f>'7'!C29</f>
        <v>Employé 27</v>
      </c>
      <c r="D29" s="35">
        <f>'7'!D29</f>
        <v>0</v>
      </c>
      <c r="E29" s="29">
        <f>'7'!E29</f>
        <v>0</v>
      </c>
      <c r="F29" s="29" t="str">
        <f>'7'!F29</f>
        <v>35h</v>
      </c>
      <c r="G29" s="25" t="str">
        <f>+VLOOKUP(A29,schedules!$A$2:$H$37,2,FALSE)</f>
        <v>16:00-22:30</v>
      </c>
      <c r="H29" s="26" t="str">
        <f>+VLOOKUP(A29,schedules!$A$2:$H$37,3,FALSE)</f>
        <v>15:30-22:30</v>
      </c>
      <c r="I29" s="26" t="str">
        <f>+VLOOKUP(A29,schedules!$A$2:$H$37,4,FALSE)</f>
        <v>15:30-22:30</v>
      </c>
      <c r="J29" s="26" t="str">
        <f>+VLOOKUP(A29,schedules!$A$2:$H$37,5,FALSE)</f>
        <v>15:30-22:30</v>
      </c>
      <c r="K29" s="26" t="str">
        <f>+VLOOKUP(A29,schedules!$A$2:$H$37,6,FALSE)</f>
        <v>16:00-23:30</v>
      </c>
      <c r="L29" s="27" t="str">
        <f>+VLOOKUP(A29,schedules!$A$2:$H$37,7,FALSE)</f>
        <v>OFF</v>
      </c>
      <c r="M29" s="28" t="s">
        <v>11</v>
      </c>
    </row>
    <row r="30" spans="1:13" ht="16.5" thickBot="1" x14ac:dyDescent="0.25">
      <c r="A30" s="19" t="str">
        <f>++HLOOKUP($D$1,ROTATION!$C$2:$BC$43,ROTATION!BD31,0)</f>
        <v>r1</v>
      </c>
      <c r="B30" s="19">
        <f>'7'!B30</f>
        <v>28</v>
      </c>
      <c r="C30" s="35" t="str">
        <f>'7'!C30</f>
        <v>Employé 28</v>
      </c>
      <c r="D30" s="35">
        <f>'7'!D30</f>
        <v>0</v>
      </c>
      <c r="E30" s="29">
        <f>'7'!E30</f>
        <v>0</v>
      </c>
      <c r="F30" s="29" t="str">
        <f>'7'!F30</f>
        <v>35h</v>
      </c>
      <c r="G30" s="26" t="str">
        <f>+VLOOKUP(A30,schedules!$A$2:$H$37,2,FALSE)</f>
        <v>16:00-22:30</v>
      </c>
      <c r="H30" s="26" t="str">
        <f>+VLOOKUP(A30,schedules!$A$2:$H$37,3,FALSE)</f>
        <v>15:30-22:30</v>
      </c>
      <c r="I30" s="26" t="str">
        <f>+VLOOKUP(A30,schedules!$A$2:$H$37,4,FALSE)</f>
        <v>15:30-22:30</v>
      </c>
      <c r="J30" s="26" t="str">
        <f>+VLOOKUP(A30,schedules!$A$2:$H$37,5,FALSE)</f>
        <v>15:30-22:30</v>
      </c>
      <c r="K30" s="26" t="str">
        <f>+VLOOKUP(A30,schedules!$A$2:$H$37,6,FALSE)</f>
        <v>16:00-23:30</v>
      </c>
      <c r="L30" s="27" t="str">
        <f>+VLOOKUP(A30,schedules!$A$2:$H$37,7,FALSE)</f>
        <v>OFF</v>
      </c>
      <c r="M30" s="77" t="s">
        <v>11</v>
      </c>
    </row>
    <row r="31" spans="1:13" ht="15.75" x14ac:dyDescent="0.2">
      <c r="A31" s="19" t="str">
        <f>++HLOOKUP($D$1,ROTATION!$C$2:$BC$43,ROTATION!BD32,0)</f>
        <v>an</v>
      </c>
      <c r="B31" s="19">
        <f>'7'!B31</f>
        <v>29</v>
      </c>
      <c r="C31" s="41" t="str">
        <f>'7'!C31</f>
        <v>Employé 29</v>
      </c>
      <c r="D31" s="41">
        <f>'7'!D31</f>
        <v>0</v>
      </c>
      <c r="E31" s="42">
        <f>'7'!E31</f>
        <v>0</v>
      </c>
      <c r="F31" s="42" t="str">
        <f>'7'!F31</f>
        <v>30h</v>
      </c>
      <c r="G31" s="36" t="str">
        <f>+VLOOKUP(A31,schedules!$A$2:$H$37,2,FALSE)</f>
        <v>17:30-22:15</v>
      </c>
      <c r="H31" s="36" t="str">
        <f>+VLOOKUP(A31,schedules!$A$2:$H$37,3,FALSE)</f>
        <v>17:15-23:00</v>
      </c>
      <c r="I31" s="37" t="str">
        <f>+VLOOKUP(A31,schedules!$A$2:$H$37,4,FALSE)</f>
        <v>17:15-23:45</v>
      </c>
      <c r="J31" s="37" t="str">
        <f>+VLOOKUP(A31,schedules!$A$2:$H$37,5,FALSE)</f>
        <v>17:15-23:45</v>
      </c>
      <c r="K31" s="37" t="str">
        <f>+VLOOKUP(A31,schedules!$A$2:$H$37,6,FALSE)</f>
        <v>17:15-23:45</v>
      </c>
      <c r="L31" s="27" t="str">
        <f>+VLOOKUP(A31,schedules!$A$2:$H$37,7,FALSE)</f>
        <v>OFF</v>
      </c>
      <c r="M31" s="78" t="s">
        <v>11</v>
      </c>
    </row>
    <row r="32" spans="1:13" ht="15.75" x14ac:dyDescent="0.2">
      <c r="A32" s="19" t="str">
        <f>++HLOOKUP($D$1,ROTATION!$C$2:$BC$43,ROTATION!BD33,0)</f>
        <v>a</v>
      </c>
      <c r="B32" s="19">
        <f>'7'!B32</f>
        <v>30</v>
      </c>
      <c r="C32" s="41" t="str">
        <f>'7'!C32</f>
        <v>Employé 30</v>
      </c>
      <c r="D32" s="41">
        <f>'7'!D32</f>
        <v>0</v>
      </c>
      <c r="E32" s="42">
        <f>'7'!E32</f>
        <v>0</v>
      </c>
      <c r="F32" s="42" t="str">
        <f>'7'!F32</f>
        <v>30h</v>
      </c>
      <c r="G32" s="43" t="str">
        <f>+VLOOKUP(A32,schedules!$A$2:$H$37,2,FALSE)</f>
        <v>17:30-22:15/23:45-03:30</v>
      </c>
      <c r="H32" s="25" t="str">
        <f>+VLOOKUP(A32,schedules!$A$2:$H$37,3,FALSE)</f>
        <v>17:30-22:30</v>
      </c>
      <c r="I32" s="25" t="str">
        <f>+VLOOKUP(A32,schedules!$A$2:$H$37,4,FALSE)</f>
        <v>17:30-22:30</v>
      </c>
      <c r="J32" s="25" t="str">
        <f>+VLOOKUP(A32,schedules!$A$2:$H$37,5,FALSE)</f>
        <v>17:30-22:30</v>
      </c>
      <c r="K32" s="30" t="str">
        <f>+VLOOKUP(A32,schedules!$A$2:$H$37,6,FALSE)</f>
        <v>OFF</v>
      </c>
      <c r="L32" s="26" t="str">
        <f>+VLOOKUP(A32,schedules!$A$2:$H$37,7,FALSE)</f>
        <v>17:30-24:00</v>
      </c>
      <c r="M32" s="28" t="s">
        <v>11</v>
      </c>
    </row>
    <row r="33" spans="1:13" ht="15.75" x14ac:dyDescent="0.2">
      <c r="A33" s="19" t="str">
        <f>++HLOOKUP($D$1,ROTATION!$C$2:$BC$43,ROTATION!BD34,0)</f>
        <v>a</v>
      </c>
      <c r="B33" s="19">
        <f>'7'!B33</f>
        <v>31</v>
      </c>
      <c r="C33" s="41" t="str">
        <f>'7'!C33</f>
        <v>Employé 31</v>
      </c>
      <c r="D33" s="41">
        <f>'7'!D33</f>
        <v>0</v>
      </c>
      <c r="E33" s="42">
        <f>'7'!E33</f>
        <v>0</v>
      </c>
      <c r="F33" s="42" t="str">
        <f>'7'!F33</f>
        <v>30h</v>
      </c>
      <c r="G33" s="79" t="str">
        <f>+VLOOKUP(A33,schedules!$A$2:$H$37,2,FALSE)</f>
        <v>17:30-22:15/23:45-03:30</v>
      </c>
      <c r="H33" s="80" t="str">
        <f>+VLOOKUP(A33,schedules!$A$2:$H$37,3,FALSE)</f>
        <v>17:30-22:30</v>
      </c>
      <c r="I33" s="80" t="str">
        <f>+VLOOKUP(A33,schedules!$A$2:$H$37,4,FALSE)</f>
        <v>17:30-22:30</v>
      </c>
      <c r="J33" s="81" t="str">
        <f>+VLOOKUP(A33,schedules!$A$2:$H$37,5,FALSE)</f>
        <v>17:30-22:30</v>
      </c>
      <c r="K33" s="82" t="str">
        <f>+VLOOKUP(A33,schedules!$A$2:$H$37,6,FALSE)</f>
        <v>OFF</v>
      </c>
      <c r="L33" s="26" t="str">
        <f>+VLOOKUP(A33,schedules!$A$2:$H$37,7,FALSE)</f>
        <v>17:30-24:00</v>
      </c>
      <c r="M33" s="34" t="s">
        <v>11</v>
      </c>
    </row>
    <row r="34" spans="1:13" ht="15.75" x14ac:dyDescent="0.2">
      <c r="A34" s="19" t="str">
        <f>++HLOOKUP($D$1,ROTATION!$C$2:$BC$43,ROTATION!BD35,0)</f>
        <v>b</v>
      </c>
      <c r="B34" s="19">
        <f>'7'!B34</f>
        <v>32</v>
      </c>
      <c r="C34" s="41" t="str">
        <f>'7'!C34</f>
        <v>Employé 32</v>
      </c>
      <c r="D34" s="41">
        <f>'7'!D34</f>
        <v>0</v>
      </c>
      <c r="E34" s="42">
        <f>'7'!E34</f>
        <v>0</v>
      </c>
      <c r="F34" s="42" t="str">
        <f>'7'!F34</f>
        <v>30h</v>
      </c>
      <c r="G34" s="43" t="str">
        <f>+VLOOKUP(A34,schedules!$A$2:$H$37,2,FALSE)</f>
        <v>17:30-22:15/23:45-03:30</v>
      </c>
      <c r="H34" s="26" t="str">
        <f>+VLOOKUP(A34,schedules!$A$2:$H$37,3,FALSE)</f>
        <v>17:30-22:30</v>
      </c>
      <c r="I34" s="26" t="str">
        <f>+VLOOKUP(A34,schedules!$A$2:$H$37,4,FALSE)</f>
        <v>17:30-22:30</v>
      </c>
      <c r="J34" s="26" t="str">
        <f>+VLOOKUP(A34,schedules!$A$2:$H$37,5,FALSE)</f>
        <v>17:30-22:30</v>
      </c>
      <c r="K34" s="26" t="str">
        <f>+VLOOKUP(A34,schedules!$A$2:$H$37,6,FALSE)</f>
        <v>17:00-23:30</v>
      </c>
      <c r="L34" s="27" t="str">
        <f>+VLOOKUP(A34,schedules!$A$2:$H$37,7,FALSE)</f>
        <v>OFF</v>
      </c>
      <c r="M34" s="28" t="s">
        <v>11</v>
      </c>
    </row>
    <row r="35" spans="1:13" ht="15.75" x14ac:dyDescent="0.2">
      <c r="A35" s="19" t="str">
        <f>++HLOOKUP($D$1,ROTATION!$C$2:$BC$43,ROTATION!BD36,0)</f>
        <v>b</v>
      </c>
      <c r="B35" s="19">
        <f>'7'!B35</f>
        <v>33</v>
      </c>
      <c r="C35" s="41" t="str">
        <f>'7'!C35</f>
        <v>Employé 33</v>
      </c>
      <c r="D35" s="41">
        <f>'7'!D35</f>
        <v>0</v>
      </c>
      <c r="E35" s="42">
        <f>'7'!E35</f>
        <v>0</v>
      </c>
      <c r="F35" s="42" t="str">
        <f>'7'!F35</f>
        <v>30h</v>
      </c>
      <c r="G35" s="36" t="str">
        <f>+VLOOKUP(A35,schedules!$A$2:$H$37,2,FALSE)</f>
        <v>17:30-22:15/23:45-03:30</v>
      </c>
      <c r="H35" s="36" t="str">
        <f>+VLOOKUP(A35,schedules!$A$2:$H$37,3,FALSE)</f>
        <v>17:30-22:30</v>
      </c>
      <c r="I35" s="37" t="str">
        <f>+VLOOKUP(A35,schedules!$A$2:$H$37,4,FALSE)</f>
        <v>17:30-22:30</v>
      </c>
      <c r="J35" s="37" t="str">
        <f>+VLOOKUP(A35,schedules!$A$2:$H$37,5,FALSE)</f>
        <v>17:30-22:30</v>
      </c>
      <c r="K35" s="37" t="str">
        <f>+VLOOKUP(A35,schedules!$A$2:$H$37,6,FALSE)</f>
        <v>17:00-23:30</v>
      </c>
      <c r="L35" s="27" t="str">
        <f>+VLOOKUP(A35,schedules!$A$2:$H$37,7,FALSE)</f>
        <v>OFF</v>
      </c>
      <c r="M35" s="28" t="s">
        <v>11</v>
      </c>
    </row>
    <row r="36" spans="1:13" ht="15.75" x14ac:dyDescent="0.2">
      <c r="A36" s="19" t="str">
        <f>++HLOOKUP($D$1,ROTATION!$C$2:$BC$43,ROTATION!BD37,0)</f>
        <v>8h</v>
      </c>
      <c r="B36" s="19">
        <f>'7'!B36</f>
        <v>34</v>
      </c>
      <c r="C36" s="44" t="str">
        <f>'7'!C36</f>
        <v>Employé 34</v>
      </c>
      <c r="D36" s="44">
        <f>'7'!D36</f>
        <v>0</v>
      </c>
      <c r="E36" s="26">
        <f>'7'!E36</f>
        <v>0</v>
      </c>
      <c r="F36" s="26" t="str">
        <f>'7'!F36</f>
        <v>8h</v>
      </c>
      <c r="G36" s="30" t="str">
        <f>+VLOOKUP(A36,schedules!$A$2:$H$37,2,FALSE)</f>
        <v>OFF</v>
      </c>
      <c r="H36" s="27" t="str">
        <f>+VLOOKUP(A36,schedules!$A$2:$H$37,3,FALSE)</f>
        <v>OFF</v>
      </c>
      <c r="I36" s="27" t="str">
        <f>+VLOOKUP(A36,schedules!$A$2:$H$37,4,FALSE)</f>
        <v>OFF</v>
      </c>
      <c r="J36" s="27" t="str">
        <f>+VLOOKUP(A36,schedules!$A$2:$H$37,5,FALSE)</f>
        <v>OFF</v>
      </c>
      <c r="K36" s="27" t="str">
        <f>+VLOOKUP(A36,schedules!$A$2:$H$37,6,FALSE)</f>
        <v>OFF</v>
      </c>
      <c r="L36" s="26" t="str">
        <f>+VLOOKUP(A36,schedules!$A$2:$H$37,7,FALSE)</f>
        <v>16:30-00:30</v>
      </c>
      <c r="M36" s="28" t="s">
        <v>11</v>
      </c>
    </row>
    <row r="37" spans="1:13" x14ac:dyDescent="0.2">
      <c r="G37" s="45"/>
      <c r="H37" s="45"/>
      <c r="I37" s="45"/>
      <c r="J37" s="45"/>
      <c r="K37" s="45"/>
      <c r="L37" s="45"/>
      <c r="M37" s="45"/>
    </row>
    <row r="38" spans="1:13" x14ac:dyDescent="0.2">
      <c r="G38" s="45"/>
      <c r="H38" s="45"/>
      <c r="I38" s="45"/>
      <c r="J38" s="45"/>
      <c r="K38" s="45"/>
      <c r="L38" s="45"/>
      <c r="M38" s="45"/>
    </row>
    <row r="39" spans="1:13" x14ac:dyDescent="0.2">
      <c r="G39" s="45"/>
      <c r="H39" s="45"/>
      <c r="I39" s="45"/>
      <c r="J39" s="45"/>
      <c r="K39" s="45"/>
      <c r="L39" s="45"/>
      <c r="M39" s="45"/>
    </row>
    <row r="40" spans="1:13" x14ac:dyDescent="0.2">
      <c r="G40" s="45"/>
      <c r="H40" s="45"/>
      <c r="I40" s="45"/>
      <c r="J40" s="45"/>
      <c r="K40" s="45"/>
      <c r="L40" s="45"/>
      <c r="M40" s="45"/>
    </row>
    <row r="41" spans="1:13" x14ac:dyDescent="0.2">
      <c r="G41" s="45"/>
      <c r="H41" s="45"/>
      <c r="I41" s="45"/>
      <c r="J41" s="45"/>
      <c r="K41" s="45"/>
      <c r="L41" s="45"/>
      <c r="M41" s="45"/>
    </row>
    <row r="42" spans="1:13" x14ac:dyDescent="0.2">
      <c r="G42" s="45"/>
      <c r="H42" s="45"/>
      <c r="I42" s="45"/>
      <c r="J42" s="45"/>
      <c r="K42" s="45"/>
      <c r="L42" s="45"/>
      <c r="M42" s="45"/>
    </row>
    <row r="43" spans="1:13" x14ac:dyDescent="0.2">
      <c r="G43" s="45"/>
      <c r="H43" s="45"/>
      <c r="I43" s="45"/>
      <c r="J43" s="45"/>
      <c r="K43" s="45"/>
      <c r="L43" s="45"/>
      <c r="M43" s="45"/>
    </row>
    <row r="44" spans="1:13" x14ac:dyDescent="0.2">
      <c r="G44" s="45"/>
      <c r="H44" s="45"/>
      <c r="I44" s="45"/>
      <c r="J44" s="45"/>
      <c r="K44" s="45"/>
      <c r="L44" s="45"/>
      <c r="M44" s="45"/>
    </row>
    <row r="45" spans="1:13" x14ac:dyDescent="0.2">
      <c r="G45" s="45"/>
      <c r="H45" s="45"/>
      <c r="I45" s="45"/>
      <c r="J45" s="45"/>
      <c r="K45" s="45"/>
      <c r="L45" s="45"/>
      <c r="M45" s="45"/>
    </row>
    <row r="46" spans="1:13" x14ac:dyDescent="0.2">
      <c r="G46" s="45"/>
      <c r="H46" s="45"/>
      <c r="I46" s="45"/>
      <c r="J46" s="45"/>
      <c r="K46" s="45"/>
      <c r="L46" s="45"/>
      <c r="M46" s="45"/>
    </row>
    <row r="47" spans="1:13" x14ac:dyDescent="0.2">
      <c r="G47" s="45"/>
      <c r="H47" s="45"/>
      <c r="I47" s="45"/>
      <c r="J47" s="45"/>
      <c r="K47" s="45"/>
      <c r="L47" s="45"/>
      <c r="M47" s="45"/>
    </row>
    <row r="48" spans="1:13" x14ac:dyDescent="0.2">
      <c r="G48" s="45"/>
      <c r="H48" s="45"/>
      <c r="I48" s="45"/>
      <c r="J48" s="45"/>
      <c r="K48" s="45"/>
      <c r="L48" s="45"/>
      <c r="M48" s="45"/>
    </row>
    <row r="49" spans="7:13" x14ac:dyDescent="0.2">
      <c r="G49" s="45"/>
      <c r="H49" s="45"/>
      <c r="I49" s="45"/>
      <c r="J49" s="45"/>
      <c r="K49" s="45"/>
      <c r="L49" s="45"/>
      <c r="M49" s="45"/>
    </row>
    <row r="50" spans="7:13" x14ac:dyDescent="0.2">
      <c r="G50" s="45"/>
      <c r="H50" s="45"/>
      <c r="I50" s="45"/>
      <c r="J50" s="45"/>
      <c r="K50" s="45"/>
      <c r="L50" s="45"/>
      <c r="M50" s="45"/>
    </row>
  </sheetData>
  <conditionalFormatting sqref="M3:M28 M30:M36">
    <cfRule type="cellIs" dxfId="5" priority="5" stopIfTrue="1" operator="equal">
      <formula>"off"</formula>
    </cfRule>
  </conditionalFormatting>
  <conditionalFormatting sqref="K13 K7:K9 K15 K34 K24 K17:K22 K28:K31 K36">
    <cfRule type="cellIs" dxfId="4" priority="6" stopIfTrue="1" operator="equal">
      <formula>"16:00-00:00"</formula>
    </cfRule>
  </conditionalFormatting>
  <conditionalFormatting sqref="K3:K5">
    <cfRule type="cellIs" dxfId="3" priority="4" stopIfTrue="1" operator="equal">
      <formula>"16:00-00:00"</formula>
    </cfRule>
  </conditionalFormatting>
  <conditionalFormatting sqref="H16">
    <cfRule type="cellIs" dxfId="2" priority="3" stopIfTrue="1" operator="equal">
      <formula>"16:00-00:00"</formula>
    </cfRule>
  </conditionalFormatting>
  <conditionalFormatting sqref="I16:K16">
    <cfRule type="cellIs" dxfId="1" priority="2" stopIfTrue="1" operator="equal">
      <formula>"16:00-00:00"</formula>
    </cfRule>
  </conditionalFormatting>
  <conditionalFormatting sqref="K35">
    <cfRule type="cellIs" dxfId="0" priority="1" stopIfTrue="1" operator="equal">
      <formula>"16:00-00:00"</formula>
    </cfRule>
  </conditionalFormatting>
  <printOptions horizontalCentered="1" verticalCentered="1"/>
  <pageMargins left="0" right="0" top="0" bottom="0" header="0" footer="0"/>
  <pageSetup paperSize="9" scale="7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11</vt:i4>
      </vt:variant>
      <vt:variant>
        <vt:lpstr>Plages nommées</vt:lpstr>
      </vt:variant>
      <vt:variant>
        <vt:i4>12</vt:i4>
      </vt:variant>
    </vt:vector>
  </HeadingPairs>
  <TitlesOfParts>
    <vt:vector size="23" baseType="lpstr">
      <vt:lpstr>EMARGEMENT</vt:lpstr>
      <vt:lpstr>schedules</vt:lpstr>
      <vt:lpstr>ROTATION</vt:lpstr>
      <vt:lpstr>1</vt:lpstr>
      <vt:lpstr>2</vt:lpstr>
      <vt:lpstr>3</vt:lpstr>
      <vt:lpstr>4</vt:lpstr>
      <vt:lpstr>5</vt:lpstr>
      <vt:lpstr>6</vt:lpstr>
      <vt:lpstr>7</vt:lpstr>
      <vt:lpstr>8</vt:lpstr>
      <vt:lpstr>ROT</vt:lpstr>
      <vt:lpstr>rotation</vt:lpstr>
      <vt:lpstr>rotation2013</vt:lpstr>
      <vt:lpstr>'1'!Zone_d_impression</vt:lpstr>
      <vt:lpstr>'2'!Zone_d_impression</vt:lpstr>
      <vt:lpstr>'3'!Zone_d_impression</vt:lpstr>
      <vt:lpstr>'4'!Zone_d_impression</vt:lpstr>
      <vt:lpstr>'5'!Zone_d_impression</vt:lpstr>
      <vt:lpstr>'6'!Zone_d_impression</vt:lpstr>
      <vt:lpstr>'7'!Zone_d_impression</vt:lpstr>
      <vt:lpstr>'8'!Zone_d_impression</vt:lpstr>
      <vt:lpstr>schedules!Zone_d_impression</vt:lpstr>
    </vt:vector>
  </TitlesOfParts>
  <Company>FedEx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Robinet</dc:creator>
  <cp:lastModifiedBy>HP</cp:lastModifiedBy>
  <dcterms:created xsi:type="dcterms:W3CDTF">2017-09-18T19:22:12Z</dcterms:created>
  <dcterms:modified xsi:type="dcterms:W3CDTF">2017-09-30T13:44:40Z</dcterms:modified>
</cp:coreProperties>
</file>