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/>
  <bookViews>
    <workbookView xWindow="-15" yWindow="45" windowWidth="20535" windowHeight="7545" tabRatio="522"/>
  </bookViews>
  <sheets>
    <sheet name="Informations_personnelles" sheetId="1" r:id="rId1"/>
    <sheet name="Accompagnement" sheetId="2" r:id="rId2"/>
    <sheet name="Feuil1" sheetId="5" r:id="rId3"/>
    <sheet name="Feuil2" sheetId="9" r:id="rId4"/>
  </sheets>
  <definedNames>
    <definedName name="__Anonymous_Sheet_DB__1">#REF!</definedName>
    <definedName name="__Anonymous_Sheet_DB__2">#REF!</definedName>
    <definedName name="__Anonymous_Sheet_DB__3">#REF!</definedName>
    <definedName name="__Anonymous_Sheet_DB__4">#REF!</definedName>
    <definedName name="__Anonymous_Sheet_DB__5">#REF!</definedName>
    <definedName name="_xlnm._FilterDatabase" localSheetId="1" hidden="1">Accompagnement!#REF!</definedName>
    <definedName name="_xlnm._FilterDatabase" localSheetId="0" hidden="1">Informations_personnelles!$B$3:$AP$27</definedName>
    <definedName name="Aideref">Informations_personnelles!$BD$269:$BD$274</definedName>
    <definedName name="ancienneté">Informations_personnelles!$BD$250:$BD$255</definedName>
    <definedName name="CC3F">Informations_personnelles!$BD$228:$BD$249</definedName>
    <definedName name="CCCatt">Informations_personnelles!$BD$331:$BD$351</definedName>
    <definedName name="CCVA">Informations_personnelles!$BD$318:$BD$325</definedName>
    <definedName name="ddd">#REF!</definedName>
    <definedName name="originedemande">Informations_personnelles!$BD$390:$BD$398</definedName>
    <definedName name="portedefrance">Informations_personnelles!$BD$371:$BD$384</definedName>
    <definedName name="Ressources">Informations_personnelles!$BD$278:$BD$285</definedName>
    <definedName name="SeulementX">Informations_personnelles!$BD$221:$BD$222</definedName>
    <definedName name="Situationfamiliale">Informations_personnelles!$BD$216:$BD$219</definedName>
    <definedName name="Soutienref">Informations_personnelles!$BD$259:$BD$266</definedName>
    <definedName name="sss">#REF!</definedName>
    <definedName name="ValdeFensch">Informations_personnelles!#REF!</definedName>
    <definedName name="Valfensch">Informations_personnelles!$BD$357:$BD$366</definedName>
    <definedName name="X">Informations_personnelles!$BD$221:$BD$222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84" i="2" l="1"/>
  <c r="BT67" i="2"/>
  <c r="BS67" i="2"/>
  <c r="BV57" i="2"/>
  <c r="BU57" i="2"/>
  <c r="BT57" i="2"/>
  <c r="BS57" i="2"/>
  <c r="BV46" i="2"/>
  <c r="BU46" i="2"/>
  <c r="BT46" i="2"/>
  <c r="BS46" i="2"/>
  <c r="BS29" i="2"/>
  <c r="BS22" i="2"/>
  <c r="BS12" i="2"/>
  <c r="BG22" i="2"/>
  <c r="BG12" i="2"/>
  <c r="BG29" i="2"/>
  <c r="BG32" i="2"/>
  <c r="I123" i="2"/>
  <c r="I134" i="2"/>
  <c r="I145" i="2"/>
  <c r="I148" i="2"/>
  <c r="I84" i="2"/>
  <c r="I94" i="2"/>
  <c r="I105" i="2"/>
  <c r="I108" i="2"/>
  <c r="I46" i="2"/>
  <c r="I57" i="2"/>
  <c r="I67" i="2"/>
  <c r="I69" i="2"/>
  <c r="I22" i="2"/>
  <c r="I12" i="2"/>
  <c r="I29" i="2"/>
  <c r="I32" i="2"/>
  <c r="I151" i="2"/>
  <c r="J123" i="2"/>
  <c r="J134" i="2"/>
  <c r="J145" i="2"/>
  <c r="J148" i="2"/>
  <c r="J84" i="2"/>
  <c r="J94" i="2"/>
  <c r="J105" i="2"/>
  <c r="J108" i="2"/>
  <c r="J46" i="2"/>
  <c r="J57" i="2"/>
  <c r="J67" i="2"/>
  <c r="J69" i="2"/>
  <c r="J22" i="2"/>
  <c r="J12" i="2"/>
  <c r="J29" i="2"/>
  <c r="J32" i="2"/>
  <c r="J151" i="2"/>
  <c r="K123" i="2"/>
  <c r="K134" i="2"/>
  <c r="K145" i="2"/>
  <c r="K148" i="2"/>
  <c r="K84" i="2"/>
  <c r="K94" i="2"/>
  <c r="K105" i="2"/>
  <c r="K108" i="2"/>
  <c r="K46" i="2"/>
  <c r="K57" i="2"/>
  <c r="K67" i="2"/>
  <c r="K69" i="2"/>
  <c r="K22" i="2"/>
  <c r="K12" i="2"/>
  <c r="K29" i="2"/>
  <c r="K32" i="2"/>
  <c r="K151" i="2"/>
  <c r="L123" i="2"/>
  <c r="L134" i="2"/>
  <c r="L145" i="2"/>
  <c r="L148" i="2"/>
  <c r="L84" i="2"/>
  <c r="L94" i="2"/>
  <c r="L105" i="2"/>
  <c r="L108" i="2"/>
  <c r="L46" i="2"/>
  <c r="L57" i="2"/>
  <c r="L67" i="2"/>
  <c r="L69" i="2"/>
  <c r="L22" i="2"/>
  <c r="L12" i="2"/>
  <c r="L29" i="2"/>
  <c r="L32" i="2"/>
  <c r="L151" i="2"/>
  <c r="M123" i="2"/>
  <c r="M134" i="2"/>
  <c r="M145" i="2"/>
  <c r="M148" i="2"/>
  <c r="M84" i="2"/>
  <c r="M94" i="2"/>
  <c r="M105" i="2"/>
  <c r="M108" i="2"/>
  <c r="M46" i="2"/>
  <c r="M57" i="2"/>
  <c r="M67" i="2"/>
  <c r="M69" i="2"/>
  <c r="M22" i="2"/>
  <c r="M12" i="2"/>
  <c r="M29" i="2"/>
  <c r="M32" i="2"/>
  <c r="M151" i="2"/>
  <c r="N123" i="2"/>
  <c r="N134" i="2"/>
  <c r="N145" i="2"/>
  <c r="N148" i="2"/>
  <c r="N84" i="2"/>
  <c r="N94" i="2"/>
  <c r="N105" i="2"/>
  <c r="N108" i="2"/>
  <c r="N46" i="2"/>
  <c r="N57" i="2"/>
  <c r="N67" i="2"/>
  <c r="N69" i="2"/>
  <c r="N22" i="2"/>
  <c r="N12" i="2"/>
  <c r="N29" i="2"/>
  <c r="N32" i="2"/>
  <c r="N151" i="2"/>
  <c r="O123" i="2"/>
  <c r="O134" i="2"/>
  <c r="O145" i="2"/>
  <c r="O148" i="2"/>
  <c r="O84" i="2"/>
  <c r="O94" i="2"/>
  <c r="O105" i="2"/>
  <c r="O108" i="2"/>
  <c r="O46" i="2"/>
  <c r="O57" i="2"/>
  <c r="O67" i="2"/>
  <c r="O69" i="2"/>
  <c r="O22" i="2"/>
  <c r="O12" i="2"/>
  <c r="O29" i="2"/>
  <c r="O32" i="2"/>
  <c r="O151" i="2"/>
  <c r="P123" i="2"/>
  <c r="P134" i="2"/>
  <c r="P145" i="2"/>
  <c r="P148" i="2"/>
  <c r="P84" i="2"/>
  <c r="P94" i="2"/>
  <c r="P105" i="2"/>
  <c r="P108" i="2"/>
  <c r="P46" i="2"/>
  <c r="P57" i="2"/>
  <c r="P67" i="2"/>
  <c r="P69" i="2"/>
  <c r="P22" i="2"/>
  <c r="P12" i="2"/>
  <c r="P29" i="2"/>
  <c r="P32" i="2"/>
  <c r="P151" i="2"/>
  <c r="Q123" i="2"/>
  <c r="Q134" i="2"/>
  <c r="Q145" i="2"/>
  <c r="Q148" i="2"/>
  <c r="Q84" i="2"/>
  <c r="Q94" i="2"/>
  <c r="Q105" i="2"/>
  <c r="Q108" i="2"/>
  <c r="Q46" i="2"/>
  <c r="Q57" i="2"/>
  <c r="Q67" i="2"/>
  <c r="Q69" i="2"/>
  <c r="Q22" i="2"/>
  <c r="Q12" i="2"/>
  <c r="Q29" i="2"/>
  <c r="Q32" i="2"/>
  <c r="Q151" i="2"/>
  <c r="R123" i="2"/>
  <c r="R134" i="2"/>
  <c r="R145" i="2"/>
  <c r="R148" i="2"/>
  <c r="R84" i="2"/>
  <c r="R94" i="2"/>
  <c r="R105" i="2"/>
  <c r="R108" i="2"/>
  <c r="R46" i="2"/>
  <c r="R57" i="2"/>
  <c r="R67" i="2"/>
  <c r="R69" i="2"/>
  <c r="R22" i="2"/>
  <c r="R12" i="2"/>
  <c r="R29" i="2"/>
  <c r="R32" i="2"/>
  <c r="R151" i="2"/>
  <c r="S123" i="2"/>
  <c r="S134" i="2"/>
  <c r="S145" i="2"/>
  <c r="S148" i="2"/>
  <c r="S84" i="2"/>
  <c r="S94" i="2"/>
  <c r="S105" i="2"/>
  <c r="S108" i="2"/>
  <c r="S46" i="2"/>
  <c r="S57" i="2"/>
  <c r="S67" i="2"/>
  <c r="S69" i="2"/>
  <c r="S22" i="2"/>
  <c r="S12" i="2"/>
  <c r="S29" i="2"/>
  <c r="S32" i="2"/>
  <c r="S151" i="2"/>
  <c r="T123" i="2"/>
  <c r="T134" i="2"/>
  <c r="T145" i="2"/>
  <c r="T148" i="2"/>
  <c r="T84" i="2"/>
  <c r="T94" i="2"/>
  <c r="T105" i="2"/>
  <c r="T108" i="2"/>
  <c r="T46" i="2"/>
  <c r="T57" i="2"/>
  <c r="T67" i="2"/>
  <c r="T69" i="2"/>
  <c r="T22" i="2"/>
  <c r="T12" i="2"/>
  <c r="T29" i="2"/>
  <c r="T32" i="2"/>
  <c r="T151" i="2"/>
  <c r="U123" i="2"/>
  <c r="U134" i="2"/>
  <c r="U145" i="2"/>
  <c r="U148" i="2"/>
  <c r="U84" i="2"/>
  <c r="U94" i="2"/>
  <c r="U105" i="2"/>
  <c r="U108" i="2"/>
  <c r="U46" i="2"/>
  <c r="U57" i="2"/>
  <c r="U67" i="2"/>
  <c r="U69" i="2"/>
  <c r="U22" i="2"/>
  <c r="U12" i="2"/>
  <c r="U29" i="2"/>
  <c r="U32" i="2"/>
  <c r="U151" i="2"/>
  <c r="V123" i="2"/>
  <c r="V134" i="2"/>
  <c r="V145" i="2"/>
  <c r="V148" i="2"/>
  <c r="V84" i="2"/>
  <c r="V94" i="2"/>
  <c r="V105" i="2"/>
  <c r="V108" i="2"/>
  <c r="V46" i="2"/>
  <c r="V57" i="2"/>
  <c r="V67" i="2"/>
  <c r="V69" i="2"/>
  <c r="V22" i="2"/>
  <c r="V12" i="2"/>
  <c r="V29" i="2"/>
  <c r="V32" i="2"/>
  <c r="V151" i="2"/>
  <c r="W123" i="2"/>
  <c r="W134" i="2"/>
  <c r="W145" i="2"/>
  <c r="W148" i="2"/>
  <c r="W84" i="2"/>
  <c r="W94" i="2"/>
  <c r="W105" i="2"/>
  <c r="W108" i="2"/>
  <c r="W46" i="2"/>
  <c r="W57" i="2"/>
  <c r="W67" i="2"/>
  <c r="W69" i="2"/>
  <c r="W22" i="2"/>
  <c r="W12" i="2"/>
  <c r="W29" i="2"/>
  <c r="W32" i="2"/>
  <c r="W151" i="2"/>
  <c r="X123" i="2"/>
  <c r="X134" i="2"/>
  <c r="X145" i="2"/>
  <c r="X148" i="2"/>
  <c r="X84" i="2"/>
  <c r="X94" i="2"/>
  <c r="X105" i="2"/>
  <c r="X108" i="2"/>
  <c r="X46" i="2"/>
  <c r="X57" i="2"/>
  <c r="X67" i="2"/>
  <c r="X69" i="2"/>
  <c r="X22" i="2"/>
  <c r="X12" i="2"/>
  <c r="X29" i="2"/>
  <c r="X32" i="2"/>
  <c r="X151" i="2"/>
  <c r="Y123" i="2"/>
  <c r="Y134" i="2"/>
  <c r="Y145" i="2"/>
  <c r="Y148" i="2"/>
  <c r="Y84" i="2"/>
  <c r="Y94" i="2"/>
  <c r="Y105" i="2"/>
  <c r="Y108" i="2"/>
  <c r="Y46" i="2"/>
  <c r="Y57" i="2"/>
  <c r="Y67" i="2"/>
  <c r="Y69" i="2"/>
  <c r="Y22" i="2"/>
  <c r="Y12" i="2"/>
  <c r="Y29" i="2"/>
  <c r="Y32" i="2"/>
  <c r="Y151" i="2"/>
  <c r="Z123" i="2"/>
  <c r="Z134" i="2"/>
  <c r="Z145" i="2"/>
  <c r="Z148" i="2"/>
  <c r="Z84" i="2"/>
  <c r="Z94" i="2"/>
  <c r="Z105" i="2"/>
  <c r="Z108" i="2"/>
  <c r="Z46" i="2"/>
  <c r="Z57" i="2"/>
  <c r="Z67" i="2"/>
  <c r="Z69" i="2"/>
  <c r="Z22" i="2"/>
  <c r="Z12" i="2"/>
  <c r="Z29" i="2"/>
  <c r="Z32" i="2"/>
  <c r="Z151" i="2"/>
  <c r="AA123" i="2"/>
  <c r="AA134" i="2"/>
  <c r="AA145" i="2"/>
  <c r="AA148" i="2"/>
  <c r="AA84" i="2"/>
  <c r="AA94" i="2"/>
  <c r="AA105" i="2"/>
  <c r="AA108" i="2"/>
  <c r="AA46" i="2"/>
  <c r="AA57" i="2"/>
  <c r="AA67" i="2"/>
  <c r="AA69" i="2"/>
  <c r="AA22" i="2"/>
  <c r="AA12" i="2"/>
  <c r="AA29" i="2"/>
  <c r="AA32" i="2"/>
  <c r="AA151" i="2"/>
  <c r="AB123" i="2"/>
  <c r="AB134" i="2"/>
  <c r="AB145" i="2"/>
  <c r="AB148" i="2"/>
  <c r="AB84" i="2"/>
  <c r="AB94" i="2"/>
  <c r="AB105" i="2"/>
  <c r="AB108" i="2"/>
  <c r="AB46" i="2"/>
  <c r="AB57" i="2"/>
  <c r="AB67" i="2"/>
  <c r="AB69" i="2"/>
  <c r="AB22" i="2"/>
  <c r="AB12" i="2"/>
  <c r="AB29" i="2"/>
  <c r="AB32" i="2"/>
  <c r="AB151" i="2"/>
  <c r="AC123" i="2"/>
  <c r="AC134" i="2"/>
  <c r="AC145" i="2"/>
  <c r="AC148" i="2"/>
  <c r="AC84" i="2"/>
  <c r="AC94" i="2"/>
  <c r="AC105" i="2"/>
  <c r="AC108" i="2"/>
  <c r="AC46" i="2"/>
  <c r="AC57" i="2"/>
  <c r="AC67" i="2"/>
  <c r="AC69" i="2"/>
  <c r="AC22" i="2"/>
  <c r="AC12" i="2"/>
  <c r="AC29" i="2"/>
  <c r="AC32" i="2"/>
  <c r="AC151" i="2"/>
  <c r="AD123" i="2"/>
  <c r="AD134" i="2"/>
  <c r="AD145" i="2"/>
  <c r="AD148" i="2"/>
  <c r="AD84" i="2"/>
  <c r="AD94" i="2"/>
  <c r="AD105" i="2"/>
  <c r="AD108" i="2"/>
  <c r="AD46" i="2"/>
  <c r="AD57" i="2"/>
  <c r="AD67" i="2"/>
  <c r="AD69" i="2"/>
  <c r="AD22" i="2"/>
  <c r="AD12" i="2"/>
  <c r="AD29" i="2"/>
  <c r="AD32" i="2"/>
  <c r="AD151" i="2"/>
  <c r="AE123" i="2"/>
  <c r="AE134" i="2"/>
  <c r="AE145" i="2"/>
  <c r="AE148" i="2"/>
  <c r="AE84" i="2"/>
  <c r="AE94" i="2"/>
  <c r="AE105" i="2"/>
  <c r="AE108" i="2"/>
  <c r="AE46" i="2"/>
  <c r="AE57" i="2"/>
  <c r="AE67" i="2"/>
  <c r="AE69" i="2"/>
  <c r="AE22" i="2"/>
  <c r="AE12" i="2"/>
  <c r="AE29" i="2"/>
  <c r="AE32" i="2"/>
  <c r="AE151" i="2"/>
  <c r="AF123" i="2"/>
  <c r="AF134" i="2"/>
  <c r="AF145" i="2"/>
  <c r="AF148" i="2"/>
  <c r="AF84" i="2"/>
  <c r="AF94" i="2"/>
  <c r="AF105" i="2"/>
  <c r="AF108" i="2"/>
  <c r="AF46" i="2"/>
  <c r="AF57" i="2"/>
  <c r="AF67" i="2"/>
  <c r="AF69" i="2"/>
  <c r="AF22" i="2"/>
  <c r="AF12" i="2"/>
  <c r="AF29" i="2"/>
  <c r="AF32" i="2"/>
  <c r="AF151" i="2"/>
  <c r="AG123" i="2"/>
  <c r="AG134" i="2"/>
  <c r="AG145" i="2"/>
  <c r="AG148" i="2"/>
  <c r="AG84" i="2"/>
  <c r="AG94" i="2"/>
  <c r="AG105" i="2"/>
  <c r="AG108" i="2"/>
  <c r="AG46" i="2"/>
  <c r="AG57" i="2"/>
  <c r="AG67" i="2"/>
  <c r="AG69" i="2"/>
  <c r="AG22" i="2"/>
  <c r="AG12" i="2"/>
  <c r="AG29" i="2"/>
  <c r="AG32" i="2"/>
  <c r="AG151" i="2"/>
  <c r="AH123" i="2"/>
  <c r="AH134" i="2"/>
  <c r="AH145" i="2"/>
  <c r="AH148" i="2"/>
  <c r="AH84" i="2"/>
  <c r="AH94" i="2"/>
  <c r="AH105" i="2"/>
  <c r="AH108" i="2"/>
  <c r="AH46" i="2"/>
  <c r="AH57" i="2"/>
  <c r="AH67" i="2"/>
  <c r="AH69" i="2"/>
  <c r="AH22" i="2"/>
  <c r="AH12" i="2"/>
  <c r="AH29" i="2"/>
  <c r="AH32" i="2"/>
  <c r="AH151" i="2"/>
  <c r="AI123" i="2"/>
  <c r="AI134" i="2"/>
  <c r="AI145" i="2"/>
  <c r="AI148" i="2"/>
  <c r="AI84" i="2"/>
  <c r="AI94" i="2"/>
  <c r="AI105" i="2"/>
  <c r="AI108" i="2"/>
  <c r="AI46" i="2"/>
  <c r="AI57" i="2"/>
  <c r="AI67" i="2"/>
  <c r="AI69" i="2"/>
  <c r="AI22" i="2"/>
  <c r="AI12" i="2"/>
  <c r="AI29" i="2"/>
  <c r="AI32" i="2"/>
  <c r="AI151" i="2"/>
  <c r="AJ123" i="2"/>
  <c r="AJ134" i="2"/>
  <c r="AJ145" i="2"/>
  <c r="AJ148" i="2"/>
  <c r="AJ84" i="2"/>
  <c r="AJ94" i="2"/>
  <c r="AJ105" i="2"/>
  <c r="AJ108" i="2"/>
  <c r="AJ46" i="2"/>
  <c r="AJ57" i="2"/>
  <c r="AJ67" i="2"/>
  <c r="AJ69" i="2"/>
  <c r="AJ151" i="2"/>
  <c r="AK123" i="2"/>
  <c r="AK134" i="2"/>
  <c r="AK145" i="2"/>
  <c r="AK148" i="2"/>
  <c r="AK84" i="2"/>
  <c r="AK94" i="2"/>
  <c r="AK105" i="2"/>
  <c r="AK108" i="2"/>
  <c r="AK46" i="2"/>
  <c r="AK57" i="2"/>
  <c r="AK67" i="2"/>
  <c r="AK69" i="2"/>
  <c r="AK22" i="2"/>
  <c r="AK12" i="2"/>
  <c r="AK29" i="2"/>
  <c r="AK32" i="2"/>
  <c r="AK151" i="2"/>
  <c r="CO151" i="2"/>
  <c r="AJ156" i="2"/>
  <c r="BZ204" i="2"/>
  <c r="BY204" i="2"/>
  <c r="BX204" i="2"/>
  <c r="BW204" i="2"/>
  <c r="BV204" i="2"/>
  <c r="BU204" i="2"/>
  <c r="BT204" i="2"/>
  <c r="BS204" i="2"/>
  <c r="BT192" i="2"/>
  <c r="BS192" i="2"/>
  <c r="BT180" i="2"/>
  <c r="BS180" i="2"/>
  <c r="BT168" i="2"/>
  <c r="BS168" i="2"/>
  <c r="BT145" i="2"/>
  <c r="BT148" i="2"/>
  <c r="BS145" i="2"/>
  <c r="BS148" i="2"/>
  <c r="BU145" i="2"/>
  <c r="BU148" i="2"/>
  <c r="BT134" i="2"/>
  <c r="BS134" i="2"/>
  <c r="BT123" i="2"/>
  <c r="BS123" i="2"/>
  <c r="BT105" i="2"/>
  <c r="BS105" i="2"/>
  <c r="BT84" i="2"/>
  <c r="BT94" i="2"/>
  <c r="BS84" i="2"/>
  <c r="BS94" i="2"/>
  <c r="BT29" i="2"/>
  <c r="BT22" i="2"/>
  <c r="BT12" i="2"/>
  <c r="CD168" i="2"/>
  <c r="CD180" i="2"/>
  <c r="CD192" i="2"/>
  <c r="CD204" i="2"/>
  <c r="CD67" i="2"/>
  <c r="CD46" i="2"/>
  <c r="CD57" i="2"/>
  <c r="CD69" i="2"/>
  <c r="CD123" i="2"/>
  <c r="CD134" i="2"/>
  <c r="CD145" i="2"/>
  <c r="CD148" i="2"/>
  <c r="CD84" i="2"/>
  <c r="CD94" i="2"/>
  <c r="CD105" i="2"/>
  <c r="CD108" i="2"/>
  <c r="CD151" i="2"/>
  <c r="CD29" i="2"/>
  <c r="CD22" i="2"/>
  <c r="CD12" i="2"/>
  <c r="AF203" i="1"/>
  <c r="AF192" i="1"/>
  <c r="AF180" i="1"/>
  <c r="AF168" i="1"/>
  <c r="AF29" i="1"/>
  <c r="AF12" i="1"/>
  <c r="AF22" i="1"/>
  <c r="AF32" i="1"/>
  <c r="AF123" i="1"/>
  <c r="AF134" i="1"/>
  <c r="AF145" i="1"/>
  <c r="AF148" i="1"/>
  <c r="AF84" i="1"/>
  <c r="AF94" i="1"/>
  <c r="AF105" i="1"/>
  <c r="AF108" i="1"/>
  <c r="AF46" i="1"/>
  <c r="AF57" i="1"/>
  <c r="AF67" i="1"/>
  <c r="AF69" i="1"/>
  <c r="AF151" i="1"/>
  <c r="AN203" i="1"/>
  <c r="AN192" i="1"/>
  <c r="AN168" i="1"/>
  <c r="AN180" i="1"/>
  <c r="AN12" i="1"/>
  <c r="AN22" i="1"/>
  <c r="AN29" i="1"/>
  <c r="AN32" i="1"/>
  <c r="AN123" i="1"/>
  <c r="AN134" i="1"/>
  <c r="AN145" i="1"/>
  <c r="AN148" i="1"/>
  <c r="AN84" i="1"/>
  <c r="AN94" i="1"/>
  <c r="AN105" i="1"/>
  <c r="AN108" i="1"/>
  <c r="AN46" i="1"/>
  <c r="AN57" i="1"/>
  <c r="AN67" i="1"/>
  <c r="AN69" i="1"/>
  <c r="AN151" i="1"/>
  <c r="AD203" i="1"/>
  <c r="AE203" i="1"/>
  <c r="AE192" i="1"/>
  <c r="AE180" i="1"/>
  <c r="AE168" i="1"/>
  <c r="AE29" i="1"/>
  <c r="AE12" i="1"/>
  <c r="AE22" i="1"/>
  <c r="AE32" i="1"/>
  <c r="AE57" i="1"/>
  <c r="AE46" i="1"/>
  <c r="AE67" i="1"/>
  <c r="AE69" i="1"/>
  <c r="AE123" i="1"/>
  <c r="AE134" i="1"/>
  <c r="AE145" i="1"/>
  <c r="AE148" i="1"/>
  <c r="AE84" i="1"/>
  <c r="AE94" i="1"/>
  <c r="AE105" i="1"/>
  <c r="AE108" i="1"/>
  <c r="AE151" i="1"/>
  <c r="BG168" i="2"/>
  <c r="BG180" i="2"/>
  <c r="BG192" i="2"/>
  <c r="BG204" i="2"/>
  <c r="BF180" i="2"/>
  <c r="BG123" i="2"/>
  <c r="BG134" i="2"/>
  <c r="BG145" i="2"/>
  <c r="BG148" i="2"/>
  <c r="BG84" i="2"/>
  <c r="BG94" i="2"/>
  <c r="BG105" i="2"/>
  <c r="BG108" i="2"/>
  <c r="BG46" i="2"/>
  <c r="BG57" i="2"/>
  <c r="BG67" i="2"/>
  <c r="BG69" i="2"/>
  <c r="BG151" i="2"/>
  <c r="BF123" i="2"/>
  <c r="BF105" i="2"/>
  <c r="BF94" i="2"/>
  <c r="CM16" i="2"/>
  <c r="CN16" i="2"/>
  <c r="CM17" i="2"/>
  <c r="CN17" i="2"/>
  <c r="CM18" i="2"/>
  <c r="CN18" i="2"/>
  <c r="CM19" i="2"/>
  <c r="CN19" i="2"/>
  <c r="CM20" i="2"/>
  <c r="CN20" i="2"/>
  <c r="CM192" i="2"/>
  <c r="CN192" i="2"/>
  <c r="BU192" i="2"/>
  <c r="BV192" i="2"/>
  <c r="BW192" i="2"/>
  <c r="BX192" i="2"/>
  <c r="BY192" i="2"/>
  <c r="BZ192" i="2"/>
  <c r="CA192" i="2"/>
  <c r="CB192" i="2"/>
  <c r="CC192" i="2"/>
  <c r="CE192" i="2"/>
  <c r="CF192" i="2"/>
  <c r="CG192" i="2"/>
  <c r="CH192" i="2"/>
  <c r="AK192" i="2"/>
  <c r="AK168" i="2"/>
  <c r="AK180" i="2"/>
  <c r="AK204" i="2"/>
  <c r="BR192" i="2"/>
  <c r="AI192" i="2"/>
  <c r="AI168" i="2"/>
  <c r="AI180" i="2"/>
  <c r="AI204" i="2"/>
  <c r="AJ192" i="2"/>
  <c r="AJ168" i="2"/>
  <c r="AJ180" i="2"/>
  <c r="AJ204" i="2"/>
  <c r="BQ192" i="2"/>
  <c r="BP192" i="2"/>
  <c r="BM192" i="2"/>
  <c r="BN192" i="2"/>
  <c r="BO192" i="2"/>
  <c r="BJ192" i="2"/>
  <c r="BK192" i="2"/>
  <c r="BL192" i="2"/>
  <c r="BF192" i="2"/>
  <c r="BH192" i="2"/>
  <c r="BI192" i="2"/>
  <c r="BA192" i="2"/>
  <c r="BB192" i="2"/>
  <c r="BC192" i="2"/>
  <c r="BD192" i="2"/>
  <c r="BE192" i="2"/>
  <c r="AX192" i="2"/>
  <c r="AY192" i="2"/>
  <c r="AZ192" i="2"/>
  <c r="AQ192" i="2"/>
  <c r="AR192" i="2"/>
  <c r="AS192" i="2"/>
  <c r="AT192" i="2"/>
  <c r="AU192" i="2"/>
  <c r="AV192" i="2"/>
  <c r="AW192" i="2"/>
  <c r="AM192" i="2"/>
  <c r="AN192" i="2"/>
  <c r="AO192" i="2"/>
  <c r="AP192" i="2"/>
  <c r="AL192" i="2"/>
  <c r="AG192" i="2"/>
  <c r="AE192" i="2"/>
  <c r="AF192" i="2"/>
  <c r="AH192" i="2"/>
  <c r="Z192" i="2"/>
  <c r="AA192" i="2"/>
  <c r="AB192" i="2"/>
  <c r="AC192" i="2"/>
  <c r="AD192" i="2"/>
  <c r="V192" i="2"/>
  <c r="W192" i="2"/>
  <c r="X192" i="2"/>
  <c r="Y192" i="2"/>
  <c r="N192" i="2"/>
  <c r="O192" i="2"/>
  <c r="P192" i="2"/>
  <c r="Q192" i="2"/>
  <c r="R192" i="2"/>
  <c r="S192" i="2"/>
  <c r="T192" i="2"/>
  <c r="U192" i="2"/>
  <c r="J192" i="2"/>
  <c r="K192" i="2"/>
  <c r="L192" i="2"/>
  <c r="M192" i="2"/>
  <c r="I192" i="2"/>
  <c r="F192" i="2"/>
  <c r="G192" i="2"/>
  <c r="H192" i="2"/>
  <c r="E192" i="2"/>
  <c r="AJ29" i="2"/>
  <c r="AJ22" i="2"/>
  <c r="AJ12" i="2"/>
  <c r="C192" i="2"/>
  <c r="AL180" i="2"/>
  <c r="AM180" i="2"/>
  <c r="AN180" i="2"/>
  <c r="AO180" i="2"/>
  <c r="AP180" i="2"/>
  <c r="AQ180" i="2"/>
  <c r="AR180" i="2"/>
  <c r="AS180" i="2"/>
  <c r="AT180" i="2"/>
  <c r="AU180" i="2"/>
  <c r="AV180" i="2"/>
  <c r="AW180" i="2"/>
  <c r="AX180" i="2"/>
  <c r="AY180" i="2"/>
  <c r="AZ180" i="2"/>
  <c r="BA180" i="2"/>
  <c r="BB180" i="2"/>
  <c r="BC180" i="2"/>
  <c r="BD180" i="2"/>
  <c r="BE180" i="2"/>
  <c r="BH180" i="2"/>
  <c r="BI180" i="2"/>
  <c r="BJ180" i="2"/>
  <c r="BK180" i="2"/>
  <c r="BL180" i="2"/>
  <c r="BM180" i="2"/>
  <c r="BN180" i="2"/>
  <c r="C180" i="2"/>
  <c r="BZ168" i="2"/>
  <c r="BU168" i="2"/>
  <c r="BV168" i="2"/>
  <c r="BW168" i="2"/>
  <c r="BX168" i="2"/>
  <c r="BY168" i="2"/>
  <c r="BX180" i="2"/>
  <c r="BQ204" i="2"/>
  <c r="BK204" i="2"/>
  <c r="BL168" i="2"/>
  <c r="BL204" i="2"/>
  <c r="BM168" i="2"/>
  <c r="BM204" i="2"/>
  <c r="BN168" i="2"/>
  <c r="BN204" i="2"/>
  <c r="BM57" i="2"/>
  <c r="BM46" i="2"/>
  <c r="BM67" i="2"/>
  <c r="BM69" i="2"/>
  <c r="BM94" i="2"/>
  <c r="BM105" i="2"/>
  <c r="BM84" i="2"/>
  <c r="BM108" i="2"/>
  <c r="BM123" i="2"/>
  <c r="BM134" i="2"/>
  <c r="BM145" i="2"/>
  <c r="BM148" i="2"/>
  <c r="BM22" i="2"/>
  <c r="BM12" i="2"/>
  <c r="BM29" i="2"/>
  <c r="BM32" i="2"/>
  <c r="BM151" i="2"/>
  <c r="BN94" i="2"/>
  <c r="BN105" i="2"/>
  <c r="BN84" i="2"/>
  <c r="BN108" i="2"/>
  <c r="BN123" i="2"/>
  <c r="BN134" i="2"/>
  <c r="BN145" i="2"/>
  <c r="BN148" i="2"/>
  <c r="BN46" i="2"/>
  <c r="BN57" i="2"/>
  <c r="BN67" i="2"/>
  <c r="BN69" i="2"/>
  <c r="BN22" i="2"/>
  <c r="BN12" i="2"/>
  <c r="BN29" i="2"/>
  <c r="BN32" i="2"/>
  <c r="BN151" i="2"/>
  <c r="BL94" i="2"/>
  <c r="BL105" i="2"/>
  <c r="BL84" i="2"/>
  <c r="BL108" i="2"/>
  <c r="BK105" i="2"/>
  <c r="BJ94" i="2"/>
  <c r="BK94" i="2"/>
  <c r="BO94" i="2"/>
  <c r="M57" i="1"/>
  <c r="B37" i="2"/>
  <c r="AQ148" i="1"/>
  <c r="T29" i="1"/>
  <c r="C168" i="2"/>
  <c r="C204" i="2"/>
  <c r="D37" i="2"/>
  <c r="AL22" i="2"/>
  <c r="AL12" i="2"/>
  <c r="AL29" i="2"/>
  <c r="AL32" i="2"/>
  <c r="B46" i="2"/>
  <c r="B47" i="2"/>
  <c r="BX123" i="2"/>
  <c r="BX134" i="2"/>
  <c r="BX145" i="2"/>
  <c r="BX148" i="2"/>
  <c r="BX84" i="2"/>
  <c r="BX94" i="2"/>
  <c r="BX105" i="2"/>
  <c r="BX108" i="2"/>
  <c r="BX46" i="2"/>
  <c r="BX57" i="2"/>
  <c r="BX67" i="2"/>
  <c r="BX69" i="2"/>
  <c r="BX22" i="2"/>
  <c r="BX12" i="2"/>
  <c r="BX29" i="2"/>
  <c r="BX32" i="2"/>
  <c r="BX151" i="2"/>
  <c r="BK46" i="2"/>
  <c r="BK57" i="2"/>
  <c r="BK67" i="2"/>
  <c r="BK69" i="2"/>
  <c r="BK22" i="2"/>
  <c r="BK12" i="2"/>
  <c r="BK29" i="2"/>
  <c r="BK32" i="2"/>
  <c r="BK123" i="2"/>
  <c r="BK134" i="2"/>
  <c r="BK145" i="2"/>
  <c r="BK148" i="2"/>
  <c r="BK84" i="2"/>
  <c r="BK108" i="2"/>
  <c r="BK151" i="2"/>
  <c r="BL67" i="2"/>
  <c r="BD84" i="2"/>
  <c r="BC84" i="2"/>
  <c r="BQ22" i="2"/>
  <c r="BQ12" i="2"/>
  <c r="BQ29" i="2"/>
  <c r="BQ32" i="2"/>
  <c r="BQ123" i="2"/>
  <c r="BQ134" i="2"/>
  <c r="BQ145" i="2"/>
  <c r="BQ148" i="2"/>
  <c r="BQ84" i="2"/>
  <c r="BQ94" i="2"/>
  <c r="BQ105" i="2"/>
  <c r="BQ108" i="2"/>
  <c r="BQ46" i="2"/>
  <c r="BQ57" i="2"/>
  <c r="BQ67" i="2"/>
  <c r="BQ69" i="2"/>
  <c r="BQ151" i="2"/>
  <c r="A194" i="2"/>
  <c r="A195" i="2"/>
  <c r="A196" i="2"/>
  <c r="A197" i="2"/>
  <c r="A198" i="2"/>
  <c r="A199" i="2"/>
  <c r="A200" i="2"/>
  <c r="A201" i="2"/>
  <c r="A203" i="2"/>
  <c r="A193" i="2"/>
  <c r="BV180" i="2"/>
  <c r="BW180" i="2"/>
  <c r="BY180" i="2"/>
  <c r="BZ180" i="2"/>
  <c r="BU180" i="2"/>
  <c r="BO180" i="2"/>
  <c r="AE180" i="2"/>
  <c r="AF180" i="2"/>
  <c r="AG180" i="2"/>
  <c r="AH180" i="2"/>
  <c r="W180" i="2"/>
  <c r="X180" i="2"/>
  <c r="Y180" i="2"/>
  <c r="Z180" i="2"/>
  <c r="AA180" i="2"/>
  <c r="AB180" i="2"/>
  <c r="AC180" i="2"/>
  <c r="AD180" i="2"/>
  <c r="Q180" i="2"/>
  <c r="R180" i="2"/>
  <c r="S180" i="2"/>
  <c r="T180" i="2"/>
  <c r="U180" i="2"/>
  <c r="V180" i="2"/>
  <c r="J180" i="2"/>
  <c r="K180" i="2"/>
  <c r="L180" i="2"/>
  <c r="M180" i="2"/>
  <c r="N180" i="2"/>
  <c r="O180" i="2"/>
  <c r="P180" i="2"/>
  <c r="I180" i="2"/>
  <c r="CH180" i="2"/>
  <c r="CG180" i="2"/>
  <c r="CF180" i="2"/>
  <c r="CE180" i="2"/>
  <c r="CC180" i="2"/>
  <c r="CB180" i="2"/>
  <c r="CA180" i="2"/>
  <c r="BR180" i="2"/>
  <c r="BP180" i="2"/>
  <c r="F180" i="2"/>
  <c r="G180" i="2"/>
  <c r="H180" i="2"/>
  <c r="E180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79" i="2"/>
  <c r="B178" i="2"/>
  <c r="B177" i="2"/>
  <c r="D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CG168" i="2"/>
  <c r="CH168" i="2"/>
  <c r="CC168" i="2"/>
  <c r="CE168" i="2"/>
  <c r="CF168" i="2"/>
  <c r="CB168" i="2"/>
  <c r="CA168" i="2"/>
  <c r="BR168" i="2"/>
  <c r="BP168" i="2"/>
  <c r="BR145" i="2"/>
  <c r="BP145" i="2"/>
  <c r="BF168" i="2"/>
  <c r="BH168" i="2"/>
  <c r="BI168" i="2"/>
  <c r="BJ168" i="2"/>
  <c r="BO168" i="2"/>
  <c r="BB168" i="2"/>
  <c r="BC168" i="2"/>
  <c r="BD168" i="2"/>
  <c r="BE168" i="2"/>
  <c r="AX168" i="2"/>
  <c r="AY168" i="2"/>
  <c r="AZ168" i="2"/>
  <c r="BA168" i="2"/>
  <c r="AQ168" i="2"/>
  <c r="AR168" i="2"/>
  <c r="AS168" i="2"/>
  <c r="AT168" i="2"/>
  <c r="AU168" i="2"/>
  <c r="AV168" i="2"/>
  <c r="AW168" i="2"/>
  <c r="AM168" i="2"/>
  <c r="AN168" i="2"/>
  <c r="AO168" i="2"/>
  <c r="AP168" i="2"/>
  <c r="AG168" i="2"/>
  <c r="AH168" i="2"/>
  <c r="AL168" i="2"/>
  <c r="AB168" i="2"/>
  <c r="AC168" i="2"/>
  <c r="AD168" i="2"/>
  <c r="AE168" i="2"/>
  <c r="AF168" i="2"/>
  <c r="X168" i="2"/>
  <c r="Y168" i="2"/>
  <c r="Z168" i="2"/>
  <c r="AA168" i="2"/>
  <c r="S168" i="2"/>
  <c r="T168" i="2"/>
  <c r="U168" i="2"/>
  <c r="V168" i="2"/>
  <c r="W168" i="2"/>
  <c r="P168" i="2"/>
  <c r="Q168" i="2"/>
  <c r="R168" i="2"/>
  <c r="K168" i="2"/>
  <c r="L168" i="2"/>
  <c r="M168" i="2"/>
  <c r="N168" i="2"/>
  <c r="O168" i="2"/>
  <c r="J168" i="2"/>
  <c r="I168" i="2"/>
  <c r="G168" i="2"/>
  <c r="H168" i="2"/>
  <c r="F168" i="2"/>
  <c r="E168" i="2"/>
  <c r="E145" i="2"/>
  <c r="CM170" i="2"/>
  <c r="CM169" i="2"/>
  <c r="CM168" i="2"/>
  <c r="CM167" i="2"/>
  <c r="A180" i="2"/>
  <c r="A179" i="2"/>
  <c r="A178" i="2"/>
  <c r="A177" i="2"/>
  <c r="A176" i="2"/>
  <c r="A203" i="1"/>
  <c r="AO203" i="1"/>
  <c r="AP203" i="1"/>
  <c r="AJ203" i="1"/>
  <c r="AK203" i="1"/>
  <c r="AL203" i="1"/>
  <c r="AM203" i="1"/>
  <c r="AI203" i="1"/>
  <c r="AI192" i="1"/>
  <c r="AC203" i="1"/>
  <c r="AG203" i="1"/>
  <c r="AH203" i="1"/>
  <c r="Z203" i="1"/>
  <c r="AA203" i="1"/>
  <c r="AB203" i="1"/>
  <c r="Y203" i="1"/>
  <c r="W203" i="1"/>
  <c r="S203" i="1"/>
  <c r="T203" i="1"/>
  <c r="U203" i="1"/>
  <c r="V203" i="1"/>
  <c r="P203" i="1"/>
  <c r="Q203" i="1"/>
  <c r="R203" i="1"/>
  <c r="M203" i="1"/>
  <c r="N203" i="1"/>
  <c r="O203" i="1"/>
  <c r="L203" i="1"/>
  <c r="K203" i="1"/>
  <c r="J203" i="1"/>
  <c r="I203" i="1"/>
  <c r="H203" i="1"/>
  <c r="G203" i="1"/>
  <c r="AP192" i="1"/>
  <c r="AP168" i="1"/>
  <c r="AP180" i="1"/>
  <c r="AO192" i="1"/>
  <c r="AL192" i="1"/>
  <c r="AM192" i="1"/>
  <c r="AJ192" i="1"/>
  <c r="AK192" i="1"/>
  <c r="AC192" i="1"/>
  <c r="AD192" i="1"/>
  <c r="AG192" i="1"/>
  <c r="AH192" i="1"/>
  <c r="AA192" i="1"/>
  <c r="AB192" i="1"/>
  <c r="Z192" i="1"/>
  <c r="Y192" i="1"/>
  <c r="W192" i="1"/>
  <c r="U192" i="1"/>
  <c r="V192" i="1"/>
  <c r="T192" i="1"/>
  <c r="S192" i="1"/>
  <c r="R192" i="1"/>
  <c r="AM168" i="1"/>
  <c r="AO168" i="1"/>
  <c r="AK168" i="1"/>
  <c r="AL168" i="1"/>
  <c r="AJ168" i="1"/>
  <c r="AM180" i="1"/>
  <c r="AO180" i="1"/>
  <c r="AK180" i="1"/>
  <c r="AL180" i="1"/>
  <c r="AJ180" i="1"/>
  <c r="AC180" i="1"/>
  <c r="AD180" i="1"/>
  <c r="AG180" i="1"/>
  <c r="Z180" i="1"/>
  <c r="AA180" i="1"/>
  <c r="AB180" i="1"/>
  <c r="Y180" i="1"/>
  <c r="V180" i="1"/>
  <c r="W180" i="1"/>
  <c r="U180" i="1"/>
  <c r="S180" i="1"/>
  <c r="T180" i="1"/>
  <c r="R180" i="1"/>
  <c r="AH168" i="1"/>
  <c r="AH180" i="1"/>
  <c r="AG168" i="1"/>
  <c r="AD168" i="1"/>
  <c r="AC168" i="1"/>
  <c r="AB168" i="1"/>
  <c r="AA168" i="1"/>
  <c r="Z168" i="1"/>
  <c r="Y168" i="1"/>
  <c r="W168" i="1"/>
  <c r="V168" i="1"/>
  <c r="U168" i="1"/>
  <c r="S168" i="1"/>
  <c r="T168" i="1"/>
  <c r="R168" i="1"/>
  <c r="R145" i="1"/>
  <c r="G192" i="1"/>
  <c r="AQ69" i="1"/>
  <c r="AQ108" i="1"/>
  <c r="AR69" i="1"/>
  <c r="AR108" i="1"/>
  <c r="AR148" i="1"/>
  <c r="G180" i="1"/>
  <c r="G168" i="1"/>
  <c r="G108" i="1"/>
  <c r="CM160" i="2"/>
  <c r="CM161" i="2"/>
  <c r="CM162" i="2"/>
  <c r="CM163" i="2"/>
  <c r="CM164" i="2"/>
  <c r="CM165" i="2"/>
  <c r="CM166" i="2"/>
  <c r="CM171" i="2"/>
  <c r="CM172" i="2"/>
  <c r="CM173" i="2"/>
  <c r="CM174" i="2"/>
  <c r="CM175" i="2"/>
  <c r="CM176" i="2"/>
  <c r="CM177" i="2"/>
  <c r="CM178" i="2"/>
  <c r="CM179" i="2"/>
  <c r="CM180" i="2"/>
  <c r="CM182" i="2"/>
  <c r="CM184" i="2"/>
  <c r="CM185" i="2"/>
  <c r="CM186" i="2"/>
  <c r="CM204" i="2"/>
  <c r="CM135" i="2"/>
  <c r="CM136" i="2"/>
  <c r="CM137" i="2"/>
  <c r="CM138" i="2"/>
  <c r="CM139" i="2"/>
  <c r="CM140" i="2"/>
  <c r="CM141" i="2"/>
  <c r="CM142" i="2"/>
  <c r="CM143" i="2"/>
  <c r="CM144" i="2"/>
  <c r="CM145" i="2"/>
  <c r="CM114" i="2"/>
  <c r="CM115" i="2"/>
  <c r="CM116" i="2"/>
  <c r="CM117" i="2"/>
  <c r="CM118" i="2"/>
  <c r="CM119" i="2"/>
  <c r="CM120" i="2"/>
  <c r="CM121" i="2"/>
  <c r="CM122" i="2"/>
  <c r="CM123" i="2"/>
  <c r="CM124" i="2"/>
  <c r="CM125" i="2"/>
  <c r="CM126" i="2"/>
  <c r="CM127" i="2"/>
  <c r="CM128" i="2"/>
  <c r="CM129" i="2"/>
  <c r="CM130" i="2"/>
  <c r="CM131" i="2"/>
  <c r="CM132" i="2"/>
  <c r="CM133" i="2"/>
  <c r="CM134" i="2"/>
  <c r="CM148" i="2"/>
  <c r="CM104" i="2"/>
  <c r="CM96" i="2"/>
  <c r="CM97" i="2"/>
  <c r="CM98" i="2"/>
  <c r="CM99" i="2"/>
  <c r="CM100" i="2"/>
  <c r="CM101" i="2"/>
  <c r="CM102" i="2"/>
  <c r="CM103" i="2"/>
  <c r="CM95" i="2"/>
  <c r="CM93" i="2"/>
  <c r="CM86" i="2"/>
  <c r="CM87" i="2"/>
  <c r="CM88" i="2"/>
  <c r="CM89" i="2"/>
  <c r="CM90" i="2"/>
  <c r="CM91" i="2"/>
  <c r="CM92" i="2"/>
  <c r="CM85" i="2"/>
  <c r="CM83" i="2"/>
  <c r="CM75" i="2"/>
  <c r="CM76" i="2"/>
  <c r="CM77" i="2"/>
  <c r="CM78" i="2"/>
  <c r="CM79" i="2"/>
  <c r="CM80" i="2"/>
  <c r="CM81" i="2"/>
  <c r="CM82" i="2"/>
  <c r="CM74" i="2"/>
  <c r="CM66" i="2"/>
  <c r="CM47" i="2"/>
  <c r="CM48" i="2"/>
  <c r="CM49" i="2"/>
  <c r="CM50" i="2"/>
  <c r="CM51" i="2"/>
  <c r="CM52" i="2"/>
  <c r="CM53" i="2"/>
  <c r="CM54" i="2"/>
  <c r="CM55" i="2"/>
  <c r="CM56" i="2"/>
  <c r="CM57" i="2"/>
  <c r="CM38" i="2"/>
  <c r="CM39" i="2"/>
  <c r="CM40" i="2"/>
  <c r="CM41" i="2"/>
  <c r="CM42" i="2"/>
  <c r="CM43" i="2"/>
  <c r="CM44" i="2"/>
  <c r="CM45" i="2"/>
  <c r="CM46" i="2"/>
  <c r="CM58" i="2"/>
  <c r="CM59" i="2"/>
  <c r="CM60" i="2"/>
  <c r="CM61" i="2"/>
  <c r="CM62" i="2"/>
  <c r="CM63" i="2"/>
  <c r="CM64" i="2"/>
  <c r="CM65" i="2"/>
  <c r="CM23" i="2"/>
  <c r="CN23" i="2"/>
  <c r="CM24" i="2"/>
  <c r="CN24" i="2"/>
  <c r="CM25" i="2"/>
  <c r="CN25" i="2"/>
  <c r="CM26" i="2"/>
  <c r="CN26" i="2"/>
  <c r="CM27" i="2"/>
  <c r="CN27" i="2"/>
  <c r="CM28" i="2"/>
  <c r="CN28" i="2"/>
  <c r="CN29" i="2"/>
  <c r="CM29" i="2"/>
  <c r="CM13" i="2"/>
  <c r="CM14" i="2"/>
  <c r="CM15" i="2"/>
  <c r="CM21" i="2"/>
  <c r="CM22" i="2"/>
  <c r="CM11" i="2"/>
  <c r="CM10" i="2"/>
  <c r="CM4" i="2"/>
  <c r="CM5" i="2"/>
  <c r="CM6" i="2"/>
  <c r="CM7" i="2"/>
  <c r="CM8" i="2"/>
  <c r="CM9" i="2"/>
  <c r="CL204" i="2"/>
  <c r="CK204" i="2"/>
  <c r="CN160" i="2"/>
  <c r="CN161" i="2"/>
  <c r="CN162" i="2"/>
  <c r="CN163" i="2"/>
  <c r="CN164" i="2"/>
  <c r="CN165" i="2"/>
  <c r="CN166" i="2"/>
  <c r="CN167" i="2"/>
  <c r="CN168" i="2"/>
  <c r="CN169" i="2"/>
  <c r="CN170" i="2"/>
  <c r="CN171" i="2"/>
  <c r="CN172" i="2"/>
  <c r="CN173" i="2"/>
  <c r="CN174" i="2"/>
  <c r="CN175" i="2"/>
  <c r="CN176" i="2"/>
  <c r="CN177" i="2"/>
  <c r="CN178" i="2"/>
  <c r="CN179" i="2"/>
  <c r="CN180" i="2"/>
  <c r="CN182" i="2"/>
  <c r="CN184" i="2"/>
  <c r="CN185" i="2"/>
  <c r="CN186" i="2"/>
  <c r="CN204" i="2"/>
  <c r="CN13" i="2"/>
  <c r="CN14" i="2"/>
  <c r="CN15" i="2"/>
  <c r="CN21" i="2"/>
  <c r="CN22" i="2"/>
  <c r="CN4" i="2"/>
  <c r="CN5" i="2"/>
  <c r="CN6" i="2"/>
  <c r="CN7" i="2"/>
  <c r="CN8" i="2"/>
  <c r="CN9" i="2"/>
  <c r="CN10" i="2"/>
  <c r="CN11" i="2"/>
  <c r="CN12" i="2"/>
  <c r="CN31" i="2"/>
  <c r="CN37" i="2"/>
  <c r="CN38" i="2"/>
  <c r="CN39" i="2"/>
  <c r="CN40" i="2"/>
  <c r="CN41" i="2"/>
  <c r="CN42" i="2"/>
  <c r="CN43" i="2"/>
  <c r="CN44" i="2"/>
  <c r="CN45" i="2"/>
  <c r="CN46" i="2"/>
  <c r="CN47" i="2"/>
  <c r="CN48" i="2"/>
  <c r="CN49" i="2"/>
  <c r="CN50" i="2"/>
  <c r="CN51" i="2"/>
  <c r="CN52" i="2"/>
  <c r="CN53" i="2"/>
  <c r="CN54" i="2"/>
  <c r="CN55" i="2"/>
  <c r="CN56" i="2"/>
  <c r="CN57" i="2"/>
  <c r="CN58" i="2"/>
  <c r="CN59" i="2"/>
  <c r="CN60" i="2"/>
  <c r="CN61" i="2"/>
  <c r="CN62" i="2"/>
  <c r="CN63" i="2"/>
  <c r="CN64" i="2"/>
  <c r="CN65" i="2"/>
  <c r="CN66" i="2"/>
  <c r="CN67" i="2"/>
  <c r="CN69" i="2"/>
  <c r="CN74" i="2"/>
  <c r="CN75" i="2"/>
  <c r="CN76" i="2"/>
  <c r="CN77" i="2"/>
  <c r="CN78" i="2"/>
  <c r="CN79" i="2"/>
  <c r="CN80" i="2"/>
  <c r="CN81" i="2"/>
  <c r="CN82" i="2"/>
  <c r="CN83" i="2"/>
  <c r="CN84" i="2"/>
  <c r="CN85" i="2"/>
  <c r="CN86" i="2"/>
  <c r="CN87" i="2"/>
  <c r="CN88" i="2"/>
  <c r="CN89" i="2"/>
  <c r="CN90" i="2"/>
  <c r="CN91" i="2"/>
  <c r="CN92" i="2"/>
  <c r="CN93" i="2"/>
  <c r="CN94" i="2"/>
  <c r="CN95" i="2"/>
  <c r="CN96" i="2"/>
  <c r="CN97" i="2"/>
  <c r="CN98" i="2"/>
  <c r="CN99" i="2"/>
  <c r="CN100" i="2"/>
  <c r="CN101" i="2"/>
  <c r="CN102" i="2"/>
  <c r="CN103" i="2"/>
  <c r="CN104" i="2"/>
  <c r="CN105" i="2"/>
  <c r="CN108" i="2"/>
  <c r="CN114" i="2"/>
  <c r="CN115" i="2"/>
  <c r="CN116" i="2"/>
  <c r="CN117" i="2"/>
  <c r="CN118" i="2"/>
  <c r="CN119" i="2"/>
  <c r="CN120" i="2"/>
  <c r="CN121" i="2"/>
  <c r="CN122" i="2"/>
  <c r="CN123" i="2"/>
  <c r="CN124" i="2"/>
  <c r="CN125" i="2"/>
  <c r="CN126" i="2"/>
  <c r="CN127" i="2"/>
  <c r="CN128" i="2"/>
  <c r="CN129" i="2"/>
  <c r="CN130" i="2"/>
  <c r="CN131" i="2"/>
  <c r="CN132" i="2"/>
  <c r="CN133" i="2"/>
  <c r="CN134" i="2"/>
  <c r="CN135" i="2"/>
  <c r="CN136" i="2"/>
  <c r="CN137" i="2"/>
  <c r="CN138" i="2"/>
  <c r="CN139" i="2"/>
  <c r="CN140" i="2"/>
  <c r="CN141" i="2"/>
  <c r="CN142" i="2"/>
  <c r="CN143" i="2"/>
  <c r="CN144" i="2"/>
  <c r="CN145" i="2"/>
  <c r="CN148" i="2"/>
  <c r="CN151" i="2"/>
  <c r="CM12" i="2"/>
  <c r="CM31" i="2"/>
  <c r="CM67" i="2"/>
  <c r="CM69" i="2"/>
  <c r="CM84" i="2"/>
  <c r="CM94" i="2"/>
  <c r="CM105" i="2"/>
  <c r="CM108" i="2"/>
  <c r="CM151" i="2"/>
  <c r="CL123" i="2"/>
  <c r="CL134" i="2"/>
  <c r="CL145" i="2"/>
  <c r="CL148" i="2"/>
  <c r="CL84" i="2"/>
  <c r="CL94" i="2"/>
  <c r="CL105" i="2"/>
  <c r="CL108" i="2"/>
  <c r="CL46" i="2"/>
  <c r="CL57" i="2"/>
  <c r="CL67" i="2"/>
  <c r="CL69" i="2"/>
  <c r="CL31" i="2"/>
  <c r="CL151" i="2"/>
  <c r="CK123" i="2"/>
  <c r="CK134" i="2"/>
  <c r="CK145" i="2"/>
  <c r="CK148" i="2"/>
  <c r="CK84" i="2"/>
  <c r="CK94" i="2"/>
  <c r="CK105" i="2"/>
  <c r="CK108" i="2"/>
  <c r="CK46" i="2"/>
  <c r="CK57" i="2"/>
  <c r="CK67" i="2"/>
  <c r="CK69" i="2"/>
  <c r="CK31" i="2"/>
  <c r="CK151" i="2"/>
  <c r="CM147" i="2"/>
  <c r="CN147" i="2"/>
  <c r="CM146" i="2"/>
  <c r="CN146" i="2"/>
  <c r="CM107" i="2"/>
  <c r="CN107" i="2"/>
  <c r="CM106" i="2"/>
  <c r="CN106" i="2"/>
  <c r="CM68" i="2"/>
  <c r="CN68" i="2"/>
  <c r="BL123" i="2"/>
  <c r="BL134" i="2"/>
  <c r="BL145" i="2"/>
  <c r="BL148" i="2"/>
  <c r="BL46" i="2"/>
  <c r="BL57" i="2"/>
  <c r="BL69" i="2"/>
  <c r="BL22" i="2"/>
  <c r="BL12" i="2"/>
  <c r="BL29" i="2"/>
  <c r="BL32" i="2"/>
  <c r="BL151" i="2"/>
  <c r="AL204" i="2"/>
  <c r="AL145" i="2"/>
  <c r="AL134" i="2"/>
  <c r="AL123" i="2"/>
  <c r="AL105" i="2"/>
  <c r="AL84" i="2"/>
  <c r="AL94" i="2"/>
  <c r="AL108" i="2"/>
  <c r="AL46" i="2"/>
  <c r="AL57" i="2"/>
  <c r="AL67" i="2"/>
  <c r="AL69" i="2"/>
  <c r="BV22" i="2"/>
  <c r="BW22" i="2"/>
  <c r="BY22" i="2"/>
  <c r="BZ22" i="2"/>
  <c r="BU22" i="2"/>
  <c r="BV29" i="2"/>
  <c r="BW29" i="2"/>
  <c r="BY29" i="2"/>
  <c r="BZ29" i="2"/>
  <c r="BU29" i="2"/>
  <c r="BO29" i="2"/>
  <c r="BF29" i="2"/>
  <c r="BH29" i="2"/>
  <c r="BI29" i="2"/>
  <c r="BJ29" i="2"/>
  <c r="AY29" i="2"/>
  <c r="AZ29" i="2"/>
  <c r="BA29" i="2"/>
  <c r="BB29" i="2"/>
  <c r="BC29" i="2"/>
  <c r="BD29" i="2"/>
  <c r="BE29" i="2"/>
  <c r="AV29" i="2"/>
  <c r="AW29" i="2"/>
  <c r="AX29" i="2"/>
  <c r="AR29" i="2"/>
  <c r="AS29" i="2"/>
  <c r="AT29" i="2"/>
  <c r="AU29" i="2"/>
  <c r="AN29" i="2"/>
  <c r="AO29" i="2"/>
  <c r="AP29" i="2"/>
  <c r="AQ29" i="2"/>
  <c r="AM29" i="2"/>
  <c r="BI22" i="2"/>
  <c r="BJ22" i="2"/>
  <c r="BO22" i="2"/>
  <c r="BE22" i="2"/>
  <c r="BF22" i="2"/>
  <c r="BH22" i="2"/>
  <c r="BB22" i="2"/>
  <c r="BC22" i="2"/>
  <c r="BD22" i="2"/>
  <c r="AY22" i="2"/>
  <c r="AZ22" i="2"/>
  <c r="BA22" i="2"/>
  <c r="AU22" i="2"/>
  <c r="AV22" i="2"/>
  <c r="AW22" i="2"/>
  <c r="AX22" i="2"/>
  <c r="AN22" i="2"/>
  <c r="AO22" i="2"/>
  <c r="AP22" i="2"/>
  <c r="AQ22" i="2"/>
  <c r="AR22" i="2"/>
  <c r="AS22" i="2"/>
  <c r="AT22" i="2"/>
  <c r="BP22" i="2"/>
  <c r="BR22" i="2"/>
  <c r="CA22" i="2"/>
  <c r="CB22" i="2"/>
  <c r="CC22" i="2"/>
  <c r="CE22" i="2"/>
  <c r="CF22" i="2"/>
  <c r="CG22" i="2"/>
  <c r="CH22" i="2"/>
  <c r="AM22" i="2"/>
  <c r="D192" i="2"/>
  <c r="D186" i="2"/>
  <c r="D185" i="2"/>
  <c r="D184" i="2"/>
  <c r="D182" i="2"/>
  <c r="D179" i="2"/>
  <c r="D178" i="2"/>
  <c r="D177" i="2"/>
  <c r="D176" i="2"/>
  <c r="D175" i="2"/>
  <c r="D174" i="2"/>
  <c r="D173" i="2"/>
  <c r="D172" i="2"/>
  <c r="D171" i="2"/>
  <c r="D170" i="2"/>
  <c r="D169" i="2"/>
  <c r="D168" i="2"/>
  <c r="D167" i="2"/>
  <c r="D144" i="2"/>
  <c r="D143" i="2"/>
  <c r="D142" i="2"/>
  <c r="D141" i="2"/>
  <c r="D140" i="2"/>
  <c r="D139" i="2"/>
  <c r="D138" i="2"/>
  <c r="D137" i="2"/>
  <c r="D136" i="2"/>
  <c r="D135" i="2"/>
  <c r="D133" i="2"/>
  <c r="D132" i="2"/>
  <c r="D131" i="2"/>
  <c r="D130" i="2"/>
  <c r="D129" i="2"/>
  <c r="D128" i="2"/>
  <c r="D127" i="2"/>
  <c r="D126" i="2"/>
  <c r="D125" i="2"/>
  <c r="D124" i="2"/>
  <c r="D122" i="2"/>
  <c r="D121" i="2"/>
  <c r="D120" i="2"/>
  <c r="D119" i="2"/>
  <c r="D118" i="2"/>
  <c r="D117" i="2"/>
  <c r="D116" i="2"/>
  <c r="D115" i="2"/>
  <c r="D114" i="2"/>
  <c r="D104" i="2"/>
  <c r="D103" i="2"/>
  <c r="D102" i="2"/>
  <c r="D101" i="2"/>
  <c r="D100" i="2"/>
  <c r="D99" i="2"/>
  <c r="D98" i="2"/>
  <c r="D97" i="2"/>
  <c r="D96" i="2"/>
  <c r="D95" i="2"/>
  <c r="D93" i="2"/>
  <c r="D92" i="2"/>
  <c r="D91" i="2"/>
  <c r="D90" i="2"/>
  <c r="D89" i="2"/>
  <c r="D88" i="2"/>
  <c r="D87" i="2"/>
  <c r="D86" i="2"/>
  <c r="D85" i="2"/>
  <c r="D83" i="2"/>
  <c r="D82" i="2"/>
  <c r="D81" i="2"/>
  <c r="D80" i="2"/>
  <c r="D79" i="2"/>
  <c r="D78" i="2"/>
  <c r="D77" i="2"/>
  <c r="D76" i="2"/>
  <c r="D75" i="2"/>
  <c r="D66" i="2"/>
  <c r="D65" i="2"/>
  <c r="D64" i="2"/>
  <c r="D63" i="2"/>
  <c r="D62" i="2"/>
  <c r="D56" i="2"/>
  <c r="D55" i="2"/>
  <c r="D54" i="2"/>
  <c r="D53" i="2"/>
  <c r="D52" i="2"/>
  <c r="D51" i="2"/>
  <c r="D38" i="2"/>
  <c r="D39" i="2"/>
  <c r="D40" i="2"/>
  <c r="D41" i="2"/>
  <c r="D42" i="2"/>
  <c r="D43" i="2"/>
  <c r="D44" i="2"/>
  <c r="D45" i="2"/>
  <c r="D17" i="2"/>
  <c r="D18" i="2"/>
  <c r="D19" i="2"/>
  <c r="D20" i="2"/>
  <c r="D21" i="2"/>
  <c r="D11" i="2"/>
  <c r="D10" i="2"/>
  <c r="Y204" i="2"/>
  <c r="B58" i="2"/>
  <c r="B59" i="2"/>
  <c r="B60" i="2"/>
  <c r="B62" i="2"/>
  <c r="B63" i="2"/>
  <c r="B64" i="2"/>
  <c r="B65" i="2"/>
  <c r="B66" i="2"/>
  <c r="B48" i="2"/>
  <c r="B49" i="2"/>
  <c r="B50" i="2"/>
  <c r="B51" i="2"/>
  <c r="B52" i="2"/>
  <c r="B53" i="2"/>
  <c r="B54" i="2"/>
  <c r="B55" i="2"/>
  <c r="B56" i="2"/>
  <c r="B38" i="2"/>
  <c r="B39" i="2"/>
  <c r="B40" i="2"/>
  <c r="B41" i="2"/>
  <c r="B42" i="2"/>
  <c r="B43" i="2"/>
  <c r="B44" i="2"/>
  <c r="B45" i="2"/>
  <c r="BH204" i="2"/>
  <c r="BI204" i="2"/>
  <c r="BJ204" i="2"/>
  <c r="BH12" i="2"/>
  <c r="BH32" i="2"/>
  <c r="BH123" i="2"/>
  <c r="BH134" i="2"/>
  <c r="BH145" i="2"/>
  <c r="BH148" i="2"/>
  <c r="BH84" i="2"/>
  <c r="BH94" i="2"/>
  <c r="BH105" i="2"/>
  <c r="BH108" i="2"/>
  <c r="BH46" i="2"/>
  <c r="BH57" i="2"/>
  <c r="BH67" i="2"/>
  <c r="BH69" i="2"/>
  <c r="BH151" i="2"/>
  <c r="BI12" i="2"/>
  <c r="BI32" i="2"/>
  <c r="BI123" i="2"/>
  <c r="BI134" i="2"/>
  <c r="BI145" i="2"/>
  <c r="BI148" i="2"/>
  <c r="BI84" i="2"/>
  <c r="BI94" i="2"/>
  <c r="BI105" i="2"/>
  <c r="BI108" i="2"/>
  <c r="BI46" i="2"/>
  <c r="BI57" i="2"/>
  <c r="BI67" i="2"/>
  <c r="BI69" i="2"/>
  <c r="BI151" i="2"/>
  <c r="BJ12" i="2"/>
  <c r="BJ32" i="2"/>
  <c r="BJ123" i="2"/>
  <c r="BJ134" i="2"/>
  <c r="BJ145" i="2"/>
  <c r="BJ148" i="2"/>
  <c r="BJ84" i="2"/>
  <c r="BJ105" i="2"/>
  <c r="BJ108" i="2"/>
  <c r="BJ46" i="2"/>
  <c r="BJ57" i="2"/>
  <c r="BJ67" i="2"/>
  <c r="BJ69" i="2"/>
  <c r="BJ151" i="2"/>
  <c r="AI94" i="1"/>
  <c r="AI12" i="1"/>
  <c r="AI22" i="1"/>
  <c r="AI29" i="1"/>
  <c r="AI32" i="1"/>
  <c r="AV22" i="1"/>
  <c r="CF145" i="2"/>
  <c r="CH123" i="2"/>
  <c r="CG123" i="2"/>
  <c r="CF123" i="2"/>
  <c r="CE123" i="2"/>
  <c r="CC123" i="2"/>
  <c r="CB123" i="2"/>
  <c r="CA123" i="2"/>
  <c r="BZ46" i="2"/>
  <c r="BY46" i="2"/>
  <c r="BW46" i="2"/>
  <c r="BZ57" i="2"/>
  <c r="BY57" i="2"/>
  <c r="BW57" i="2"/>
  <c r="BZ67" i="2"/>
  <c r="BY67" i="2"/>
  <c r="BV67" i="2"/>
  <c r="BU67" i="2"/>
  <c r="BW67" i="2"/>
  <c r="CH145" i="2"/>
  <c r="CG145" i="2"/>
  <c r="CE145" i="2"/>
  <c r="CC145" i="2"/>
  <c r="CB145" i="2"/>
  <c r="CA145" i="2"/>
  <c r="CH134" i="2"/>
  <c r="CG134" i="2"/>
  <c r="CF134" i="2"/>
  <c r="CE134" i="2"/>
  <c r="CC134" i="2"/>
  <c r="CB134" i="2"/>
  <c r="CA134" i="2"/>
  <c r="BR134" i="2"/>
  <c r="BP134" i="2"/>
  <c r="BP123" i="2"/>
  <c r="BR123" i="2"/>
  <c r="H145" i="2"/>
  <c r="G145" i="2"/>
  <c r="F145" i="2"/>
  <c r="H134" i="2"/>
  <c r="G134" i="2"/>
  <c r="F134" i="2"/>
  <c r="E134" i="2"/>
  <c r="H123" i="2"/>
  <c r="G123" i="2"/>
  <c r="F123" i="2"/>
  <c r="E123" i="2"/>
  <c r="BZ145" i="2"/>
  <c r="BY145" i="2"/>
  <c r="BW145" i="2"/>
  <c r="BV145" i="2"/>
  <c r="BZ134" i="2"/>
  <c r="BY134" i="2"/>
  <c r="BW134" i="2"/>
  <c r="BV134" i="2"/>
  <c r="BU134" i="2"/>
  <c r="BZ123" i="2"/>
  <c r="BY123" i="2"/>
  <c r="BW123" i="2"/>
  <c r="BV123" i="2"/>
  <c r="BU123" i="2"/>
  <c r="BO123" i="2"/>
  <c r="BE123" i="2"/>
  <c r="BD123" i="2"/>
  <c r="BC123" i="2"/>
  <c r="BB123" i="2"/>
  <c r="BA123" i="2"/>
  <c r="AZ123" i="2"/>
  <c r="AY123" i="2"/>
  <c r="AX123" i="2"/>
  <c r="AW123" i="2"/>
  <c r="AV123" i="2"/>
  <c r="AU123" i="2"/>
  <c r="AT123" i="2"/>
  <c r="AS123" i="2"/>
  <c r="AR123" i="2"/>
  <c r="AQ123" i="2"/>
  <c r="AP123" i="2"/>
  <c r="AO123" i="2"/>
  <c r="AN123" i="2"/>
  <c r="AM123" i="2"/>
  <c r="BO134" i="2"/>
  <c r="BF134" i="2"/>
  <c r="BE134" i="2"/>
  <c r="BD134" i="2"/>
  <c r="BC134" i="2"/>
  <c r="BB134" i="2"/>
  <c r="BA134" i="2"/>
  <c r="AZ134" i="2"/>
  <c r="AY134" i="2"/>
  <c r="AX134" i="2"/>
  <c r="AW134" i="2"/>
  <c r="AV134" i="2"/>
  <c r="AU134" i="2"/>
  <c r="AT134" i="2"/>
  <c r="AS134" i="2"/>
  <c r="AR134" i="2"/>
  <c r="AQ134" i="2"/>
  <c r="AP134" i="2"/>
  <c r="AO134" i="2"/>
  <c r="AN134" i="2"/>
  <c r="AM134" i="2"/>
  <c r="BO145" i="2"/>
  <c r="BF145" i="2"/>
  <c r="BE145" i="2"/>
  <c r="BD145" i="2"/>
  <c r="BC145" i="2"/>
  <c r="BB145" i="2"/>
  <c r="BA145" i="2"/>
  <c r="AZ145" i="2"/>
  <c r="AY145" i="2"/>
  <c r="AX145" i="2"/>
  <c r="AW145" i="2"/>
  <c r="AV145" i="2"/>
  <c r="AU145" i="2"/>
  <c r="AT145" i="2"/>
  <c r="AS145" i="2"/>
  <c r="AR145" i="2"/>
  <c r="AQ145" i="2"/>
  <c r="AP145" i="2"/>
  <c r="AO145" i="2"/>
  <c r="AN145" i="2"/>
  <c r="AM145" i="2"/>
  <c r="C145" i="2"/>
  <c r="D145" i="2"/>
  <c r="D134" i="2"/>
  <c r="C134" i="2"/>
  <c r="C123" i="2"/>
  <c r="D123" i="2"/>
  <c r="D105" i="2"/>
  <c r="C105" i="2"/>
  <c r="AO105" i="2"/>
  <c r="AN105" i="2"/>
  <c r="AM105" i="2"/>
  <c r="BB105" i="2"/>
  <c r="BA105" i="2"/>
  <c r="AZ105" i="2"/>
  <c r="AY105" i="2"/>
  <c r="AX105" i="2"/>
  <c r="AW105" i="2"/>
  <c r="AV105" i="2"/>
  <c r="AU105" i="2"/>
  <c r="AT105" i="2"/>
  <c r="AS105" i="2"/>
  <c r="AR105" i="2"/>
  <c r="AQ105" i="2"/>
  <c r="AP105" i="2"/>
  <c r="BO105" i="2"/>
  <c r="BE105" i="2"/>
  <c r="BD105" i="2"/>
  <c r="BC105" i="2"/>
  <c r="BY105" i="2"/>
  <c r="BW105" i="2"/>
  <c r="BV105" i="2"/>
  <c r="BU105" i="2"/>
  <c r="BZ105" i="2"/>
  <c r="CH105" i="2"/>
  <c r="CG105" i="2"/>
  <c r="CF105" i="2"/>
  <c r="CE105" i="2"/>
  <c r="CC105" i="2"/>
  <c r="CB105" i="2"/>
  <c r="CA105" i="2"/>
  <c r="BR105" i="2"/>
  <c r="BP105" i="2"/>
  <c r="E105" i="2"/>
  <c r="H105" i="2"/>
  <c r="G105" i="2"/>
  <c r="F105" i="2"/>
  <c r="H84" i="2"/>
  <c r="H94" i="2"/>
  <c r="G84" i="2"/>
  <c r="G94" i="2"/>
  <c r="F84" i="2"/>
  <c r="F94" i="2"/>
  <c r="E84" i="2"/>
  <c r="E94" i="2"/>
  <c r="BR84" i="2"/>
  <c r="BR94" i="2"/>
  <c r="BP84" i="2"/>
  <c r="BP94" i="2"/>
  <c r="CH84" i="2"/>
  <c r="CH94" i="2"/>
  <c r="CG84" i="2"/>
  <c r="CG94" i="2"/>
  <c r="CF84" i="2"/>
  <c r="CF94" i="2"/>
  <c r="CE84" i="2"/>
  <c r="CE94" i="2"/>
  <c r="CC84" i="2"/>
  <c r="CC94" i="2"/>
  <c r="CB84" i="2"/>
  <c r="CB94" i="2"/>
  <c r="CA84" i="2"/>
  <c r="CA94" i="2"/>
  <c r="D94" i="2"/>
  <c r="C94" i="2"/>
  <c r="AN94" i="2"/>
  <c r="AM94" i="2"/>
  <c r="AY94" i="2"/>
  <c r="AX94" i="2"/>
  <c r="AW94" i="2"/>
  <c r="AV94" i="2"/>
  <c r="AU94" i="2"/>
  <c r="AT94" i="2"/>
  <c r="AS94" i="2"/>
  <c r="AR94" i="2"/>
  <c r="AQ94" i="2"/>
  <c r="AP94" i="2"/>
  <c r="AO94" i="2"/>
  <c r="BE94" i="2"/>
  <c r="BD94" i="2"/>
  <c r="BC94" i="2"/>
  <c r="BB94" i="2"/>
  <c r="BA94" i="2"/>
  <c r="AZ94" i="2"/>
  <c r="BY94" i="2"/>
  <c r="BW94" i="2"/>
  <c r="BV94" i="2"/>
  <c r="BU94" i="2"/>
  <c r="BZ94" i="2"/>
  <c r="BZ84" i="2"/>
  <c r="BY84" i="2"/>
  <c r="BW84" i="2"/>
  <c r="BV84" i="2"/>
  <c r="BU84" i="2"/>
  <c r="BO84" i="2"/>
  <c r="BF84" i="2"/>
  <c r="BE84" i="2"/>
  <c r="BB84" i="2"/>
  <c r="BA84" i="2"/>
  <c r="AZ84" i="2"/>
  <c r="AY84" i="2"/>
  <c r="AX84" i="2"/>
  <c r="AW84" i="2"/>
  <c r="AV84" i="2"/>
  <c r="AU84" i="2"/>
  <c r="AT84" i="2"/>
  <c r="AS84" i="2"/>
  <c r="AR84" i="2"/>
  <c r="AQ84" i="2"/>
  <c r="AP84" i="2"/>
  <c r="AO84" i="2"/>
  <c r="AN84" i="2"/>
  <c r="AM84" i="2"/>
  <c r="D84" i="2"/>
  <c r="CH108" i="2"/>
  <c r="CG108" i="2"/>
  <c r="CF108" i="2"/>
  <c r="CE108" i="2"/>
  <c r="CC108" i="2"/>
  <c r="CB108" i="2"/>
  <c r="CA108" i="2"/>
  <c r="BZ108" i="2"/>
  <c r="BY108" i="2"/>
  <c r="BW108" i="2"/>
  <c r="BV108" i="2"/>
  <c r="BU108" i="2"/>
  <c r="BT108" i="2"/>
  <c r="BS108" i="2"/>
  <c r="BR108" i="2"/>
  <c r="BP108" i="2"/>
  <c r="BO108" i="2"/>
  <c r="BF108" i="2"/>
  <c r="BE108" i="2"/>
  <c r="BD108" i="2"/>
  <c r="BC108" i="2"/>
  <c r="BB108" i="2"/>
  <c r="BA108" i="2"/>
  <c r="AZ108" i="2"/>
  <c r="AY108" i="2"/>
  <c r="AX108" i="2"/>
  <c r="AW108" i="2"/>
  <c r="AV108" i="2"/>
  <c r="AU108" i="2"/>
  <c r="AT108" i="2"/>
  <c r="AS108" i="2"/>
  <c r="AR108" i="2"/>
  <c r="AQ108" i="2"/>
  <c r="AP108" i="2"/>
  <c r="AO108" i="2"/>
  <c r="AN108" i="2"/>
  <c r="AM108" i="2"/>
  <c r="H108" i="2"/>
  <c r="G108" i="2"/>
  <c r="F108" i="2"/>
  <c r="E108" i="2"/>
  <c r="D108" i="2"/>
  <c r="C108" i="2"/>
  <c r="BO67" i="2"/>
  <c r="BF67" i="2"/>
  <c r="BE67" i="2"/>
  <c r="BD67" i="2"/>
  <c r="BC67" i="2"/>
  <c r="BB67" i="2"/>
  <c r="BA67" i="2"/>
  <c r="AZ67" i="2"/>
  <c r="AY67" i="2"/>
  <c r="AX67" i="2"/>
  <c r="AW67" i="2"/>
  <c r="AV67" i="2"/>
  <c r="AU67" i="2"/>
  <c r="AT67" i="2"/>
  <c r="AS67" i="2"/>
  <c r="AR67" i="2"/>
  <c r="AQ67" i="2"/>
  <c r="AP67" i="2"/>
  <c r="AO67" i="2"/>
  <c r="AN67" i="2"/>
  <c r="AM67" i="2"/>
  <c r="AV57" i="2"/>
  <c r="AU57" i="2"/>
  <c r="AT57" i="2"/>
  <c r="AS57" i="2"/>
  <c r="AR57" i="2"/>
  <c r="AQ57" i="2"/>
  <c r="AP57" i="2"/>
  <c r="AO57" i="2"/>
  <c r="AN57" i="2"/>
  <c r="AM57" i="2"/>
  <c r="BO57" i="2"/>
  <c r="BF57" i="2"/>
  <c r="BE57" i="2"/>
  <c r="BD57" i="2"/>
  <c r="BC57" i="2"/>
  <c r="BB57" i="2"/>
  <c r="BA57" i="2"/>
  <c r="AZ57" i="2"/>
  <c r="AY57" i="2"/>
  <c r="AX57" i="2"/>
  <c r="AW57" i="2"/>
  <c r="BO46" i="2"/>
  <c r="BF46" i="2"/>
  <c r="BE46" i="2"/>
  <c r="BD46" i="2"/>
  <c r="BC46" i="2"/>
  <c r="BB46" i="2"/>
  <c r="BA46" i="2"/>
  <c r="AZ46" i="2"/>
  <c r="AY46" i="2"/>
  <c r="AX46" i="2"/>
  <c r="AW46" i="2"/>
  <c r="AV46" i="2"/>
  <c r="AU46" i="2"/>
  <c r="AT46" i="2"/>
  <c r="AS46" i="2"/>
  <c r="AR46" i="2"/>
  <c r="AQ46" i="2"/>
  <c r="AP46" i="2"/>
  <c r="AO46" i="2"/>
  <c r="AN46" i="2"/>
  <c r="AM46" i="2"/>
  <c r="H46" i="2"/>
  <c r="G46" i="2"/>
  <c r="F46" i="2"/>
  <c r="E46" i="2"/>
  <c r="H67" i="2"/>
  <c r="G67" i="2"/>
  <c r="F67" i="2"/>
  <c r="E67" i="2"/>
  <c r="H57" i="2"/>
  <c r="G57" i="2"/>
  <c r="F57" i="2"/>
  <c r="E57" i="2"/>
  <c r="BR67" i="2"/>
  <c r="BP67" i="2"/>
  <c r="BR57" i="2"/>
  <c r="BP57" i="2"/>
  <c r="BR46" i="2"/>
  <c r="BP46" i="2"/>
  <c r="CH67" i="2"/>
  <c r="CG67" i="2"/>
  <c r="CF67" i="2"/>
  <c r="CE67" i="2"/>
  <c r="CC67" i="2"/>
  <c r="CB67" i="2"/>
  <c r="CA67" i="2"/>
  <c r="CH57" i="2"/>
  <c r="CG57" i="2"/>
  <c r="CF57" i="2"/>
  <c r="CE57" i="2"/>
  <c r="CC57" i="2"/>
  <c r="CB57" i="2"/>
  <c r="CA57" i="2"/>
  <c r="CG46" i="2"/>
  <c r="CF46" i="2"/>
  <c r="CE46" i="2"/>
  <c r="CC46" i="2"/>
  <c r="CB46" i="2"/>
  <c r="CA46" i="2"/>
  <c r="CH46" i="2"/>
  <c r="CH69" i="2"/>
  <c r="CG69" i="2"/>
  <c r="CF69" i="2"/>
  <c r="CE69" i="2"/>
  <c r="CC69" i="2"/>
  <c r="CB69" i="2"/>
  <c r="CA69" i="2"/>
  <c r="BZ69" i="2"/>
  <c r="BY69" i="2"/>
  <c r="BW69" i="2"/>
  <c r="BV69" i="2"/>
  <c r="BU69" i="2"/>
  <c r="BT69" i="2"/>
  <c r="BS69" i="2"/>
  <c r="BR69" i="2"/>
  <c r="BP69" i="2"/>
  <c r="BO69" i="2"/>
  <c r="BF69" i="2"/>
  <c r="BE69" i="2"/>
  <c r="BD69" i="2"/>
  <c r="BC69" i="2"/>
  <c r="BB69" i="2"/>
  <c r="BA69" i="2"/>
  <c r="AZ69" i="2"/>
  <c r="AY69" i="2"/>
  <c r="AX69" i="2"/>
  <c r="AW69" i="2"/>
  <c r="AV69" i="2"/>
  <c r="AU69" i="2"/>
  <c r="AT69" i="2"/>
  <c r="AS69" i="2"/>
  <c r="AR69" i="2"/>
  <c r="AQ69" i="2"/>
  <c r="AP69" i="2"/>
  <c r="AO69" i="2"/>
  <c r="AN69" i="2"/>
  <c r="AM69" i="2"/>
  <c r="H69" i="2"/>
  <c r="G69" i="2"/>
  <c r="F69" i="2"/>
  <c r="E69" i="2"/>
  <c r="D46" i="2"/>
  <c r="D57" i="2"/>
  <c r="D67" i="2"/>
  <c r="D69" i="2"/>
  <c r="C46" i="2"/>
  <c r="C57" i="2"/>
  <c r="C67" i="2"/>
  <c r="C69" i="2"/>
  <c r="C22" i="2"/>
  <c r="C12" i="2"/>
  <c r="C29" i="2"/>
  <c r="C32" i="2"/>
  <c r="BO12" i="2"/>
  <c r="BF12" i="2"/>
  <c r="BE12" i="2"/>
  <c r="BD12" i="2"/>
  <c r="BC12" i="2"/>
  <c r="BB12" i="2"/>
  <c r="BA12" i="2"/>
  <c r="AZ12" i="2"/>
  <c r="AY12" i="2"/>
  <c r="AX12" i="2"/>
  <c r="AW12" i="2"/>
  <c r="AV12" i="2"/>
  <c r="AU12" i="2"/>
  <c r="AT12" i="2"/>
  <c r="AS12" i="2"/>
  <c r="AR12" i="2"/>
  <c r="AQ12" i="2"/>
  <c r="AP12" i="2"/>
  <c r="AO12" i="2"/>
  <c r="AN12" i="2"/>
  <c r="AM12" i="2"/>
  <c r="BP12" i="2"/>
  <c r="BR12" i="2"/>
  <c r="BU12" i="2"/>
  <c r="BV12" i="2"/>
  <c r="BW12" i="2"/>
  <c r="BY12" i="2"/>
  <c r="BZ12" i="2"/>
  <c r="CA12" i="2"/>
  <c r="CB12" i="2"/>
  <c r="CC12" i="2"/>
  <c r="CE12" i="2"/>
  <c r="CF12" i="2"/>
  <c r="CG12" i="2"/>
  <c r="CH12" i="2"/>
  <c r="B31" i="2"/>
  <c r="B57" i="2"/>
  <c r="B67" i="2"/>
  <c r="B68" i="2"/>
  <c r="BR29" i="2"/>
  <c r="BP29" i="2"/>
  <c r="CH29" i="2"/>
  <c r="CG29" i="2"/>
  <c r="CF29" i="2"/>
  <c r="CE29" i="2"/>
  <c r="CC29" i="2"/>
  <c r="CB29" i="2"/>
  <c r="CA29" i="2"/>
  <c r="CH32" i="2"/>
  <c r="CG32" i="2"/>
  <c r="CF32" i="2"/>
  <c r="CE32" i="2"/>
  <c r="CC32" i="2"/>
  <c r="CB32" i="2"/>
  <c r="CA32" i="2"/>
  <c r="BZ32" i="2"/>
  <c r="BY32" i="2"/>
  <c r="BW32" i="2"/>
  <c r="BV32" i="2"/>
  <c r="BU32" i="2"/>
  <c r="BT32" i="2"/>
  <c r="BR32" i="2"/>
  <c r="BP32" i="2"/>
  <c r="BO32" i="2"/>
  <c r="BF32" i="2"/>
  <c r="BE32" i="2"/>
  <c r="BD32" i="2"/>
  <c r="BC32" i="2"/>
  <c r="BB32" i="2"/>
  <c r="BA32" i="2"/>
  <c r="AZ32" i="2"/>
  <c r="AY32" i="2"/>
  <c r="AX32" i="2"/>
  <c r="AW32" i="2"/>
  <c r="AV32" i="2"/>
  <c r="AU32" i="2"/>
  <c r="AT32" i="2"/>
  <c r="AS32" i="2"/>
  <c r="AR32" i="2"/>
  <c r="AQ32" i="2"/>
  <c r="AP32" i="2"/>
  <c r="AO32" i="2"/>
  <c r="AN32" i="2"/>
  <c r="AM32" i="2"/>
  <c r="H22" i="2"/>
  <c r="H12" i="2"/>
  <c r="H29" i="2"/>
  <c r="H32" i="2"/>
  <c r="G22" i="2"/>
  <c r="G12" i="2"/>
  <c r="G29" i="2"/>
  <c r="G32" i="2"/>
  <c r="F22" i="2"/>
  <c r="F12" i="2"/>
  <c r="F29" i="2"/>
  <c r="F32" i="2"/>
  <c r="E22" i="2"/>
  <c r="E12" i="2"/>
  <c r="E29" i="2"/>
  <c r="E32" i="2"/>
  <c r="D22" i="2"/>
  <c r="D12" i="2"/>
  <c r="D29" i="2"/>
  <c r="D32" i="2"/>
  <c r="AO145" i="1"/>
  <c r="AM145" i="1"/>
  <c r="AL145" i="1"/>
  <c r="AK145" i="1"/>
  <c r="AJ145" i="1"/>
  <c r="AP145" i="1"/>
  <c r="AP134" i="1"/>
  <c r="AP123" i="1"/>
  <c r="AO105" i="1"/>
  <c r="AM105" i="1"/>
  <c r="AL105" i="1"/>
  <c r="AK105" i="1"/>
  <c r="AJ105" i="1"/>
  <c r="AH105" i="1"/>
  <c r="AG105" i="1"/>
  <c r="AD105" i="1"/>
  <c r="AI145" i="1"/>
  <c r="AI134" i="1"/>
  <c r="AI123" i="1"/>
  <c r="AI105" i="1"/>
  <c r="AI84" i="1"/>
  <c r="AI67" i="1"/>
  <c r="AI57" i="1"/>
  <c r="AI46" i="1"/>
  <c r="AH145" i="1"/>
  <c r="AG145" i="1"/>
  <c r="AD145" i="1"/>
  <c r="AC145" i="1"/>
  <c r="AB145" i="1"/>
  <c r="AA145" i="1"/>
  <c r="Z145" i="1"/>
  <c r="Y145" i="1"/>
  <c r="X145" i="1"/>
  <c r="W145" i="1"/>
  <c r="V145" i="1"/>
  <c r="U145" i="1"/>
  <c r="T145" i="1"/>
  <c r="S145" i="1"/>
  <c r="AO134" i="1"/>
  <c r="AM134" i="1"/>
  <c r="AL134" i="1"/>
  <c r="AK134" i="1"/>
  <c r="AJ134" i="1"/>
  <c r="AH134" i="1"/>
  <c r="AG134" i="1"/>
  <c r="AD134" i="1"/>
  <c r="AC134" i="1"/>
  <c r="AB134" i="1"/>
  <c r="AA134" i="1"/>
  <c r="Z134" i="1"/>
  <c r="Y134" i="1"/>
  <c r="X134" i="1"/>
  <c r="W134" i="1"/>
  <c r="V134" i="1"/>
  <c r="U134" i="1"/>
  <c r="T134" i="1"/>
  <c r="S134" i="1"/>
  <c r="R134" i="1"/>
  <c r="AO123" i="1"/>
  <c r="AM123" i="1"/>
  <c r="AL123" i="1"/>
  <c r="AK123" i="1"/>
  <c r="AJ123" i="1"/>
  <c r="AH123" i="1"/>
  <c r="AG123" i="1"/>
  <c r="AD123" i="1"/>
  <c r="AC123" i="1"/>
  <c r="AB123" i="1"/>
  <c r="AA123" i="1"/>
  <c r="Z123" i="1"/>
  <c r="Y123" i="1"/>
  <c r="X123" i="1"/>
  <c r="W123" i="1"/>
  <c r="V123" i="1"/>
  <c r="U123" i="1"/>
  <c r="T123" i="1"/>
  <c r="S123" i="1"/>
  <c r="R123" i="1"/>
  <c r="Q145" i="1"/>
  <c r="P145" i="1"/>
  <c r="O145" i="1"/>
  <c r="N145" i="1"/>
  <c r="M145" i="1"/>
  <c r="L145" i="1"/>
  <c r="K145" i="1"/>
  <c r="Q134" i="1"/>
  <c r="P134" i="1"/>
  <c r="O134" i="1"/>
  <c r="N134" i="1"/>
  <c r="M134" i="1"/>
  <c r="L134" i="1"/>
  <c r="K134" i="1"/>
  <c r="Q123" i="1"/>
  <c r="P123" i="1"/>
  <c r="O123" i="1"/>
  <c r="N123" i="1"/>
  <c r="M123" i="1"/>
  <c r="L123" i="1"/>
  <c r="K123" i="1"/>
  <c r="J123" i="1"/>
  <c r="I123" i="1"/>
  <c r="H123" i="1"/>
  <c r="P105" i="1"/>
  <c r="Q105" i="1"/>
  <c r="Q94" i="1"/>
  <c r="P94" i="1"/>
  <c r="Q84" i="1"/>
  <c r="P84" i="1"/>
  <c r="Q67" i="1"/>
  <c r="P67" i="1"/>
  <c r="O94" i="1"/>
  <c r="N94" i="1"/>
  <c r="M94" i="1"/>
  <c r="L94" i="1"/>
  <c r="K94" i="1"/>
  <c r="O105" i="1"/>
  <c r="N105" i="1"/>
  <c r="M105" i="1"/>
  <c r="L105" i="1"/>
  <c r="K105" i="1"/>
  <c r="O84" i="1"/>
  <c r="N84" i="1"/>
  <c r="M84" i="1"/>
  <c r="L84" i="1"/>
  <c r="K84" i="1"/>
  <c r="J145" i="1"/>
  <c r="I145" i="1"/>
  <c r="H145" i="1"/>
  <c r="J134" i="1"/>
  <c r="I134" i="1"/>
  <c r="H134" i="1"/>
  <c r="AP148" i="1"/>
  <c r="AO148" i="1"/>
  <c r="AM148" i="1"/>
  <c r="AL148" i="1"/>
  <c r="AK148" i="1"/>
  <c r="AJ148" i="1"/>
  <c r="AI148" i="1"/>
  <c r="AH148" i="1"/>
  <c r="AG148" i="1"/>
  <c r="AD148" i="1"/>
  <c r="AC148" i="1"/>
  <c r="AB148" i="1"/>
  <c r="AA148" i="1"/>
  <c r="Z148" i="1"/>
  <c r="Y148" i="1"/>
  <c r="X148" i="1"/>
  <c r="W148" i="1"/>
  <c r="V148" i="1"/>
  <c r="U148" i="1"/>
  <c r="T148" i="1"/>
  <c r="S148" i="1"/>
  <c r="R148" i="1"/>
  <c r="Q148" i="1"/>
  <c r="P148" i="1"/>
  <c r="O148" i="1"/>
  <c r="N148" i="1"/>
  <c r="M148" i="1"/>
  <c r="L148" i="1"/>
  <c r="K148" i="1"/>
  <c r="J148" i="1"/>
  <c r="I148" i="1"/>
  <c r="H148" i="1"/>
  <c r="AC105" i="1"/>
  <c r="AB105" i="1"/>
  <c r="AA105" i="1"/>
  <c r="Z105" i="1"/>
  <c r="Y105" i="1"/>
  <c r="W105" i="1"/>
  <c r="V105" i="1"/>
  <c r="U105" i="1"/>
  <c r="T105" i="1"/>
  <c r="S105" i="1"/>
  <c r="R105" i="1"/>
  <c r="AP84" i="1"/>
  <c r="AP94" i="1"/>
  <c r="AO84" i="1"/>
  <c r="AO94" i="1"/>
  <c r="AM84" i="1"/>
  <c r="AM94" i="1"/>
  <c r="AL84" i="1"/>
  <c r="AL94" i="1"/>
  <c r="AK84" i="1"/>
  <c r="AK94" i="1"/>
  <c r="AJ84" i="1"/>
  <c r="AJ94" i="1"/>
  <c r="AH84" i="1"/>
  <c r="AH94" i="1"/>
  <c r="AG84" i="1"/>
  <c r="AG94" i="1"/>
  <c r="AD84" i="1"/>
  <c r="AD94" i="1"/>
  <c r="AC84" i="1"/>
  <c r="AC94" i="1"/>
  <c r="AB84" i="1"/>
  <c r="AB94" i="1"/>
  <c r="AA84" i="1"/>
  <c r="AA94" i="1"/>
  <c r="Z84" i="1"/>
  <c r="Z94" i="1"/>
  <c r="Y84" i="1"/>
  <c r="Y94" i="1"/>
  <c r="W84" i="1"/>
  <c r="W94" i="1"/>
  <c r="V84" i="1"/>
  <c r="V94" i="1"/>
  <c r="U84" i="1"/>
  <c r="U94" i="1"/>
  <c r="T84" i="1"/>
  <c r="T94" i="1"/>
  <c r="S84" i="1"/>
  <c r="S94" i="1"/>
  <c r="R84" i="1"/>
  <c r="R94" i="1"/>
  <c r="AP105" i="1"/>
  <c r="AP67" i="1"/>
  <c r="AP108" i="1"/>
  <c r="AO108" i="1"/>
  <c r="AM108" i="1"/>
  <c r="AL108" i="1"/>
  <c r="AK108" i="1"/>
  <c r="AJ108" i="1"/>
  <c r="AI108" i="1"/>
  <c r="AH108" i="1"/>
  <c r="AG108" i="1"/>
  <c r="AD108" i="1"/>
  <c r="AC108" i="1"/>
  <c r="AB108" i="1"/>
  <c r="AA108" i="1"/>
  <c r="Z108" i="1"/>
  <c r="Y108" i="1"/>
  <c r="X108" i="1"/>
  <c r="W108" i="1"/>
  <c r="V108" i="1"/>
  <c r="U108" i="1"/>
  <c r="T108" i="1"/>
  <c r="S108" i="1"/>
  <c r="R108" i="1"/>
  <c r="Q108" i="1"/>
  <c r="P108" i="1"/>
  <c r="O108" i="1"/>
  <c r="N108" i="1"/>
  <c r="M108" i="1"/>
  <c r="L108" i="1"/>
  <c r="K108" i="1"/>
  <c r="H84" i="1"/>
  <c r="H94" i="1"/>
  <c r="H105" i="1"/>
  <c r="H108" i="1"/>
  <c r="I84" i="1"/>
  <c r="I94" i="1"/>
  <c r="I105" i="1"/>
  <c r="I108" i="1"/>
  <c r="J84" i="1"/>
  <c r="J94" i="1"/>
  <c r="J105" i="1"/>
  <c r="J108" i="1"/>
  <c r="P57" i="1"/>
  <c r="R57" i="1"/>
  <c r="R67" i="1"/>
  <c r="S67" i="1"/>
  <c r="S57" i="1"/>
  <c r="T57" i="1"/>
  <c r="T67" i="1"/>
  <c r="U67" i="1"/>
  <c r="U57" i="1"/>
  <c r="V67" i="1"/>
  <c r="V57" i="1"/>
  <c r="W57" i="1"/>
  <c r="W67" i="1"/>
  <c r="Y57" i="1"/>
  <c r="Y67" i="1"/>
  <c r="Z67" i="1"/>
  <c r="Z57" i="1"/>
  <c r="AA67" i="1"/>
  <c r="AA57" i="1"/>
  <c r="AB67" i="1"/>
  <c r="AB57" i="1"/>
  <c r="AC57" i="1"/>
  <c r="AC67" i="1"/>
  <c r="AD57" i="1"/>
  <c r="AD67" i="1"/>
  <c r="AG67" i="1"/>
  <c r="AG57" i="1"/>
  <c r="AH57" i="1"/>
  <c r="AH67" i="1"/>
  <c r="AJ67" i="1"/>
  <c r="AJ57" i="1"/>
  <c r="AK57" i="1"/>
  <c r="AK67" i="1"/>
  <c r="AL67" i="1"/>
  <c r="AL57" i="1"/>
  <c r="AM57" i="1"/>
  <c r="AM67" i="1"/>
  <c r="AO67" i="1"/>
  <c r="AO57" i="1"/>
  <c r="AP46" i="1"/>
  <c r="AP57" i="1"/>
  <c r="AP69" i="1"/>
  <c r="AP29" i="1"/>
  <c r="P46" i="1"/>
  <c r="AO46" i="1"/>
  <c r="AM46" i="1"/>
  <c r="AL46" i="1"/>
  <c r="AK46" i="1"/>
  <c r="AJ46" i="1"/>
  <c r="AH46" i="1"/>
  <c r="AG46" i="1"/>
  <c r="AD46" i="1"/>
  <c r="AC46" i="1"/>
  <c r="AB46" i="1"/>
  <c r="AA46" i="1"/>
  <c r="Z46" i="1"/>
  <c r="Y46" i="1"/>
  <c r="W46" i="1"/>
  <c r="V46" i="1"/>
  <c r="U46" i="1"/>
  <c r="T46" i="1"/>
  <c r="S46" i="1"/>
  <c r="R46" i="1"/>
  <c r="AO69" i="1"/>
  <c r="AM69" i="1"/>
  <c r="AL69" i="1"/>
  <c r="AK69" i="1"/>
  <c r="AJ69" i="1"/>
  <c r="AI69" i="1"/>
  <c r="AH69" i="1"/>
  <c r="AG69" i="1"/>
  <c r="AD69" i="1"/>
  <c r="AC69" i="1"/>
  <c r="AB69" i="1"/>
  <c r="AA69" i="1"/>
  <c r="Z69" i="1"/>
  <c r="Y69" i="1"/>
  <c r="W69" i="1"/>
  <c r="U69" i="1"/>
  <c r="T69" i="1"/>
  <c r="S69" i="1"/>
  <c r="R69" i="1"/>
  <c r="Q46" i="1"/>
  <c r="Q57" i="1"/>
  <c r="Q69" i="1"/>
  <c r="P69" i="1"/>
  <c r="O46" i="1"/>
  <c r="O57" i="1"/>
  <c r="O67" i="1"/>
  <c r="O69" i="1"/>
  <c r="N46" i="1"/>
  <c r="N57" i="1"/>
  <c r="N67" i="1"/>
  <c r="N69" i="1"/>
  <c r="M46" i="1"/>
  <c r="M67" i="1"/>
  <c r="M69" i="1"/>
  <c r="L46" i="1"/>
  <c r="L57" i="1"/>
  <c r="L67" i="1"/>
  <c r="L69" i="1"/>
  <c r="K46" i="1"/>
  <c r="K57" i="1"/>
  <c r="K67" i="1"/>
  <c r="K69" i="1"/>
  <c r="J46" i="1"/>
  <c r="J57" i="1"/>
  <c r="J67" i="1"/>
  <c r="J69" i="1"/>
  <c r="I46" i="1"/>
  <c r="I57" i="1"/>
  <c r="I67" i="1"/>
  <c r="I69" i="1"/>
  <c r="H46" i="1"/>
  <c r="H57" i="1"/>
  <c r="H67" i="1"/>
  <c r="H69" i="1"/>
  <c r="Q12" i="1"/>
  <c r="Q22" i="1"/>
  <c r="Q29" i="1"/>
  <c r="Q32" i="1"/>
  <c r="P12" i="1"/>
  <c r="P22" i="1"/>
  <c r="P29" i="1"/>
  <c r="P32" i="1"/>
  <c r="O12" i="1"/>
  <c r="O22" i="1"/>
  <c r="O29" i="1"/>
  <c r="O32" i="1"/>
  <c r="N12" i="1"/>
  <c r="N22" i="1"/>
  <c r="N29" i="1"/>
  <c r="N32" i="1"/>
  <c r="M12" i="1"/>
  <c r="M22" i="1"/>
  <c r="M29" i="1"/>
  <c r="M32" i="1"/>
  <c r="L12" i="1"/>
  <c r="L22" i="1"/>
  <c r="L29" i="1"/>
  <c r="L32" i="1"/>
  <c r="K12" i="1"/>
  <c r="K22" i="1"/>
  <c r="K29" i="1"/>
  <c r="K32" i="1"/>
  <c r="J12" i="1"/>
  <c r="J22" i="1"/>
  <c r="J29" i="1"/>
  <c r="J32" i="1"/>
  <c r="I12" i="1"/>
  <c r="I22" i="1"/>
  <c r="I29" i="1"/>
  <c r="I32" i="1"/>
  <c r="H29" i="1"/>
  <c r="H22" i="1"/>
  <c r="H12" i="1"/>
  <c r="H32" i="1"/>
  <c r="R29" i="1"/>
  <c r="S29" i="1"/>
  <c r="U29" i="1"/>
  <c r="V29" i="1"/>
  <c r="W29" i="1"/>
  <c r="Y29" i="1"/>
  <c r="Z29" i="1"/>
  <c r="AA29" i="1"/>
  <c r="AB29" i="1"/>
  <c r="AC29" i="1"/>
  <c r="AD29" i="1"/>
  <c r="AG29" i="1"/>
  <c r="AH29" i="1"/>
  <c r="AJ29" i="1"/>
  <c r="AK29" i="1"/>
  <c r="AL29" i="1"/>
  <c r="R22" i="1"/>
  <c r="S22" i="1"/>
  <c r="T22" i="1"/>
  <c r="U22" i="1"/>
  <c r="V22" i="1"/>
  <c r="W22" i="1"/>
  <c r="Y22" i="1"/>
  <c r="Z22" i="1"/>
  <c r="AA22" i="1"/>
  <c r="AB22" i="1"/>
  <c r="AC22" i="1"/>
  <c r="AD22" i="1"/>
  <c r="AG22" i="1"/>
  <c r="AH22" i="1"/>
  <c r="AJ22" i="1"/>
  <c r="AK22" i="1"/>
  <c r="AL22" i="1"/>
  <c r="AL12" i="1"/>
  <c r="AK12" i="1"/>
  <c r="AJ12" i="1"/>
  <c r="AH12" i="1"/>
  <c r="AG12" i="1"/>
  <c r="AD12" i="1"/>
  <c r="AC12" i="1"/>
  <c r="AB12" i="1"/>
  <c r="AA12" i="1"/>
  <c r="Z12" i="1"/>
  <c r="Y12" i="1"/>
  <c r="W12" i="1"/>
  <c r="V12" i="1"/>
  <c r="U12" i="1"/>
  <c r="T12" i="1"/>
  <c r="S12" i="1"/>
  <c r="R12" i="1"/>
  <c r="AP22" i="1"/>
  <c r="AP12" i="1"/>
  <c r="AP32" i="1"/>
  <c r="AO29" i="1"/>
  <c r="AM29" i="1"/>
  <c r="AM22" i="1"/>
  <c r="AO22" i="1"/>
  <c r="AO12" i="1"/>
  <c r="AM12" i="1"/>
  <c r="A123" i="1"/>
  <c r="A134" i="1"/>
  <c r="A145" i="1"/>
  <c r="A148" i="1"/>
  <c r="A94" i="1"/>
  <c r="A84" i="1"/>
  <c r="A105" i="1"/>
  <c r="A108" i="1"/>
  <c r="A69" i="1"/>
  <c r="A12" i="1"/>
  <c r="A22" i="1"/>
  <c r="A29" i="1"/>
  <c r="A32" i="1"/>
  <c r="A67" i="1"/>
  <c r="A57" i="1"/>
  <c r="A46" i="1"/>
  <c r="BF204" i="2"/>
  <c r="BE204" i="2"/>
  <c r="BF148" i="2"/>
  <c r="BF151" i="2"/>
  <c r="BE148" i="2"/>
  <c r="BE151" i="2"/>
  <c r="A26" i="2"/>
  <c r="A27" i="2"/>
  <c r="A28" i="2"/>
  <c r="A31" i="2"/>
  <c r="AH204" i="2"/>
  <c r="AZ148" i="2"/>
  <c r="AZ151" i="2"/>
  <c r="AP151" i="1"/>
  <c r="AI151" i="1"/>
  <c r="AH32" i="1"/>
  <c r="AG32" i="1"/>
  <c r="CJ204" i="2"/>
  <c r="CI204" i="2"/>
  <c r="CH204" i="2"/>
  <c r="CG204" i="2"/>
  <c r="CF204" i="2"/>
  <c r="CE204" i="2"/>
  <c r="CC204" i="2"/>
  <c r="CB204" i="2"/>
  <c r="CA204" i="2"/>
  <c r="BR204" i="2"/>
  <c r="BP204" i="2"/>
  <c r="BO204" i="2"/>
  <c r="BD204" i="2"/>
  <c r="BC204" i="2"/>
  <c r="BB204" i="2"/>
  <c r="BA204" i="2"/>
  <c r="AZ204" i="2"/>
  <c r="AY204" i="2"/>
  <c r="AX204" i="2"/>
  <c r="AW204" i="2"/>
  <c r="AV204" i="2"/>
  <c r="AU204" i="2"/>
  <c r="AT204" i="2"/>
  <c r="AS204" i="2"/>
  <c r="AR204" i="2"/>
  <c r="AQ204" i="2"/>
  <c r="AP204" i="2"/>
  <c r="AO204" i="2"/>
  <c r="AN204" i="2"/>
  <c r="AM204" i="2"/>
  <c r="AG204" i="2"/>
  <c r="AF204" i="2"/>
  <c r="AE204" i="2"/>
  <c r="AD204" i="2"/>
  <c r="AC204" i="2"/>
  <c r="AB204" i="2"/>
  <c r="AA204" i="2"/>
  <c r="Z204" i="2"/>
  <c r="X204" i="2"/>
  <c r="W204" i="2"/>
  <c r="V204" i="2"/>
  <c r="U204" i="2"/>
  <c r="T204" i="2"/>
  <c r="S204" i="2"/>
  <c r="R204" i="2"/>
  <c r="Q204" i="2"/>
  <c r="P204" i="2"/>
  <c r="O204" i="2"/>
  <c r="N204" i="2"/>
  <c r="M204" i="2"/>
  <c r="L204" i="2"/>
  <c r="K204" i="2"/>
  <c r="J204" i="2"/>
  <c r="I204" i="2"/>
  <c r="H204" i="2"/>
  <c r="G204" i="2"/>
  <c r="F204" i="2"/>
  <c r="E204" i="2"/>
  <c r="D204" i="2"/>
  <c r="B176" i="2"/>
  <c r="B175" i="2"/>
  <c r="A175" i="2"/>
  <c r="B174" i="2"/>
  <c r="A174" i="2"/>
  <c r="B173" i="2"/>
  <c r="A173" i="2"/>
  <c r="B172" i="2"/>
  <c r="A172" i="2"/>
  <c r="B171" i="2"/>
  <c r="A171" i="2"/>
  <c r="B170" i="2"/>
  <c r="A170" i="2"/>
  <c r="B169" i="2"/>
  <c r="A169" i="2"/>
  <c r="B168" i="2"/>
  <c r="A168" i="2"/>
  <c r="B167" i="2"/>
  <c r="A167" i="2"/>
  <c r="B166" i="2"/>
  <c r="A166" i="2"/>
  <c r="B165" i="2"/>
  <c r="A165" i="2"/>
  <c r="B164" i="2"/>
  <c r="A164" i="2"/>
  <c r="B163" i="2"/>
  <c r="A163" i="2"/>
  <c r="B162" i="2"/>
  <c r="A162" i="2"/>
  <c r="B161" i="2"/>
  <c r="A161" i="2"/>
  <c r="B160" i="2"/>
  <c r="A160" i="2"/>
  <c r="B146" i="2"/>
  <c r="BO148" i="2"/>
  <c r="BD148" i="2"/>
  <c r="BC148" i="2"/>
  <c r="BB148" i="2"/>
  <c r="BA148" i="2"/>
  <c r="AY148" i="2"/>
  <c r="AX148" i="2"/>
  <c r="AW148" i="2"/>
  <c r="AV148" i="2"/>
  <c r="AU148" i="2"/>
  <c r="AT148" i="2"/>
  <c r="AS148" i="2"/>
  <c r="AR148" i="2"/>
  <c r="AQ148" i="2"/>
  <c r="AP148" i="2"/>
  <c r="AO148" i="2"/>
  <c r="AN148" i="2"/>
  <c r="AM148" i="2"/>
  <c r="CJ108" i="2"/>
  <c r="B4" i="2"/>
  <c r="A151" i="1"/>
  <c r="H151" i="1"/>
  <c r="BZ148" i="2"/>
  <c r="BZ151" i="2"/>
  <c r="BD151" i="2"/>
  <c r="BO151" i="2"/>
  <c r="AU151" i="2"/>
  <c r="AV151" i="2"/>
  <c r="AS151" i="2"/>
  <c r="AO32" i="1"/>
  <c r="AO151" i="1"/>
  <c r="AM32" i="1"/>
  <c r="AM151" i="1"/>
  <c r="AG151" i="1"/>
  <c r="CJ148" i="2"/>
  <c r="CI148" i="2"/>
  <c r="CI108" i="2"/>
  <c r="CJ69" i="2"/>
  <c r="CI69" i="2"/>
  <c r="CH148" i="2"/>
  <c r="CG148" i="2"/>
  <c r="CF148" i="2"/>
  <c r="CE148" i="2"/>
  <c r="CC148" i="2"/>
  <c r="CB148" i="2"/>
  <c r="CA148" i="2"/>
  <c r="BY148" i="2"/>
  <c r="BW148" i="2"/>
  <c r="BV148" i="2"/>
  <c r="BR148" i="2"/>
  <c r="BP148" i="2"/>
  <c r="H148" i="2"/>
  <c r="G148" i="2"/>
  <c r="F148" i="2"/>
  <c r="E148" i="2"/>
  <c r="AL32" i="1"/>
  <c r="AL151" i="1"/>
  <c r="AB32" i="1"/>
  <c r="AB151" i="1"/>
  <c r="AA32" i="1"/>
  <c r="AA151" i="1"/>
  <c r="Z32" i="1"/>
  <c r="Z151" i="1"/>
  <c r="W32" i="1"/>
  <c r="W151" i="1"/>
  <c r="T32" i="1"/>
  <c r="T151" i="1"/>
  <c r="R32" i="1"/>
  <c r="R151" i="1"/>
  <c r="P151" i="1"/>
  <c r="AK32" i="1"/>
  <c r="AK151" i="1"/>
  <c r="AC32" i="1"/>
  <c r="AC151" i="1"/>
  <c r="V69" i="1"/>
  <c r="AJ32" i="1"/>
  <c r="AD32" i="1"/>
  <c r="AD151" i="1"/>
  <c r="Y32" i="1"/>
  <c r="V32" i="1"/>
  <c r="U32" i="1"/>
  <c r="S32" i="1"/>
  <c r="M151" i="1"/>
  <c r="O151" i="1"/>
  <c r="Q151" i="1"/>
  <c r="G148" i="1"/>
  <c r="G69" i="1"/>
  <c r="G151" i="1"/>
  <c r="A114" i="2"/>
  <c r="B114" i="2"/>
  <c r="A115" i="2"/>
  <c r="B115" i="2"/>
  <c r="A116" i="2"/>
  <c r="B116" i="2"/>
  <c r="A117" i="2"/>
  <c r="B117" i="2"/>
  <c r="A118" i="2"/>
  <c r="B118" i="2"/>
  <c r="A119" i="2"/>
  <c r="B119" i="2"/>
  <c r="A120" i="2"/>
  <c r="B120" i="2"/>
  <c r="A121" i="2"/>
  <c r="B121" i="2"/>
  <c r="A122" i="2"/>
  <c r="B122" i="2"/>
  <c r="A123" i="2"/>
  <c r="B123" i="2"/>
  <c r="A124" i="2"/>
  <c r="B124" i="2"/>
  <c r="A125" i="2"/>
  <c r="B125" i="2"/>
  <c r="A126" i="2"/>
  <c r="B126" i="2"/>
  <c r="A127" i="2"/>
  <c r="B127" i="2"/>
  <c r="A128" i="2"/>
  <c r="B128" i="2"/>
  <c r="A129" i="2"/>
  <c r="B129" i="2"/>
  <c r="A130" i="2"/>
  <c r="B130" i="2"/>
  <c r="A131" i="2"/>
  <c r="B131" i="2"/>
  <c r="A132" i="2"/>
  <c r="B132" i="2"/>
  <c r="A133" i="2"/>
  <c r="B133" i="2"/>
  <c r="A134" i="2"/>
  <c r="B134" i="2"/>
  <c r="A135" i="2"/>
  <c r="B135" i="2"/>
  <c r="A136" i="2"/>
  <c r="B136" i="2"/>
  <c r="A137" i="2"/>
  <c r="B137" i="2"/>
  <c r="A138" i="2"/>
  <c r="B138" i="2"/>
  <c r="A139" i="2"/>
  <c r="B139" i="2"/>
  <c r="A140" i="2"/>
  <c r="B140" i="2"/>
  <c r="A141" i="2"/>
  <c r="B141" i="2"/>
  <c r="A142" i="2"/>
  <c r="B142" i="2"/>
  <c r="A143" i="2"/>
  <c r="B143" i="2"/>
  <c r="A144" i="2"/>
  <c r="B144" i="2"/>
  <c r="A145" i="2"/>
  <c r="B145" i="2"/>
  <c r="A146" i="2"/>
  <c r="A147" i="2"/>
  <c r="B147" i="2"/>
  <c r="A74" i="2"/>
  <c r="B74" i="2"/>
  <c r="A75" i="2"/>
  <c r="B75" i="2"/>
  <c r="A76" i="2"/>
  <c r="B76" i="2"/>
  <c r="A77" i="2"/>
  <c r="B77" i="2"/>
  <c r="A78" i="2"/>
  <c r="B78" i="2"/>
  <c r="A79" i="2"/>
  <c r="B79" i="2"/>
  <c r="A80" i="2"/>
  <c r="B80" i="2"/>
  <c r="A81" i="2"/>
  <c r="B81" i="2"/>
  <c r="A82" i="2"/>
  <c r="B82" i="2"/>
  <c r="A83" i="2"/>
  <c r="B83" i="2"/>
  <c r="A84" i="2"/>
  <c r="B84" i="2"/>
  <c r="A85" i="2"/>
  <c r="B85" i="2"/>
  <c r="A86" i="2"/>
  <c r="B86" i="2"/>
  <c r="A87" i="2"/>
  <c r="B87" i="2"/>
  <c r="A88" i="2"/>
  <c r="B88" i="2"/>
  <c r="A89" i="2"/>
  <c r="B89" i="2"/>
  <c r="A90" i="2"/>
  <c r="B90" i="2"/>
  <c r="A91" i="2"/>
  <c r="B91" i="2"/>
  <c r="A92" i="2"/>
  <c r="B92" i="2"/>
  <c r="A93" i="2"/>
  <c r="B93" i="2"/>
  <c r="A94" i="2"/>
  <c r="B94" i="2"/>
  <c r="A95" i="2"/>
  <c r="B95" i="2"/>
  <c r="A96" i="2"/>
  <c r="B96" i="2"/>
  <c r="A97" i="2"/>
  <c r="B97" i="2"/>
  <c r="A98" i="2"/>
  <c r="B98" i="2"/>
  <c r="A99" i="2"/>
  <c r="B99" i="2"/>
  <c r="A100" i="2"/>
  <c r="B100" i="2"/>
  <c r="A101" i="2"/>
  <c r="B101" i="2"/>
  <c r="A102" i="2"/>
  <c r="B102" i="2"/>
  <c r="A103" i="2"/>
  <c r="B103" i="2"/>
  <c r="A104" i="2"/>
  <c r="B104" i="2"/>
  <c r="A105" i="2"/>
  <c r="B105" i="2"/>
  <c r="A106" i="2"/>
  <c r="B106" i="2"/>
  <c r="A107" i="2"/>
  <c r="B107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4" i="2"/>
  <c r="A5" i="2"/>
  <c r="B5" i="2"/>
  <c r="A6" i="2"/>
  <c r="B6" i="2"/>
  <c r="A7" i="2"/>
  <c r="B7" i="2"/>
  <c r="A8" i="2"/>
  <c r="B8" i="2"/>
  <c r="A9" i="2"/>
  <c r="A10" i="2"/>
  <c r="B10" i="2"/>
  <c r="A11" i="2"/>
  <c r="B11" i="2"/>
  <c r="A13" i="2"/>
  <c r="B13" i="2"/>
  <c r="A15" i="2"/>
  <c r="B15" i="2"/>
  <c r="A16" i="2"/>
  <c r="B16" i="2"/>
  <c r="A17" i="2"/>
  <c r="B17" i="2"/>
  <c r="A18" i="2"/>
  <c r="B18" i="2"/>
  <c r="A19" i="2"/>
  <c r="B19" i="2"/>
  <c r="A20" i="2"/>
  <c r="B20" i="2"/>
  <c r="A21" i="2"/>
  <c r="B21" i="2"/>
  <c r="A23" i="2"/>
  <c r="B23" i="2"/>
  <c r="A24" i="2"/>
  <c r="B24" i="2"/>
  <c r="A25" i="2"/>
  <c r="B25" i="2"/>
  <c r="B26" i="2"/>
  <c r="B27" i="2"/>
  <c r="B28" i="2"/>
  <c r="A153" i="2"/>
  <c r="C148" i="2"/>
  <c r="D148" i="2"/>
  <c r="J151" i="1"/>
  <c r="L151" i="1"/>
  <c r="X151" i="1"/>
  <c r="S151" i="1"/>
  <c r="CC151" i="2"/>
  <c r="CH151" i="2"/>
  <c r="BP151" i="2"/>
  <c r="BV151" i="2"/>
  <c r="BW151" i="2"/>
  <c r="AX151" i="2"/>
  <c r="BT151" i="2"/>
  <c r="CE151" i="2"/>
  <c r="F151" i="2"/>
  <c r="C151" i="2"/>
  <c r="AR151" i="2"/>
  <c r="AP151" i="2"/>
  <c r="BY151" i="2"/>
  <c r="AN151" i="2"/>
  <c r="BA151" i="2"/>
  <c r="AM151" i="2"/>
  <c r="AQ151" i="2"/>
  <c r="AY151" i="2"/>
  <c r="D151" i="2"/>
  <c r="CA151" i="2"/>
  <c r="AO151" i="2"/>
  <c r="BU151" i="2"/>
  <c r="CF151" i="2"/>
  <c r="AT151" i="2"/>
  <c r="BR151" i="2"/>
  <c r="CB151" i="2"/>
  <c r="G151" i="2"/>
  <c r="CI151" i="2"/>
  <c r="BC151" i="2"/>
  <c r="E151" i="2"/>
  <c r="CG151" i="2"/>
  <c r="AW151" i="2"/>
  <c r="H151" i="2"/>
  <c r="BB151" i="2"/>
  <c r="CJ151" i="2"/>
  <c r="U151" i="1"/>
  <c r="V151" i="1"/>
  <c r="K151" i="1"/>
  <c r="I151" i="1"/>
  <c r="Y151" i="1"/>
  <c r="AJ151" i="1"/>
  <c r="AH151" i="1"/>
  <c r="N151" i="1"/>
  <c r="BS32" i="2"/>
  <c r="BS151" i="2"/>
</calcChain>
</file>

<file path=xl/sharedStrings.xml><?xml version="1.0" encoding="utf-8"?>
<sst xmlns="http://schemas.openxmlformats.org/spreadsheetml/2006/main" count="842" uniqueCount="349">
  <si>
    <t>Enfants témoins</t>
  </si>
  <si>
    <t>Agglomérations</t>
  </si>
  <si>
    <t>Procédure Civile</t>
  </si>
  <si>
    <t>N° Entrée</t>
  </si>
  <si>
    <t>Nom</t>
  </si>
  <si>
    <t>Age</t>
  </si>
  <si>
    <t>Situation Familiale</t>
  </si>
  <si>
    <t>Témoins</t>
  </si>
  <si>
    <t>CCVA</t>
  </si>
  <si>
    <t>CC Catt &amp; Env</t>
  </si>
  <si>
    <t>Val de Fensch</t>
  </si>
  <si>
    <t>P. de France</t>
  </si>
  <si>
    <t>Origine directe</t>
  </si>
  <si>
    <t>Enfants à charge</t>
  </si>
  <si>
    <t>Verbales</t>
  </si>
  <si>
    <t>Psy</t>
  </si>
  <si>
    <t>Physique</t>
  </si>
  <si>
    <t>Sexuelles</t>
  </si>
  <si>
    <t>Matérielles</t>
  </si>
  <si>
    <t>Ancienneté des faits</t>
  </si>
  <si>
    <t>Main courante</t>
  </si>
  <si>
    <t>PVRJ</t>
  </si>
  <si>
    <t>Assistance aux victimes</t>
  </si>
  <si>
    <t>Eviction du conjoint</t>
  </si>
  <si>
    <t>Divorce</t>
  </si>
  <si>
    <t>Séparation</t>
  </si>
  <si>
    <t>Requête garde enfants</t>
  </si>
  <si>
    <t>Début du suivi le</t>
  </si>
  <si>
    <t>Suivi terminé le</t>
  </si>
  <si>
    <t>Abandon des démarches par la victime</t>
  </si>
  <si>
    <t>RSA</t>
  </si>
  <si>
    <t>x</t>
  </si>
  <si>
    <t xml:space="preserve"> </t>
  </si>
  <si>
    <t>total 1er trim</t>
  </si>
  <si>
    <t>2e trim 2016</t>
  </si>
  <si>
    <t>Total 2e trim</t>
  </si>
  <si>
    <t>3e trim 2016</t>
  </si>
  <si>
    <t>Total 3e trim</t>
  </si>
  <si>
    <t>4e trim 2016</t>
  </si>
  <si>
    <t>Total 4e trim</t>
  </si>
  <si>
    <t>Accès aux droits</t>
  </si>
  <si>
    <t>Informations</t>
  </si>
  <si>
    <t>Signalement/Inf. Préoccupante</t>
  </si>
  <si>
    <t>Accomp Psy</t>
  </si>
  <si>
    <t>Nombre d'entretiens victimes</t>
  </si>
  <si>
    <t>Nombre d'entretiens partenaires</t>
  </si>
  <si>
    <t>Info Procedures pénales</t>
  </si>
  <si>
    <t>Info dt civil sur situation</t>
  </si>
  <si>
    <t>Mecanisme des violences</t>
  </si>
  <si>
    <t>Aide à la decision</t>
  </si>
  <si>
    <t>Avocat</t>
  </si>
  <si>
    <t>Gendarmerie</t>
  </si>
  <si>
    <t>ISG</t>
  </si>
  <si>
    <t>ISC</t>
  </si>
  <si>
    <t>ATAV</t>
  </si>
  <si>
    <t>LéA</t>
  </si>
  <si>
    <t>Disp. Prof.</t>
  </si>
  <si>
    <t>CAF</t>
  </si>
  <si>
    <t>CMS</t>
  </si>
  <si>
    <t>CCAS</t>
  </si>
  <si>
    <t>Commissariat</t>
  </si>
  <si>
    <t>Bureau d'ordre</t>
  </si>
  <si>
    <t>U.M.J</t>
  </si>
  <si>
    <t>Médecin</t>
  </si>
  <si>
    <t>Struc. Acceuil</t>
  </si>
  <si>
    <t>Bailleur public / privé</t>
  </si>
  <si>
    <t>Dispositif Gîte</t>
  </si>
  <si>
    <t>Dispositif ext</t>
  </si>
  <si>
    <t>Dépôt plainte/main courante/PVRJ</t>
  </si>
  <si>
    <t>Aide à la redaction</t>
  </si>
  <si>
    <t>Relogement provisoire</t>
  </si>
  <si>
    <t>Relogement stable</t>
  </si>
  <si>
    <t>Maintien logement</t>
  </si>
  <si>
    <t>Retour dom.</t>
  </si>
  <si>
    <t>Abandon démarches</t>
  </si>
  <si>
    <t>Aide matérielle</t>
  </si>
  <si>
    <t>Perte contact</t>
  </si>
  <si>
    <t>Commentaires</t>
  </si>
  <si>
    <t>mot de passe : test</t>
  </si>
  <si>
    <t>Mariée</t>
  </si>
  <si>
    <t>Divorcée</t>
  </si>
  <si>
    <t>Séparée</t>
  </si>
  <si>
    <t>Colonne33</t>
  </si>
  <si>
    <t>Communauté de commune</t>
  </si>
  <si>
    <t>CC3F</t>
  </si>
  <si>
    <t>Ressources (début suivi)</t>
  </si>
  <si>
    <t>Origine demande</t>
  </si>
  <si>
    <t>Orientation partenaires</t>
  </si>
  <si>
    <t>Violence</t>
  </si>
  <si>
    <t>Eco/adm</t>
  </si>
  <si>
    <t>Procédures pénales</t>
  </si>
  <si>
    <t>Dépôt de plainte</t>
  </si>
  <si>
    <t>Ordonnance protection</t>
  </si>
  <si>
    <t>Incar. Conjoint</t>
  </si>
  <si>
    <t>Apach</t>
  </si>
  <si>
    <t>Halstroff</t>
  </si>
  <si>
    <t>Kirshnaumen</t>
  </si>
  <si>
    <t>Manderen</t>
  </si>
  <si>
    <t>Rettel</t>
  </si>
  <si>
    <t>Waldweistroff</t>
  </si>
  <si>
    <t>Contz les Bains</t>
  </si>
  <si>
    <t>Haute-Kontz</t>
  </si>
  <si>
    <t>Kirsch les Sierck</t>
  </si>
  <si>
    <t>Merschweiller</t>
  </si>
  <si>
    <t>Ritzing</t>
  </si>
  <si>
    <t>Waldwisse</t>
  </si>
  <si>
    <t>Hunting</t>
  </si>
  <si>
    <t>Laumesfeld</t>
  </si>
  <si>
    <t>Montenach</t>
  </si>
  <si>
    <t>Rustroff</t>
  </si>
  <si>
    <t>Rémeling</t>
  </si>
  <si>
    <t>Sierck les bains</t>
  </si>
  <si>
    <t>Kerling les Sierck</t>
  </si>
  <si>
    <t>Grindorff - Bizing</t>
  </si>
  <si>
    <t>Flastroff</t>
  </si>
  <si>
    <t>Fameck</t>
  </si>
  <si>
    <t>Uckange</t>
  </si>
  <si>
    <t xml:space="preserve">Thionville </t>
  </si>
  <si>
    <t xml:space="preserve">Yutz </t>
  </si>
  <si>
    <t>Aumetz</t>
  </si>
  <si>
    <t>Audun le Tiche</t>
  </si>
  <si>
    <t>Boulange</t>
  </si>
  <si>
    <t>Ottange</t>
  </si>
  <si>
    <t>Redange</t>
  </si>
  <si>
    <t>Russange</t>
  </si>
  <si>
    <t>Villerupt</t>
  </si>
  <si>
    <t>Thil</t>
  </si>
  <si>
    <t>Nb de JOURS</t>
  </si>
  <si>
    <t>Nb de Mois</t>
  </si>
  <si>
    <t>Témoins &amp; victimes directes</t>
  </si>
  <si>
    <t>Travailleurs sociaux</t>
  </si>
  <si>
    <t>Viol</t>
  </si>
  <si>
    <t>Contribution en charge du ménage</t>
  </si>
  <si>
    <t>Contestation filiation paternité</t>
  </si>
  <si>
    <t>Maison du Lux</t>
  </si>
  <si>
    <t>CDIFF</t>
  </si>
  <si>
    <t>Hebergement</t>
  </si>
  <si>
    <t>Bailleur</t>
  </si>
  <si>
    <t>TGI</t>
  </si>
  <si>
    <t>UDAF</t>
  </si>
  <si>
    <t>Consulat</t>
  </si>
  <si>
    <t>UMJ</t>
  </si>
  <si>
    <t>Pref &amp; Sous</t>
  </si>
  <si>
    <t>Temoin</t>
  </si>
  <si>
    <t>Bureau AJ</t>
  </si>
  <si>
    <t>Travailleurs Sociaux</t>
  </si>
  <si>
    <t>Psy Gîte</t>
  </si>
  <si>
    <t>Psy ext</t>
  </si>
  <si>
    <t xml:space="preserve"> CAF</t>
  </si>
  <si>
    <t xml:space="preserve"> CDIFF</t>
  </si>
  <si>
    <t xml:space="preserve"> LéA</t>
  </si>
  <si>
    <t xml:space="preserve"> ISC</t>
  </si>
  <si>
    <t xml:space="preserve"> ISG </t>
  </si>
  <si>
    <t xml:space="preserve"> ATAV </t>
  </si>
  <si>
    <t xml:space="preserve"> Gendarmerie </t>
  </si>
  <si>
    <t xml:space="preserve"> Commissariat </t>
  </si>
  <si>
    <t xml:space="preserve"> Avocat </t>
  </si>
  <si>
    <t xml:space="preserve"> CMS</t>
  </si>
  <si>
    <t>Autre</t>
  </si>
  <si>
    <t>Salaire</t>
  </si>
  <si>
    <t>Union libre</t>
  </si>
  <si>
    <t>Concubinage</t>
  </si>
  <si>
    <t>Célibataire</t>
  </si>
  <si>
    <t>moins d'un an</t>
  </si>
  <si>
    <t>de 1 à 5 ans</t>
  </si>
  <si>
    <t>de 6 à 10 ans</t>
  </si>
  <si>
    <t>de 11 à 20 ans</t>
  </si>
  <si>
    <t>plus de 20 ans</t>
  </si>
  <si>
    <t>Justice</t>
  </si>
  <si>
    <t xml:space="preserve">Accompagnements Physiques Accès au droit  </t>
  </si>
  <si>
    <t>turque</t>
  </si>
  <si>
    <t>Mariage non reconnu</t>
  </si>
  <si>
    <t>française</t>
  </si>
  <si>
    <t>Soutien du Ref</t>
  </si>
  <si>
    <t>Soutienref</t>
  </si>
  <si>
    <t>Dépôt plainte</t>
  </si>
  <si>
    <t>OP</t>
  </si>
  <si>
    <t>Incarcération conjoint</t>
  </si>
  <si>
    <t>Aide ref</t>
  </si>
  <si>
    <t>Aideref</t>
  </si>
  <si>
    <t>Requête GE</t>
  </si>
  <si>
    <t>Contribution en charge de ménage</t>
  </si>
  <si>
    <t>Contestation filiation</t>
  </si>
  <si>
    <t>ADIL</t>
  </si>
  <si>
    <t>Travailleuses fam</t>
  </si>
  <si>
    <t>Médecin2</t>
  </si>
  <si>
    <t>2 plaintes dont 1 violences sur mineur de - 15 ans</t>
  </si>
  <si>
    <t>(X)</t>
  </si>
  <si>
    <t>Colonne1</t>
  </si>
  <si>
    <t>Ressources</t>
  </si>
  <si>
    <t>Revenu conjoint</t>
  </si>
  <si>
    <t>Retraite</t>
  </si>
  <si>
    <t>Ind. Chômage</t>
  </si>
  <si>
    <t>Invalidité</t>
  </si>
  <si>
    <t>Sans ressources</t>
  </si>
  <si>
    <t>Basse-Rentgen</t>
  </si>
  <si>
    <t>Berg-sur-Moselle</t>
  </si>
  <si>
    <t>Beyren-lès-Sierck</t>
  </si>
  <si>
    <t>Boust</t>
  </si>
  <si>
    <t>Breistroff-la-Grande</t>
  </si>
  <si>
    <t>Cattenom (siège)</t>
  </si>
  <si>
    <t>Enrange</t>
  </si>
  <si>
    <t>Escherange</t>
  </si>
  <si>
    <t>Évrange</t>
  </si>
  <si>
    <t>Fixem</t>
  </si>
  <si>
    <t>Gavisse</t>
  </si>
  <si>
    <t>Hagen</t>
  </si>
  <si>
    <t>Hettange-Grande</t>
  </si>
  <si>
    <t>Kanfen</t>
  </si>
  <si>
    <t>Mondorff</t>
  </si>
  <si>
    <t>Puttelange-lès-Thionville</t>
  </si>
  <si>
    <t>Rodemack</t>
  </si>
  <si>
    <t>Roussy-le-Village</t>
  </si>
  <si>
    <t>Volmerange-les-Mines</t>
  </si>
  <si>
    <t>Zoufftgen  </t>
  </si>
  <si>
    <t>CCATT</t>
  </si>
  <si>
    <t>Algrange</t>
  </si>
  <si>
    <t>Florange</t>
  </si>
  <si>
    <t>Hayange</t>
  </si>
  <si>
    <t>Knutange</t>
  </si>
  <si>
    <t>Neufchef</t>
  </si>
  <si>
    <t>Nilvange</t>
  </si>
  <si>
    <t>Ranguevaux</t>
  </si>
  <si>
    <t>Seremange-Erzange</t>
  </si>
  <si>
    <t>ValFensch</t>
  </si>
  <si>
    <t>PortedeFrance</t>
  </si>
  <si>
    <t xml:space="preserve">Angevillers </t>
  </si>
  <si>
    <t xml:space="preserve">Basse-Ham </t>
  </si>
  <si>
    <t xml:space="preserve">Fontoy </t>
  </si>
  <si>
    <t xml:space="preserve">Havange </t>
  </si>
  <si>
    <t xml:space="preserve">Illange </t>
  </si>
  <si>
    <t xml:space="preserve">Kuntzig </t>
  </si>
  <si>
    <t xml:space="preserve">Lommerange </t>
  </si>
  <si>
    <t xml:space="preserve">Manom </t>
  </si>
  <si>
    <t xml:space="preserve">Rochonvillers </t>
  </si>
  <si>
    <t xml:space="preserve">Terville </t>
  </si>
  <si>
    <t xml:space="preserve">Tressange </t>
  </si>
  <si>
    <t>Origine de la demande</t>
  </si>
  <si>
    <t>Victimes</t>
  </si>
  <si>
    <t>Mairie</t>
  </si>
  <si>
    <t>NB</t>
  </si>
  <si>
    <t>connaissance</t>
  </si>
  <si>
    <t>Assurances</t>
  </si>
  <si>
    <t>4 Dplaintes pour VC dont 1 pour non paiement PA/ vol de son tph portable</t>
  </si>
  <si>
    <t>CCPHVA</t>
  </si>
  <si>
    <t>Nationalité</t>
  </si>
  <si>
    <t>JAP</t>
  </si>
  <si>
    <t>Tribunal d'instance</t>
  </si>
  <si>
    <t>Total: voir onglet information perso</t>
  </si>
  <si>
    <t>Divers</t>
  </si>
  <si>
    <t>TOTAL JANVIER</t>
  </si>
  <si>
    <t>TOTAL FEVRIER</t>
  </si>
  <si>
    <t>TOTAL MARS</t>
  </si>
  <si>
    <t>TOTAL AVRIL</t>
  </si>
  <si>
    <t>TOTAL  MAI</t>
  </si>
  <si>
    <t>TOTAL JUIN</t>
  </si>
  <si>
    <t>TOTAL JUILLET</t>
  </si>
  <si>
    <t>TOTAL AOUT</t>
  </si>
  <si>
    <t>TOTAL SEPT.</t>
  </si>
  <si>
    <t>TOTAL OCT</t>
  </si>
  <si>
    <t>TOTAL NOV</t>
  </si>
  <si>
    <t>TOTAL DEC</t>
  </si>
  <si>
    <t xml:space="preserve">TOTAL MARS </t>
  </si>
  <si>
    <t>algérienne</t>
  </si>
  <si>
    <t xml:space="preserve">récépissé de dde carte séjour </t>
  </si>
  <si>
    <t>dépôt plainte soutien réf/viol</t>
  </si>
  <si>
    <t>CDIP2</t>
  </si>
  <si>
    <t>tribunal d'instance</t>
  </si>
  <si>
    <t>Tribunal d'instance2</t>
  </si>
  <si>
    <t>Divers2</t>
  </si>
  <si>
    <t>CDIP</t>
  </si>
  <si>
    <t>retour au DC, poursuit ses démarches</t>
  </si>
  <si>
    <t>115 + titre séjour + Récup affaires conseil</t>
  </si>
  <si>
    <t xml:space="preserve">aide pour ne pas abandonner les démarches </t>
  </si>
  <si>
    <t>non prise en compte DP en police</t>
  </si>
  <si>
    <t xml:space="preserve">marocaine </t>
  </si>
  <si>
    <t>yougoslave</t>
  </si>
  <si>
    <t>accomp notaire/banque</t>
  </si>
  <si>
    <t>115</t>
  </si>
  <si>
    <t>N° 115</t>
  </si>
  <si>
    <t>Orientations diverses             Orientations diverses            Orientations diverses             Orientations diverses         Orientations diverses             Orientations diverses    Orientations diverses             Orientations diverses  Orientations diverses             Orientations diverses</t>
  </si>
  <si>
    <t>Entretiens partenaires       Entretiens partenaires     Entretiens partenaires     Entretiens partenaires     Entretiens partenaires    Entretiens partenaires    Entretiens partenaires</t>
  </si>
  <si>
    <t>Total JANVIER</t>
  </si>
  <si>
    <t>Total FEVRIER</t>
  </si>
  <si>
    <t>2e TRIM</t>
  </si>
  <si>
    <t>total 2e trim</t>
  </si>
  <si>
    <t>3e TRIM</t>
  </si>
  <si>
    <t>total 3e trim</t>
  </si>
  <si>
    <t>4e TRIM</t>
  </si>
  <si>
    <t>test</t>
  </si>
  <si>
    <t>accomp batigère/Citéline</t>
  </si>
  <si>
    <t>ancien dossier/Mesure AE</t>
  </si>
  <si>
    <t>dossier 2014</t>
  </si>
  <si>
    <t>bosnienne</t>
  </si>
  <si>
    <t>dossier TGD</t>
  </si>
  <si>
    <t>Centre Medico Social</t>
  </si>
  <si>
    <t>02/05/2016</t>
  </si>
  <si>
    <t>franco algérienne</t>
  </si>
  <si>
    <t>SAI</t>
  </si>
  <si>
    <t>Ligue Drt Homme</t>
  </si>
  <si>
    <t>Droits sociaux</t>
  </si>
  <si>
    <t>UMJ2</t>
  </si>
  <si>
    <t>Psychologue</t>
  </si>
  <si>
    <t>04/05/2016</t>
  </si>
  <si>
    <t>Voir également pour le partage des biens</t>
  </si>
  <si>
    <t>tc M. le 2/06/2016</t>
  </si>
  <si>
    <t>15/05/2016</t>
  </si>
  <si>
    <t>Voir si JAF accepte divorce en France, confrontation</t>
  </si>
  <si>
    <t>DP viol, en attente décision du Parque</t>
  </si>
  <si>
    <t>CAF/régul APL</t>
  </si>
  <si>
    <t>référé/Madame a récupéré le logement</t>
  </si>
  <si>
    <t>JI Metz</t>
  </si>
  <si>
    <t>Procédure divorce en cours</t>
  </si>
  <si>
    <t>Pré synthèse le 6 juillet 2016</t>
  </si>
  <si>
    <t>3 procédures en cours.Le 6/06 contest.</t>
  </si>
  <si>
    <t xml:space="preserve">Pas de réponse de la Préfecture </t>
  </si>
  <si>
    <t xml:space="preserve">engage la procédure en divorce </t>
  </si>
  <si>
    <t xml:space="preserve">référé/Enquête sociale </t>
  </si>
  <si>
    <t>Interdiction pour m. d'approcher mme</t>
  </si>
  <si>
    <t>rwandaise</t>
  </si>
  <si>
    <t>hôtel foch de Fameck</t>
  </si>
  <si>
    <t xml:space="preserve">Cattenom </t>
  </si>
  <si>
    <t>HUISSIER</t>
  </si>
  <si>
    <t>NOTAIRE</t>
  </si>
  <si>
    <t>NOTAIRE2</t>
  </si>
  <si>
    <t>01/06/2016</t>
  </si>
  <si>
    <t>TGD Proc Rep</t>
  </si>
  <si>
    <t>Sous contrôle judiciaire</t>
  </si>
  <si>
    <t>TGD</t>
  </si>
  <si>
    <t>Réattribution logement d'origine</t>
  </si>
  <si>
    <t>Prestations Familiales</t>
  </si>
  <si>
    <t>13/06/2016</t>
  </si>
  <si>
    <t>dmde OP</t>
  </si>
  <si>
    <t>synthèse au 12/09</t>
  </si>
  <si>
    <t>enquête sociale début le 20 juin 2016</t>
  </si>
  <si>
    <t>17/06/2016</t>
  </si>
  <si>
    <t>OP/ M. HDT JURY</t>
  </si>
  <si>
    <t>M. dans son logement</t>
  </si>
  <si>
    <t xml:space="preserve">M. jugé 8 mois de sursis et 500 euros d'amende </t>
  </si>
  <si>
    <t>M. 1 an de prison dont 6 mois sursis etdeux ans de mise à l'épreuve</t>
  </si>
  <si>
    <t>M. repartit par avion en Turquie</t>
  </si>
  <si>
    <t>ONC rendu le 12 mai 2016</t>
  </si>
  <si>
    <t>28/06/2016</t>
  </si>
  <si>
    <t xml:space="preserve">GEZER Dilek </t>
  </si>
  <si>
    <t>M sort d'incarcération le 6 juillet mais pas pour faits de VC. Mme veut quitter le DC</t>
  </si>
  <si>
    <t>mme veut quitter le DC avant le 6 …</t>
  </si>
  <si>
    <t>médecin</t>
  </si>
  <si>
    <t>SEMESTRE 2</t>
  </si>
  <si>
    <t>TOTAL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</si>
</sst>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"/>
  </numFmts>
  <fonts count="17" x14ac:knownFonts="1"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sz val="8"/>
      <name val="Arial"/>
      <family val="2"/>
    </font>
    <font>
      <sz val="12"/>
      <color theme="1"/>
      <name val="Georgia"/>
      <family val="1"/>
    </font>
    <font>
      <b/>
      <sz val="12"/>
      <color theme="1"/>
      <name val="Georgia"/>
      <family val="1"/>
    </font>
    <font>
      <sz val="12"/>
      <name val="Georgia"/>
      <family val="1"/>
    </font>
    <font>
      <b/>
      <sz val="12"/>
      <color indexed="8"/>
      <name val="Georgia"/>
      <family val="1"/>
    </font>
    <font>
      <b/>
      <sz val="12"/>
      <color theme="5" tint="-0.249977111117893"/>
      <name val="Georgia"/>
      <family val="1"/>
    </font>
    <font>
      <sz val="12"/>
      <color indexed="8"/>
      <name val="Georgia"/>
      <family val="1"/>
    </font>
    <font>
      <b/>
      <sz val="12"/>
      <name val="Georgia"/>
      <family val="1"/>
    </font>
    <font>
      <b/>
      <sz val="12"/>
      <color theme="0"/>
      <name val="Georgia"/>
      <family val="1"/>
    </font>
    <font>
      <b/>
      <sz val="12"/>
      <color indexed="9"/>
      <name val="Georgia"/>
      <family val="1"/>
    </font>
    <font>
      <b/>
      <sz val="11"/>
      <color theme="1"/>
      <name val="Georgia"/>
      <family val="1"/>
    </font>
    <font>
      <sz val="12"/>
      <color theme="0"/>
      <name val="Georgia"/>
      <family val="1"/>
    </font>
    <font>
      <sz val="12"/>
      <color indexed="8"/>
      <name val="Georgia"/>
    </font>
  </fonts>
  <fills count="32">
    <fill>
      <patternFill patternType="none"/>
    </fill>
    <fill>
      <patternFill patternType="gray125"/>
    </fill>
    <fill>
      <patternFill patternType="solid">
        <fgColor indexed="63"/>
        <bgColor indexed="59"/>
      </patternFill>
    </fill>
    <fill>
      <patternFill patternType="solid">
        <fgColor indexed="31"/>
        <bgColor indexed="27"/>
      </patternFill>
    </fill>
    <fill>
      <patternFill patternType="solid">
        <fgColor indexed="22"/>
        <bgColor indexed="31"/>
      </patternFill>
    </fill>
    <fill>
      <patternFill patternType="solid">
        <fgColor indexed="24"/>
        <bgColor indexed="46"/>
      </patternFill>
    </fill>
    <fill>
      <patternFill patternType="solid">
        <fgColor indexed="50"/>
        <bgColor indexed="51"/>
      </patternFill>
    </fill>
    <fill>
      <patternFill patternType="solid">
        <fgColor indexed="27"/>
        <bgColor indexed="31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45"/>
      </patternFill>
    </fill>
    <fill>
      <patternFill patternType="solid">
        <fgColor theme="5" tint="0.59999389629810485"/>
        <bgColor indexed="52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CCCCFF"/>
        <bgColor indexed="31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31"/>
      </patternFill>
    </fill>
    <fill>
      <patternFill patternType="solid">
        <fgColor theme="9" tint="-0.249977111117893"/>
        <bgColor theme="9" tint="0.79998168889431442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-0.249977111117893"/>
        <bgColor indexed="27"/>
      </patternFill>
    </fill>
    <fill>
      <patternFill patternType="solid">
        <fgColor theme="6" tint="-0.499984740745262"/>
        <bgColor indexed="64"/>
      </patternFill>
    </fill>
    <fill>
      <gradientFill degree="90">
        <stop position="0">
          <color theme="0"/>
        </stop>
        <stop position="1">
          <color theme="6" tint="-0.25098422193060094"/>
        </stop>
      </gradientFill>
    </fill>
    <fill>
      <gradientFill degree="90">
        <stop position="0">
          <color theme="0"/>
        </stop>
        <stop position="1">
          <color theme="6" tint="0.40000610370189521"/>
        </stop>
      </gradientFill>
    </fill>
    <fill>
      <gradientFill degree="90">
        <stop position="0">
          <color theme="0"/>
        </stop>
        <stop position="1">
          <color rgb="FF966AA2"/>
        </stop>
      </gradientFill>
    </fill>
    <fill>
      <gradientFill degree="90">
        <stop position="0">
          <color theme="0"/>
        </stop>
        <stop position="1">
          <color theme="4" tint="0.59999389629810485"/>
        </stop>
      </gradientFill>
    </fill>
    <fill>
      <patternFill patternType="solid">
        <fgColor rgb="FFFF0000"/>
        <bgColor indexed="64"/>
      </patternFill>
    </fill>
  </fills>
  <borders count="46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thin">
        <color theme="6" tint="0.39994506668294322"/>
      </left>
      <right style="thin">
        <color theme="6" tint="0.39994506668294322"/>
      </right>
      <top style="thin">
        <color theme="6" tint="0.39994506668294322"/>
      </top>
      <bottom style="thin">
        <color theme="6" tint="0.39994506668294322"/>
      </bottom>
      <diagonal/>
    </border>
    <border>
      <left style="thin">
        <color theme="7" tint="0.59996337778862885"/>
      </left>
      <right style="thin">
        <color theme="7" tint="0.59996337778862885"/>
      </right>
      <top style="thin">
        <color theme="7" tint="0.59996337778862885"/>
      </top>
      <bottom style="thin">
        <color theme="7" tint="0.59996337778862885"/>
      </bottom>
      <diagonal/>
    </border>
    <border>
      <left style="thin">
        <color theme="6" tint="0.39994506668294322"/>
      </left>
      <right style="thin">
        <color theme="6" tint="0.39994506668294322"/>
      </right>
      <top style="thin">
        <color theme="6" tint="0.39994506668294322"/>
      </top>
      <bottom/>
      <diagonal/>
    </border>
    <border>
      <left style="thin">
        <color theme="7" tint="0.59996337778862885"/>
      </left>
      <right style="thin">
        <color theme="7" tint="0.59996337778862885"/>
      </right>
      <top/>
      <bottom style="thin">
        <color theme="7" tint="0.59996337778862885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6" tint="0.39994506668294322"/>
      </left>
      <right style="thin">
        <color theme="6" tint="0.39994506668294322"/>
      </right>
      <top/>
      <bottom style="thin">
        <color theme="6" tint="0.39994506668294322"/>
      </bottom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 style="thin">
        <color theme="4" tint="0.59996337778862885"/>
      </bottom>
      <diagonal/>
    </border>
    <border>
      <left style="thin">
        <color theme="7" tint="0.59996337778862885"/>
      </left>
      <right style="thin">
        <color theme="7" tint="0.59996337778862885"/>
      </right>
      <top style="thin">
        <color theme="7" tint="0.59996337778862885"/>
      </top>
      <bottom/>
      <diagonal/>
    </border>
    <border>
      <left style="thin">
        <color theme="4" tint="0.59996337778862885"/>
      </left>
      <right style="thin">
        <color theme="4" tint="0.59996337778862885"/>
      </right>
      <top/>
      <bottom style="thin">
        <color theme="4" tint="0.59996337778862885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/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/>
      <diagonal/>
    </border>
    <border>
      <left style="thin">
        <color theme="5" tint="0.39994506668294322"/>
      </left>
      <right/>
      <top style="thin">
        <color theme="5" tint="0.39994506668294322"/>
      </top>
      <bottom style="thin">
        <color theme="5" tint="0.39994506668294322"/>
      </bottom>
      <diagonal/>
    </border>
    <border>
      <left style="thin">
        <color theme="5" tint="0.59996337778862885"/>
      </left>
      <right style="thin">
        <color theme="5" tint="0.59996337778862885"/>
      </right>
      <top style="thin">
        <color theme="5" tint="0.59996337778862885"/>
      </top>
      <bottom style="thin">
        <color theme="5" tint="0.59996337778862885"/>
      </bottom>
      <diagonal/>
    </border>
    <border>
      <left style="thin">
        <color theme="5" tint="0.59996337778862885"/>
      </left>
      <right/>
      <top style="thin">
        <color theme="5" tint="0.59996337778862885"/>
      </top>
      <bottom style="thin">
        <color theme="5" tint="0.59996337778862885"/>
      </bottom>
      <diagonal/>
    </border>
    <border>
      <left style="thin">
        <color theme="5" tint="0.39988402966399123"/>
      </left>
      <right/>
      <top/>
      <bottom style="thin">
        <color theme="5" tint="0.39988402966399123"/>
      </bottom>
      <diagonal/>
    </border>
    <border>
      <left style="thin">
        <color theme="5" tint="0.39994506668294322"/>
      </left>
      <right/>
      <top/>
      <bottom style="thin">
        <color theme="5" tint="0.39994506668294322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/>
      <right/>
      <top style="thin">
        <color theme="5" tint="0.59996337778862885"/>
      </top>
      <bottom style="thin">
        <color theme="5" tint="0.59996337778862885"/>
      </bottom>
      <diagonal/>
    </border>
    <border>
      <left/>
      <right/>
      <top style="thin">
        <color theme="5" tint="0.39994506668294322"/>
      </top>
      <bottom style="thin">
        <color theme="5" tint="0.39994506668294322"/>
      </bottom>
      <diagonal/>
    </border>
    <border>
      <left/>
      <right style="thin">
        <color theme="5" tint="0.59996337778862885"/>
      </right>
      <top/>
      <bottom/>
      <diagonal/>
    </border>
    <border>
      <left/>
      <right style="thin">
        <color theme="9"/>
      </right>
      <top style="thin">
        <color theme="5" tint="0.39994506668294322"/>
      </top>
      <bottom style="thin">
        <color theme="5" tint="0.39994506668294322"/>
      </bottom>
      <diagonal/>
    </border>
    <border>
      <left style="thin">
        <color theme="9"/>
      </left>
      <right/>
      <top style="thin">
        <color theme="5" tint="0.59996337778862885"/>
      </top>
      <bottom style="thin">
        <color theme="5" tint="0.59996337778862885"/>
      </bottom>
      <diagonal/>
    </border>
    <border>
      <left/>
      <right style="thin">
        <color theme="9"/>
      </right>
      <top style="thin">
        <color theme="5" tint="0.59996337778862885"/>
      </top>
      <bottom style="thin">
        <color theme="5" tint="0.59996337778862885"/>
      </bottom>
      <diagonal/>
    </border>
    <border>
      <left style="thin">
        <color theme="5" tint="0.59996337778862885"/>
      </left>
      <right/>
      <top/>
      <bottom style="thin">
        <color theme="5" tint="0.59996337778862885"/>
      </bottom>
      <diagonal/>
    </border>
    <border>
      <left/>
      <right/>
      <top/>
      <bottom style="thin">
        <color theme="5" tint="0.59996337778862885"/>
      </bottom>
      <diagonal/>
    </border>
    <border>
      <left/>
      <right style="thin">
        <color rgb="FFCCCCFF"/>
      </right>
      <top/>
      <bottom style="thin">
        <color rgb="FFCCCCFF"/>
      </bottom>
      <diagonal/>
    </border>
    <border>
      <left style="thin">
        <color rgb="FFCCCCFF"/>
      </left>
      <right style="thin">
        <color rgb="FFCCCCFF"/>
      </right>
      <top/>
      <bottom style="thin">
        <color rgb="FFCCCCFF"/>
      </bottom>
      <diagonal/>
    </border>
    <border>
      <left style="thin">
        <color rgb="FFCCCCFF"/>
      </left>
      <right/>
      <top/>
      <bottom style="thin">
        <color rgb="FFCCCCFF"/>
      </bottom>
      <diagonal/>
    </border>
    <border>
      <left/>
      <right style="thin">
        <color rgb="FFCCCCFF"/>
      </right>
      <top style="thin">
        <color rgb="FFCCCCFF"/>
      </top>
      <bottom style="thin">
        <color rgb="FFCCCCFF"/>
      </bottom>
      <diagonal/>
    </border>
    <border>
      <left style="thin">
        <color rgb="FFCCCCFF"/>
      </left>
      <right style="thin">
        <color rgb="FFCCCCFF"/>
      </right>
      <top style="thin">
        <color rgb="FFCCCCFF"/>
      </top>
      <bottom style="thin">
        <color rgb="FFCCCCFF"/>
      </bottom>
      <diagonal/>
    </border>
    <border>
      <left style="thin">
        <color rgb="FFCCCCFF"/>
      </left>
      <right/>
      <top style="thin">
        <color rgb="FFCCCCFF"/>
      </top>
      <bottom style="thin">
        <color rgb="FFCCCCFF"/>
      </bottom>
      <diagonal/>
    </border>
    <border>
      <left/>
      <right style="thin">
        <color rgb="FFCCCCFF"/>
      </right>
      <top style="thin">
        <color rgb="FFCCCCFF"/>
      </top>
      <bottom/>
      <diagonal/>
    </border>
    <border>
      <left style="thin">
        <color rgb="FFCCCCFF"/>
      </left>
      <right style="thin">
        <color rgb="FFCCCCFF"/>
      </right>
      <top style="thin">
        <color rgb="FFCCCCFF"/>
      </top>
      <bottom/>
      <diagonal/>
    </border>
    <border>
      <left style="thin">
        <color rgb="FFCCCCFF"/>
      </left>
      <right/>
      <top style="thin">
        <color rgb="FFCCCCFF"/>
      </top>
      <bottom/>
      <diagonal/>
    </border>
    <border>
      <left style="thin">
        <color theme="9"/>
      </left>
      <right/>
      <top/>
      <bottom/>
      <diagonal/>
    </border>
    <border>
      <left/>
      <right style="thin">
        <color theme="5" tint="0.39994506668294322"/>
      </right>
      <top/>
      <bottom/>
      <diagonal/>
    </border>
    <border>
      <left style="thin">
        <color theme="5" tint="0.39994506668294322"/>
      </left>
      <right/>
      <top/>
      <bottom/>
      <diagonal/>
    </border>
    <border>
      <left/>
      <right/>
      <top/>
      <bottom style="thin">
        <color theme="5" tint="0.39994506668294322"/>
      </bottom>
      <diagonal/>
    </border>
    <border>
      <left/>
      <right style="thin">
        <color theme="5" tint="0.59996337778862885"/>
      </right>
      <top/>
      <bottom style="thin">
        <color theme="5" tint="0.39994506668294322"/>
      </bottom>
      <diagonal/>
    </border>
    <border>
      <left style="thin">
        <color theme="9"/>
      </left>
      <right style="thin">
        <color theme="9"/>
      </right>
      <top/>
      <bottom style="thin">
        <color theme="9"/>
      </bottom>
      <diagonal/>
    </border>
    <border>
      <left style="thin">
        <color theme="6" tint="0.39994506668294322"/>
      </left>
      <right style="thin">
        <color theme="6" tint="0.39994506668294322"/>
      </right>
      <top style="thin">
        <color theme="6" tint="0.39994506668294322"/>
      </top>
      <bottom style="thin">
        <color theme="6" tint="0.39991454817346722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10">
    <xf numFmtId="0" fontId="0" fillId="0" borderId="0"/>
    <xf numFmtId="0" fontId="1" fillId="0" borderId="0" applyBorder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474">
    <xf numFmtId="0" fontId="0" fillId="0" borderId="0" xfId="0"/>
    <xf numFmtId="49" fontId="6" fillId="13" borderId="17" xfId="1" applyNumberFormat="1" applyFont="1" applyFill="1" applyBorder="1" applyAlignment="1" applyProtection="1">
      <alignment horizontal="center"/>
    </xf>
    <xf numFmtId="0" fontId="6" fillId="12" borderId="15" xfId="1" applyNumberFormat="1" applyFont="1" applyFill="1" applyBorder="1" applyAlignment="1" applyProtection="1">
      <alignment horizontal="center" vertical="center"/>
    </xf>
    <xf numFmtId="0" fontId="6" fillId="13" borderId="17" xfId="1" applyNumberFormat="1" applyFont="1" applyFill="1" applyBorder="1" applyAlignment="1" applyProtection="1">
      <alignment horizontal="center" wrapText="1"/>
    </xf>
    <xf numFmtId="0" fontId="6" fillId="13" borderId="16" xfId="1" applyNumberFormat="1" applyFont="1" applyFill="1" applyBorder="1" applyAlignment="1" applyProtection="1">
      <alignment horizontal="center" vertical="center"/>
    </xf>
    <xf numFmtId="0" fontId="8" fillId="12" borderId="15" xfId="1" applyNumberFormat="1" applyFont="1" applyFill="1" applyBorder="1" applyAlignment="1" applyProtection="1">
      <alignment horizontal="center" vertical="center"/>
    </xf>
    <xf numFmtId="0" fontId="6" fillId="13" borderId="16" xfId="1" applyNumberFormat="1" applyFont="1" applyFill="1" applyBorder="1" applyAlignment="1">
      <alignment horizontal="center" vertical="center"/>
    </xf>
    <xf numFmtId="0" fontId="9" fillId="13" borderId="0" xfId="1" applyNumberFormat="1" applyFont="1" applyFill="1" applyBorder="1" applyAlignment="1">
      <alignment horizontal="center" vertical="center" wrapText="1"/>
    </xf>
    <xf numFmtId="0" fontId="6" fillId="15" borderId="29" xfId="1" applyNumberFormat="1" applyFont="1" applyFill="1" applyBorder="1" applyAlignment="1" applyProtection="1">
      <alignment horizontal="center"/>
    </xf>
    <xf numFmtId="0" fontId="6" fillId="15" borderId="30" xfId="1" applyNumberFormat="1" applyFont="1" applyFill="1" applyBorder="1" applyAlignment="1" applyProtection="1">
      <alignment horizontal="center"/>
    </xf>
    <xf numFmtId="0" fontId="10" fillId="0" borderId="6" xfId="0" applyNumberFormat="1" applyFont="1" applyBorder="1" applyProtection="1">
      <protection locked="0"/>
    </xf>
    <xf numFmtId="0" fontId="10" fillId="0" borderId="6" xfId="0" applyNumberFormat="1" applyFont="1" applyBorder="1" applyProtection="1"/>
    <xf numFmtId="49" fontId="9" fillId="13" borderId="17" xfId="1" applyNumberFormat="1" applyFont="1" applyFill="1" applyBorder="1" applyAlignment="1" applyProtection="1">
      <alignment horizontal="center" vertical="center"/>
    </xf>
    <xf numFmtId="0" fontId="9" fillId="12" borderId="15" xfId="1" applyNumberFormat="1" applyFont="1" applyFill="1" applyBorder="1" applyAlignment="1" applyProtection="1">
      <alignment horizontal="center" vertical="center"/>
    </xf>
    <xf numFmtId="0" fontId="9" fillId="13" borderId="17" xfId="1" applyNumberFormat="1" applyFont="1" applyFill="1" applyBorder="1" applyAlignment="1" applyProtection="1">
      <alignment horizontal="center" vertical="center" wrapText="1"/>
    </xf>
    <xf numFmtId="0" fontId="9" fillId="13" borderId="17" xfId="1" applyNumberFormat="1" applyFont="1" applyFill="1" applyBorder="1" applyAlignment="1" applyProtection="1">
      <alignment horizontal="center" vertical="center"/>
    </xf>
    <xf numFmtId="0" fontId="9" fillId="12" borderId="15" xfId="1" applyNumberFormat="1" applyFont="1" applyFill="1" applyBorder="1" applyAlignment="1" applyProtection="1">
      <alignment horizontal="center" vertical="center" wrapText="1"/>
    </xf>
    <xf numFmtId="0" fontId="6" fillId="15" borderId="32" xfId="1" applyNumberFormat="1" applyFont="1" applyFill="1" applyBorder="1" applyAlignment="1" applyProtection="1">
      <alignment horizontal="center" vertical="center" wrapText="1"/>
    </xf>
    <xf numFmtId="0" fontId="6" fillId="15" borderId="33" xfId="1" applyNumberFormat="1" applyFont="1" applyFill="1" applyBorder="1" applyAlignment="1" applyProtection="1">
      <alignment horizontal="center" vertical="center" wrapText="1"/>
    </xf>
    <xf numFmtId="0" fontId="6" fillId="15" borderId="34" xfId="1" applyNumberFormat="1" applyFont="1" applyFill="1" applyBorder="1" applyAlignment="1" applyProtection="1">
      <alignment horizontal="center" vertical="center" wrapText="1"/>
    </xf>
    <xf numFmtId="49" fontId="8" fillId="13" borderId="17" xfId="1" applyNumberFormat="1" applyFont="1" applyFill="1" applyBorder="1" applyAlignment="1" applyProtection="1">
      <alignment horizontal="center"/>
    </xf>
    <xf numFmtId="0" fontId="8" fillId="13" borderId="17" xfId="1" applyNumberFormat="1" applyFont="1" applyFill="1" applyBorder="1" applyAlignment="1" applyProtection="1">
      <alignment horizontal="center" wrapText="1"/>
    </xf>
    <xf numFmtId="0" fontId="8" fillId="13" borderId="16" xfId="1" applyNumberFormat="1" applyFont="1" applyFill="1" applyBorder="1" applyAlignment="1" applyProtection="1">
      <alignment horizontal="center" vertical="center"/>
    </xf>
    <xf numFmtId="0" fontId="6" fillId="15" borderId="35" xfId="1" applyNumberFormat="1" applyFont="1" applyFill="1" applyBorder="1" applyAlignment="1" applyProtection="1">
      <alignment horizontal="center"/>
    </xf>
    <xf numFmtId="0" fontId="6" fillId="15" borderId="36" xfId="1" applyNumberFormat="1" applyFont="1" applyFill="1" applyBorder="1" applyAlignment="1" applyProtection="1">
      <alignment horizontal="center"/>
    </xf>
    <xf numFmtId="14" fontId="7" fillId="0" borderId="20" xfId="1" applyNumberFormat="1" applyFont="1" applyBorder="1" applyAlignment="1" applyProtection="1">
      <alignment horizontal="center"/>
      <protection locked="0"/>
    </xf>
    <xf numFmtId="0" fontId="10" fillId="0" borderId="0" xfId="1" applyNumberFormat="1" applyFont="1" applyFill="1" applyAlignment="1" applyProtection="1">
      <alignment horizontal="center"/>
      <protection locked="0"/>
    </xf>
    <xf numFmtId="0" fontId="10" fillId="0" borderId="0" xfId="1" applyNumberFormat="1" applyFont="1" applyFill="1" applyAlignment="1" applyProtection="1">
      <alignment horizontal="center" wrapText="1"/>
      <protection locked="0"/>
    </xf>
    <xf numFmtId="14" fontId="5" fillId="0" borderId="0" xfId="1" applyNumberFormat="1" applyFont="1" applyFill="1" applyAlignment="1" applyProtection="1">
      <alignment horizontal="center"/>
      <protection locked="0"/>
    </xf>
    <xf numFmtId="0" fontId="5" fillId="0" borderId="0" xfId="1" applyNumberFormat="1" applyFont="1" applyFill="1" applyAlignment="1" applyProtection="1"/>
    <xf numFmtId="0" fontId="10" fillId="0" borderId="0" xfId="0" applyNumberFormat="1" applyFont="1" applyAlignment="1" applyProtection="1">
      <alignment wrapText="1"/>
      <protection locked="0"/>
    </xf>
    <xf numFmtId="0" fontId="10" fillId="0" borderId="0" xfId="0" applyNumberFormat="1" applyFont="1" applyProtection="1">
      <protection locked="0"/>
    </xf>
    <xf numFmtId="0" fontId="10" fillId="0" borderId="0" xfId="0" applyNumberFormat="1" applyFont="1"/>
    <xf numFmtId="0" fontId="10" fillId="0" borderId="0" xfId="0" applyNumberFormat="1" applyFont="1" applyProtection="1"/>
    <xf numFmtId="14" fontId="7" fillId="14" borderId="20" xfId="1" applyNumberFormat="1" applyFont="1" applyFill="1" applyBorder="1" applyAlignment="1" applyProtection="1">
      <alignment horizontal="center"/>
      <protection locked="0"/>
    </xf>
    <xf numFmtId="49" fontId="7" fillId="20" borderId="20" xfId="1" applyNumberFormat="1" applyFont="1" applyFill="1" applyBorder="1" applyAlignment="1" applyProtection="1">
      <alignment horizontal="center"/>
    </xf>
    <xf numFmtId="0" fontId="10" fillId="20" borderId="0" xfId="1" applyNumberFormat="1" applyFont="1" applyFill="1" applyAlignment="1" applyProtection="1">
      <alignment horizontal="center" wrapText="1"/>
    </xf>
    <xf numFmtId="0" fontId="10" fillId="20" borderId="0" xfId="1" applyNumberFormat="1" applyFont="1" applyFill="1" applyAlignment="1" applyProtection="1">
      <alignment horizontal="center"/>
    </xf>
    <xf numFmtId="49" fontId="7" fillId="19" borderId="20" xfId="1" applyNumberFormat="1" applyFont="1" applyFill="1" applyBorder="1" applyAlignment="1" applyProtection="1">
      <alignment horizontal="center"/>
    </xf>
    <xf numFmtId="0" fontId="10" fillId="25" borderId="1" xfId="1" applyNumberFormat="1" applyFont="1" applyFill="1" applyBorder="1" applyAlignment="1" applyProtection="1">
      <alignment horizontal="center"/>
    </xf>
    <xf numFmtId="0" fontId="5" fillId="20" borderId="0" xfId="1" applyNumberFormat="1" applyFont="1" applyFill="1" applyAlignment="1" applyProtection="1">
      <alignment horizontal="center"/>
    </xf>
    <xf numFmtId="0" fontId="5" fillId="20" borderId="0" xfId="1" applyNumberFormat="1" applyFont="1" applyFill="1" applyAlignment="1" applyProtection="1"/>
    <xf numFmtId="0" fontId="10" fillId="20" borderId="0" xfId="0" applyNumberFormat="1" applyFont="1" applyFill="1" applyAlignment="1" applyProtection="1">
      <alignment wrapText="1"/>
    </xf>
    <xf numFmtId="0" fontId="10" fillId="20" borderId="0" xfId="0" applyNumberFormat="1" applyFont="1" applyFill="1" applyProtection="1"/>
    <xf numFmtId="0" fontId="10" fillId="0" borderId="0" xfId="0" applyNumberFormat="1" applyFont="1" applyFill="1" applyProtection="1"/>
    <xf numFmtId="0" fontId="5" fillId="0" borderId="20" xfId="1" applyNumberFormat="1" applyFont="1" applyBorder="1" applyAlignment="1" applyProtection="1">
      <alignment horizontal="center"/>
      <protection locked="0"/>
    </xf>
    <xf numFmtId="0" fontId="10" fillId="20" borderId="0" xfId="1" applyNumberFormat="1" applyFont="1" applyFill="1" applyAlignment="1" applyProtection="1">
      <alignment wrapText="1"/>
    </xf>
    <xf numFmtId="0" fontId="10" fillId="20" borderId="0" xfId="1" applyNumberFormat="1" applyFont="1" applyFill="1" applyAlignment="1" applyProtection="1"/>
    <xf numFmtId="14" fontId="5" fillId="20" borderId="0" xfId="1" applyNumberFormat="1" applyFont="1" applyFill="1" applyAlignment="1" applyProtection="1">
      <alignment horizontal="center"/>
    </xf>
    <xf numFmtId="49" fontId="7" fillId="14" borderId="20" xfId="1" applyNumberFormat="1" applyFont="1" applyFill="1" applyBorder="1" applyAlignment="1" applyProtection="1">
      <alignment horizontal="center"/>
      <protection locked="0"/>
    </xf>
    <xf numFmtId="49" fontId="7" fillId="0" borderId="20" xfId="1" applyNumberFormat="1" applyFont="1" applyBorder="1" applyAlignment="1" applyProtection="1">
      <alignment horizontal="center"/>
      <protection locked="0"/>
    </xf>
    <xf numFmtId="49" fontId="7" fillId="3" borderId="1" xfId="1" applyNumberFormat="1" applyFont="1" applyFill="1" applyBorder="1" applyAlignment="1" applyProtection="1">
      <alignment horizontal="center"/>
    </xf>
    <xf numFmtId="0" fontId="10" fillId="3" borderId="1" xfId="1" applyNumberFormat="1" applyFont="1" applyFill="1" applyBorder="1" applyAlignment="1" applyProtection="1"/>
    <xf numFmtId="0" fontId="10" fillId="3" borderId="1" xfId="1" applyNumberFormat="1" applyFont="1" applyFill="1" applyBorder="1" applyAlignment="1" applyProtection="1">
      <alignment wrapText="1"/>
    </xf>
    <xf numFmtId="0" fontId="10" fillId="3" borderId="1" xfId="1" applyNumberFormat="1" applyFont="1" applyFill="1" applyBorder="1" applyAlignment="1" applyProtection="1">
      <alignment horizontal="center"/>
    </xf>
    <xf numFmtId="0" fontId="5" fillId="3" borderId="1" xfId="1" applyNumberFormat="1" applyFont="1" applyFill="1" applyBorder="1" applyAlignment="1" applyProtection="1">
      <alignment horizontal="center"/>
    </xf>
    <xf numFmtId="0" fontId="10" fillId="0" borderId="0" xfId="0" applyNumberFormat="1" applyFont="1" applyAlignment="1" applyProtection="1">
      <alignment wrapText="1"/>
    </xf>
    <xf numFmtId="49" fontId="7" fillId="0" borderId="6" xfId="1" applyNumberFormat="1" applyFont="1" applyFill="1" applyBorder="1" applyAlignment="1" applyProtection="1">
      <alignment horizontal="center"/>
      <protection locked="0"/>
    </xf>
    <xf numFmtId="0" fontId="10" fillId="0" borderId="6" xfId="1" applyNumberFormat="1" applyFont="1" applyFill="1" applyBorder="1" applyAlignment="1" applyProtection="1">
      <alignment horizontal="center"/>
    </xf>
    <xf numFmtId="0" fontId="10" fillId="0" borderId="6" xfId="1" applyNumberFormat="1" applyFont="1" applyFill="1" applyBorder="1" applyAlignment="1" applyProtection="1">
      <alignment horizontal="center" wrapText="1"/>
    </xf>
    <xf numFmtId="0" fontId="5" fillId="0" borderId="6" xfId="1" applyNumberFormat="1" applyFont="1" applyFill="1" applyBorder="1" applyAlignment="1" applyProtection="1">
      <alignment horizontal="center"/>
    </xf>
    <xf numFmtId="0" fontId="10" fillId="0" borderId="6" xfId="0" applyNumberFormat="1" applyFont="1" applyBorder="1" applyAlignment="1" applyProtection="1">
      <alignment wrapText="1"/>
      <protection locked="0"/>
    </xf>
    <xf numFmtId="49" fontId="7" fillId="8" borderId="6" xfId="1" applyNumberFormat="1" applyFont="1" applyFill="1" applyBorder="1" applyAlignment="1" applyProtection="1">
      <alignment horizontal="center"/>
      <protection locked="0"/>
    </xf>
    <xf numFmtId="0" fontId="10" fillId="8" borderId="6" xfId="1" applyNumberFormat="1" applyFont="1" applyFill="1" applyBorder="1" applyAlignment="1" applyProtection="1"/>
    <xf numFmtId="0" fontId="10" fillId="8" borderId="6" xfId="1" applyNumberFormat="1" applyFont="1" applyFill="1" applyBorder="1" applyAlignment="1" applyProtection="1">
      <alignment wrapText="1"/>
    </xf>
    <xf numFmtId="0" fontId="10" fillId="8" borderId="6" xfId="1" applyNumberFormat="1" applyFont="1" applyFill="1" applyBorder="1" applyAlignment="1" applyProtection="1">
      <alignment horizontal="center"/>
    </xf>
    <xf numFmtId="0" fontId="5" fillId="8" borderId="6" xfId="1" applyNumberFormat="1" applyFont="1" applyFill="1" applyBorder="1" applyAlignment="1" applyProtection="1">
      <alignment horizontal="center"/>
    </xf>
    <xf numFmtId="0" fontId="10" fillId="8" borderId="6" xfId="0" applyNumberFormat="1" applyFont="1" applyFill="1" applyBorder="1" applyAlignment="1" applyProtection="1">
      <alignment wrapText="1"/>
      <protection locked="0"/>
    </xf>
    <xf numFmtId="0" fontId="10" fillId="8" borderId="6" xfId="0" applyNumberFormat="1" applyFont="1" applyFill="1" applyBorder="1" applyProtection="1">
      <protection locked="0"/>
    </xf>
    <xf numFmtId="49" fontId="7" fillId="0" borderId="6" xfId="1" applyNumberFormat="1" applyFont="1" applyFill="1" applyBorder="1" applyAlignment="1" applyProtection="1">
      <alignment horizontal="left"/>
      <protection locked="0"/>
    </xf>
    <xf numFmtId="0" fontId="10" fillId="0" borderId="6" xfId="1" applyNumberFormat="1" applyFont="1" applyFill="1" applyBorder="1" applyAlignment="1" applyProtection="1"/>
    <xf numFmtId="0" fontId="10" fillId="0" borderId="6" xfId="1" applyNumberFormat="1" applyFont="1" applyFill="1" applyBorder="1" applyAlignment="1" applyProtection="1">
      <alignment horizontal="left" wrapText="1"/>
    </xf>
    <xf numFmtId="0" fontId="10" fillId="0" borderId="6" xfId="1" applyNumberFormat="1" applyFont="1" applyFill="1" applyBorder="1" applyAlignment="1" applyProtection="1">
      <alignment horizontal="left"/>
    </xf>
    <xf numFmtId="0" fontId="5" fillId="0" borderId="6" xfId="1" applyNumberFormat="1" applyFont="1" applyFill="1" applyBorder="1" applyAlignment="1" applyProtection="1">
      <alignment horizontal="left"/>
    </xf>
    <xf numFmtId="49" fontId="11" fillId="6" borderId="7" xfId="1" applyNumberFormat="1" applyFont="1" applyFill="1" applyBorder="1" applyAlignment="1" applyProtection="1">
      <alignment horizontal="center"/>
      <protection locked="0"/>
    </xf>
    <xf numFmtId="0" fontId="8" fillId="6" borderId="7" xfId="1" applyNumberFormat="1" applyFont="1" applyFill="1" applyBorder="1" applyAlignment="1" applyProtection="1">
      <alignment horizontal="center"/>
    </xf>
    <xf numFmtId="0" fontId="8" fillId="6" borderId="7" xfId="1" applyNumberFormat="1" applyFont="1" applyFill="1" applyBorder="1" applyAlignment="1" applyProtection="1">
      <alignment horizontal="center" wrapText="1"/>
    </xf>
    <xf numFmtId="0" fontId="6" fillId="6" borderId="7" xfId="1" applyNumberFormat="1" applyFont="1" applyFill="1" applyBorder="1" applyAlignment="1" applyProtection="1">
      <alignment horizontal="center"/>
    </xf>
    <xf numFmtId="0" fontId="8" fillId="6" borderId="7" xfId="1" applyNumberFormat="1" applyFont="1" applyFill="1" applyBorder="1" applyAlignment="1" applyProtection="1">
      <alignment horizontal="center" wrapText="1"/>
      <protection locked="0"/>
    </xf>
    <xf numFmtId="0" fontId="8" fillId="6" borderId="7" xfId="1" applyNumberFormat="1" applyFont="1" applyFill="1" applyBorder="1" applyAlignment="1" applyProtection="1">
      <alignment horizontal="center"/>
      <protection locked="0"/>
    </xf>
    <xf numFmtId="14" fontId="7" fillId="0" borderId="2" xfId="1" applyNumberFormat="1" applyFont="1" applyFill="1" applyBorder="1" applyAlignment="1" applyProtection="1">
      <alignment horizontal="center"/>
      <protection locked="0"/>
    </xf>
    <xf numFmtId="0" fontId="10" fillId="0" borderId="2" xfId="1" applyNumberFormat="1" applyFont="1" applyFill="1" applyBorder="1" applyAlignment="1" applyProtection="1">
      <alignment horizontal="center"/>
      <protection locked="0"/>
    </xf>
    <xf numFmtId="0" fontId="10" fillId="0" borderId="2" xfId="0" applyNumberFormat="1" applyFont="1" applyBorder="1" applyAlignment="1" applyProtection="1">
      <alignment wrapText="1"/>
      <protection locked="0"/>
    </xf>
    <xf numFmtId="0" fontId="10" fillId="0" borderId="2" xfId="0" applyNumberFormat="1" applyFont="1" applyBorder="1" applyProtection="1">
      <protection locked="0"/>
    </xf>
    <xf numFmtId="14" fontId="7" fillId="9" borderId="2" xfId="1" applyNumberFormat="1" applyFont="1" applyFill="1" applyBorder="1" applyAlignment="1" applyProtection="1">
      <alignment horizontal="center"/>
      <protection locked="0"/>
    </xf>
    <xf numFmtId="164" fontId="5" fillId="9" borderId="2" xfId="1" applyNumberFormat="1" applyFont="1" applyFill="1" applyBorder="1" applyAlignment="1" applyProtection="1">
      <alignment horizontal="center"/>
      <protection locked="0"/>
    </xf>
    <xf numFmtId="0" fontId="10" fillId="0" borderId="2" xfId="1" applyNumberFormat="1" applyFont="1" applyFill="1" applyBorder="1" applyAlignment="1" applyProtection="1">
      <alignment wrapText="1"/>
      <protection locked="0"/>
    </xf>
    <xf numFmtId="0" fontId="10" fillId="9" borderId="2" xfId="1" applyNumberFormat="1" applyFont="1" applyFill="1" applyBorder="1" applyAlignment="1" applyProtection="1">
      <alignment horizontal="center"/>
      <protection locked="0"/>
    </xf>
    <xf numFmtId="0" fontId="10" fillId="9" borderId="2" xfId="1" applyNumberFormat="1" applyFont="1" applyFill="1" applyBorder="1" applyAlignment="1" applyProtection="1">
      <alignment wrapText="1"/>
      <protection locked="0"/>
    </xf>
    <xf numFmtId="0" fontId="10" fillId="9" borderId="2" xfId="0" applyNumberFormat="1" applyFont="1" applyFill="1" applyBorder="1" applyAlignment="1" applyProtection="1">
      <alignment wrapText="1"/>
      <protection locked="0"/>
    </xf>
    <xf numFmtId="0" fontId="10" fillId="9" borderId="2" xfId="0" applyNumberFormat="1" applyFont="1" applyFill="1" applyBorder="1" applyProtection="1">
      <protection locked="0"/>
    </xf>
    <xf numFmtId="0" fontId="5" fillId="21" borderId="2" xfId="1" applyNumberFormat="1" applyFont="1" applyFill="1" applyBorder="1" applyAlignment="1" applyProtection="1">
      <alignment horizontal="center" wrapText="1"/>
    </xf>
    <xf numFmtId="0" fontId="10" fillId="21" borderId="2" xfId="1" applyNumberFormat="1" applyFont="1" applyFill="1" applyBorder="1" applyAlignment="1" applyProtection="1">
      <alignment horizontal="center"/>
    </xf>
    <xf numFmtId="0" fontId="10" fillId="21" borderId="2" xfId="1" applyNumberFormat="1" applyFont="1" applyFill="1" applyBorder="1" applyAlignment="1" applyProtection="1">
      <alignment wrapText="1"/>
    </xf>
    <xf numFmtId="0" fontId="10" fillId="21" borderId="2" xfId="1" applyNumberFormat="1" applyFont="1" applyFill="1" applyBorder="1" applyAlignment="1" applyProtection="1">
      <alignment horizontal="center" wrapText="1"/>
    </xf>
    <xf numFmtId="0" fontId="10" fillId="21" borderId="2" xfId="0" applyNumberFormat="1" applyFont="1" applyFill="1" applyBorder="1" applyAlignment="1" applyProtection="1">
      <alignment wrapText="1"/>
    </xf>
    <xf numFmtId="0" fontId="10" fillId="21" borderId="2" xfId="0" applyNumberFormat="1" applyFont="1" applyFill="1" applyBorder="1" applyProtection="1"/>
    <xf numFmtId="49" fontId="7" fillId="9" borderId="2" xfId="1" applyNumberFormat="1" applyFont="1" applyFill="1" applyBorder="1" applyAlignment="1" applyProtection="1">
      <alignment horizontal="center"/>
      <protection locked="0"/>
    </xf>
    <xf numFmtId="49" fontId="7" fillId="0" borderId="2" xfId="1" applyNumberFormat="1" applyFont="1" applyFill="1" applyBorder="1" applyAlignment="1" applyProtection="1">
      <alignment horizontal="center"/>
      <protection locked="0"/>
    </xf>
    <xf numFmtId="0" fontId="10" fillId="21" borderId="2" xfId="0" applyNumberFormat="1" applyFont="1" applyFill="1" applyBorder="1" applyAlignment="1" applyProtection="1">
      <alignment horizontal="center" wrapText="1"/>
    </xf>
    <xf numFmtId="0" fontId="10" fillId="21" borderId="2" xfId="0" applyNumberFormat="1" applyFont="1" applyFill="1" applyBorder="1" applyAlignment="1" applyProtection="1">
      <alignment horizontal="center"/>
    </xf>
    <xf numFmtId="0" fontId="10" fillId="0" borderId="0" xfId="0" applyNumberFormat="1" applyFont="1" applyAlignment="1">
      <alignment horizontal="center"/>
    </xf>
    <xf numFmtId="0" fontId="10" fillId="0" borderId="0" xfId="0" applyNumberFormat="1" applyFont="1" applyAlignment="1" applyProtection="1">
      <alignment horizontal="center"/>
    </xf>
    <xf numFmtId="0" fontId="10" fillId="9" borderId="2" xfId="1" applyNumberFormat="1" applyFont="1" applyFill="1" applyBorder="1" applyAlignment="1" applyProtection="1">
      <alignment horizontal="left" vertical="center"/>
      <protection locked="0"/>
    </xf>
    <xf numFmtId="0" fontId="6" fillId="6" borderId="44" xfId="1" applyNumberFormat="1" applyFont="1" applyFill="1" applyBorder="1" applyAlignment="1">
      <alignment horizontal="center" wrapText="1"/>
    </xf>
    <xf numFmtId="0" fontId="8" fillId="6" borderId="4" xfId="1" applyNumberFormat="1" applyFont="1" applyFill="1" applyBorder="1" applyAlignment="1" applyProtection="1">
      <alignment horizontal="center" shrinkToFit="1"/>
    </xf>
    <xf numFmtId="0" fontId="8" fillId="6" borderId="4" xfId="1" applyNumberFormat="1" applyFont="1" applyFill="1" applyBorder="1" applyAlignment="1" applyProtection="1">
      <alignment horizontal="center" wrapText="1"/>
    </xf>
    <xf numFmtId="0" fontId="8" fillId="6" borderId="4" xfId="1" applyNumberFormat="1" applyFont="1" applyFill="1" applyBorder="1" applyAlignment="1" applyProtection="1">
      <alignment horizontal="center"/>
    </xf>
    <xf numFmtId="0" fontId="8" fillId="6" borderId="4" xfId="1" applyNumberFormat="1" applyFont="1" applyFill="1" applyBorder="1" applyAlignment="1" applyProtection="1">
      <alignment horizontal="center" wrapText="1"/>
      <protection locked="0"/>
    </xf>
    <xf numFmtId="0" fontId="8" fillId="6" borderId="4" xfId="1" applyNumberFormat="1" applyFont="1" applyFill="1" applyBorder="1" applyAlignment="1" applyProtection="1">
      <alignment horizontal="center"/>
      <protection locked="0"/>
    </xf>
    <xf numFmtId="49" fontId="7" fillId="8" borderId="45" xfId="1" applyNumberFormat="1" applyFont="1" applyFill="1" applyBorder="1" applyAlignment="1" applyProtection="1">
      <protection locked="0"/>
    </xf>
    <xf numFmtId="0" fontId="10" fillId="8" borderId="6" xfId="0" applyNumberFormat="1" applyFont="1" applyFill="1" applyBorder="1"/>
    <xf numFmtId="0" fontId="5" fillId="8" borderId="6" xfId="1" applyNumberFormat="1" applyFont="1" applyFill="1" applyBorder="1" applyAlignment="1" applyProtection="1"/>
    <xf numFmtId="0" fontId="10" fillId="0" borderId="6" xfId="0" applyNumberFormat="1" applyFont="1" applyBorder="1"/>
    <xf numFmtId="49" fontId="7" fillId="8" borderId="6" xfId="1" applyNumberFormat="1" applyFont="1" applyFill="1" applyBorder="1" applyAlignment="1" applyProtection="1">
      <protection locked="0"/>
    </xf>
    <xf numFmtId="49" fontId="11" fillId="5" borderId="5" xfId="1" applyNumberFormat="1" applyFont="1" applyFill="1" applyBorder="1" applyAlignment="1" applyProtection="1">
      <alignment horizontal="center"/>
      <protection locked="0"/>
    </xf>
    <xf numFmtId="0" fontId="8" fillId="5" borderId="5" xfId="1" applyNumberFormat="1" applyFont="1" applyFill="1" applyBorder="1" applyAlignment="1" applyProtection="1">
      <alignment horizontal="center"/>
    </xf>
    <xf numFmtId="0" fontId="8" fillId="5" borderId="5" xfId="1" applyNumberFormat="1" applyFont="1" applyFill="1" applyBorder="1" applyAlignment="1" applyProtection="1">
      <alignment horizontal="center" wrapText="1"/>
    </xf>
    <xf numFmtId="0" fontId="6" fillId="5" borderId="5" xfId="1" applyNumberFormat="1" applyFont="1" applyFill="1" applyBorder="1" applyAlignment="1" applyProtection="1">
      <alignment horizontal="center"/>
    </xf>
    <xf numFmtId="0" fontId="8" fillId="5" borderId="5" xfId="1" applyNumberFormat="1" applyFont="1" applyFill="1" applyBorder="1" applyAlignment="1" applyProtection="1">
      <alignment horizontal="center" wrapText="1"/>
      <protection locked="0"/>
    </xf>
    <xf numFmtId="0" fontId="8" fillId="5" borderId="5" xfId="1" applyNumberFormat="1" applyFont="1" applyFill="1" applyBorder="1" applyAlignment="1" applyProtection="1">
      <alignment horizontal="center"/>
      <protection locked="0"/>
    </xf>
    <xf numFmtId="14" fontId="7" fillId="10" borderId="3" xfId="1" applyNumberFormat="1" applyFont="1" applyFill="1" applyBorder="1" applyAlignment="1" applyProtection="1">
      <alignment horizontal="center"/>
      <protection locked="0"/>
    </xf>
    <xf numFmtId="0" fontId="10" fillId="10" borderId="3" xfId="1" applyNumberFormat="1" applyFont="1" applyFill="1" applyBorder="1" applyAlignment="1" applyProtection="1">
      <alignment horizontal="center"/>
      <protection locked="0"/>
    </xf>
    <xf numFmtId="0" fontId="10" fillId="10" borderId="3" xfId="1" applyNumberFormat="1" applyFont="1" applyFill="1" applyBorder="1" applyAlignment="1" applyProtection="1">
      <alignment wrapText="1"/>
      <protection locked="0"/>
    </xf>
    <xf numFmtId="164" fontId="5" fillId="10" borderId="3" xfId="1" applyNumberFormat="1" applyFont="1" applyFill="1" applyBorder="1" applyAlignment="1" applyProtection="1">
      <alignment horizontal="center"/>
      <protection locked="0"/>
    </xf>
    <xf numFmtId="0" fontId="10" fillId="10" borderId="3" xfId="0" applyNumberFormat="1" applyFont="1" applyFill="1" applyBorder="1" applyAlignment="1" applyProtection="1">
      <alignment wrapText="1"/>
      <protection locked="0"/>
    </xf>
    <xf numFmtId="0" fontId="10" fillId="10" borderId="3" xfId="0" applyNumberFormat="1" applyFont="1" applyFill="1" applyBorder="1" applyProtection="1">
      <protection locked="0"/>
    </xf>
    <xf numFmtId="14" fontId="7" fillId="0" borderId="3" xfId="1" applyNumberFormat="1" applyFont="1" applyFill="1" applyBorder="1" applyAlignment="1" applyProtection="1">
      <alignment horizontal="center"/>
      <protection locked="0"/>
    </xf>
    <xf numFmtId="0" fontId="10" fillId="0" borderId="3" xfId="1" applyNumberFormat="1" applyFont="1" applyFill="1" applyBorder="1" applyAlignment="1" applyProtection="1">
      <alignment horizontal="center"/>
      <protection locked="0"/>
    </xf>
    <xf numFmtId="0" fontId="10" fillId="0" borderId="3" xfId="1" applyNumberFormat="1" applyFont="1" applyFill="1" applyBorder="1" applyAlignment="1" applyProtection="1">
      <alignment wrapText="1"/>
      <protection locked="0"/>
    </xf>
    <xf numFmtId="164" fontId="5" fillId="0" borderId="3" xfId="1" applyNumberFormat="1" applyFont="1" applyFill="1" applyBorder="1" applyAlignment="1" applyProtection="1">
      <alignment horizontal="center"/>
      <protection locked="0"/>
    </xf>
    <xf numFmtId="0" fontId="10" fillId="0" borderId="3" xfId="0" applyNumberFormat="1" applyFont="1" applyBorder="1" applyAlignment="1" applyProtection="1">
      <alignment wrapText="1"/>
      <protection locked="0"/>
    </xf>
    <xf numFmtId="0" fontId="10" fillId="0" borderId="3" xfId="0" applyNumberFormat="1" applyFont="1" applyBorder="1" applyProtection="1">
      <protection locked="0"/>
    </xf>
    <xf numFmtId="0" fontId="5" fillId="22" borderId="3" xfId="1" applyNumberFormat="1" applyFont="1" applyFill="1" applyBorder="1" applyAlignment="1" applyProtection="1">
      <alignment horizontal="center"/>
    </xf>
    <xf numFmtId="0" fontId="10" fillId="22" borderId="3" xfId="1" applyNumberFormat="1" applyFont="1" applyFill="1" applyBorder="1" applyAlignment="1" applyProtection="1">
      <alignment horizontal="center" wrapText="1"/>
    </xf>
    <xf numFmtId="0" fontId="10" fillId="22" borderId="3" xfId="1" applyNumberFormat="1" applyFont="1" applyFill="1" applyBorder="1" applyAlignment="1" applyProtection="1">
      <alignment wrapText="1"/>
    </xf>
    <xf numFmtId="0" fontId="10" fillId="22" borderId="3" xfId="1" applyNumberFormat="1" applyFont="1" applyFill="1" applyBorder="1" applyAlignment="1" applyProtection="1">
      <alignment horizontal="center"/>
    </xf>
    <xf numFmtId="0" fontId="10" fillId="22" borderId="3" xfId="0" applyNumberFormat="1" applyFont="1" applyFill="1" applyBorder="1" applyAlignment="1" applyProtection="1">
      <alignment wrapText="1"/>
    </xf>
    <xf numFmtId="0" fontId="10" fillId="22" borderId="3" xfId="0" applyNumberFormat="1" applyFont="1" applyFill="1" applyBorder="1" applyProtection="1"/>
    <xf numFmtId="49" fontId="7" fillId="22" borderId="3" xfId="1" applyNumberFormat="1" applyFont="1" applyFill="1" applyBorder="1" applyAlignment="1" applyProtection="1">
      <alignment horizontal="center"/>
    </xf>
    <xf numFmtId="49" fontId="7" fillId="10" borderId="3" xfId="1" applyNumberFormat="1" applyFont="1" applyFill="1" applyBorder="1" applyAlignment="1" applyProtection="1">
      <alignment horizontal="center"/>
      <protection locked="0"/>
    </xf>
    <xf numFmtId="49" fontId="7" fillId="0" borderId="3" xfId="1" applyNumberFormat="1" applyFont="1" applyFill="1" applyBorder="1" applyAlignment="1" applyProtection="1">
      <alignment horizontal="center"/>
      <protection locked="0"/>
    </xf>
    <xf numFmtId="0" fontId="10" fillId="0" borderId="3" xfId="1" applyNumberFormat="1" applyFont="1" applyFill="1" applyBorder="1" applyAlignment="1" applyProtection="1">
      <alignment horizontal="left" vertical="center"/>
      <protection locked="0"/>
    </xf>
    <xf numFmtId="0" fontId="6" fillId="5" borderId="3" xfId="1" applyNumberFormat="1" applyFont="1" applyFill="1" applyBorder="1" applyAlignment="1">
      <alignment horizontal="center" wrapText="1"/>
    </xf>
    <xf numFmtId="0" fontId="8" fillId="5" borderId="9" xfId="1" applyNumberFormat="1" applyFont="1" applyFill="1" applyBorder="1" applyAlignment="1" applyProtection="1">
      <alignment horizontal="center" shrinkToFit="1"/>
    </xf>
    <xf numFmtId="0" fontId="8" fillId="5" borderId="9" xfId="1" applyNumberFormat="1" applyFont="1" applyFill="1" applyBorder="1" applyAlignment="1" applyProtection="1">
      <alignment horizontal="center" wrapText="1"/>
    </xf>
    <xf numFmtId="0" fontId="8" fillId="5" borderId="9" xfId="1" applyNumberFormat="1" applyFont="1" applyFill="1" applyBorder="1" applyAlignment="1" applyProtection="1">
      <alignment horizontal="center"/>
    </xf>
    <xf numFmtId="0" fontId="8" fillId="5" borderId="9" xfId="1" applyNumberFormat="1" applyFont="1" applyFill="1" applyBorder="1" applyAlignment="1" applyProtection="1">
      <alignment horizontal="center" wrapText="1"/>
      <protection locked="0"/>
    </xf>
    <xf numFmtId="0" fontId="8" fillId="5" borderId="9" xfId="1" applyNumberFormat="1" applyFont="1" applyFill="1" applyBorder="1" applyAlignment="1" applyProtection="1">
      <alignment horizontal="center"/>
      <protection locked="0"/>
    </xf>
    <xf numFmtId="49" fontId="7" fillId="0" borderId="45" xfId="1" applyNumberFormat="1" applyFont="1" applyFill="1" applyBorder="1" applyAlignment="1" applyProtection="1">
      <protection locked="0"/>
    </xf>
    <xf numFmtId="0" fontId="10" fillId="0" borderId="6" xfId="1" applyNumberFormat="1" applyFont="1" applyFill="1" applyBorder="1" applyAlignment="1" applyProtection="1">
      <alignment wrapText="1"/>
    </xf>
    <xf numFmtId="0" fontId="5" fillId="0" borderId="6" xfId="1" applyNumberFormat="1" applyFont="1" applyFill="1" applyBorder="1" applyAlignment="1" applyProtection="1"/>
    <xf numFmtId="0" fontId="10" fillId="8" borderId="0" xfId="0" applyNumberFormat="1" applyFont="1" applyFill="1"/>
    <xf numFmtId="49" fontId="11" fillId="7" borderId="10" xfId="1" applyNumberFormat="1" applyFont="1" applyFill="1" applyBorder="1" applyAlignment="1" applyProtection="1">
      <alignment horizontal="center"/>
      <protection locked="0"/>
    </xf>
    <xf numFmtId="0" fontId="8" fillId="7" borderId="10" xfId="1" applyNumberFormat="1" applyFont="1" applyFill="1" applyBorder="1" applyAlignment="1" applyProtection="1">
      <alignment horizontal="center"/>
    </xf>
    <xf numFmtId="0" fontId="8" fillId="7" borderId="10" xfId="1" applyNumberFormat="1" applyFont="1" applyFill="1" applyBorder="1" applyAlignment="1" applyProtection="1">
      <alignment horizontal="center" wrapText="1"/>
    </xf>
    <xf numFmtId="0" fontId="6" fillId="7" borderId="10" xfId="1" applyNumberFormat="1" applyFont="1" applyFill="1" applyBorder="1" applyAlignment="1" applyProtection="1">
      <alignment horizontal="center"/>
    </xf>
    <xf numFmtId="0" fontId="8" fillId="7" borderId="10" xfId="1" applyNumberFormat="1" applyFont="1" applyFill="1" applyBorder="1" applyAlignment="1" applyProtection="1">
      <alignment horizontal="center" wrapText="1"/>
      <protection locked="0"/>
    </xf>
    <xf numFmtId="0" fontId="8" fillId="7" borderId="10" xfId="1" applyNumberFormat="1" applyFont="1" applyFill="1" applyBorder="1" applyAlignment="1" applyProtection="1">
      <alignment horizontal="center"/>
      <protection locked="0"/>
    </xf>
    <xf numFmtId="49" fontId="7" fillId="11" borderId="8" xfId="1" applyNumberFormat="1" applyFont="1" applyFill="1" applyBorder="1" applyAlignment="1" applyProtection="1">
      <alignment horizontal="center"/>
      <protection locked="0"/>
    </xf>
    <xf numFmtId="0" fontId="10" fillId="11" borderId="8" xfId="1" applyNumberFormat="1" applyFont="1" applyFill="1" applyBorder="1" applyAlignment="1" applyProtection="1">
      <alignment horizontal="center"/>
      <protection locked="0"/>
    </xf>
    <xf numFmtId="0" fontId="10" fillId="11" borderId="8" xfId="1" applyNumberFormat="1" applyFont="1" applyFill="1" applyBorder="1" applyAlignment="1" applyProtection="1">
      <alignment wrapText="1"/>
      <protection locked="0"/>
    </xf>
    <xf numFmtId="164" fontId="5" fillId="11" borderId="8" xfId="1" applyNumberFormat="1" applyFont="1" applyFill="1" applyBorder="1" applyAlignment="1" applyProtection="1">
      <alignment horizontal="center"/>
      <protection locked="0"/>
    </xf>
    <xf numFmtId="0" fontId="10" fillId="11" borderId="8" xfId="0" applyNumberFormat="1" applyFont="1" applyFill="1" applyBorder="1" applyAlignment="1" applyProtection="1">
      <alignment wrapText="1"/>
      <protection locked="0"/>
    </xf>
    <xf numFmtId="0" fontId="10" fillId="11" borderId="8" xfId="0" applyNumberFormat="1" applyFont="1" applyFill="1" applyBorder="1" applyProtection="1">
      <protection locked="0"/>
    </xf>
    <xf numFmtId="49" fontId="7" fillId="0" borderId="8" xfId="1" applyNumberFormat="1" applyFont="1" applyFill="1" applyBorder="1" applyAlignment="1" applyProtection="1">
      <alignment horizontal="center"/>
      <protection locked="0"/>
    </xf>
    <xf numFmtId="0" fontId="10" fillId="0" borderId="8" xfId="1" applyNumberFormat="1" applyFont="1" applyFill="1" applyBorder="1" applyAlignment="1" applyProtection="1">
      <alignment horizontal="center"/>
      <protection locked="0"/>
    </xf>
    <xf numFmtId="0" fontId="10" fillId="0" borderId="8" xfId="1" applyNumberFormat="1" applyFont="1" applyFill="1" applyBorder="1" applyAlignment="1" applyProtection="1">
      <alignment wrapText="1"/>
      <protection locked="0"/>
    </xf>
    <xf numFmtId="164" fontId="5" fillId="0" borderId="8" xfId="1" applyNumberFormat="1" applyFont="1" applyFill="1" applyBorder="1" applyAlignment="1" applyProtection="1">
      <alignment horizontal="center"/>
      <protection locked="0"/>
    </xf>
    <xf numFmtId="0" fontId="10" fillId="0" borderId="8" xfId="0" applyNumberFormat="1" applyFont="1" applyBorder="1" applyAlignment="1" applyProtection="1">
      <alignment wrapText="1"/>
      <protection locked="0"/>
    </xf>
    <xf numFmtId="0" fontId="10" fillId="0" borderId="8" xfId="0" applyNumberFormat="1" applyFont="1" applyBorder="1" applyProtection="1">
      <protection locked="0"/>
    </xf>
    <xf numFmtId="0" fontId="5" fillId="24" borderId="8" xfId="1" applyNumberFormat="1" applyFont="1" applyFill="1" applyBorder="1" applyAlignment="1" applyProtection="1">
      <alignment horizontal="center" wrapText="1"/>
    </xf>
    <xf numFmtId="0" fontId="10" fillId="23" borderId="8" xfId="1" applyNumberFormat="1" applyFont="1" applyFill="1" applyBorder="1" applyAlignment="1" applyProtection="1">
      <alignment horizontal="center"/>
    </xf>
    <xf numFmtId="0" fontId="10" fillId="24" borderId="8" xfId="1" applyNumberFormat="1" applyFont="1" applyFill="1" applyBorder="1" applyAlignment="1" applyProtection="1">
      <alignment wrapText="1"/>
    </xf>
    <xf numFmtId="0" fontId="5" fillId="23" borderId="8" xfId="1" applyNumberFormat="1" applyFont="1" applyFill="1" applyBorder="1" applyAlignment="1" applyProtection="1">
      <alignment horizontal="center"/>
    </xf>
    <xf numFmtId="0" fontId="10" fillId="23" borderId="8" xfId="0" applyNumberFormat="1" applyFont="1" applyFill="1" applyBorder="1" applyAlignment="1" applyProtection="1">
      <alignment wrapText="1"/>
    </xf>
    <xf numFmtId="0" fontId="10" fillId="23" borderId="8" xfId="0" applyNumberFormat="1" applyFont="1" applyFill="1" applyBorder="1" applyProtection="1"/>
    <xf numFmtId="0" fontId="5" fillId="23" borderId="8" xfId="0" applyNumberFormat="1" applyFont="1" applyFill="1" applyBorder="1" applyAlignment="1" applyProtection="1">
      <alignment horizontal="center" wrapText="1"/>
    </xf>
    <xf numFmtId="0" fontId="10" fillId="0" borderId="8" xfId="1" applyNumberFormat="1" applyFont="1" applyFill="1" applyBorder="1" applyAlignment="1" applyProtection="1">
      <alignment horizontal="left" vertical="center"/>
      <protection locked="0"/>
    </xf>
    <xf numFmtId="0" fontId="6" fillId="7" borderId="14" xfId="1" applyNumberFormat="1" applyFont="1" applyFill="1" applyBorder="1" applyAlignment="1">
      <alignment horizontal="center" wrapText="1"/>
    </xf>
    <xf numFmtId="0" fontId="8" fillId="7" borderId="14" xfId="1" applyNumberFormat="1" applyFont="1" applyFill="1" applyBorder="1" applyAlignment="1" applyProtection="1">
      <alignment horizontal="center" shrinkToFit="1"/>
    </xf>
    <xf numFmtId="0" fontId="8" fillId="7" borderId="14" xfId="1" applyNumberFormat="1" applyFont="1" applyFill="1" applyBorder="1" applyAlignment="1" applyProtection="1">
      <alignment horizontal="center" wrapText="1"/>
    </xf>
    <xf numFmtId="0" fontId="8" fillId="7" borderId="14" xfId="1" applyNumberFormat="1" applyFont="1" applyFill="1" applyBorder="1" applyAlignment="1" applyProtection="1">
      <alignment horizontal="center"/>
    </xf>
    <xf numFmtId="0" fontId="8" fillId="7" borderId="14" xfId="1" applyNumberFormat="1" applyFont="1" applyFill="1" applyBorder="1" applyAlignment="1" applyProtection="1">
      <alignment horizontal="center" wrapText="1"/>
      <protection locked="0"/>
    </xf>
    <xf numFmtId="0" fontId="8" fillId="7" borderId="14" xfId="1" applyNumberFormat="1" applyFont="1" applyFill="1" applyBorder="1" applyAlignment="1" applyProtection="1">
      <alignment horizontal="center"/>
      <protection locked="0"/>
    </xf>
    <xf numFmtId="0" fontId="5" fillId="0" borderId="6" xfId="1" applyNumberFormat="1" applyFont="1" applyBorder="1" applyAlignment="1">
      <alignment wrapText="1"/>
    </xf>
    <xf numFmtId="0" fontId="13" fillId="2" borderId="0" xfId="1" applyNumberFormat="1" applyFont="1" applyFill="1" applyAlignment="1" applyProtection="1">
      <alignment horizontal="left"/>
    </xf>
    <xf numFmtId="0" fontId="12" fillId="2" borderId="0" xfId="1" applyNumberFormat="1" applyFont="1" applyFill="1" applyAlignment="1" applyProtection="1">
      <alignment horizontal="left"/>
    </xf>
    <xf numFmtId="49" fontId="7" fillId="0" borderId="0" xfId="1" applyNumberFormat="1" applyFont="1" applyFill="1" applyAlignment="1" applyProtection="1">
      <protection locked="0"/>
    </xf>
    <xf numFmtId="0" fontId="10" fillId="0" borderId="0" xfId="1" applyNumberFormat="1" applyFont="1" applyFill="1" applyAlignment="1" applyProtection="1">
      <alignment wrapText="1"/>
    </xf>
    <xf numFmtId="0" fontId="10" fillId="0" borderId="0" xfId="1" applyNumberFormat="1" applyFont="1" applyFill="1" applyAlignment="1" applyProtection="1"/>
    <xf numFmtId="49" fontId="11" fillId="18" borderId="10" xfId="1" applyNumberFormat="1" applyFont="1" applyFill="1" applyBorder="1" applyAlignment="1" applyProtection="1">
      <alignment horizontal="center"/>
    </xf>
    <xf numFmtId="0" fontId="8" fillId="18" borderId="10" xfId="1" applyNumberFormat="1" applyFont="1" applyFill="1" applyBorder="1" applyAlignment="1" applyProtection="1">
      <alignment horizontal="center"/>
    </xf>
    <xf numFmtId="0" fontId="8" fillId="18" borderId="10" xfId="1" applyNumberFormat="1" applyFont="1" applyFill="1" applyBorder="1" applyAlignment="1" applyProtection="1">
      <alignment horizontal="center" wrapText="1"/>
    </xf>
    <xf numFmtId="0" fontId="6" fillId="18" borderId="10" xfId="1" applyNumberFormat="1" applyFont="1" applyFill="1" applyBorder="1" applyAlignment="1" applyProtection="1">
      <alignment horizontal="center"/>
    </xf>
    <xf numFmtId="14" fontId="7" fillId="16" borderId="8" xfId="1" applyNumberFormat="1" applyFont="1" applyFill="1" applyBorder="1" applyAlignment="1" applyProtection="1">
      <alignment horizontal="center"/>
      <protection locked="0"/>
    </xf>
    <xf numFmtId="0" fontId="10" fillId="16" borderId="8" xfId="1" applyNumberFormat="1" applyFont="1" applyFill="1" applyBorder="1" applyAlignment="1" applyProtection="1">
      <alignment horizontal="center"/>
      <protection locked="0"/>
    </xf>
    <xf numFmtId="0" fontId="10" fillId="16" borderId="8" xfId="1" applyNumberFormat="1" applyFont="1" applyFill="1" applyBorder="1" applyAlignment="1" applyProtection="1">
      <alignment wrapText="1"/>
      <protection locked="0"/>
    </xf>
    <xf numFmtId="164" fontId="5" fillId="16" borderId="8" xfId="1" applyNumberFormat="1" applyFont="1" applyFill="1" applyBorder="1" applyAlignment="1" applyProtection="1">
      <alignment horizontal="center"/>
      <protection locked="0"/>
    </xf>
    <xf numFmtId="0" fontId="10" fillId="16" borderId="8" xfId="0" applyNumberFormat="1" applyFont="1" applyFill="1" applyBorder="1" applyAlignment="1" applyProtection="1">
      <alignment wrapText="1"/>
      <protection locked="0"/>
    </xf>
    <xf numFmtId="0" fontId="10" fillId="16" borderId="8" xfId="0" applyNumberFormat="1" applyFont="1" applyFill="1" applyBorder="1" applyProtection="1">
      <protection locked="0"/>
    </xf>
    <xf numFmtId="14" fontId="7" fillId="17" borderId="8" xfId="1" applyNumberFormat="1" applyFont="1" applyFill="1" applyBorder="1" applyAlignment="1" applyProtection="1">
      <alignment horizontal="center"/>
      <protection locked="0"/>
    </xf>
    <xf numFmtId="0" fontId="10" fillId="17" borderId="8" xfId="1" applyNumberFormat="1" applyFont="1" applyFill="1" applyBorder="1" applyAlignment="1" applyProtection="1">
      <alignment horizontal="center"/>
      <protection locked="0"/>
    </xf>
    <xf numFmtId="0" fontId="10" fillId="17" borderId="8" xfId="1" applyNumberFormat="1" applyFont="1" applyFill="1" applyBorder="1" applyAlignment="1" applyProtection="1">
      <alignment wrapText="1"/>
      <protection locked="0"/>
    </xf>
    <xf numFmtId="164" fontId="5" fillId="17" borderId="8" xfId="1" applyNumberFormat="1" applyFont="1" applyFill="1" applyBorder="1" applyAlignment="1" applyProtection="1">
      <alignment horizontal="center"/>
      <protection locked="0"/>
    </xf>
    <xf numFmtId="0" fontId="10" fillId="17" borderId="8" xfId="0" applyNumberFormat="1" applyFont="1" applyFill="1" applyBorder="1" applyAlignment="1" applyProtection="1">
      <alignment wrapText="1"/>
      <protection locked="0"/>
    </xf>
    <xf numFmtId="0" fontId="10" fillId="17" borderId="8" xfId="0" applyNumberFormat="1" applyFont="1" applyFill="1" applyBorder="1" applyProtection="1">
      <protection locked="0"/>
    </xf>
    <xf numFmtId="0" fontId="10" fillId="8" borderId="0" xfId="0" applyNumberFormat="1" applyFont="1" applyFill="1" applyProtection="1"/>
    <xf numFmtId="49" fontId="10" fillId="16" borderId="8" xfId="1" applyNumberFormat="1" applyFont="1" applyFill="1" applyBorder="1" applyAlignment="1" applyProtection="1"/>
    <xf numFmtId="0" fontId="10" fillId="16" borderId="8" xfId="1" applyNumberFormat="1" applyFont="1" applyFill="1" applyBorder="1" applyAlignment="1" applyProtection="1">
      <alignment horizontal="center"/>
    </xf>
    <xf numFmtId="0" fontId="10" fillId="16" borderId="8" xfId="1" applyNumberFormat="1" applyFont="1" applyFill="1" applyBorder="1" applyAlignment="1" applyProtection="1">
      <alignment wrapText="1"/>
    </xf>
    <xf numFmtId="0" fontId="10" fillId="16" borderId="8" xfId="0" applyNumberFormat="1" applyFont="1" applyFill="1" applyBorder="1" applyAlignment="1" applyProtection="1">
      <alignment wrapText="1"/>
    </xf>
    <xf numFmtId="0" fontId="10" fillId="16" borderId="8" xfId="0" applyNumberFormat="1" applyFont="1" applyFill="1" applyBorder="1" applyProtection="1"/>
    <xf numFmtId="49" fontId="7" fillId="0" borderId="0" xfId="1" applyNumberFormat="1" applyFont="1" applyFill="1" applyAlignment="1" applyProtection="1"/>
    <xf numFmtId="49" fontId="7" fillId="17" borderId="8" xfId="1" applyNumberFormat="1" applyFont="1" applyFill="1" applyBorder="1" applyAlignment="1" applyProtection="1">
      <alignment horizontal="center"/>
      <protection locked="0"/>
    </xf>
    <xf numFmtId="49" fontId="7" fillId="16" borderId="8" xfId="1" applyNumberFormat="1" applyFont="1" applyFill="1" applyBorder="1" applyAlignment="1" applyProtection="1">
      <alignment horizontal="center"/>
      <protection locked="0"/>
    </xf>
    <xf numFmtId="0" fontId="10" fillId="0" borderId="0" xfId="0" applyFont="1" applyProtection="1"/>
    <xf numFmtId="0" fontId="10" fillId="8" borderId="0" xfId="0" applyFont="1" applyFill="1" applyProtection="1"/>
    <xf numFmtId="0" fontId="10" fillId="0" borderId="0" xfId="0" applyFont="1" applyAlignment="1" applyProtection="1">
      <alignment horizontal="left" vertical="center" indent="1"/>
    </xf>
    <xf numFmtId="2" fontId="10" fillId="0" borderId="0" xfId="0" applyNumberFormat="1" applyFont="1" applyProtection="1"/>
    <xf numFmtId="49" fontId="10" fillId="0" borderId="0" xfId="0" applyNumberFormat="1" applyFont="1" applyProtection="1"/>
    <xf numFmtId="0" fontId="9" fillId="12" borderId="15" xfId="1" applyNumberFormat="1" applyFont="1" applyFill="1" applyBorder="1" applyAlignment="1" applyProtection="1">
      <alignment horizontal="center" vertical="center" wrapText="1" shrinkToFit="1"/>
    </xf>
    <xf numFmtId="0" fontId="9" fillId="13" borderId="17" xfId="1" applyNumberFormat="1" applyFont="1" applyFill="1" applyBorder="1" applyAlignment="1" applyProtection="1">
      <alignment horizontal="center" vertical="center" wrapText="1" shrinkToFit="1"/>
    </xf>
    <xf numFmtId="0" fontId="9" fillId="12" borderId="15" xfId="1" applyNumberFormat="1" applyFont="1" applyFill="1" applyBorder="1" applyAlignment="1" applyProtection="1">
      <alignment horizontal="left" vertical="center"/>
    </xf>
    <xf numFmtId="0" fontId="9" fillId="12" borderId="0" xfId="1" applyNumberFormat="1" applyFont="1" applyFill="1" applyBorder="1" applyAlignment="1" applyProtection="1">
      <alignment horizontal="center" vertical="center" wrapText="1" shrinkToFit="1"/>
    </xf>
    <xf numFmtId="0" fontId="7" fillId="3" borderId="1" xfId="1" applyNumberFormat="1" applyFont="1" applyFill="1" applyBorder="1" applyAlignment="1" applyProtection="1">
      <protection locked="0"/>
    </xf>
    <xf numFmtId="0" fontId="7" fillId="3" borderId="1" xfId="1" applyNumberFormat="1" applyFont="1" applyFill="1" applyBorder="1" applyAlignment="1" applyProtection="1"/>
    <xf numFmtId="0" fontId="11" fillId="18" borderId="10" xfId="1" applyNumberFormat="1" applyFont="1" applyFill="1" applyBorder="1" applyAlignment="1" applyProtection="1">
      <alignment horizontal="center"/>
    </xf>
    <xf numFmtId="0" fontId="11" fillId="18" borderId="10" xfId="1" applyNumberFormat="1" applyFont="1" applyFill="1" applyBorder="1" applyAlignment="1" applyProtection="1">
      <alignment horizontal="left"/>
    </xf>
    <xf numFmtId="0" fontId="10" fillId="16" borderId="8" xfId="1" applyNumberFormat="1" applyFont="1" applyFill="1" applyBorder="1" applyAlignment="1" applyProtection="1">
      <alignment horizontal="center" wrapText="1"/>
      <protection locked="0"/>
    </xf>
    <xf numFmtId="0" fontId="7" fillId="16" borderId="8" xfId="1" applyNumberFormat="1" applyFont="1" applyFill="1" applyBorder="1" applyAlignment="1" applyProtection="1">
      <alignment horizontal="center"/>
      <protection locked="0"/>
    </xf>
    <xf numFmtId="0" fontId="7" fillId="16" borderId="8" xfId="1" applyNumberFormat="1" applyFont="1" applyFill="1" applyBorder="1" applyAlignment="1" applyProtection="1">
      <alignment horizontal="left" wrapText="1"/>
      <protection locked="0"/>
    </xf>
    <xf numFmtId="0" fontId="7" fillId="17" borderId="8" xfId="1" applyNumberFormat="1" applyFont="1" applyFill="1" applyBorder="1" applyAlignment="1" applyProtection="1">
      <alignment horizontal="center"/>
      <protection locked="0"/>
    </xf>
    <xf numFmtId="0" fontId="7" fillId="17" borderId="8" xfId="1" applyNumberFormat="1" applyFont="1" applyFill="1" applyBorder="1" applyAlignment="1" applyProtection="1">
      <alignment horizontal="left" wrapText="1"/>
      <protection locked="0"/>
    </xf>
    <xf numFmtId="49" fontId="10" fillId="16" borderId="8" xfId="1" applyNumberFormat="1" applyFont="1" applyFill="1" applyBorder="1" applyAlignment="1" applyProtection="1">
      <alignment horizontal="center"/>
      <protection locked="0"/>
    </xf>
    <xf numFmtId="0" fontId="10" fillId="16" borderId="8" xfId="1" applyNumberFormat="1" applyFont="1" applyFill="1" applyBorder="1" applyAlignment="1" applyProtection="1">
      <alignment horizontal="left" wrapText="1"/>
      <protection locked="0"/>
    </xf>
    <xf numFmtId="0" fontId="6" fillId="12" borderId="15" xfId="1" applyNumberFormat="1" applyFont="1" applyFill="1" applyBorder="1" applyAlignment="1">
      <alignment horizontal="center" vertical="center"/>
    </xf>
    <xf numFmtId="0" fontId="6" fillId="13" borderId="17" xfId="1" applyNumberFormat="1" applyFont="1" applyFill="1" applyBorder="1" applyAlignment="1">
      <alignment horizontal="center" wrapText="1"/>
    </xf>
    <xf numFmtId="0" fontId="10" fillId="8" borderId="0" xfId="1" applyNumberFormat="1" applyFont="1" applyFill="1" applyAlignment="1" applyProtection="1">
      <alignment horizontal="center"/>
    </xf>
    <xf numFmtId="0" fontId="10" fillId="0" borderId="0" xfId="1" applyNumberFormat="1" applyFont="1" applyFill="1" applyAlignment="1" applyProtection="1">
      <alignment horizontal="center" wrapText="1"/>
    </xf>
    <xf numFmtId="0" fontId="10" fillId="8" borderId="6" xfId="1" applyNumberFormat="1" applyFont="1" applyFill="1" applyBorder="1" applyAlignment="1" applyProtection="1">
      <alignment horizontal="center" wrapText="1"/>
    </xf>
    <xf numFmtId="0" fontId="10" fillId="8" borderId="11" xfId="1" applyNumberFormat="1" applyFont="1" applyFill="1" applyBorder="1" applyAlignment="1" applyProtection="1">
      <alignment horizontal="center" wrapText="1"/>
    </xf>
    <xf numFmtId="0" fontId="10" fillId="8" borderId="11" xfId="1" applyNumberFormat="1" applyFont="1" applyFill="1" applyBorder="1" applyAlignment="1" applyProtection="1">
      <alignment horizontal="center"/>
    </xf>
    <xf numFmtId="0" fontId="8" fillId="6" borderId="12" xfId="1" applyNumberFormat="1" applyFont="1" applyFill="1" applyBorder="1" applyAlignment="1" applyProtection="1">
      <alignment horizontal="center"/>
    </xf>
    <xf numFmtId="0" fontId="10" fillId="8" borderId="12" xfId="1" applyNumberFormat="1" applyFont="1" applyFill="1" applyBorder="1" applyAlignment="1" applyProtection="1">
      <alignment horizontal="center"/>
      <protection locked="0"/>
    </xf>
    <xf numFmtId="0" fontId="10" fillId="9" borderId="12" xfId="1" applyNumberFormat="1" applyFont="1" applyFill="1" applyBorder="1" applyAlignment="1" applyProtection="1">
      <alignment horizontal="center"/>
      <protection locked="0"/>
    </xf>
    <xf numFmtId="0" fontId="10" fillId="9" borderId="12" xfId="1" applyNumberFormat="1" applyFont="1" applyFill="1" applyBorder="1" applyAlignment="1" applyProtection="1">
      <alignment horizontal="center" wrapText="1"/>
      <protection locked="0"/>
    </xf>
    <xf numFmtId="0" fontId="10" fillId="8" borderId="12" xfId="1" applyNumberFormat="1" applyFont="1" applyFill="1" applyBorder="1" applyAlignment="1" applyProtection="1">
      <alignment horizontal="center" wrapText="1"/>
      <protection locked="0"/>
    </xf>
    <xf numFmtId="0" fontId="8" fillId="6" borderId="13" xfId="1" applyNumberFormat="1" applyFont="1" applyFill="1" applyBorder="1" applyAlignment="1" applyProtection="1">
      <alignment horizontal="center"/>
    </xf>
    <xf numFmtId="0" fontId="8" fillId="5" borderId="3" xfId="1" applyNumberFormat="1" applyFont="1" applyFill="1" applyBorder="1" applyAlignment="1" applyProtection="1">
      <alignment horizontal="center"/>
    </xf>
    <xf numFmtId="0" fontId="10" fillId="10" borderId="3" xfId="1" applyNumberFormat="1" applyFont="1" applyFill="1" applyBorder="1" applyAlignment="1" applyProtection="1">
      <alignment horizontal="center" wrapText="1"/>
      <protection locked="0"/>
    </xf>
    <xf numFmtId="0" fontId="8" fillId="7" borderId="8" xfId="1" applyNumberFormat="1" applyFont="1" applyFill="1" applyBorder="1" applyAlignment="1" applyProtection="1">
      <alignment horizontal="center"/>
    </xf>
    <xf numFmtId="0" fontId="10" fillId="11" borderId="8" xfId="1" applyNumberFormat="1" applyFont="1" applyFill="1" applyBorder="1" applyAlignment="1" applyProtection="1">
      <alignment horizontal="center" wrapText="1"/>
      <protection locked="0"/>
    </xf>
    <xf numFmtId="0" fontId="13" fillId="2" borderId="0" xfId="1" applyNumberFormat="1" applyFont="1" applyFill="1" applyAlignment="1" applyProtection="1">
      <alignment horizontal="center" wrapText="1"/>
    </xf>
    <xf numFmtId="0" fontId="13" fillId="2" borderId="0" xfId="1" applyNumberFormat="1" applyFont="1" applyFill="1" applyAlignment="1" applyProtection="1">
      <alignment horizontal="center"/>
    </xf>
    <xf numFmtId="0" fontId="10" fillId="0" borderId="0" xfId="1" applyNumberFormat="1" applyFont="1" applyFill="1" applyAlignment="1" applyProtection="1">
      <alignment horizontal="center"/>
    </xf>
    <xf numFmtId="0" fontId="14" fillId="15" borderId="33" xfId="1" applyNumberFormat="1" applyFont="1" applyFill="1" applyBorder="1" applyAlignment="1" applyProtection="1">
      <alignment horizontal="center" vertical="center" wrapText="1"/>
    </xf>
    <xf numFmtId="0" fontId="5" fillId="21" borderId="2" xfId="1" applyNumberFormat="1" applyFont="1" applyFill="1" applyBorder="1" applyAlignment="1" applyProtection="1">
      <alignment horizontal="center"/>
    </xf>
    <xf numFmtId="0" fontId="5" fillId="9" borderId="2" xfId="1" applyNumberFormat="1" applyFont="1" applyFill="1" applyBorder="1" applyAlignment="1" applyProtection="1">
      <alignment horizontal="center"/>
      <protection locked="0"/>
    </xf>
    <xf numFmtId="14" fontId="5" fillId="9" borderId="2" xfId="1" applyNumberFormat="1" applyFont="1" applyFill="1" applyBorder="1" applyAlignment="1" applyProtection="1">
      <alignment horizontal="center"/>
      <protection locked="0"/>
    </xf>
    <xf numFmtId="14" fontId="5" fillId="0" borderId="2" xfId="1" applyNumberFormat="1" applyFont="1" applyFill="1" applyBorder="1" applyAlignment="1" applyProtection="1">
      <alignment horizontal="center"/>
      <protection locked="0"/>
    </xf>
    <xf numFmtId="14" fontId="5" fillId="10" borderId="3" xfId="1" applyNumberFormat="1" applyFont="1" applyFill="1" applyBorder="1" applyAlignment="1" applyProtection="1">
      <alignment horizontal="center"/>
      <protection locked="0"/>
    </xf>
    <xf numFmtId="14" fontId="5" fillId="0" borderId="3" xfId="1" applyNumberFormat="1" applyFont="1" applyFill="1" applyBorder="1" applyAlignment="1" applyProtection="1">
      <alignment horizontal="center"/>
      <protection locked="0"/>
    </xf>
    <xf numFmtId="14" fontId="5" fillId="11" borderId="8" xfId="1" applyNumberFormat="1" applyFont="1" applyFill="1" applyBorder="1" applyAlignment="1" applyProtection="1">
      <alignment horizontal="center"/>
      <protection locked="0"/>
    </xf>
    <xf numFmtId="14" fontId="5" fillId="0" borderId="8" xfId="1" applyNumberFormat="1" applyFont="1" applyFill="1" applyBorder="1" applyAlignment="1" applyProtection="1">
      <alignment horizontal="center"/>
      <protection locked="0"/>
    </xf>
    <xf numFmtId="14" fontId="5" fillId="16" borderId="8" xfId="1" applyNumberFormat="1" applyFont="1" applyFill="1" applyBorder="1" applyAlignment="1" applyProtection="1">
      <alignment horizontal="center"/>
      <protection locked="0"/>
    </xf>
    <xf numFmtId="14" fontId="5" fillId="17" borderId="8" xfId="1" applyNumberFormat="1" applyFont="1" applyFill="1" applyBorder="1" applyAlignment="1" applyProtection="1">
      <alignment horizontal="center"/>
      <protection locked="0"/>
    </xf>
    <xf numFmtId="0" fontId="10" fillId="23" borderId="8" xfId="1" applyNumberFormat="1" applyFont="1" applyFill="1" applyBorder="1" applyAlignment="1" applyProtection="1">
      <alignment horizontal="center" wrapText="1"/>
    </xf>
    <xf numFmtId="49" fontId="7" fillId="20" borderId="20" xfId="1" applyNumberFormat="1" applyFont="1" applyFill="1" applyBorder="1" applyAlignment="1" applyProtection="1">
      <alignment horizontal="center" vertical="center"/>
    </xf>
    <xf numFmtId="49" fontId="7" fillId="19" borderId="20" xfId="1" applyNumberFormat="1" applyFont="1" applyFill="1" applyBorder="1" applyAlignment="1" applyProtection="1">
      <alignment horizontal="center" vertical="center"/>
    </xf>
    <xf numFmtId="0" fontId="10" fillId="23" borderId="8" xfId="1" applyNumberFormat="1" applyFont="1" applyFill="1" applyBorder="1" applyAlignment="1" applyProtection="1">
      <alignment horizontal="center" vertical="center"/>
    </xf>
    <xf numFmtId="0" fontId="11" fillId="18" borderId="10" xfId="1" applyNumberFormat="1" applyFont="1" applyFill="1" applyBorder="1" applyAlignment="1" applyProtection="1">
      <alignment horizontal="center" vertical="center" wrapText="1"/>
    </xf>
    <xf numFmtId="164" fontId="10" fillId="17" borderId="8" xfId="1" applyNumberFormat="1" applyFont="1" applyFill="1" applyBorder="1" applyAlignment="1" applyProtection="1">
      <alignment horizontal="center" wrapText="1"/>
      <protection locked="0"/>
    </xf>
    <xf numFmtId="49" fontId="7" fillId="3" borderId="1" xfId="1" applyNumberFormat="1" applyFont="1" applyFill="1" applyBorder="1" applyAlignment="1" applyProtection="1">
      <alignment horizontal="center" wrapText="1"/>
    </xf>
    <xf numFmtId="164" fontId="10" fillId="0" borderId="2" xfId="1" applyNumberFormat="1" applyFont="1" applyFill="1" applyBorder="1" applyAlignment="1" applyProtection="1">
      <alignment horizontal="center" wrapText="1"/>
      <protection locked="0"/>
    </xf>
    <xf numFmtId="164" fontId="10" fillId="9" borderId="2" xfId="1" applyNumberFormat="1" applyFont="1" applyFill="1" applyBorder="1" applyAlignment="1" applyProtection="1">
      <alignment horizontal="center" wrapText="1"/>
      <protection locked="0"/>
    </xf>
    <xf numFmtId="164" fontId="10" fillId="10" borderId="3" xfId="1" applyNumberFormat="1" applyFont="1" applyFill="1" applyBorder="1" applyAlignment="1" applyProtection="1">
      <alignment horizontal="center" wrapText="1"/>
      <protection locked="0"/>
    </xf>
    <xf numFmtId="164" fontId="10" fillId="0" borderId="3" xfId="1" applyNumberFormat="1" applyFont="1" applyFill="1" applyBorder="1" applyAlignment="1" applyProtection="1">
      <alignment horizontal="center" wrapText="1"/>
      <protection locked="0"/>
    </xf>
    <xf numFmtId="164" fontId="10" fillId="11" borderId="8" xfId="1" applyNumberFormat="1" applyFont="1" applyFill="1" applyBorder="1" applyAlignment="1" applyProtection="1">
      <alignment horizontal="center" wrapText="1"/>
      <protection locked="0"/>
    </xf>
    <xf numFmtId="164" fontId="10" fillId="0" borderId="8" xfId="1" applyNumberFormat="1" applyFont="1" applyFill="1" applyBorder="1" applyAlignment="1" applyProtection="1">
      <alignment horizontal="center" wrapText="1"/>
      <protection locked="0"/>
    </xf>
    <xf numFmtId="164" fontId="10" fillId="16" borderId="8" xfId="1" applyNumberFormat="1" applyFont="1" applyFill="1" applyBorder="1" applyAlignment="1" applyProtection="1">
      <alignment horizontal="center" wrapText="1"/>
      <protection locked="0"/>
    </xf>
    <xf numFmtId="0" fontId="9" fillId="12" borderId="0" xfId="1" applyNumberFormat="1" applyFont="1" applyFill="1" applyBorder="1" applyAlignment="1">
      <alignment horizontal="center" vertical="center" wrapText="1" shrinkToFit="1"/>
    </xf>
    <xf numFmtId="0" fontId="6" fillId="15" borderId="30" xfId="1" applyNumberFormat="1" applyFont="1" applyFill="1" applyBorder="1" applyAlignment="1" applyProtection="1">
      <alignment horizontal="center" vertical="center"/>
    </xf>
    <xf numFmtId="0" fontId="6" fillId="15" borderId="31" xfId="1" applyNumberFormat="1" applyFont="1" applyFill="1" applyBorder="1" applyAlignment="1" applyProtection="1">
      <alignment horizontal="center" vertical="center"/>
    </xf>
    <xf numFmtId="0" fontId="6" fillId="15" borderId="36" xfId="1" applyNumberFormat="1" applyFont="1" applyFill="1" applyBorder="1" applyAlignment="1" applyProtection="1">
      <alignment horizontal="center" vertical="center"/>
    </xf>
    <xf numFmtId="0" fontId="6" fillId="15" borderId="37" xfId="1" applyNumberFormat="1" applyFont="1" applyFill="1" applyBorder="1" applyAlignment="1" applyProtection="1">
      <alignment horizontal="center" vertical="center"/>
    </xf>
    <xf numFmtId="0" fontId="5" fillId="20" borderId="0" xfId="1" applyNumberFormat="1" applyFont="1" applyFill="1" applyAlignment="1" applyProtection="1">
      <alignment horizontal="center" vertical="center"/>
    </xf>
    <xf numFmtId="0" fontId="5" fillId="0" borderId="0" xfId="1" applyNumberFormat="1" applyFont="1" applyFill="1" applyAlignment="1" applyProtection="1">
      <alignment horizontal="center" vertical="center"/>
    </xf>
    <xf numFmtId="0" fontId="5" fillId="3" borderId="1" xfId="1" applyNumberFormat="1" applyFont="1" applyFill="1" applyBorder="1" applyAlignment="1" applyProtection="1">
      <alignment horizontal="center" vertical="center"/>
    </xf>
    <xf numFmtId="0" fontId="5" fillId="0" borderId="6" xfId="1" applyNumberFormat="1" applyFont="1" applyFill="1" applyBorder="1" applyAlignment="1" applyProtection="1">
      <alignment horizontal="center" vertical="center"/>
    </xf>
    <xf numFmtId="0" fontId="5" fillId="8" borderId="6" xfId="1" applyNumberFormat="1" applyFont="1" applyFill="1" applyBorder="1" applyAlignment="1" applyProtection="1">
      <alignment horizontal="center" vertical="center"/>
    </xf>
    <xf numFmtId="0" fontId="6" fillId="6" borderId="7" xfId="1" applyNumberFormat="1" applyFont="1" applyFill="1" applyBorder="1" applyAlignment="1" applyProtection="1">
      <alignment horizontal="center" vertical="center"/>
    </xf>
    <xf numFmtId="0" fontId="5" fillId="0" borderId="2" xfId="0" applyNumberFormat="1" applyFont="1" applyBorder="1" applyAlignment="1" applyProtection="1">
      <alignment horizontal="center" vertical="center"/>
    </xf>
    <xf numFmtId="0" fontId="5" fillId="9" borderId="2" xfId="0" applyNumberFormat="1" applyFont="1" applyFill="1" applyBorder="1" applyAlignment="1" applyProtection="1">
      <alignment horizontal="center" vertical="center"/>
    </xf>
    <xf numFmtId="0" fontId="5" fillId="21" borderId="2" xfId="1" applyNumberFormat="1" applyFont="1" applyFill="1" applyBorder="1" applyAlignment="1" applyProtection="1">
      <alignment horizontal="center" vertical="center"/>
    </xf>
    <xf numFmtId="0" fontId="5" fillId="9" borderId="2" xfId="1" applyNumberFormat="1" applyFont="1" applyFill="1" applyBorder="1" applyAlignment="1" applyProtection="1">
      <alignment horizontal="center" vertical="center"/>
    </xf>
    <xf numFmtId="0" fontId="8" fillId="6" borderId="4" xfId="1" applyNumberFormat="1" applyFont="1" applyFill="1" applyBorder="1" applyAlignment="1" applyProtection="1">
      <alignment horizontal="center" vertical="center"/>
    </xf>
    <xf numFmtId="0" fontId="6" fillId="5" borderId="5" xfId="1" applyNumberFormat="1" applyFont="1" applyFill="1" applyBorder="1" applyAlignment="1" applyProtection="1">
      <alignment horizontal="center" vertical="center"/>
    </xf>
    <xf numFmtId="0" fontId="5" fillId="10" borderId="3" xfId="1" applyNumberFormat="1" applyFont="1" applyFill="1" applyBorder="1" applyAlignment="1" applyProtection="1">
      <alignment horizontal="center" vertical="center"/>
    </xf>
    <xf numFmtId="0" fontId="5" fillId="0" borderId="3" xfId="1" applyNumberFormat="1" applyFont="1" applyFill="1" applyBorder="1" applyAlignment="1" applyProtection="1">
      <alignment horizontal="center" vertical="center"/>
    </xf>
    <xf numFmtId="0" fontId="5" fillId="22" borderId="3" xfId="1" applyNumberFormat="1" applyFont="1" applyFill="1" applyBorder="1" applyAlignment="1" applyProtection="1">
      <alignment horizontal="center" vertical="center"/>
    </xf>
    <xf numFmtId="0" fontId="8" fillId="5" borderId="9" xfId="1" applyNumberFormat="1" applyFont="1" applyFill="1" applyBorder="1" applyAlignment="1" applyProtection="1">
      <alignment horizontal="center" vertical="center"/>
    </xf>
    <xf numFmtId="0" fontId="6" fillId="7" borderId="10" xfId="1" applyNumberFormat="1" applyFont="1" applyFill="1" applyBorder="1" applyAlignment="1" applyProtection="1">
      <alignment horizontal="center" vertical="center"/>
    </xf>
    <xf numFmtId="0" fontId="5" fillId="11" borderId="8" xfId="1" applyNumberFormat="1" applyFont="1" applyFill="1" applyBorder="1" applyAlignment="1" applyProtection="1">
      <alignment horizontal="center" vertical="center"/>
    </xf>
    <xf numFmtId="0" fontId="5" fillId="0" borderId="8" xfId="1" applyNumberFormat="1" applyFont="1" applyFill="1" applyBorder="1" applyAlignment="1" applyProtection="1">
      <alignment horizontal="center" vertical="center"/>
    </xf>
    <xf numFmtId="0" fontId="5" fillId="23" borderId="8" xfId="1" applyNumberFormat="1" applyFont="1" applyFill="1" applyBorder="1" applyAlignment="1" applyProtection="1">
      <alignment horizontal="center" vertical="center"/>
    </xf>
    <xf numFmtId="0" fontId="8" fillId="7" borderId="14" xfId="1" applyNumberFormat="1" applyFont="1" applyFill="1" applyBorder="1" applyAlignment="1" applyProtection="1">
      <alignment horizontal="center" vertical="center"/>
    </xf>
    <xf numFmtId="0" fontId="12" fillId="2" borderId="0" xfId="1" applyNumberFormat="1" applyFont="1" applyFill="1" applyAlignment="1" applyProtection="1">
      <alignment horizontal="center" vertical="center"/>
    </xf>
    <xf numFmtId="0" fontId="6" fillId="18" borderId="10" xfId="1" applyNumberFormat="1" applyFont="1" applyFill="1" applyBorder="1" applyAlignment="1" applyProtection="1">
      <alignment horizontal="center" vertical="center"/>
    </xf>
    <xf numFmtId="0" fontId="5" fillId="16" borderId="8" xfId="1" applyNumberFormat="1" applyFont="1" applyFill="1" applyBorder="1" applyAlignment="1" applyProtection="1">
      <alignment horizontal="center" vertical="center"/>
    </xf>
    <xf numFmtId="0" fontId="5" fillId="17" borderId="8" xfId="1" applyNumberFormat="1" applyFont="1" applyFill="1" applyBorder="1" applyAlignment="1" applyProtection="1">
      <alignment horizontal="center" vertical="center"/>
    </xf>
    <xf numFmtId="0" fontId="5" fillId="16" borderId="8" xfId="1" applyNumberFormat="1" applyFont="1" applyFill="1" applyBorder="1" applyAlignment="1" applyProtection="1">
      <alignment horizontal="center"/>
      <protection locked="0"/>
    </xf>
    <xf numFmtId="0" fontId="5" fillId="17" borderId="8" xfId="1" applyNumberFormat="1" applyFont="1" applyFill="1" applyBorder="1" applyAlignment="1" applyProtection="1">
      <alignment horizontal="center"/>
      <protection locked="0"/>
    </xf>
    <xf numFmtId="49" fontId="11" fillId="18" borderId="10" xfId="1" applyNumberFormat="1" applyFont="1" applyFill="1" applyBorder="1" applyAlignment="1" applyProtection="1">
      <alignment horizontal="center" vertical="center"/>
    </xf>
    <xf numFmtId="0" fontId="11" fillId="18" borderId="10" xfId="1" applyNumberFormat="1" applyFont="1" applyFill="1" applyBorder="1" applyAlignment="1" applyProtection="1">
      <alignment horizontal="center" vertical="center"/>
    </xf>
    <xf numFmtId="0" fontId="11" fillId="18" borderId="10" xfId="1" applyNumberFormat="1" applyFont="1" applyFill="1" applyBorder="1" applyAlignment="1" applyProtection="1">
      <alignment horizontal="left" vertical="center" wrapText="1"/>
    </xf>
    <xf numFmtId="0" fontId="7" fillId="16" borderId="8" xfId="1" applyNumberFormat="1" applyFont="1" applyFill="1" applyBorder="1" applyAlignment="1" applyProtection="1">
      <alignment horizontal="center" wrapText="1"/>
      <protection locked="0"/>
    </xf>
    <xf numFmtId="0" fontId="7" fillId="17" borderId="8" xfId="1" applyNumberFormat="1" applyFont="1" applyFill="1" applyBorder="1" applyAlignment="1" applyProtection="1">
      <alignment horizontal="center" wrapText="1"/>
      <protection locked="0"/>
    </xf>
    <xf numFmtId="0" fontId="6" fillId="12" borderId="15" xfId="1" applyNumberFormat="1" applyFont="1" applyFill="1" applyBorder="1" applyAlignment="1">
      <alignment horizontal="center" vertical="center" wrapText="1"/>
    </xf>
    <xf numFmtId="0" fontId="6" fillId="13" borderId="17" xfId="1" applyNumberFormat="1" applyFont="1" applyFill="1" applyBorder="1" applyAlignment="1">
      <alignment horizontal="center" vertical="center" wrapText="1"/>
    </xf>
    <xf numFmtId="0" fontId="6" fillId="13" borderId="16" xfId="1" applyNumberFormat="1" applyFont="1" applyFill="1" applyBorder="1" applyAlignment="1">
      <alignment horizontal="center" vertical="center" wrapText="1"/>
    </xf>
    <xf numFmtId="0" fontId="6" fillId="12" borderId="15" xfId="1" applyNumberFormat="1" applyFont="1" applyFill="1" applyBorder="1" applyAlignment="1">
      <alignment horizontal="left" vertical="center"/>
    </xf>
    <xf numFmtId="0" fontId="8" fillId="12" borderId="18" xfId="1" applyNumberFormat="1" applyFont="1" applyFill="1" applyBorder="1" applyAlignment="1" applyProtection="1">
      <alignment horizontal="center" vertical="center" wrapText="1"/>
    </xf>
    <xf numFmtId="0" fontId="6" fillId="12" borderId="15" xfId="1" applyNumberFormat="1" applyFont="1" applyFill="1" applyBorder="1" applyAlignment="1">
      <alignment horizontal="left" vertical="center" wrapText="1"/>
    </xf>
    <xf numFmtId="0" fontId="10" fillId="0" borderId="0" xfId="0" applyNumberFormat="1" applyFont="1" applyAlignment="1" applyProtection="1">
      <alignment horizontal="center"/>
      <protection locked="0"/>
    </xf>
    <xf numFmtId="0" fontId="10" fillId="0" borderId="0" xfId="1" applyNumberFormat="1" applyFont="1" applyFill="1" applyAlignment="1" applyProtection="1">
      <alignment horizontal="left"/>
    </xf>
    <xf numFmtId="0" fontId="5" fillId="0" borderId="20" xfId="1" applyNumberFormat="1" applyFont="1" applyFill="1" applyBorder="1" applyAlignment="1">
      <alignment horizontal="left"/>
    </xf>
    <xf numFmtId="0" fontId="5" fillId="0" borderId="20" xfId="1" applyNumberFormat="1" applyFont="1" applyFill="1" applyBorder="1" applyAlignment="1">
      <alignment horizontal="center" vertical="center"/>
    </xf>
    <xf numFmtId="0" fontId="5" fillId="14" borderId="43" xfId="1" applyNumberFormat="1" applyFont="1" applyFill="1" applyBorder="1" applyAlignment="1">
      <alignment horizontal="left"/>
    </xf>
    <xf numFmtId="0" fontId="5" fillId="14" borderId="43" xfId="1" applyNumberFormat="1" applyFont="1" applyFill="1" applyBorder="1" applyAlignment="1">
      <alignment horizontal="center" vertical="center"/>
    </xf>
    <xf numFmtId="0" fontId="5" fillId="0" borderId="43" xfId="1" applyNumberFormat="1" applyFont="1" applyFill="1" applyBorder="1" applyAlignment="1">
      <alignment horizontal="left"/>
    </xf>
    <xf numFmtId="0" fontId="5" fillId="0" borderId="43" xfId="1" applyNumberFormat="1" applyFont="1" applyFill="1" applyBorder="1" applyAlignment="1">
      <alignment horizontal="center" vertical="center"/>
    </xf>
    <xf numFmtId="0" fontId="5" fillId="14" borderId="20" xfId="1" applyNumberFormat="1" applyFont="1" applyFill="1" applyBorder="1" applyAlignment="1">
      <alignment horizontal="left"/>
    </xf>
    <xf numFmtId="0" fontId="5" fillId="14" borderId="20" xfId="1" applyNumberFormat="1" applyFont="1" applyFill="1" applyBorder="1" applyAlignment="1">
      <alignment horizontal="center" vertical="center"/>
    </xf>
    <xf numFmtId="0" fontId="10" fillId="4" borderId="0" xfId="1" applyNumberFormat="1" applyFont="1" applyFill="1" applyAlignment="1" applyProtection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left"/>
    </xf>
    <xf numFmtId="0" fontId="10" fillId="0" borderId="11" xfId="1" applyNumberFormat="1" applyFont="1" applyFill="1" applyBorder="1" applyAlignment="1" applyProtection="1">
      <alignment horizontal="center"/>
    </xf>
    <xf numFmtId="0" fontId="10" fillId="0" borderId="11" xfId="0" applyNumberFormat="1" applyFont="1" applyBorder="1" applyAlignment="1">
      <alignment horizontal="center"/>
    </xf>
    <xf numFmtId="0" fontId="10" fillId="0" borderId="11" xfId="1" applyNumberFormat="1" applyFont="1" applyFill="1" applyBorder="1" applyAlignment="1" applyProtection="1">
      <alignment horizontal="center" wrapText="1"/>
    </xf>
    <xf numFmtId="0" fontId="10" fillId="0" borderId="11" xfId="0" applyNumberFormat="1" applyFont="1" applyBorder="1" applyAlignment="1">
      <alignment horizontal="left"/>
    </xf>
    <xf numFmtId="0" fontId="8" fillId="6" borderId="12" xfId="1" applyNumberFormat="1" applyFont="1" applyFill="1" applyBorder="1" applyAlignment="1" applyProtection="1">
      <alignment horizontal="left"/>
    </xf>
    <xf numFmtId="0" fontId="10" fillId="8" borderId="12" xfId="1" applyNumberFormat="1" applyFont="1" applyFill="1" applyBorder="1" applyAlignment="1" applyProtection="1">
      <alignment horizontal="center" vertical="center"/>
      <protection locked="0"/>
    </xf>
    <xf numFmtId="0" fontId="10" fillId="9" borderId="12" xfId="1" applyNumberFormat="1" applyFont="1" applyFill="1" applyBorder="1" applyAlignment="1" applyProtection="1">
      <alignment horizontal="center"/>
    </xf>
    <xf numFmtId="0" fontId="10" fillId="9" borderId="12" xfId="1" applyNumberFormat="1" applyFont="1" applyFill="1" applyBorder="1" applyAlignment="1" applyProtection="1">
      <alignment horizontal="center" vertical="center"/>
      <protection locked="0"/>
    </xf>
    <xf numFmtId="0" fontId="10" fillId="9" borderId="12" xfId="0" applyNumberFormat="1" applyFont="1" applyFill="1" applyBorder="1" applyAlignment="1" applyProtection="1">
      <alignment horizontal="center"/>
      <protection locked="0"/>
    </xf>
    <xf numFmtId="0" fontId="10" fillId="9" borderId="12" xfId="1" applyNumberFormat="1" applyFont="1" applyFill="1" applyBorder="1" applyAlignment="1" applyProtection="1">
      <alignment horizontal="left"/>
    </xf>
    <xf numFmtId="0" fontId="15" fillId="26" borderId="12" xfId="1" applyNumberFormat="1" applyFont="1" applyFill="1" applyBorder="1" applyAlignment="1" applyProtection="1">
      <alignment horizontal="center"/>
    </xf>
    <xf numFmtId="0" fontId="15" fillId="26" borderId="12" xfId="1" applyNumberFormat="1" applyFont="1" applyFill="1" applyBorder="1" applyAlignment="1" applyProtection="1">
      <alignment horizontal="center" vertical="center"/>
    </xf>
    <xf numFmtId="0" fontId="15" fillId="26" borderId="12" xfId="1" applyNumberFormat="1" applyFont="1" applyFill="1" applyBorder="1" applyAlignment="1" applyProtection="1">
      <alignment horizontal="center"/>
      <protection locked="0"/>
    </xf>
    <xf numFmtId="0" fontId="15" fillId="26" borderId="12" xfId="1" applyNumberFormat="1" applyFont="1" applyFill="1" applyBorder="1" applyAlignment="1" applyProtection="1">
      <alignment horizontal="center" wrapText="1"/>
    </xf>
    <xf numFmtId="0" fontId="15" fillId="26" borderId="12" xfId="1" applyNumberFormat="1" applyFont="1" applyFill="1" applyBorder="1" applyAlignment="1" applyProtection="1">
      <alignment horizontal="left"/>
    </xf>
    <xf numFmtId="0" fontId="10" fillId="9" borderId="12" xfId="0" applyNumberFormat="1" applyFont="1" applyFill="1" applyBorder="1" applyAlignment="1" applyProtection="1">
      <alignment horizontal="center"/>
    </xf>
    <xf numFmtId="0" fontId="10" fillId="9" borderId="12" xfId="1" applyNumberFormat="1" applyFont="1" applyFill="1" applyBorder="1" applyAlignment="1" applyProtection="1">
      <alignment horizontal="center" vertical="center"/>
    </xf>
    <xf numFmtId="0" fontId="10" fillId="9" borderId="12" xfId="1" applyNumberFormat="1" applyFont="1" applyFill="1" applyBorder="1" applyAlignment="1" applyProtection="1">
      <alignment horizontal="center" wrapText="1"/>
    </xf>
    <xf numFmtId="0" fontId="8" fillId="6" borderId="13" xfId="1" applyNumberFormat="1" applyFont="1" applyFill="1" applyBorder="1" applyAlignment="1" applyProtection="1">
      <alignment horizontal="left"/>
    </xf>
    <xf numFmtId="0" fontId="10" fillId="8" borderId="6" xfId="0" applyNumberFormat="1" applyFont="1" applyFill="1" applyBorder="1" applyAlignment="1" applyProtection="1">
      <alignment horizontal="center"/>
    </xf>
    <xf numFmtId="0" fontId="10" fillId="8" borderId="6" xfId="0" applyNumberFormat="1" applyFont="1" applyFill="1" applyBorder="1" applyAlignment="1">
      <alignment horizontal="center"/>
    </xf>
    <xf numFmtId="0" fontId="10" fillId="8" borderId="6" xfId="1" applyNumberFormat="1" applyFont="1" applyFill="1" applyBorder="1" applyAlignment="1" applyProtection="1">
      <alignment horizontal="left"/>
    </xf>
    <xf numFmtId="0" fontId="10" fillId="8" borderId="11" xfId="0" applyNumberFormat="1" applyFont="1" applyFill="1" applyBorder="1" applyAlignment="1" applyProtection="1">
      <alignment horizontal="center"/>
    </xf>
    <xf numFmtId="0" fontId="10" fillId="8" borderId="11" xfId="0" applyNumberFormat="1" applyFont="1" applyFill="1" applyBorder="1" applyAlignment="1">
      <alignment horizontal="center"/>
    </xf>
    <xf numFmtId="0" fontId="10" fillId="8" borderId="11" xfId="1" applyNumberFormat="1" applyFont="1" applyFill="1" applyBorder="1" applyAlignment="1" applyProtection="1">
      <alignment horizontal="left"/>
    </xf>
    <xf numFmtId="0" fontId="8" fillId="5" borderId="3" xfId="1" applyNumberFormat="1" applyFont="1" applyFill="1" applyBorder="1" applyAlignment="1" applyProtection="1">
      <alignment horizontal="left"/>
    </xf>
    <xf numFmtId="0" fontId="10" fillId="10" borderId="3" xfId="1" applyNumberFormat="1" applyFont="1" applyFill="1" applyBorder="1" applyAlignment="1" applyProtection="1">
      <alignment horizontal="center"/>
    </xf>
    <xf numFmtId="0" fontId="10" fillId="10" borderId="3" xfId="0" applyNumberFormat="1" applyFont="1" applyFill="1" applyBorder="1" applyAlignment="1" applyProtection="1">
      <alignment horizontal="center"/>
      <protection locked="0"/>
    </xf>
    <xf numFmtId="0" fontId="10" fillId="10" borderId="3" xfId="1" applyNumberFormat="1" applyFont="1" applyFill="1" applyBorder="1" applyAlignment="1" applyProtection="1">
      <alignment horizontal="left"/>
    </xf>
    <xf numFmtId="0" fontId="10" fillId="10" borderId="3" xfId="0" applyNumberFormat="1" applyFont="1" applyFill="1" applyBorder="1" applyAlignment="1" applyProtection="1">
      <alignment horizontal="center"/>
    </xf>
    <xf numFmtId="0" fontId="10" fillId="10" borderId="3" xfId="1" applyNumberFormat="1" applyFont="1" applyFill="1" applyBorder="1" applyAlignment="1" applyProtection="1">
      <alignment horizontal="center" wrapText="1"/>
    </xf>
    <xf numFmtId="0" fontId="10" fillId="8" borderId="12" xfId="1" applyNumberFormat="1" applyFont="1" applyFill="1" applyBorder="1" applyAlignment="1" applyProtection="1">
      <alignment horizontal="center"/>
    </xf>
    <xf numFmtId="0" fontId="10" fillId="8" borderId="12" xfId="1" applyNumberFormat="1" applyFont="1" applyFill="1" applyBorder="1" applyAlignment="1" applyProtection="1">
      <alignment horizontal="center" vertical="center"/>
    </xf>
    <xf numFmtId="0" fontId="8" fillId="5" borderId="9" xfId="1" applyNumberFormat="1" applyFont="1" applyFill="1" applyBorder="1" applyAlignment="1" applyProtection="1">
      <alignment horizontal="left"/>
    </xf>
    <xf numFmtId="0" fontId="8" fillId="7" borderId="8" xfId="1" applyNumberFormat="1" applyFont="1" applyFill="1" applyBorder="1" applyAlignment="1" applyProtection="1">
      <alignment horizontal="left"/>
    </xf>
    <xf numFmtId="0" fontId="10" fillId="11" borderId="8" xfId="1" applyNumberFormat="1" applyFont="1" applyFill="1" applyBorder="1" applyAlignment="1" applyProtection="1">
      <alignment horizontal="center"/>
    </xf>
    <xf numFmtId="0" fontId="10" fillId="11" borderId="8" xfId="0" applyNumberFormat="1" applyFont="1" applyFill="1" applyBorder="1" applyAlignment="1" applyProtection="1">
      <alignment horizontal="center"/>
      <protection locked="0"/>
    </xf>
    <xf numFmtId="0" fontId="10" fillId="11" borderId="8" xfId="1" applyNumberFormat="1" applyFont="1" applyFill="1" applyBorder="1" applyAlignment="1" applyProtection="1">
      <alignment horizontal="left"/>
    </xf>
    <xf numFmtId="0" fontId="10" fillId="11" borderId="8" xfId="1" applyNumberFormat="1" applyFont="1" applyFill="1" applyBorder="1" applyAlignment="1" applyProtection="1">
      <alignment horizontal="center" vertical="center"/>
      <protection locked="0"/>
    </xf>
    <xf numFmtId="0" fontId="10" fillId="11" borderId="8" xfId="0" applyNumberFormat="1" applyFont="1" applyFill="1" applyBorder="1" applyAlignment="1" applyProtection="1">
      <alignment horizontal="center"/>
    </xf>
    <xf numFmtId="0" fontId="10" fillId="11" borderId="8" xfId="1" applyNumberFormat="1" applyFont="1" applyFill="1" applyBorder="1" applyAlignment="1" applyProtection="1">
      <alignment horizontal="center" wrapText="1"/>
    </xf>
    <xf numFmtId="0" fontId="8" fillId="7" borderId="14" xfId="1" applyNumberFormat="1" applyFont="1" applyFill="1" applyBorder="1" applyAlignment="1" applyProtection="1">
      <alignment horizontal="left"/>
    </xf>
    <xf numFmtId="0" fontId="10" fillId="0" borderId="6" xfId="0" applyNumberFormat="1" applyFont="1" applyBorder="1" applyAlignment="1" applyProtection="1">
      <alignment horizontal="center"/>
    </xf>
    <xf numFmtId="0" fontId="13" fillId="2" borderId="0" xfId="0" applyNumberFormat="1" applyFont="1" applyFill="1" applyAlignment="1" applyProtection="1">
      <alignment horizontal="center"/>
    </xf>
    <xf numFmtId="0" fontId="10" fillId="0" borderId="0" xfId="1" applyNumberFormat="1" applyFont="1" applyFill="1" applyAlignment="1" applyProtection="1">
      <alignment horizontal="center" vertical="center"/>
    </xf>
    <xf numFmtId="0" fontId="10" fillId="8" borderId="6" xfId="1" applyNumberFormat="1" applyFont="1" applyFill="1" applyBorder="1" applyAlignment="1" applyProtection="1">
      <alignment horizontal="left" vertical="center"/>
    </xf>
    <xf numFmtId="0" fontId="10" fillId="3" borderId="1" xfId="1" applyNumberFormat="1" applyFont="1" applyFill="1" applyBorder="1" applyAlignment="1" applyProtection="1">
      <alignment horizontal="center" vertical="center"/>
    </xf>
    <xf numFmtId="0" fontId="10" fillId="8" borderId="6" xfId="1" applyNumberFormat="1" applyFont="1" applyFill="1" applyBorder="1" applyAlignment="1" applyProtection="1">
      <alignment horizontal="center" vertical="center"/>
    </xf>
    <xf numFmtId="0" fontId="10" fillId="8" borderId="11" xfId="1" applyNumberFormat="1" applyFont="1" applyFill="1" applyBorder="1" applyAlignment="1" applyProtection="1">
      <alignment horizontal="center" vertical="center"/>
    </xf>
    <xf numFmtId="0" fontId="8" fillId="6" borderId="12" xfId="1" applyNumberFormat="1" applyFont="1" applyFill="1" applyBorder="1" applyAlignment="1" applyProtection="1">
      <alignment horizontal="center" vertical="center"/>
    </xf>
    <xf numFmtId="0" fontId="8" fillId="5" borderId="3" xfId="1" applyNumberFormat="1" applyFont="1" applyFill="1" applyBorder="1" applyAlignment="1" applyProtection="1">
      <alignment horizontal="center" vertical="center"/>
    </xf>
    <xf numFmtId="0" fontId="8" fillId="7" borderId="8" xfId="1" applyNumberFormat="1" applyFont="1" applyFill="1" applyBorder="1" applyAlignment="1" applyProtection="1">
      <alignment horizontal="center" vertical="center"/>
    </xf>
    <xf numFmtId="0" fontId="13" fillId="2" borderId="0" xfId="1" applyNumberFormat="1" applyFont="1" applyFill="1" applyAlignment="1" applyProtection="1">
      <alignment horizontal="center" vertical="center"/>
    </xf>
    <xf numFmtId="0" fontId="5" fillId="0" borderId="2" xfId="1" applyNumberFormat="1" applyFont="1" applyFill="1" applyBorder="1" applyAlignment="1" applyProtection="1">
      <alignment horizontal="center"/>
      <protection locked="0"/>
    </xf>
    <xf numFmtId="0" fontId="5" fillId="10" borderId="3" xfId="1" applyNumberFormat="1" applyFont="1" applyFill="1" applyBorder="1" applyAlignment="1" applyProtection="1">
      <alignment horizontal="center"/>
      <protection locked="0"/>
    </xf>
    <xf numFmtId="0" fontId="5" fillId="0" borderId="3" xfId="1" applyNumberFormat="1" applyFont="1" applyFill="1" applyBorder="1" applyAlignment="1" applyProtection="1">
      <alignment horizontal="center"/>
      <protection locked="0"/>
    </xf>
    <xf numFmtId="0" fontId="5" fillId="11" borderId="8" xfId="1" applyNumberFormat="1" applyFont="1" applyFill="1" applyBorder="1" applyAlignment="1" applyProtection="1">
      <alignment horizontal="center"/>
      <protection locked="0"/>
    </xf>
    <xf numFmtId="0" fontId="5" fillId="0" borderId="8" xfId="1" applyNumberFormat="1" applyFont="1" applyFill="1" applyBorder="1" applyAlignment="1" applyProtection="1">
      <alignment horizontal="center"/>
      <protection locked="0"/>
    </xf>
    <xf numFmtId="49" fontId="7" fillId="27" borderId="2" xfId="1" applyNumberFormat="1" applyFont="1" applyFill="1" applyBorder="1" applyAlignment="1" applyProtection="1">
      <alignment horizontal="center"/>
      <protection locked="0"/>
    </xf>
    <xf numFmtId="49" fontId="7" fillId="28" borderId="2" xfId="1" applyNumberFormat="1" applyFont="1" applyFill="1" applyBorder="1" applyAlignment="1" applyProtection="1">
      <alignment horizontal="center"/>
      <protection locked="0"/>
    </xf>
    <xf numFmtId="49" fontId="7" fillId="29" borderId="2" xfId="1" applyNumberFormat="1" applyFont="1" applyFill="1" applyBorder="1" applyAlignment="1" applyProtection="1">
      <alignment horizontal="center"/>
      <protection locked="0"/>
    </xf>
    <xf numFmtId="14" fontId="7" fillId="30" borderId="8" xfId="1" applyNumberFormat="1" applyFont="1" applyFill="1" applyBorder="1" applyAlignment="1" applyProtection="1">
      <alignment horizontal="center"/>
      <protection locked="0"/>
    </xf>
    <xf numFmtId="0" fontId="10" fillId="30" borderId="8" xfId="1" applyNumberFormat="1" applyFont="1" applyFill="1" applyBorder="1" applyAlignment="1" applyProtection="1">
      <alignment horizontal="center"/>
      <protection locked="0"/>
    </xf>
    <xf numFmtId="0" fontId="10" fillId="30" borderId="8" xfId="1" applyNumberFormat="1" applyFont="1" applyFill="1" applyBorder="1" applyAlignment="1" applyProtection="1">
      <alignment wrapText="1"/>
      <protection locked="0"/>
    </xf>
    <xf numFmtId="164" fontId="10" fillId="30" borderId="8" xfId="1" applyNumberFormat="1" applyFont="1" applyFill="1" applyBorder="1" applyAlignment="1" applyProtection="1">
      <alignment horizontal="center" wrapText="1"/>
      <protection locked="0"/>
    </xf>
    <xf numFmtId="0" fontId="10" fillId="30" borderId="8" xfId="0" applyNumberFormat="1" applyFont="1" applyFill="1" applyBorder="1" applyAlignment="1" applyProtection="1">
      <alignment wrapText="1"/>
      <protection locked="0"/>
    </xf>
    <xf numFmtId="0" fontId="10" fillId="30" borderId="8" xfId="0" applyNumberFormat="1" applyFont="1" applyFill="1" applyBorder="1" applyProtection="1">
      <protection locked="0"/>
    </xf>
    <xf numFmtId="49" fontId="7" fillId="30" borderId="8" xfId="1" applyNumberFormat="1" applyFont="1" applyFill="1" applyBorder="1" applyAlignment="1" applyProtection="1">
      <alignment horizontal="center"/>
      <protection locked="0"/>
    </xf>
    <xf numFmtId="0" fontId="6" fillId="13" borderId="17" xfId="1" applyNumberFormat="1" applyFont="1" applyFill="1" applyBorder="1" applyAlignment="1" applyProtection="1">
      <alignment horizontal="center"/>
    </xf>
    <xf numFmtId="0" fontId="8" fillId="13" borderId="17" xfId="1" applyNumberFormat="1" applyFont="1" applyFill="1" applyBorder="1" applyAlignment="1" applyProtection="1">
      <alignment horizontal="center"/>
    </xf>
    <xf numFmtId="0" fontId="10" fillId="0" borderId="6" xfId="1" applyNumberFormat="1" applyFont="1" applyFill="1" applyBorder="1" applyAlignment="1" applyProtection="1">
      <alignment horizontal="center" vertical="center"/>
    </xf>
    <xf numFmtId="0" fontId="10" fillId="0" borderId="11" xfId="1" applyNumberFormat="1" applyFont="1" applyFill="1" applyBorder="1" applyAlignment="1" applyProtection="1">
      <alignment horizontal="center" vertical="center"/>
    </xf>
    <xf numFmtId="0" fontId="8" fillId="6" borderId="13" xfId="1" applyNumberFormat="1" applyFont="1" applyFill="1" applyBorder="1" applyAlignment="1" applyProtection="1">
      <alignment horizontal="center" vertical="center"/>
    </xf>
    <xf numFmtId="0" fontId="10" fillId="10" borderId="3" xfId="1" applyNumberFormat="1" applyFont="1" applyFill="1" applyBorder="1" applyAlignment="1" applyProtection="1">
      <alignment horizontal="center" vertical="center"/>
    </xf>
    <xf numFmtId="0" fontId="10" fillId="22" borderId="3" xfId="1" applyNumberFormat="1" applyFont="1" applyFill="1" applyBorder="1" applyAlignment="1" applyProtection="1">
      <alignment vertical="center"/>
    </xf>
    <xf numFmtId="0" fontId="10" fillId="11" borderId="8" xfId="1" applyNumberFormat="1" applyFont="1" applyFill="1" applyBorder="1" applyAlignment="1" applyProtection="1">
      <alignment horizontal="center" vertical="center"/>
    </xf>
    <xf numFmtId="0" fontId="10" fillId="16" borderId="8" xfId="1" applyNumberFormat="1" applyFont="1" applyFill="1" applyBorder="1" applyAlignment="1" applyProtection="1">
      <alignment horizontal="center" vertical="center"/>
      <protection locked="0"/>
    </xf>
    <xf numFmtId="0" fontId="10" fillId="17" borderId="8" xfId="1" applyNumberFormat="1" applyFont="1" applyFill="1" applyBorder="1" applyAlignment="1" applyProtection="1">
      <alignment horizontal="center" vertical="center"/>
      <protection locked="0"/>
    </xf>
    <xf numFmtId="0" fontId="7" fillId="9" borderId="2" xfId="1" applyNumberFormat="1" applyFont="1" applyFill="1" applyBorder="1" applyAlignment="1" applyProtection="1">
      <alignment horizontal="center"/>
      <protection locked="0"/>
    </xf>
    <xf numFmtId="0" fontId="7" fillId="9" borderId="2" xfId="1" applyNumberFormat="1" applyFont="1" applyFill="1" applyBorder="1" applyAlignment="1" applyProtection="1">
      <alignment wrapText="1"/>
      <protection locked="0"/>
    </xf>
    <xf numFmtId="164" fontId="7" fillId="9" borderId="2" xfId="1" applyNumberFormat="1" applyFont="1" applyFill="1" applyBorder="1" applyAlignment="1" applyProtection="1">
      <alignment horizontal="center" wrapText="1"/>
      <protection locked="0"/>
    </xf>
    <xf numFmtId="0" fontId="7" fillId="9" borderId="2" xfId="0" applyNumberFormat="1" applyFont="1" applyFill="1" applyBorder="1" applyAlignment="1" applyProtection="1">
      <alignment wrapText="1"/>
      <protection locked="0"/>
    </xf>
    <xf numFmtId="0" fontId="7" fillId="9" borderId="2" xfId="0" applyNumberFormat="1" applyFont="1" applyFill="1" applyBorder="1" applyProtection="1">
      <protection locked="0"/>
    </xf>
    <xf numFmtId="0" fontId="7" fillId="0" borderId="0" xfId="0" applyNumberFormat="1" applyFont="1"/>
    <xf numFmtId="0" fontId="7" fillId="0" borderId="0" xfId="0" applyNumberFormat="1" applyFont="1" applyProtection="1"/>
    <xf numFmtId="49" fontId="12" fillId="2" borderId="0" xfId="1" applyNumberFormat="1" applyFont="1" applyFill="1" applyAlignment="1" applyProtection="1">
      <alignment horizontal="center"/>
      <protection locked="0"/>
    </xf>
    <xf numFmtId="0" fontId="13" fillId="2" borderId="0" xfId="0" applyNumberFormat="1" applyFont="1" applyFill="1" applyAlignment="1">
      <alignment horizontal="center"/>
    </xf>
    <xf numFmtId="0" fontId="12" fillId="2" borderId="0" xfId="1" applyNumberFormat="1" applyFont="1" applyFill="1" applyAlignment="1" applyProtection="1">
      <alignment horizontal="center" wrapText="1"/>
      <protection locked="0"/>
    </xf>
    <xf numFmtId="0" fontId="12" fillId="2" borderId="0" xfId="1" applyNumberFormat="1" applyFont="1" applyFill="1" applyAlignment="1" applyProtection="1">
      <alignment horizontal="center"/>
      <protection locked="0"/>
    </xf>
    <xf numFmtId="0" fontId="5" fillId="14" borderId="43" xfId="1" applyNumberFormat="1" applyFont="1" applyFill="1" applyBorder="1" applyAlignment="1" applyProtection="1">
      <alignment horizontal="left"/>
      <protection locked="0"/>
    </xf>
    <xf numFmtId="0" fontId="5" fillId="0" borderId="20" xfId="1" applyNumberFormat="1" applyFont="1" applyFill="1" applyBorder="1" applyAlignment="1" applyProtection="1">
      <alignment horizontal="left"/>
      <protection locked="0"/>
    </xf>
    <xf numFmtId="0" fontId="5" fillId="0" borderId="43" xfId="1" applyNumberFormat="1" applyFont="1" applyFill="1" applyBorder="1" applyAlignment="1" applyProtection="1">
      <alignment horizontal="left"/>
      <protection locked="0"/>
    </xf>
    <xf numFmtId="0" fontId="5" fillId="14" borderId="20" xfId="1" applyNumberFormat="1" applyFont="1" applyFill="1" applyBorder="1" applyAlignment="1" applyProtection="1">
      <alignment horizontal="left"/>
      <protection locked="0"/>
    </xf>
    <xf numFmtId="0" fontId="5" fillId="0" borderId="2" xfId="1" applyNumberFormat="1" applyFont="1" applyFill="1" applyBorder="1" applyAlignment="1" applyProtection="1">
      <alignment horizontal="center" vertical="center"/>
      <protection locked="0"/>
    </xf>
    <xf numFmtId="0" fontId="5" fillId="9" borderId="2" xfId="1" applyNumberFormat="1" applyFont="1" applyFill="1" applyBorder="1" applyAlignment="1" applyProtection="1">
      <alignment horizontal="center" vertical="center"/>
      <protection locked="0"/>
    </xf>
    <xf numFmtId="0" fontId="6" fillId="13" borderId="0" xfId="1" applyNumberFormat="1" applyFont="1" applyFill="1" applyBorder="1" applyAlignment="1">
      <alignment horizontal="center" vertical="center" wrapText="1"/>
    </xf>
    <xf numFmtId="0" fontId="9" fillId="13" borderId="0" xfId="1" applyNumberFormat="1" applyFont="1" applyFill="1" applyBorder="1" applyAlignment="1" applyProtection="1">
      <alignment horizontal="center" vertical="center" wrapText="1" shrinkToFit="1"/>
    </xf>
    <xf numFmtId="0" fontId="16" fillId="8" borderId="11" xfId="0" applyNumberFormat="1" applyFont="1" applyFill="1" applyBorder="1" applyAlignment="1" applyProtection="1">
      <alignment horizontal="center"/>
    </xf>
    <xf numFmtId="0" fontId="16" fillId="0" borderId="11" xfId="0" applyNumberFormat="1" applyFont="1" applyFill="1" applyBorder="1" applyAlignment="1" applyProtection="1">
      <alignment horizontal="center"/>
    </xf>
    <xf numFmtId="0" fontId="16" fillId="8" borderId="11" xfId="0" applyNumberFormat="1" applyFont="1" applyFill="1" applyBorder="1" applyAlignment="1" applyProtection="1">
      <alignment horizontal="left"/>
    </xf>
    <xf numFmtId="0" fontId="16" fillId="0" borderId="11" xfId="0" applyNumberFormat="1" applyFont="1" applyFill="1" applyBorder="1" applyAlignment="1" applyProtection="1">
      <alignment horizontal="left"/>
    </xf>
    <xf numFmtId="49" fontId="7" fillId="31" borderId="0" xfId="1" applyNumberFormat="1" applyFont="1" applyFill="1" applyAlignment="1" applyProtection="1"/>
    <xf numFmtId="0" fontId="10" fillId="31" borderId="0" xfId="0" applyNumberFormat="1" applyFont="1" applyFill="1"/>
    <xf numFmtId="0" fontId="10" fillId="31" borderId="0" xfId="1" applyNumberFormat="1" applyFont="1" applyFill="1" applyAlignment="1" applyProtection="1">
      <alignment wrapText="1"/>
    </xf>
    <xf numFmtId="0" fontId="10" fillId="31" borderId="0" xfId="1" applyNumberFormat="1" applyFont="1" applyFill="1" applyAlignment="1" applyProtection="1"/>
    <xf numFmtId="0" fontId="10" fillId="31" borderId="0" xfId="0" applyNumberFormat="1" applyFont="1" applyFill="1" applyAlignment="1" applyProtection="1">
      <alignment wrapText="1"/>
      <protection locked="0"/>
    </xf>
    <xf numFmtId="0" fontId="10" fillId="31" borderId="0" xfId="0" applyNumberFormat="1" applyFont="1" applyFill="1" applyProtection="1">
      <protection locked="0"/>
    </xf>
    <xf numFmtId="0" fontId="10" fillId="31" borderId="0" xfId="0" applyNumberFormat="1" applyFont="1" applyFill="1" applyAlignment="1" applyProtection="1">
      <alignment horizontal="center"/>
    </xf>
    <xf numFmtId="0" fontId="10" fillId="31" borderId="0" xfId="1" applyNumberFormat="1" applyFont="1" applyFill="1" applyAlignment="1" applyProtection="1">
      <alignment horizontal="center"/>
    </xf>
    <xf numFmtId="0" fontId="10" fillId="31" borderId="0" xfId="0" applyNumberFormat="1" applyFont="1" applyFill="1" applyAlignment="1">
      <alignment horizontal="center"/>
    </xf>
    <xf numFmtId="0" fontId="10" fillId="31" borderId="0" xfId="1" applyNumberFormat="1" applyFont="1" applyFill="1" applyAlignment="1" applyProtection="1">
      <alignment horizontal="left"/>
    </xf>
    <xf numFmtId="0" fontId="5" fillId="31" borderId="0" xfId="1" applyNumberFormat="1" applyFont="1" applyFill="1" applyAlignment="1" applyProtection="1"/>
    <xf numFmtId="0" fontId="5" fillId="31" borderId="0" xfId="1" applyNumberFormat="1" applyFont="1" applyFill="1" applyAlignment="1" applyProtection="1">
      <alignment horizontal="center" vertical="center"/>
    </xf>
    <xf numFmtId="0" fontId="9" fillId="13" borderId="27" xfId="1" applyNumberFormat="1" applyFont="1" applyFill="1" applyBorder="1" applyAlignment="1">
      <alignment horizontal="center" vertical="center" wrapText="1"/>
    </xf>
    <xf numFmtId="0" fontId="9" fillId="13" borderId="28" xfId="1" applyNumberFormat="1" applyFont="1" applyFill="1" applyBorder="1" applyAlignment="1">
      <alignment horizontal="center" vertical="center" wrapText="1"/>
    </xf>
    <xf numFmtId="0" fontId="9" fillId="12" borderId="15" xfId="1" applyNumberFormat="1" applyFont="1" applyFill="1" applyBorder="1" applyAlignment="1">
      <alignment horizontal="center" vertical="center"/>
    </xf>
    <xf numFmtId="0" fontId="9" fillId="12" borderId="24" xfId="1" applyNumberFormat="1" applyFont="1" applyFill="1" applyBorder="1" applyAlignment="1">
      <alignment horizontal="center" vertical="center"/>
    </xf>
    <xf numFmtId="0" fontId="9" fillId="13" borderId="25" xfId="1" applyNumberFormat="1" applyFont="1" applyFill="1" applyBorder="1" applyAlignment="1">
      <alignment horizontal="center" vertical="center"/>
    </xf>
    <xf numFmtId="0" fontId="9" fillId="13" borderId="21" xfId="1" applyNumberFormat="1" applyFont="1" applyFill="1" applyBorder="1" applyAlignment="1">
      <alignment horizontal="center" vertical="center"/>
    </xf>
    <xf numFmtId="0" fontId="9" fillId="13" borderId="26" xfId="1" applyNumberFormat="1" applyFont="1" applyFill="1" applyBorder="1" applyAlignment="1">
      <alignment horizontal="center" vertical="center"/>
    </xf>
    <xf numFmtId="0" fontId="0" fillId="0" borderId="22" xfId="0" applyBorder="1"/>
    <xf numFmtId="0" fontId="0" fillId="0" borderId="24" xfId="0" applyBorder="1"/>
    <xf numFmtId="0" fontId="9" fillId="12" borderId="19" xfId="1" applyNumberFormat="1" applyFont="1" applyFill="1" applyBorder="1" applyAlignment="1">
      <alignment horizontal="center" vertical="center"/>
    </xf>
    <xf numFmtId="0" fontId="9" fillId="12" borderId="41" xfId="1" applyNumberFormat="1" applyFont="1" applyFill="1" applyBorder="1" applyAlignment="1">
      <alignment horizontal="center" vertical="center"/>
    </xf>
    <xf numFmtId="0" fontId="9" fillId="12" borderId="42" xfId="1" applyNumberFormat="1" applyFont="1" applyFill="1" applyBorder="1" applyAlignment="1">
      <alignment horizontal="center" vertical="center"/>
    </xf>
    <xf numFmtId="0" fontId="9" fillId="12" borderId="40" xfId="1" applyNumberFormat="1" applyFont="1" applyFill="1" applyBorder="1" applyAlignment="1">
      <alignment horizontal="center" vertical="center"/>
    </xf>
    <xf numFmtId="0" fontId="9" fillId="12" borderId="0" xfId="1" applyNumberFormat="1" applyFont="1" applyFill="1" applyBorder="1" applyAlignment="1">
      <alignment horizontal="center" vertical="center"/>
    </xf>
    <xf numFmtId="0" fontId="9" fillId="12" borderId="23" xfId="1" applyNumberFormat="1" applyFont="1" applyFill="1" applyBorder="1" applyAlignment="1">
      <alignment horizontal="center" vertical="center"/>
    </xf>
    <xf numFmtId="0" fontId="9" fillId="13" borderId="38" xfId="1" applyNumberFormat="1" applyFont="1" applyFill="1" applyBorder="1" applyAlignment="1">
      <alignment horizontal="center" vertical="center"/>
    </xf>
    <xf numFmtId="0" fontId="9" fillId="13" borderId="0" xfId="1" applyNumberFormat="1" applyFont="1" applyFill="1" applyBorder="1" applyAlignment="1">
      <alignment horizontal="center" vertical="center"/>
    </xf>
    <xf numFmtId="0" fontId="9" fillId="13" borderId="39" xfId="1" applyNumberFormat="1" applyFont="1" applyFill="1" applyBorder="1" applyAlignment="1">
      <alignment horizontal="center" vertical="center"/>
    </xf>
    <xf numFmtId="0" fontId="9" fillId="12" borderId="15" xfId="1" applyNumberFormat="1" applyFont="1" applyFill="1" applyBorder="1" applyAlignment="1">
      <alignment horizontal="center" vertical="center" wrapText="1"/>
    </xf>
    <xf numFmtId="0" fontId="9" fillId="12" borderId="22" xfId="1" applyNumberFormat="1" applyFont="1" applyFill="1" applyBorder="1" applyAlignment="1">
      <alignment horizontal="center" vertical="center" wrapText="1"/>
    </xf>
    <xf numFmtId="0" fontId="9" fillId="12" borderId="24" xfId="1" applyNumberFormat="1" applyFont="1" applyFill="1" applyBorder="1" applyAlignment="1">
      <alignment horizontal="center" vertical="center" wrapText="1"/>
    </xf>
    <xf numFmtId="0" fontId="9" fillId="12" borderId="15" xfId="1" applyNumberFormat="1" applyFont="1" applyFill="1" applyBorder="1" applyAlignment="1">
      <alignment horizontal="center" vertical="center" wrapText="1" shrinkToFit="1"/>
    </xf>
    <xf numFmtId="0" fontId="9" fillId="12" borderId="22" xfId="1" applyNumberFormat="1" applyFont="1" applyFill="1" applyBorder="1" applyAlignment="1">
      <alignment horizontal="center" vertical="center" wrapText="1" shrinkToFit="1"/>
    </xf>
    <xf numFmtId="0" fontId="9" fillId="12" borderId="24" xfId="1" applyNumberFormat="1" applyFont="1" applyFill="1" applyBorder="1" applyAlignment="1">
      <alignment horizontal="center" vertical="center" wrapText="1" shrinkToFit="1"/>
    </xf>
  </cellXfs>
  <cellStyles count="10">
    <cellStyle name="Excel Built-in Normal" xfId="1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Normal" xfId="0" builtinId="0"/>
  </cellStyles>
  <dxfs count="2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  <alignment horizontal="center" textRotation="0" indent="0" justifyLastLine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  <protection locked="0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  <alignment vertical="bottom" textRotation="0" wrapTex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FE7F5"/>
      <rgbColor rgb="00660066"/>
      <rgbColor rgb="00FF8080"/>
      <rgbColor rgb="000066CC"/>
      <rgbColor rgb="00D9D9D9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ABF8F"/>
      <rgbColor rgb="00CC99FF"/>
      <rgbColor rgb="00FFCC99"/>
      <rgbColor rgb="003366FF"/>
      <rgbColor rgb="0033CCCC"/>
      <rgbColor rgb="00AECF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4C4C4C"/>
    </indexedColors>
    <mruColors>
      <color rgb="FF966AA2"/>
      <color rgb="FFCC99FF"/>
      <color rgb="FF929292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B2:AR155" totalsRowShown="0" headerRowDxfId="212" dataDxfId="211" dataCellStyle="Excel Built-in Normal">
  <autoFilter ref="B2:AR155"/>
  <tableColumns count="43">
    <tableColumn id="1" name="N° Entrée" dataDxfId="210"/>
    <tableColumn id="2" name="Nom" dataDxfId="209" dataCellStyle="Excel Built-in Normal"/>
    <tableColumn id="3" name="Age" dataDxfId="208" dataCellStyle="Excel Built-in Normal"/>
    <tableColumn id="4" name="Nationalité" dataDxfId="207" dataCellStyle="Excel Built-in Normal"/>
    <tableColumn id="5" name="Situation Familiale" dataDxfId="206" dataCellStyle="Excel Built-in Normal"/>
    <tableColumn id="6" name="Ressources (début suivi)" dataDxfId="205" dataCellStyle="Excel Built-in Normal"/>
    <tableColumn id="43" name="Enfants à charge" dataDxfId="204" dataCellStyle="Excel Built-in Normal"/>
    <tableColumn id="7" name="Témoins" dataDxfId="203" dataCellStyle="Excel Built-in Normal"/>
    <tableColumn id="8" name="Témoins &amp; victimes directes" dataDxfId="202" dataCellStyle="Excel Built-in Normal"/>
    <tableColumn id="9" name="CCPHVA" dataDxfId="201" dataCellStyle="Excel Built-in Normal"/>
    <tableColumn id="10" name="CC3F" dataDxfId="200" dataCellStyle="Excel Built-in Normal"/>
    <tableColumn id="11" name="CC Catt &amp; Env" dataDxfId="199" dataCellStyle="Excel Built-in Normal"/>
    <tableColumn id="12" name="Val de Fensch" dataDxfId="198" dataCellStyle="Excel Built-in Normal"/>
    <tableColumn id="13" name="P. de France" dataDxfId="197" dataCellStyle="Excel Built-in Normal"/>
    <tableColumn id="14" name="Origine directe" dataDxfId="196" dataCellStyle="Excel Built-in Normal"/>
    <tableColumn id="15" name="Orientation partenaires" dataDxfId="195" dataCellStyle="Excel Built-in Normal"/>
    <tableColumn id="17" name="Verbales" dataDxfId="194" dataCellStyle="Excel Built-in Normal"/>
    <tableColumn id="18" name="Psy" dataDxfId="193" dataCellStyle="Excel Built-in Normal"/>
    <tableColumn id="19" name="Physique" dataDxfId="192" dataCellStyle="Excel Built-in Normal"/>
    <tableColumn id="20" name="Eco/adm" dataDxfId="191" dataCellStyle="Excel Built-in Normal"/>
    <tableColumn id="21" name="Sexuelles" dataDxfId="190" dataCellStyle="Excel Built-in Normal"/>
    <tableColumn id="22" name="Matérielles" dataDxfId="189" dataCellStyle="Excel Built-in Normal"/>
    <tableColumn id="23" name="Ancienneté des faits" dataDxfId="188" dataCellStyle="Excel Built-in Normal"/>
    <tableColumn id="24" name="Dépôt de plainte" dataDxfId="187" dataCellStyle="Excel Built-in Normal"/>
    <tableColumn id="25" name="Main courante" dataDxfId="186" dataCellStyle="Excel Built-in Normal"/>
    <tableColumn id="26" name="PVRJ" dataDxfId="185" dataCellStyle="Excel Built-in Normal"/>
    <tableColumn id="27" name="Assistance aux victimes" dataDxfId="184" dataCellStyle="Excel Built-in Normal"/>
    <tableColumn id="28" name="Ordonnance protection" dataDxfId="183" dataCellStyle="Excel Built-in Normal"/>
    <tableColumn id="29" name="Eviction du conjoint" dataDxfId="182" dataCellStyle="Excel Built-in Normal"/>
    <tableColumn id="35" name="Sous contrôle judiciaire" dataDxfId="181" dataCellStyle="Excel Built-in Normal"/>
    <tableColumn id="37" name="TGD" dataDxfId="180" dataCellStyle="Excel Built-in Normal"/>
    <tableColumn id="34" name="Viol" dataDxfId="179" dataCellStyle="Excel Built-in Normal"/>
    <tableColumn id="30" name="Incar. Conjoint" dataDxfId="178" dataCellStyle="Excel Built-in Normal"/>
    <tableColumn id="16" name="Soutien du Ref" dataDxfId="177" dataCellStyle="Excel Built-in Normal"/>
    <tableColumn id="31" name="Divorce" dataDxfId="176" dataCellStyle="Excel Built-in Normal"/>
    <tableColumn id="32" name="Séparation" dataDxfId="175" dataCellStyle="Excel Built-in Normal"/>
    <tableColumn id="33" name="Requête garde enfants" dataDxfId="174" dataCellStyle="Excel Built-in Normal"/>
    <tableColumn id="41" name="Contribution en charge du ménage" dataDxfId="173" dataCellStyle="Excel Built-in Normal"/>
    <tableColumn id="36" name="Tribunal d'instance" dataDxfId="172" dataCellStyle="Excel Built-in Normal"/>
    <tableColumn id="42" name="Contestation filiation paternité" dataDxfId="171" dataCellStyle="Excel Built-in Normal"/>
    <tableColumn id="45" name="Aide ref" dataDxfId="170" dataCellStyle="Excel Built-in Normal"/>
    <tableColumn id="39" name="Commentaires" dataDxfId="169"/>
    <tableColumn id="40" name="Colonne33" dataDxfId="168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CJ155" totalsRowCount="1" headerRowDxfId="167" dataDxfId="166" dataCellStyle="Excel Built-in Normal">
  <autoFilter ref="A2:CJ154"/>
  <tableColumns count="88">
    <tableColumn id="1" name="N° Entrée" dataDxfId="165" totalsRowDxfId="164"/>
    <tableColumn id="2" name="Nom" dataDxfId="163" totalsRowDxfId="162" dataCellStyle="Excel Built-in Normal"/>
    <tableColumn id="3" name="Nombre d'entretiens victimes" dataDxfId="161" totalsRowDxfId="160" dataCellStyle="Excel Built-in Normal"/>
    <tableColumn id="4" name="Nombre d'entretiens partenaires" dataDxfId="159" totalsRowDxfId="158" dataCellStyle="Excel Built-in Normal"/>
    <tableColumn id="5" name="Info Procedures pénales" dataDxfId="157" totalsRowDxfId="156" dataCellStyle="Excel Built-in Normal"/>
    <tableColumn id="6" name="Info dt civil sur situation" dataDxfId="155" totalsRowDxfId="154" dataCellStyle="Excel Built-in Normal"/>
    <tableColumn id="7" name="Mecanisme des violences" dataDxfId="153" totalsRowDxfId="152" dataCellStyle="Excel Built-in Normal"/>
    <tableColumn id="8" name="Aide à la decision" dataDxfId="151" totalsRowDxfId="150" dataCellStyle="Excel Built-in Normal"/>
    <tableColumn id="9" name="Avocat" dataDxfId="149" totalsRowDxfId="148" dataCellStyle="Excel Built-in Normal"/>
    <tableColumn id="10" name="Gendarmerie" dataDxfId="147" totalsRowDxfId="146" dataCellStyle="Excel Built-in Normal"/>
    <tableColumn id="11" name="Commissariat" dataDxfId="145" totalsRowDxfId="144" dataCellStyle="Excel Built-in Normal"/>
    <tableColumn id="12" name="ISG" dataDxfId="143" totalsRowDxfId="142" dataCellStyle="Excel Built-in Normal"/>
    <tableColumn id="13" name="ISC" dataDxfId="141" totalsRowDxfId="140" dataCellStyle="Excel Built-in Normal"/>
    <tableColumn id="14" name="ATAV" dataDxfId="139" totalsRowDxfId="138" dataCellStyle="Excel Built-in Normal"/>
    <tableColumn id="15" name="LéA" dataDxfId="137" totalsRowDxfId="136" dataCellStyle="Excel Built-in Normal"/>
    <tableColumn id="50" name="Maison du Lux" dataDxfId="135" totalsRowDxfId="134"/>
    <tableColumn id="51" name="CDIFF" dataDxfId="133" totalsRowDxfId="132"/>
    <tableColumn id="53" name="Hebergement" dataDxfId="131" totalsRowDxfId="130"/>
    <tableColumn id="52" name="Bailleur" dataDxfId="129" totalsRowDxfId="128"/>
    <tableColumn id="16" name="Disp. Prof." dataDxfId="127" totalsRowDxfId="126" dataCellStyle="Excel Built-in Normal"/>
    <tableColumn id="17" name="CAF" dataDxfId="125" totalsRowDxfId="124" dataCellStyle="Excel Built-in Normal"/>
    <tableColumn id="18" name="CMS" dataDxfId="123" totalsRowDxfId="122" dataCellStyle="Excel Built-in Normal"/>
    <tableColumn id="19" name="CCAS" dataDxfId="121" totalsRowDxfId="120" dataCellStyle="Excel Built-in Normal"/>
    <tableColumn id="55" name="TGI" dataDxfId="119" totalsRowDxfId="118"/>
    <tableColumn id="76" name="tribunal d'instance" dataDxfId="117" totalsRowDxfId="116"/>
    <tableColumn id="56" name="UDAF" dataDxfId="115" totalsRowDxfId="114"/>
    <tableColumn id="58" name="Consulat" dataDxfId="113" totalsRowDxfId="112"/>
    <tableColumn id="57" name="UMJ" dataDxfId="111" totalsRowDxfId="110"/>
    <tableColumn id="59" name="Pref &amp; Sous" dataDxfId="109" totalsRowDxfId="108"/>
    <tableColumn id="60" name="Temoin" dataDxfId="107" totalsRowDxfId="106"/>
    <tableColumn id="66" name="Médecin" dataDxfId="105" totalsRowDxfId="104"/>
    <tableColumn id="61" name="Travailleuses fam" dataDxfId="103" totalsRowDxfId="102"/>
    <tableColumn id="54" name="ADIL" dataDxfId="101" totalsRowDxfId="100"/>
    <tableColumn id="70" name="Assurances" dataDxfId="99" totalsRowDxfId="98"/>
    <tableColumn id="83" name="Psychologue" totalsRowDxfId="97"/>
    <tableColumn id="86" name="NOTAIRE" totalsRowDxfId="96"/>
    <tableColumn id="82" name="Divers" totalsRowDxfId="95"/>
    <tableColumn id="77" name="115" dataDxfId="94" totalsRowDxfId="93"/>
    <tableColumn id="20" name="Centre Medico Social" dataDxfId="92" totalsRowDxfId="91" dataCellStyle="Excel Built-in Normal"/>
    <tableColumn id="21" name=" Avocat " dataDxfId="90" totalsRowDxfId="89" dataCellStyle="Excel Built-in Normal"/>
    <tableColumn id="22" name=" Commissariat " dataDxfId="88" totalsRowDxfId="87" dataCellStyle="Excel Built-in Normal"/>
    <tableColumn id="23" name=" Gendarmerie " dataDxfId="86" totalsRowDxfId="85" dataCellStyle="Excel Built-in Normal"/>
    <tableColumn id="24" name=" ATAV " dataDxfId="84" totalsRowDxfId="83" dataCellStyle="Excel Built-in Normal"/>
    <tableColumn id="25" name=" ISG " dataDxfId="82" totalsRowDxfId="81" dataCellStyle="Excel Built-in Normal"/>
    <tableColumn id="62" name=" ISC" dataDxfId="80" totalsRowDxfId="79"/>
    <tableColumn id="26" name="Bureau d'ordre" dataDxfId="78" totalsRowDxfId="77" dataCellStyle="Excel Built-in Normal"/>
    <tableColumn id="63" name="Bureau AJ" dataDxfId="76" totalsRowDxfId="75"/>
    <tableColumn id="64" name="Travailleurs Sociaux" dataDxfId="74" totalsRowDxfId="73"/>
    <tableColumn id="27" name="U.M.J" dataDxfId="72" totalsRowDxfId="71" dataCellStyle="Excel Built-in Normal"/>
    <tableColumn id="28" name="Médecin2" dataDxfId="70" totalsRowDxfId="69" dataCellStyle="Excel Built-in Normal"/>
    <tableColumn id="29" name="Psy Gîte" dataDxfId="68" totalsRowDxfId="67" dataCellStyle="Excel Built-in Normal"/>
    <tableColumn id="65" name="Psy ext" dataDxfId="66" totalsRowDxfId="65"/>
    <tableColumn id="30" name=" LéA" dataDxfId="64" totalsRowDxfId="63" dataCellStyle="Excel Built-in Normal"/>
    <tableColumn id="31" name="Struc. Acceuil" dataDxfId="62" totalsRowDxfId="61" dataCellStyle="Excel Built-in Normal"/>
    <tableColumn id="32" name="Bailleur public / privé" dataDxfId="60" totalsRowDxfId="59" dataCellStyle="Excel Built-in Normal"/>
    <tableColumn id="68" name=" CAF" dataDxfId="58" totalsRowDxfId="57"/>
    <tableColumn id="71" name="JAP" dataDxfId="56" totalsRowDxfId="55"/>
    <tableColumn id="72" name="Tribunal d'instance2" dataDxfId="54" totalsRowDxfId="53"/>
    <tableColumn id="88" name="TGD Proc Rep" totalsRowDxfId="52"/>
    <tableColumn id="73" name=" CDIFF" dataDxfId="51" totalsRowDxfId="50"/>
    <tableColumn id="74" name="CDIP" dataDxfId="49" totalsRowDxfId="48"/>
    <tableColumn id="75" name="Mairie" dataDxfId="47" totalsRowDxfId="46"/>
    <tableColumn id="80" name="Ligue Drt Homme" totalsRowDxfId="45"/>
    <tableColumn id="78" name="N° 115" dataDxfId="44" totalsRowDxfId="43"/>
    <tableColumn id="84" name="HUISSIER" totalsRowDxfId="42"/>
    <tableColumn id="85" name="NOTAIRE2" totalsRowDxfId="41"/>
    <tableColumn id="67" name="Divers2" dataDxfId="40" totalsRowDxfId="39"/>
    <tableColumn id="33" name=" CMS" dataDxfId="38" totalsRowDxfId="37" dataCellStyle="Excel Built-in Normal"/>
    <tableColumn id="79" name="SAI" totalsRowDxfId="36"/>
    <tableColumn id="34" name="CDIP2" dataDxfId="35" totalsRowDxfId="34" dataCellStyle="Excel Built-in Normal"/>
    <tableColumn id="35" name="Dispositif Gîte" dataDxfId="33" totalsRowDxfId="32" dataCellStyle="Excel Built-in Normal"/>
    <tableColumn id="36" name="Dispositif ext" dataDxfId="31" totalsRowDxfId="30"/>
    <tableColumn id="37" name="Droits sociaux" dataDxfId="29" totalsRowDxfId="28"/>
    <tableColumn id="38" name="Justice" dataDxfId="27" totalsRowDxfId="26" dataCellStyle="Excel Built-in Normal"/>
    <tableColumn id="39" name="Dépôt plainte/main courante/PVRJ" dataDxfId="25" totalsRowDxfId="24" dataCellStyle="Excel Built-in Normal"/>
    <tableColumn id="81" name="UMJ2" totalsRowDxfId="23"/>
    <tableColumn id="40" name="Aide à la redaction" dataDxfId="22" totalsRowDxfId="21" dataCellStyle="Excel Built-in Normal"/>
    <tableColumn id="69" name="Autre" dataDxfId="20" totalsRowDxfId="19"/>
    <tableColumn id="41" name="Relogement provisoire" dataDxfId="18" totalsRowDxfId="17" dataCellStyle="Excel Built-in Normal"/>
    <tableColumn id="42" name="Relogement stable" dataDxfId="16" totalsRowDxfId="15" dataCellStyle="Excel Built-in Normal"/>
    <tableColumn id="43" name="Maintien logement" dataDxfId="14" totalsRowDxfId="13" dataCellStyle="Excel Built-in Normal"/>
    <tableColumn id="87" name="Réattribution logement d'origine" totalsRowDxfId="12"/>
    <tableColumn id="44" name="Retour dom." dataDxfId="11" totalsRowDxfId="10" dataCellStyle="Excel Built-in Normal"/>
    <tableColumn id="45" name="Abandon démarches" dataDxfId="9" totalsRowDxfId="8" dataCellStyle="Excel Built-in Normal"/>
    <tableColumn id="46" name="Aide matérielle" dataDxfId="7" totalsRowDxfId="6" dataCellStyle="Excel Built-in Normal"/>
    <tableColumn id="47" name="Perte contact" dataDxfId="5" totalsRowDxfId="4" dataCellStyle="Excel Built-in Normal"/>
    <tableColumn id="48" name="Commentaires" dataDxfId="3" totalsRowDxfId="2" dataCellStyle="Excel Built-in Normal"/>
    <tableColumn id="49" name="Colonne1" dataDxfId="1" totalsRowDxfId="0" dataCellStyle="Excel Built-in Normal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rgb="FFFF0000"/>
  </sheetPr>
  <dimension ref="A1:BD410"/>
  <sheetViews>
    <sheetView tabSelected="1" zoomScale="80" zoomScaleNormal="80" workbookViewId="0">
      <pane xSplit="3" ySplit="3" topLeftCell="G4" activePane="bottomRight" state="frozen"/>
      <selection pane="topRight" activeCell="C1" sqref="C1"/>
      <selection pane="bottomLeft" activeCell="A4" sqref="A4"/>
      <selection pane="bottomRight" activeCell="Q14" sqref="Q14"/>
    </sheetView>
  </sheetViews>
  <sheetFormatPr baseColWidth="10" defaultColWidth="10.140625" defaultRowHeight="15" x14ac:dyDescent="0.2"/>
  <cols>
    <col min="1" max="1" width="21.140625" style="213" customWidth="1"/>
    <col min="2" max="2" width="17.140625" style="32" customWidth="1"/>
    <col min="3" max="3" width="27.85546875" style="189" customWidth="1"/>
    <col min="4" max="4" width="10.140625" style="190" customWidth="1"/>
    <col min="5" max="5" width="19.42578125" style="190" customWidth="1"/>
    <col min="6" max="6" width="22.28515625" style="190" customWidth="1"/>
    <col min="7" max="7" width="27.85546875" style="190" customWidth="1"/>
    <col min="8" max="8" width="17" style="190" customWidth="1"/>
    <col min="9" max="9" width="16.140625" style="190" customWidth="1"/>
    <col min="10" max="10" width="26.28515625" style="190" customWidth="1"/>
    <col min="11" max="11" width="16" style="190" customWidth="1"/>
    <col min="12" max="12" width="12" style="190" customWidth="1"/>
    <col min="13" max="13" width="22" style="190" customWidth="1"/>
    <col min="14" max="14" width="22.42578125" style="190" customWidth="1"/>
    <col min="15" max="15" width="20.42578125" style="190" customWidth="1"/>
    <col min="16" max="16" width="14.7109375" style="190" customWidth="1"/>
    <col min="17" max="17" width="19.85546875" style="190" customWidth="1"/>
    <col min="18" max="18" width="16.140625" style="190" customWidth="1"/>
    <col min="19" max="19" width="9.85546875" style="190" customWidth="1"/>
    <col min="20" max="21" width="16.5703125" style="190" customWidth="1"/>
    <col min="22" max="22" width="17" style="190" customWidth="1"/>
    <col min="23" max="23" width="19.140625" style="190" customWidth="1"/>
    <col min="24" max="24" width="19.28515625" style="190" customWidth="1"/>
    <col min="25" max="25" width="16.28515625" style="190" customWidth="1"/>
    <col min="26" max="26" width="16.5703125" style="190" customWidth="1"/>
    <col min="27" max="27" width="12.140625" style="190" customWidth="1"/>
    <col min="28" max="28" width="21" style="190" customWidth="1"/>
    <col min="29" max="29" width="20.28515625" style="190" customWidth="1"/>
    <col min="30" max="32" width="19.42578125" style="190" customWidth="1"/>
    <col min="33" max="33" width="10.7109375" style="190" customWidth="1"/>
    <col min="34" max="34" width="16" style="190" customWidth="1"/>
    <col min="35" max="35" width="15" style="190" customWidth="1"/>
    <col min="36" max="36" width="14.85546875" style="190" customWidth="1"/>
    <col min="37" max="37" width="16" style="190" customWidth="1"/>
    <col min="38" max="38" width="22.140625" style="190" customWidth="1"/>
    <col min="39" max="39" width="27.5703125" style="190" customWidth="1"/>
    <col min="40" max="40" width="17.42578125" style="190" customWidth="1"/>
    <col min="41" max="41" width="27.5703125" style="190" customWidth="1"/>
    <col min="42" max="42" width="15.140625" style="189" customWidth="1"/>
    <col min="43" max="43" width="21" style="30" customWidth="1"/>
    <col min="44" max="44" width="16.140625" style="31" customWidth="1"/>
    <col min="45" max="53" width="10.140625" style="32"/>
    <col min="54" max="54" width="9" style="32" customWidth="1"/>
    <col min="55" max="55" width="10.140625" style="32"/>
    <col min="56" max="56" width="7.28515625" style="33" customWidth="1"/>
    <col min="57" max="16384" width="10.140625" style="32"/>
  </cols>
  <sheetData>
    <row r="1" spans="1:44" s="11" customFormat="1" ht="24" customHeight="1" x14ac:dyDescent="0.2">
      <c r="A1" s="1"/>
      <c r="B1" s="2"/>
      <c r="C1" s="3"/>
      <c r="D1" s="2"/>
      <c r="E1" s="4"/>
      <c r="F1" s="5"/>
      <c r="G1" s="4"/>
      <c r="H1" s="5"/>
      <c r="I1" s="452" t="s">
        <v>0</v>
      </c>
      <c r="J1" s="453"/>
      <c r="K1" s="454" t="s">
        <v>83</v>
      </c>
      <c r="L1" s="455"/>
      <c r="M1" s="456"/>
      <c r="N1" s="452" t="s">
        <v>1</v>
      </c>
      <c r="O1" s="453"/>
      <c r="P1" s="454" t="s">
        <v>86</v>
      </c>
      <c r="Q1" s="455"/>
      <c r="R1" s="452" t="s">
        <v>88</v>
      </c>
      <c r="S1" s="457"/>
      <c r="T1" s="457"/>
      <c r="U1" s="457"/>
      <c r="V1" s="457"/>
      <c r="W1" s="458"/>
      <c r="X1" s="6"/>
      <c r="Y1" s="459" t="s">
        <v>90</v>
      </c>
      <c r="Z1" s="460"/>
      <c r="AA1" s="460"/>
      <c r="AB1" s="460"/>
      <c r="AC1" s="460"/>
      <c r="AD1" s="460"/>
      <c r="AE1" s="460"/>
      <c r="AF1" s="460"/>
      <c r="AG1" s="460"/>
      <c r="AH1" s="460"/>
      <c r="AI1" s="461"/>
      <c r="AJ1" s="450" t="s">
        <v>2</v>
      </c>
      <c r="AK1" s="451"/>
      <c r="AL1" s="451"/>
      <c r="AM1" s="451"/>
      <c r="AN1" s="451"/>
      <c r="AO1" s="451"/>
      <c r="AP1" s="7"/>
      <c r="AQ1" s="7"/>
      <c r="AR1" s="7"/>
    </row>
    <row r="2" spans="1:44" s="11" customFormat="1" ht="42.95" customHeight="1" x14ac:dyDescent="0.2">
      <c r="A2" s="12" t="s">
        <v>27</v>
      </c>
      <c r="B2" s="13" t="s">
        <v>3</v>
      </c>
      <c r="C2" s="14" t="s">
        <v>4</v>
      </c>
      <c r="D2" s="13" t="s">
        <v>5</v>
      </c>
      <c r="E2" s="15" t="s">
        <v>245</v>
      </c>
      <c r="F2" s="16" t="s">
        <v>6</v>
      </c>
      <c r="G2" s="14" t="s">
        <v>85</v>
      </c>
      <c r="H2" s="16" t="s">
        <v>13</v>
      </c>
      <c r="I2" s="13" t="s">
        <v>7</v>
      </c>
      <c r="J2" s="16" t="s">
        <v>129</v>
      </c>
      <c r="K2" s="15" t="s">
        <v>244</v>
      </c>
      <c r="L2" s="15" t="s">
        <v>84</v>
      </c>
      <c r="M2" s="15" t="s">
        <v>9</v>
      </c>
      <c r="N2" s="13" t="s">
        <v>10</v>
      </c>
      <c r="O2" s="13" t="s">
        <v>11</v>
      </c>
      <c r="P2" s="14" t="s">
        <v>12</v>
      </c>
      <c r="Q2" s="14" t="s">
        <v>87</v>
      </c>
      <c r="R2" s="13" t="s">
        <v>14</v>
      </c>
      <c r="S2" s="13" t="s">
        <v>15</v>
      </c>
      <c r="T2" s="13" t="s">
        <v>16</v>
      </c>
      <c r="U2" s="13" t="s">
        <v>89</v>
      </c>
      <c r="V2" s="13" t="s">
        <v>17</v>
      </c>
      <c r="W2" s="13" t="s">
        <v>18</v>
      </c>
      <c r="X2" s="14" t="s">
        <v>19</v>
      </c>
      <c r="Y2" s="16" t="s">
        <v>91</v>
      </c>
      <c r="Z2" s="16" t="s">
        <v>20</v>
      </c>
      <c r="AA2" s="16" t="s">
        <v>21</v>
      </c>
      <c r="AB2" s="16" t="s">
        <v>22</v>
      </c>
      <c r="AC2" s="16" t="s">
        <v>92</v>
      </c>
      <c r="AD2" s="16" t="s">
        <v>23</v>
      </c>
      <c r="AE2" s="16" t="s">
        <v>327</v>
      </c>
      <c r="AF2" s="16" t="s">
        <v>328</v>
      </c>
      <c r="AG2" s="16" t="s">
        <v>131</v>
      </c>
      <c r="AH2" s="16" t="s">
        <v>93</v>
      </c>
      <c r="AI2" s="16" t="s">
        <v>173</v>
      </c>
      <c r="AJ2" s="14" t="s">
        <v>24</v>
      </c>
      <c r="AK2" s="14" t="s">
        <v>25</v>
      </c>
      <c r="AL2" s="14" t="s">
        <v>26</v>
      </c>
      <c r="AM2" s="14" t="s">
        <v>132</v>
      </c>
      <c r="AN2" s="14" t="s">
        <v>247</v>
      </c>
      <c r="AO2" s="14" t="s">
        <v>133</v>
      </c>
      <c r="AP2" s="14" t="s">
        <v>178</v>
      </c>
      <c r="AQ2" s="14" t="s">
        <v>77</v>
      </c>
      <c r="AR2" s="14" t="s">
        <v>82</v>
      </c>
    </row>
    <row r="3" spans="1:44" s="11" customFormat="1" ht="12.95" customHeight="1" x14ac:dyDescent="0.2">
      <c r="A3" s="20"/>
      <c r="B3" s="5"/>
      <c r="C3" s="21"/>
      <c r="D3" s="5"/>
      <c r="E3" s="22"/>
      <c r="F3" s="5"/>
      <c r="G3" s="22"/>
      <c r="H3" s="5"/>
      <c r="I3" s="5"/>
      <c r="J3" s="5"/>
      <c r="K3" s="4"/>
      <c r="L3" s="4"/>
      <c r="M3" s="4"/>
      <c r="N3" s="5"/>
      <c r="O3" s="5"/>
      <c r="P3" s="4"/>
      <c r="Q3" s="4"/>
      <c r="R3" s="13" t="s">
        <v>187</v>
      </c>
      <c r="S3" s="13" t="s">
        <v>187</v>
      </c>
      <c r="T3" s="13" t="s">
        <v>187</v>
      </c>
      <c r="U3" s="13" t="s">
        <v>187</v>
      </c>
      <c r="V3" s="13" t="s">
        <v>187</v>
      </c>
      <c r="W3" s="13" t="s">
        <v>187</v>
      </c>
      <c r="X3" s="4"/>
      <c r="Y3" s="13" t="s">
        <v>187</v>
      </c>
      <c r="Z3" s="13" t="s">
        <v>187</v>
      </c>
      <c r="AA3" s="13" t="s">
        <v>187</v>
      </c>
      <c r="AB3" s="13" t="s">
        <v>187</v>
      </c>
      <c r="AC3" s="13" t="s">
        <v>187</v>
      </c>
      <c r="AD3" s="13" t="s">
        <v>187</v>
      </c>
      <c r="AE3" s="13" t="s">
        <v>187</v>
      </c>
      <c r="AF3" s="13" t="s">
        <v>187</v>
      </c>
      <c r="AG3" s="13" t="s">
        <v>187</v>
      </c>
      <c r="AH3" s="13" t="s">
        <v>187</v>
      </c>
      <c r="AI3" s="13"/>
      <c r="AJ3" s="14" t="s">
        <v>187</v>
      </c>
      <c r="AK3" s="14" t="s">
        <v>187</v>
      </c>
      <c r="AL3" s="14" t="s">
        <v>187</v>
      </c>
      <c r="AM3" s="14" t="s">
        <v>187</v>
      </c>
      <c r="AN3" s="14" t="s">
        <v>187</v>
      </c>
      <c r="AO3" s="14" t="s">
        <v>187</v>
      </c>
      <c r="AP3" s="14"/>
      <c r="AQ3" s="14"/>
      <c r="AR3" s="14"/>
    </row>
    <row r="4" spans="1:44" x14ac:dyDescent="0.2">
      <c r="A4" s="34">
        <v>42373</v>
      </c>
      <c r="B4" s="26">
        <v>2</v>
      </c>
      <c r="C4" s="27"/>
      <c r="D4" s="26">
        <v>36</v>
      </c>
      <c r="E4" s="26" t="s">
        <v>172</v>
      </c>
      <c r="F4" s="26" t="s">
        <v>79</v>
      </c>
      <c r="G4" s="26" t="s">
        <v>159</v>
      </c>
      <c r="H4" s="26">
        <v>3</v>
      </c>
      <c r="I4" s="26"/>
      <c r="J4" s="26">
        <v>1</v>
      </c>
      <c r="K4" s="26"/>
      <c r="L4" s="26" t="s">
        <v>106</v>
      </c>
      <c r="M4" s="26"/>
      <c r="N4" s="26"/>
      <c r="O4" s="26"/>
      <c r="P4" s="26"/>
      <c r="Q4" s="26" t="s">
        <v>130</v>
      </c>
      <c r="R4" s="26" t="s">
        <v>31</v>
      </c>
      <c r="S4" s="26" t="s">
        <v>31</v>
      </c>
      <c r="T4" s="26" t="s">
        <v>31</v>
      </c>
      <c r="U4" s="26"/>
      <c r="V4" s="26"/>
      <c r="W4" s="26" t="s">
        <v>31</v>
      </c>
      <c r="X4" s="26" t="s">
        <v>164</v>
      </c>
      <c r="Y4" s="26"/>
      <c r="Z4" s="26"/>
      <c r="AA4" s="26"/>
      <c r="AB4" s="26"/>
      <c r="AC4" s="26"/>
      <c r="AD4" s="26"/>
      <c r="AE4" s="26"/>
      <c r="AF4" s="26"/>
      <c r="AG4" s="26"/>
      <c r="AH4" s="26"/>
      <c r="AI4" s="26"/>
      <c r="AJ4" s="26"/>
      <c r="AK4" s="26"/>
      <c r="AL4" s="26"/>
      <c r="AM4" s="26"/>
      <c r="AN4" s="26"/>
      <c r="AO4" s="26"/>
      <c r="AP4" s="27"/>
    </row>
    <row r="5" spans="1:44" ht="45" x14ac:dyDescent="0.2">
      <c r="A5" s="34">
        <v>42377</v>
      </c>
      <c r="B5" s="26">
        <v>4</v>
      </c>
      <c r="C5" s="27"/>
      <c r="D5" s="26">
        <v>37</v>
      </c>
      <c r="E5" s="26" t="s">
        <v>172</v>
      </c>
      <c r="F5" s="26" t="s">
        <v>79</v>
      </c>
      <c r="G5" s="26" t="s">
        <v>159</v>
      </c>
      <c r="H5" s="26">
        <v>3</v>
      </c>
      <c r="I5" s="26">
        <v>3</v>
      </c>
      <c r="J5" s="26"/>
      <c r="K5" s="26"/>
      <c r="L5" s="26"/>
      <c r="M5" s="26"/>
      <c r="N5" s="26" t="s">
        <v>116</v>
      </c>
      <c r="O5" s="26"/>
      <c r="P5" s="26"/>
      <c r="Q5" s="26" t="s">
        <v>52</v>
      </c>
      <c r="R5" s="26" t="s">
        <v>31</v>
      </c>
      <c r="S5" s="26" t="s">
        <v>31</v>
      </c>
      <c r="T5" s="26" t="s">
        <v>31</v>
      </c>
      <c r="U5" s="26" t="s">
        <v>31</v>
      </c>
      <c r="V5" s="26"/>
      <c r="W5" s="26" t="s">
        <v>31</v>
      </c>
      <c r="X5" s="26" t="s">
        <v>164</v>
      </c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6"/>
      <c r="AL5" s="26"/>
      <c r="AM5" s="26"/>
      <c r="AN5" s="26"/>
      <c r="AO5" s="26"/>
      <c r="AP5" s="27"/>
      <c r="AQ5" s="30" t="s">
        <v>186</v>
      </c>
    </row>
    <row r="6" spans="1:44" ht="30" x14ac:dyDescent="0.2">
      <c r="A6" s="25">
        <v>42394</v>
      </c>
      <c r="B6" s="26">
        <v>5</v>
      </c>
      <c r="C6" s="27"/>
      <c r="D6" s="26">
        <v>27</v>
      </c>
      <c r="E6" s="26" t="s">
        <v>172</v>
      </c>
      <c r="F6" s="26" t="s">
        <v>161</v>
      </c>
      <c r="G6" s="26" t="s">
        <v>159</v>
      </c>
      <c r="H6" s="26">
        <v>2</v>
      </c>
      <c r="I6" s="26">
        <v>2</v>
      </c>
      <c r="J6" s="26"/>
      <c r="K6" s="26" t="s">
        <v>123</v>
      </c>
      <c r="L6" s="26"/>
      <c r="M6" s="26"/>
      <c r="N6" s="26"/>
      <c r="O6" s="26"/>
      <c r="P6" s="26" t="s">
        <v>241</v>
      </c>
      <c r="Q6" s="26"/>
      <c r="R6" s="26" t="s">
        <v>31</v>
      </c>
      <c r="S6" s="26" t="s">
        <v>31</v>
      </c>
      <c r="T6" s="26" t="s">
        <v>31</v>
      </c>
      <c r="U6" s="26" t="s">
        <v>31</v>
      </c>
      <c r="V6" s="26" t="s">
        <v>31</v>
      </c>
      <c r="W6" s="26" t="s">
        <v>31</v>
      </c>
      <c r="X6" s="26" t="s">
        <v>164</v>
      </c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7"/>
      <c r="AQ6" s="30" t="s">
        <v>265</v>
      </c>
    </row>
    <row r="7" spans="1:44" x14ac:dyDescent="0.2">
      <c r="A7" s="34">
        <v>42396</v>
      </c>
      <c r="B7" s="26">
        <v>6</v>
      </c>
      <c r="C7" s="27"/>
      <c r="D7" s="26">
        <v>38</v>
      </c>
      <c r="E7" s="26" t="s">
        <v>172</v>
      </c>
      <c r="F7" s="26" t="s">
        <v>79</v>
      </c>
      <c r="G7" s="26" t="s">
        <v>159</v>
      </c>
      <c r="H7" s="26">
        <v>2</v>
      </c>
      <c r="I7" s="26">
        <v>2</v>
      </c>
      <c r="J7" s="26"/>
      <c r="K7" s="26"/>
      <c r="L7" s="26"/>
      <c r="M7" s="26"/>
      <c r="N7" s="26" t="s">
        <v>116</v>
      </c>
      <c r="O7" s="26"/>
      <c r="P7" s="26"/>
      <c r="Q7" s="26" t="s">
        <v>130</v>
      </c>
      <c r="R7" s="26"/>
      <c r="S7" s="26" t="s">
        <v>31</v>
      </c>
      <c r="T7" s="26"/>
      <c r="U7" s="26" t="s">
        <v>31</v>
      </c>
      <c r="V7" s="26"/>
      <c r="W7" s="26"/>
      <c r="X7" s="26" t="s">
        <v>164</v>
      </c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7"/>
    </row>
    <row r="8" spans="1:44" x14ac:dyDescent="0.2">
      <c r="A8" s="25">
        <v>42390</v>
      </c>
      <c r="B8" s="26">
        <v>7</v>
      </c>
      <c r="C8" s="27"/>
      <c r="D8" s="26">
        <v>26</v>
      </c>
      <c r="E8" s="26" t="s">
        <v>172</v>
      </c>
      <c r="F8" s="26" t="s">
        <v>79</v>
      </c>
      <c r="G8" s="26" t="s">
        <v>159</v>
      </c>
      <c r="H8" s="26">
        <v>2</v>
      </c>
      <c r="I8" s="26"/>
      <c r="J8" s="26"/>
      <c r="K8" s="26"/>
      <c r="L8" s="26"/>
      <c r="M8" s="26"/>
      <c r="N8" s="26" t="s">
        <v>219</v>
      </c>
      <c r="O8" s="26"/>
      <c r="P8" s="26"/>
      <c r="Q8" s="26" t="s">
        <v>130</v>
      </c>
      <c r="R8" s="26" t="s">
        <v>31</v>
      </c>
      <c r="S8" s="26" t="s">
        <v>31</v>
      </c>
      <c r="T8" s="26" t="s">
        <v>31</v>
      </c>
      <c r="U8" s="26" t="s">
        <v>31</v>
      </c>
      <c r="V8" s="26"/>
      <c r="W8" s="26"/>
      <c r="X8" s="26" t="s">
        <v>164</v>
      </c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7"/>
    </row>
    <row r="9" spans="1:44" ht="60" x14ac:dyDescent="0.2">
      <c r="A9" s="34">
        <v>42391</v>
      </c>
      <c r="B9" s="26">
        <v>8</v>
      </c>
      <c r="C9" s="27"/>
      <c r="D9" s="26">
        <v>39</v>
      </c>
      <c r="E9" s="26" t="s">
        <v>172</v>
      </c>
      <c r="F9" s="26" t="s">
        <v>160</v>
      </c>
      <c r="G9" s="26" t="s">
        <v>159</v>
      </c>
      <c r="H9" s="26">
        <v>3</v>
      </c>
      <c r="I9" s="26">
        <v>2</v>
      </c>
      <c r="J9" s="26"/>
      <c r="K9" s="26"/>
      <c r="L9" s="26"/>
      <c r="M9" s="26"/>
      <c r="N9" s="26" t="s">
        <v>116</v>
      </c>
      <c r="O9" s="26"/>
      <c r="P9" s="26"/>
      <c r="Q9" s="26">
        <v>3919</v>
      </c>
      <c r="R9" s="26" t="s">
        <v>31</v>
      </c>
      <c r="S9" s="26" t="s">
        <v>31</v>
      </c>
      <c r="T9" s="26" t="s">
        <v>31</v>
      </c>
      <c r="U9" s="26" t="s">
        <v>31</v>
      </c>
      <c r="V9" s="26" t="s">
        <v>31</v>
      </c>
      <c r="W9" s="26" t="s">
        <v>31</v>
      </c>
      <c r="X9" s="26" t="s">
        <v>165</v>
      </c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7"/>
      <c r="AQ9" s="30" t="s">
        <v>243</v>
      </c>
    </row>
    <row r="10" spans="1:44" x14ac:dyDescent="0.2">
      <c r="A10" s="25"/>
      <c r="B10" s="26"/>
      <c r="C10" s="27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7"/>
    </row>
    <row r="11" spans="1:44" x14ac:dyDescent="0.2">
      <c r="A11" s="34"/>
      <c r="B11" s="26"/>
      <c r="C11" s="27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7"/>
    </row>
    <row r="12" spans="1:44" s="44" customFormat="1" ht="30" x14ac:dyDescent="0.2">
      <c r="A12" s="35">
        <f>COUNTA(A4:A11)</f>
        <v>6</v>
      </c>
      <c r="B12" s="36" t="s">
        <v>250</v>
      </c>
      <c r="C12" s="36"/>
      <c r="D12" s="37"/>
      <c r="E12" s="37"/>
      <c r="F12" s="37"/>
      <c r="G12" s="37"/>
      <c r="H12" s="37">
        <f>SUM(H4:H11)</f>
        <v>15</v>
      </c>
      <c r="I12" s="37">
        <f>SUM(I4:I11)</f>
        <v>9</v>
      </c>
      <c r="J12" s="37">
        <f>SUM(J4:J11)</f>
        <v>1</v>
      </c>
      <c r="K12" s="38">
        <f t="shared" ref="K12:Q12" si="0">COUNTA(K4:K11)</f>
        <v>1</v>
      </c>
      <c r="L12" s="38">
        <f t="shared" si="0"/>
        <v>1</v>
      </c>
      <c r="M12" s="38">
        <f t="shared" si="0"/>
        <v>0</v>
      </c>
      <c r="N12" s="38">
        <f t="shared" si="0"/>
        <v>4</v>
      </c>
      <c r="O12" s="38">
        <f t="shared" si="0"/>
        <v>0</v>
      </c>
      <c r="P12" s="38">
        <f t="shared" si="0"/>
        <v>1</v>
      </c>
      <c r="Q12" s="38">
        <f t="shared" si="0"/>
        <v>5</v>
      </c>
      <c r="R12" s="39">
        <f t="shared" ref="R12:W12" si="1">COUNTIF(R4:R11, "x")</f>
        <v>5</v>
      </c>
      <c r="S12" s="39">
        <f t="shared" si="1"/>
        <v>6</v>
      </c>
      <c r="T12" s="39">
        <f t="shared" si="1"/>
        <v>5</v>
      </c>
      <c r="U12" s="39">
        <f t="shared" si="1"/>
        <v>5</v>
      </c>
      <c r="V12" s="39">
        <f t="shared" si="1"/>
        <v>2</v>
      </c>
      <c r="W12" s="39">
        <f t="shared" si="1"/>
        <v>4</v>
      </c>
      <c r="X12" s="37"/>
      <c r="Y12" s="39">
        <f t="shared" ref="Y12:AH12" si="2">COUNTIF(Y4:Y11, "x")</f>
        <v>0</v>
      </c>
      <c r="Z12" s="39">
        <f t="shared" si="2"/>
        <v>0</v>
      </c>
      <c r="AA12" s="39">
        <f t="shared" si="2"/>
        <v>0</v>
      </c>
      <c r="AB12" s="39">
        <f t="shared" si="2"/>
        <v>0</v>
      </c>
      <c r="AC12" s="39">
        <f t="shared" si="2"/>
        <v>0</v>
      </c>
      <c r="AD12" s="39">
        <f t="shared" si="2"/>
        <v>0</v>
      </c>
      <c r="AE12" s="39">
        <f t="shared" si="2"/>
        <v>0</v>
      </c>
      <c r="AF12" s="39">
        <f t="shared" si="2"/>
        <v>0</v>
      </c>
      <c r="AG12" s="39">
        <f t="shared" si="2"/>
        <v>0</v>
      </c>
      <c r="AH12" s="39">
        <f t="shared" si="2"/>
        <v>0</v>
      </c>
      <c r="AI12" s="37">
        <f>COUNTA(AI4:AI11)</f>
        <v>0</v>
      </c>
      <c r="AJ12" s="39">
        <f t="shared" ref="AJ12:AO12" si="3">COUNTIF(AJ4:AJ11, "x")</f>
        <v>0</v>
      </c>
      <c r="AK12" s="39">
        <f t="shared" si="3"/>
        <v>0</v>
      </c>
      <c r="AL12" s="39">
        <f t="shared" si="3"/>
        <v>0</v>
      </c>
      <c r="AM12" s="39">
        <f t="shared" si="3"/>
        <v>0</v>
      </c>
      <c r="AN12" s="39">
        <f t="shared" si="3"/>
        <v>0</v>
      </c>
      <c r="AO12" s="39">
        <f t="shared" si="3"/>
        <v>0</v>
      </c>
      <c r="AP12" s="36">
        <f>COUNTA(AP4:AP11)</f>
        <v>0</v>
      </c>
      <c r="AQ12" s="42"/>
      <c r="AR12" s="43"/>
    </row>
    <row r="13" spans="1:44" ht="30" x14ac:dyDescent="0.2">
      <c r="A13" s="34">
        <v>42410</v>
      </c>
      <c r="B13" s="26">
        <v>9</v>
      </c>
      <c r="C13" s="27"/>
      <c r="D13" s="26">
        <v>35</v>
      </c>
      <c r="E13" s="26" t="s">
        <v>263</v>
      </c>
      <c r="F13" s="26" t="s">
        <v>79</v>
      </c>
      <c r="G13" s="26" t="s">
        <v>190</v>
      </c>
      <c r="H13" s="26">
        <v>0</v>
      </c>
      <c r="I13" s="26"/>
      <c r="J13" s="26"/>
      <c r="K13" s="26"/>
      <c r="L13" s="26"/>
      <c r="M13" s="26"/>
      <c r="N13" s="26" t="s">
        <v>219</v>
      </c>
      <c r="O13" s="26"/>
      <c r="P13" s="26"/>
      <c r="Q13" s="26" t="s">
        <v>130</v>
      </c>
      <c r="R13" s="26" t="s">
        <v>31</v>
      </c>
      <c r="S13" s="26" t="s">
        <v>31</v>
      </c>
      <c r="T13" s="26" t="s">
        <v>31</v>
      </c>
      <c r="U13" s="26" t="s">
        <v>31</v>
      </c>
      <c r="V13" s="26" t="s">
        <v>31</v>
      </c>
      <c r="W13" s="26"/>
      <c r="X13" s="26" t="s">
        <v>163</v>
      </c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7"/>
      <c r="AQ13" s="30" t="s">
        <v>264</v>
      </c>
    </row>
    <row r="14" spans="1:44" x14ac:dyDescent="0.2">
      <c r="A14" s="25">
        <v>42409</v>
      </c>
      <c r="B14" s="26">
        <v>10</v>
      </c>
      <c r="C14" s="27"/>
      <c r="D14" s="26">
        <v>35</v>
      </c>
      <c r="E14" s="26" t="s">
        <v>275</v>
      </c>
      <c r="F14" s="26" t="s">
        <v>162</v>
      </c>
      <c r="G14" s="26" t="s">
        <v>30</v>
      </c>
      <c r="H14" s="26">
        <v>3</v>
      </c>
      <c r="I14" s="26">
        <v>3</v>
      </c>
      <c r="J14" s="26"/>
      <c r="K14" s="26"/>
      <c r="L14" s="26"/>
      <c r="M14" s="26"/>
      <c r="N14" s="26"/>
      <c r="O14" s="26" t="s">
        <v>117</v>
      </c>
      <c r="P14" s="26"/>
      <c r="Q14" s="26" t="s">
        <v>130</v>
      </c>
      <c r="R14" s="26" t="s">
        <v>31</v>
      </c>
      <c r="S14" s="26" t="s">
        <v>31</v>
      </c>
      <c r="T14" s="26" t="s">
        <v>31</v>
      </c>
      <c r="U14" s="26" t="s">
        <v>31</v>
      </c>
      <c r="V14" s="26" t="s">
        <v>31</v>
      </c>
      <c r="W14" s="26"/>
      <c r="X14" s="26" t="s">
        <v>164</v>
      </c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7"/>
    </row>
    <row r="15" spans="1:44" x14ac:dyDescent="0.2">
      <c r="A15" s="34">
        <v>42412</v>
      </c>
      <c r="B15" s="26">
        <v>11</v>
      </c>
      <c r="C15" s="27"/>
      <c r="D15" s="26">
        <v>30</v>
      </c>
      <c r="E15" s="26" t="s">
        <v>276</v>
      </c>
      <c r="F15" s="26" t="s">
        <v>162</v>
      </c>
      <c r="G15" s="26" t="s">
        <v>30</v>
      </c>
      <c r="H15" s="26">
        <v>6</v>
      </c>
      <c r="I15" s="26"/>
      <c r="J15" s="26"/>
      <c r="K15" s="26"/>
      <c r="L15" s="26"/>
      <c r="M15" s="26"/>
      <c r="N15" s="26" t="s">
        <v>219</v>
      </c>
      <c r="O15" s="26"/>
      <c r="P15" s="26"/>
      <c r="Q15" s="26" t="s">
        <v>54</v>
      </c>
      <c r="R15" s="26" t="s">
        <v>31</v>
      </c>
      <c r="S15" s="26"/>
      <c r="T15" s="26" t="s">
        <v>31</v>
      </c>
      <c r="U15" s="26"/>
      <c r="V15" s="26"/>
      <c r="W15" s="26"/>
      <c r="X15" s="26" t="s">
        <v>166</v>
      </c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7"/>
    </row>
    <row r="16" spans="1:44" x14ac:dyDescent="0.2">
      <c r="A16" s="34"/>
      <c r="B16" s="26" t="s">
        <v>32</v>
      </c>
      <c r="C16" s="27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7"/>
    </row>
    <row r="17" spans="1:48" x14ac:dyDescent="0.2">
      <c r="A17" s="25"/>
      <c r="B17" s="26" t="s">
        <v>32</v>
      </c>
      <c r="C17" s="27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7"/>
    </row>
    <row r="18" spans="1:48" x14ac:dyDescent="0.2">
      <c r="A18" s="34"/>
      <c r="B18" s="26" t="s">
        <v>32</v>
      </c>
      <c r="C18" s="27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7"/>
    </row>
    <row r="19" spans="1:48" x14ac:dyDescent="0.2">
      <c r="A19" s="25"/>
      <c r="B19" s="26" t="s">
        <v>32</v>
      </c>
      <c r="C19" s="27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7"/>
    </row>
    <row r="20" spans="1:48" x14ac:dyDescent="0.2">
      <c r="A20" s="34"/>
      <c r="B20" s="26" t="s">
        <v>32</v>
      </c>
      <c r="C20" s="27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7"/>
    </row>
    <row r="21" spans="1:48" x14ac:dyDescent="0.2">
      <c r="A21" s="45"/>
      <c r="B21" s="26" t="s">
        <v>32</v>
      </c>
      <c r="C21" s="27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7"/>
    </row>
    <row r="22" spans="1:48" s="31" customFormat="1" ht="45" customHeight="1" x14ac:dyDescent="0.2">
      <c r="A22" s="38">
        <f>COUNTA(A13:A21)</f>
        <v>3</v>
      </c>
      <c r="B22" s="36" t="s">
        <v>251</v>
      </c>
      <c r="C22" s="46"/>
      <c r="D22" s="47"/>
      <c r="E22" s="47"/>
      <c r="F22" s="47"/>
      <c r="G22" s="47"/>
      <c r="H22" s="37">
        <f>SUM(H13:H21)</f>
        <v>9</v>
      </c>
      <c r="I22" s="37">
        <f>SUM(I13:I21)</f>
        <v>3</v>
      </c>
      <c r="J22" s="37">
        <f>SUM(J13:J21)</f>
        <v>0</v>
      </c>
      <c r="K22" s="38">
        <f t="shared" ref="K22:Q22" si="4">COUNTA(K13:K21)</f>
        <v>0</v>
      </c>
      <c r="L22" s="38">
        <f t="shared" si="4"/>
        <v>0</v>
      </c>
      <c r="M22" s="38">
        <f t="shared" si="4"/>
        <v>0</v>
      </c>
      <c r="N22" s="38">
        <f t="shared" si="4"/>
        <v>2</v>
      </c>
      <c r="O22" s="38">
        <f t="shared" si="4"/>
        <v>1</v>
      </c>
      <c r="P22" s="38">
        <f t="shared" si="4"/>
        <v>0</v>
      </c>
      <c r="Q22" s="38">
        <f t="shared" si="4"/>
        <v>3</v>
      </c>
      <c r="R22" s="39">
        <f t="shared" ref="R22:W22" si="5">COUNTIF(R13:R21, "x")</f>
        <v>3</v>
      </c>
      <c r="S22" s="39">
        <f t="shared" si="5"/>
        <v>2</v>
      </c>
      <c r="T22" s="39">
        <f t="shared" si="5"/>
        <v>3</v>
      </c>
      <c r="U22" s="39">
        <f t="shared" si="5"/>
        <v>2</v>
      </c>
      <c r="V22" s="39">
        <f t="shared" si="5"/>
        <v>2</v>
      </c>
      <c r="W22" s="39">
        <f t="shared" si="5"/>
        <v>0</v>
      </c>
      <c r="X22" s="47"/>
      <c r="Y22" s="39">
        <f t="shared" ref="Y22:AH22" si="6">COUNTIF(Y13:Y21, "x")</f>
        <v>0</v>
      </c>
      <c r="Z22" s="39">
        <f t="shared" si="6"/>
        <v>0</v>
      </c>
      <c r="AA22" s="39">
        <f t="shared" si="6"/>
        <v>0</v>
      </c>
      <c r="AB22" s="39">
        <f t="shared" si="6"/>
        <v>0</v>
      </c>
      <c r="AC22" s="39">
        <f t="shared" si="6"/>
        <v>0</v>
      </c>
      <c r="AD22" s="39">
        <f t="shared" si="6"/>
        <v>0</v>
      </c>
      <c r="AE22" s="39">
        <f t="shared" si="6"/>
        <v>0</v>
      </c>
      <c r="AF22" s="39">
        <f t="shared" si="6"/>
        <v>0</v>
      </c>
      <c r="AG22" s="39">
        <f t="shared" si="6"/>
        <v>0</v>
      </c>
      <c r="AH22" s="39">
        <f t="shared" si="6"/>
        <v>0</v>
      </c>
      <c r="AI22" s="37">
        <f>COUNTA(AI13:AI21)</f>
        <v>0</v>
      </c>
      <c r="AJ22" s="39">
        <f t="shared" ref="AJ22:AO22" si="7">COUNTIF(AJ13:AJ21, "x")</f>
        <v>0</v>
      </c>
      <c r="AK22" s="39">
        <f t="shared" si="7"/>
        <v>0</v>
      </c>
      <c r="AL22" s="39">
        <f t="shared" si="7"/>
        <v>0</v>
      </c>
      <c r="AM22" s="39">
        <f t="shared" si="7"/>
        <v>0</v>
      </c>
      <c r="AN22" s="39">
        <f t="shared" si="7"/>
        <v>0</v>
      </c>
      <c r="AO22" s="39">
        <f t="shared" si="7"/>
        <v>0</v>
      </c>
      <c r="AP22" s="36">
        <f>COUNTA(AP13:AP21)</f>
        <v>0</v>
      </c>
      <c r="AQ22" s="42"/>
      <c r="AR22" s="43"/>
      <c r="AV22" s="31" t="str">
        <f>IFERROR(ROUND(#REF!/30.5,1),"")</f>
        <v/>
      </c>
    </row>
    <row r="23" spans="1:48" x14ac:dyDescent="0.2">
      <c r="A23" s="25">
        <v>42433</v>
      </c>
      <c r="B23" s="26">
        <v>13</v>
      </c>
      <c r="C23" s="27"/>
      <c r="D23" s="26">
        <v>52</v>
      </c>
      <c r="E23" s="26" t="s">
        <v>172</v>
      </c>
      <c r="F23" s="26" t="s">
        <v>79</v>
      </c>
      <c r="G23" s="26" t="s">
        <v>190</v>
      </c>
      <c r="H23" s="26">
        <v>1</v>
      </c>
      <c r="I23" s="26"/>
      <c r="J23" s="26"/>
      <c r="K23" s="26"/>
      <c r="L23" s="26"/>
      <c r="M23" s="26"/>
      <c r="N23" s="26" t="s">
        <v>218</v>
      </c>
      <c r="O23" s="26"/>
      <c r="P23" s="26"/>
      <c r="Q23" s="26" t="s">
        <v>130</v>
      </c>
      <c r="R23" s="26" t="s">
        <v>31</v>
      </c>
      <c r="S23" s="26" t="s">
        <v>31</v>
      </c>
      <c r="T23" s="26" t="s">
        <v>31</v>
      </c>
      <c r="U23" s="26" t="s">
        <v>31</v>
      </c>
      <c r="V23" s="26" t="s">
        <v>31</v>
      </c>
      <c r="W23" s="26" t="s">
        <v>31</v>
      </c>
      <c r="X23" s="26" t="s">
        <v>164</v>
      </c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7"/>
    </row>
    <row r="24" spans="1:48" ht="30" x14ac:dyDescent="0.2">
      <c r="A24" s="25">
        <v>42430</v>
      </c>
      <c r="B24" s="26">
        <v>15</v>
      </c>
      <c r="C24" s="27"/>
      <c r="D24" s="26">
        <v>38</v>
      </c>
      <c r="E24" s="26" t="s">
        <v>172</v>
      </c>
      <c r="F24" s="26" t="s">
        <v>79</v>
      </c>
      <c r="G24" s="26" t="s">
        <v>159</v>
      </c>
      <c r="H24" s="26">
        <v>2</v>
      </c>
      <c r="I24" s="26">
        <v>2</v>
      </c>
      <c r="J24" s="26"/>
      <c r="K24" s="26"/>
      <c r="L24" s="26"/>
      <c r="M24" s="26"/>
      <c r="N24" s="26"/>
      <c r="O24" s="26" t="s">
        <v>117</v>
      </c>
      <c r="P24" s="26"/>
      <c r="Q24" s="26" t="s">
        <v>130</v>
      </c>
      <c r="R24" s="26" t="s">
        <v>31</v>
      </c>
      <c r="S24" s="26" t="s">
        <v>31</v>
      </c>
      <c r="T24" s="26" t="s">
        <v>31</v>
      </c>
      <c r="U24" s="26"/>
      <c r="V24" s="26"/>
      <c r="W24" s="26"/>
      <c r="X24" s="26" t="s">
        <v>166</v>
      </c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7"/>
      <c r="AQ24" s="30" t="s">
        <v>291</v>
      </c>
    </row>
    <row r="25" spans="1:48" x14ac:dyDescent="0.2">
      <c r="A25" s="34">
        <v>42437</v>
      </c>
      <c r="B25" s="26">
        <v>16</v>
      </c>
      <c r="C25" s="27"/>
      <c r="D25" s="26">
        <v>39</v>
      </c>
      <c r="E25" s="26" t="s">
        <v>293</v>
      </c>
      <c r="F25" s="26" t="s">
        <v>79</v>
      </c>
      <c r="G25" s="26" t="s">
        <v>30</v>
      </c>
      <c r="H25" s="26">
        <v>3</v>
      </c>
      <c r="I25" s="26">
        <v>3</v>
      </c>
      <c r="J25" s="26"/>
      <c r="K25" s="26"/>
      <c r="L25" s="26"/>
      <c r="M25" s="26"/>
      <c r="N25" s="26"/>
      <c r="O25" s="26" t="s">
        <v>117</v>
      </c>
      <c r="P25" s="26"/>
      <c r="Q25" s="26" t="s">
        <v>130</v>
      </c>
      <c r="R25" s="26" t="s">
        <v>31</v>
      </c>
      <c r="S25" s="26" t="s">
        <v>31</v>
      </c>
      <c r="T25" s="26" t="s">
        <v>31</v>
      </c>
      <c r="U25" s="26" t="s">
        <v>31</v>
      </c>
      <c r="V25" s="26"/>
      <c r="W25" s="26"/>
      <c r="X25" s="26" t="s">
        <v>166</v>
      </c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7"/>
      <c r="AQ25" s="30" t="s">
        <v>294</v>
      </c>
    </row>
    <row r="26" spans="1:48" x14ac:dyDescent="0.2">
      <c r="A26" s="34">
        <v>42438</v>
      </c>
      <c r="B26" s="26">
        <v>18</v>
      </c>
      <c r="C26" s="27"/>
      <c r="D26" s="26">
        <v>37</v>
      </c>
      <c r="E26" s="26" t="s">
        <v>172</v>
      </c>
      <c r="F26" s="26" t="s">
        <v>79</v>
      </c>
      <c r="G26" s="26" t="s">
        <v>159</v>
      </c>
      <c r="H26" s="26">
        <v>1</v>
      </c>
      <c r="I26" s="26"/>
      <c r="J26" s="26">
        <v>1</v>
      </c>
      <c r="K26" s="26"/>
      <c r="L26" s="26"/>
      <c r="M26" s="26"/>
      <c r="N26" s="26"/>
      <c r="O26" s="26" t="s">
        <v>236</v>
      </c>
      <c r="P26" s="26" t="s">
        <v>346</v>
      </c>
      <c r="Q26" s="26"/>
      <c r="R26" s="26" t="s">
        <v>31</v>
      </c>
      <c r="S26" s="26" t="s">
        <v>31</v>
      </c>
      <c r="T26" s="26" t="s">
        <v>31</v>
      </c>
      <c r="U26" s="26"/>
      <c r="V26" s="26"/>
      <c r="W26" s="26" t="s">
        <v>31</v>
      </c>
      <c r="X26" s="26" t="s">
        <v>163</v>
      </c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7"/>
    </row>
    <row r="27" spans="1:48" x14ac:dyDescent="0.2">
      <c r="A27" s="25">
        <v>42443</v>
      </c>
      <c r="B27" s="26">
        <v>19</v>
      </c>
      <c r="C27" s="27"/>
      <c r="D27" s="26">
        <v>28</v>
      </c>
      <c r="E27" s="26" t="s">
        <v>263</v>
      </c>
      <c r="F27" s="26" t="s">
        <v>79</v>
      </c>
      <c r="G27" s="26" t="s">
        <v>190</v>
      </c>
      <c r="H27" s="26">
        <v>0</v>
      </c>
      <c r="I27" s="26"/>
      <c r="J27" s="26"/>
      <c r="K27" s="26"/>
      <c r="L27" s="26"/>
      <c r="M27" s="26"/>
      <c r="N27" s="26" t="s">
        <v>218</v>
      </c>
      <c r="O27" s="26"/>
      <c r="P27" s="26" t="s">
        <v>241</v>
      </c>
      <c r="Q27" s="26"/>
      <c r="R27" s="26" t="s">
        <v>31</v>
      </c>
      <c r="S27" s="26" t="s">
        <v>31</v>
      </c>
      <c r="T27" s="26" t="s">
        <v>31</v>
      </c>
      <c r="U27" s="26" t="s">
        <v>31</v>
      </c>
      <c r="V27" s="26"/>
      <c r="W27" s="26" t="s">
        <v>31</v>
      </c>
      <c r="X27" s="26" t="s">
        <v>164</v>
      </c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7"/>
    </row>
    <row r="28" spans="1:48" x14ac:dyDescent="0.2">
      <c r="A28" s="34">
        <v>42438</v>
      </c>
      <c r="B28" s="26">
        <v>20</v>
      </c>
      <c r="C28" s="27"/>
      <c r="D28" s="26"/>
      <c r="E28" s="26" t="s">
        <v>172</v>
      </c>
      <c r="F28" s="26" t="s">
        <v>79</v>
      </c>
      <c r="G28" s="26" t="s">
        <v>30</v>
      </c>
      <c r="H28" s="26"/>
      <c r="I28" s="26"/>
      <c r="J28" s="26"/>
      <c r="K28" s="26" t="s">
        <v>120</v>
      </c>
      <c r="L28" s="26"/>
      <c r="M28" s="26"/>
      <c r="N28" s="26"/>
      <c r="O28" s="26"/>
      <c r="P28" s="26"/>
      <c r="Q28" s="26" t="s">
        <v>130</v>
      </c>
      <c r="R28" s="26"/>
      <c r="S28" s="26"/>
      <c r="T28" s="26"/>
      <c r="U28" s="26"/>
      <c r="V28" s="26"/>
      <c r="W28" s="26"/>
      <c r="X28" s="26" t="s">
        <v>165</v>
      </c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7"/>
    </row>
    <row r="29" spans="1:48" s="33" customFormat="1" ht="27.75" customHeight="1" x14ac:dyDescent="0.2">
      <c r="A29" s="38">
        <f>COUNTA(A23:A28)</f>
        <v>6</v>
      </c>
      <c r="B29" s="36" t="s">
        <v>252</v>
      </c>
      <c r="C29" s="36"/>
      <c r="D29" s="37"/>
      <c r="E29" s="37"/>
      <c r="F29" s="37"/>
      <c r="G29" s="37"/>
      <c r="H29" s="37">
        <f>SUM(H23:H28)</f>
        <v>7</v>
      </c>
      <c r="I29" s="37">
        <f>SUM(I23:I28)</f>
        <v>5</v>
      </c>
      <c r="J29" s="37">
        <f>SUM(J23:J28)</f>
        <v>1</v>
      </c>
      <c r="K29" s="38">
        <f t="shared" ref="K29:Q29" si="8">COUNTA(K23:K28)</f>
        <v>1</v>
      </c>
      <c r="L29" s="38">
        <f t="shared" si="8"/>
        <v>0</v>
      </c>
      <c r="M29" s="38">
        <f t="shared" si="8"/>
        <v>0</v>
      </c>
      <c r="N29" s="38">
        <f t="shared" si="8"/>
        <v>2</v>
      </c>
      <c r="O29" s="38">
        <f t="shared" si="8"/>
        <v>3</v>
      </c>
      <c r="P29" s="38">
        <f t="shared" si="8"/>
        <v>2</v>
      </c>
      <c r="Q29" s="38">
        <f t="shared" si="8"/>
        <v>4</v>
      </c>
      <c r="R29" s="39">
        <f t="shared" ref="R29:W29" si="9">COUNTIF(R23:R28, "x")</f>
        <v>5</v>
      </c>
      <c r="S29" s="39">
        <f t="shared" si="9"/>
        <v>5</v>
      </c>
      <c r="T29" s="39">
        <f t="shared" si="9"/>
        <v>5</v>
      </c>
      <c r="U29" s="39">
        <f t="shared" si="9"/>
        <v>3</v>
      </c>
      <c r="V29" s="39">
        <f t="shared" si="9"/>
        <v>1</v>
      </c>
      <c r="W29" s="39">
        <f t="shared" si="9"/>
        <v>3</v>
      </c>
      <c r="X29" s="37"/>
      <c r="Y29" s="39">
        <f t="shared" ref="Y29:AH29" si="10">COUNTIF(Y23:Y28, "x")</f>
        <v>0</v>
      </c>
      <c r="Z29" s="39">
        <f t="shared" si="10"/>
        <v>0</v>
      </c>
      <c r="AA29" s="39">
        <f t="shared" si="10"/>
        <v>0</v>
      </c>
      <c r="AB29" s="39">
        <f t="shared" si="10"/>
        <v>0</v>
      </c>
      <c r="AC29" s="39">
        <f t="shared" si="10"/>
        <v>0</v>
      </c>
      <c r="AD29" s="39">
        <f t="shared" si="10"/>
        <v>0</v>
      </c>
      <c r="AE29" s="39">
        <f t="shared" si="10"/>
        <v>0</v>
      </c>
      <c r="AF29" s="39">
        <f t="shared" si="10"/>
        <v>0</v>
      </c>
      <c r="AG29" s="39">
        <f t="shared" si="10"/>
        <v>0</v>
      </c>
      <c r="AH29" s="39">
        <f t="shared" si="10"/>
        <v>0</v>
      </c>
      <c r="AI29" s="37">
        <f>COUNTA(AI23:AI28)</f>
        <v>0</v>
      </c>
      <c r="AJ29" s="39">
        <f t="shared" ref="AJ29:AO29" si="11">COUNTIF(AJ23:AJ28, "x")</f>
        <v>0</v>
      </c>
      <c r="AK29" s="39">
        <f t="shared" si="11"/>
        <v>0</v>
      </c>
      <c r="AL29" s="39">
        <f t="shared" si="11"/>
        <v>0</v>
      </c>
      <c r="AM29" s="39">
        <f t="shared" si="11"/>
        <v>0</v>
      </c>
      <c r="AN29" s="39">
        <f t="shared" si="11"/>
        <v>0</v>
      </c>
      <c r="AO29" s="39">
        <f t="shared" si="11"/>
        <v>0</v>
      </c>
      <c r="AP29" s="36">
        <f>COUNTA(AP23:AP28)</f>
        <v>0</v>
      </c>
      <c r="AQ29" s="42"/>
      <c r="AR29" s="43"/>
    </row>
    <row r="30" spans="1:48" x14ac:dyDescent="0.2">
      <c r="A30" s="49"/>
      <c r="B30" s="26"/>
      <c r="C30" s="27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7"/>
    </row>
    <row r="31" spans="1:48" x14ac:dyDescent="0.2">
      <c r="A31" s="50"/>
      <c r="B31" s="26"/>
      <c r="C31" s="27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7"/>
    </row>
    <row r="32" spans="1:48" ht="24" customHeight="1" x14ac:dyDescent="0.2">
      <c r="A32" s="51">
        <f>SUM(A12+A22+A29)</f>
        <v>15</v>
      </c>
      <c r="B32" s="52" t="s">
        <v>33</v>
      </c>
      <c r="C32" s="53"/>
      <c r="D32" s="52"/>
      <c r="E32" s="52"/>
      <c r="F32" s="52"/>
      <c r="G32" s="52"/>
      <c r="H32" s="51">
        <f t="shared" ref="H32:Q32" si="12">SUM(H12+H22+H29)</f>
        <v>31</v>
      </c>
      <c r="I32" s="51">
        <f t="shared" si="12"/>
        <v>17</v>
      </c>
      <c r="J32" s="51">
        <f t="shared" si="12"/>
        <v>2</v>
      </c>
      <c r="K32" s="51">
        <f t="shared" si="12"/>
        <v>2</v>
      </c>
      <c r="L32" s="51">
        <f t="shared" si="12"/>
        <v>1</v>
      </c>
      <c r="M32" s="51">
        <f t="shared" si="12"/>
        <v>0</v>
      </c>
      <c r="N32" s="51">
        <f t="shared" si="12"/>
        <v>8</v>
      </c>
      <c r="O32" s="51">
        <f t="shared" si="12"/>
        <v>4</v>
      </c>
      <c r="P32" s="51">
        <f t="shared" si="12"/>
        <v>3</v>
      </c>
      <c r="Q32" s="51">
        <f t="shared" si="12"/>
        <v>12</v>
      </c>
      <c r="R32" s="54">
        <f t="shared" ref="R32:W32" si="13">COUNTIF(R4:R31, "x")</f>
        <v>13</v>
      </c>
      <c r="S32" s="54">
        <f t="shared" si="13"/>
        <v>13</v>
      </c>
      <c r="T32" s="54">
        <f t="shared" si="13"/>
        <v>13</v>
      </c>
      <c r="U32" s="54">
        <f t="shared" si="13"/>
        <v>10</v>
      </c>
      <c r="V32" s="54">
        <f t="shared" si="13"/>
        <v>5</v>
      </c>
      <c r="W32" s="54">
        <f t="shared" si="13"/>
        <v>7</v>
      </c>
      <c r="X32" s="54"/>
      <c r="Y32" s="54">
        <f t="shared" ref="Y32:AH32" si="14">COUNTIF(Y4:Y31, "x")</f>
        <v>0</v>
      </c>
      <c r="Z32" s="54">
        <f t="shared" si="14"/>
        <v>0</v>
      </c>
      <c r="AA32" s="54">
        <f t="shared" si="14"/>
        <v>0</v>
      </c>
      <c r="AB32" s="54">
        <f t="shared" si="14"/>
        <v>0</v>
      </c>
      <c r="AC32" s="54">
        <f t="shared" si="14"/>
        <v>0</v>
      </c>
      <c r="AD32" s="54">
        <f t="shared" si="14"/>
        <v>0</v>
      </c>
      <c r="AE32" s="54">
        <f t="shared" si="14"/>
        <v>0</v>
      </c>
      <c r="AF32" s="54">
        <f t="shared" si="14"/>
        <v>0</v>
      </c>
      <c r="AG32" s="54">
        <f t="shared" si="14"/>
        <v>0</v>
      </c>
      <c r="AH32" s="54">
        <f t="shared" si="14"/>
        <v>0</v>
      </c>
      <c r="AI32" s="54">
        <f>SUM(AI12,AI22,AI29)</f>
        <v>0</v>
      </c>
      <c r="AJ32" s="54">
        <f t="shared" ref="AJ32:AO32" si="15">COUNTIF(AJ4:AJ31, "x")</f>
        <v>0</v>
      </c>
      <c r="AK32" s="54">
        <f t="shared" si="15"/>
        <v>0</v>
      </c>
      <c r="AL32" s="54">
        <f t="shared" si="15"/>
        <v>0</v>
      </c>
      <c r="AM32" s="54">
        <f t="shared" si="15"/>
        <v>0</v>
      </c>
      <c r="AN32" s="54">
        <f t="shared" si="15"/>
        <v>0</v>
      </c>
      <c r="AO32" s="54">
        <f t="shared" si="15"/>
        <v>0</v>
      </c>
      <c r="AP32" s="273">
        <f>SUM(AP12+AP22+AP46)</f>
        <v>0</v>
      </c>
      <c r="AQ32" s="56"/>
      <c r="AR32" s="33"/>
    </row>
    <row r="33" spans="1:56" x14ac:dyDescent="0.2">
      <c r="A33" s="57"/>
      <c r="B33" s="58"/>
      <c r="C33" s="59"/>
      <c r="D33" s="58"/>
      <c r="E33" s="58"/>
      <c r="F33" s="58"/>
      <c r="G33" s="58"/>
      <c r="H33" s="58"/>
      <c r="I33" s="58"/>
      <c r="J33" s="58"/>
      <c r="K33" s="58"/>
      <c r="L33" s="58"/>
      <c r="M33" s="58"/>
      <c r="N33" s="58"/>
      <c r="O33" s="58"/>
      <c r="P33" s="58"/>
      <c r="Q33" s="58"/>
      <c r="R33" s="58"/>
      <c r="S33" s="58"/>
      <c r="T33" s="58"/>
      <c r="U33" s="58"/>
      <c r="V33" s="58"/>
      <c r="W33" s="58"/>
      <c r="X33" s="58"/>
      <c r="Y33" s="58"/>
      <c r="Z33" s="58"/>
      <c r="AA33" s="58"/>
      <c r="AB33" s="58"/>
      <c r="AC33" s="58"/>
      <c r="AD33" s="58"/>
      <c r="AE33" s="58"/>
      <c r="AF33" s="58"/>
      <c r="AG33" s="58"/>
      <c r="AH33" s="58"/>
      <c r="AI33" s="58"/>
      <c r="AJ33" s="58"/>
      <c r="AK33" s="58"/>
      <c r="AL33" s="58"/>
      <c r="AM33" s="58"/>
      <c r="AN33" s="58"/>
      <c r="AO33" s="58"/>
      <c r="AP33" s="59"/>
      <c r="AQ33" s="61"/>
      <c r="AR33" s="10"/>
    </row>
    <row r="34" spans="1:56" x14ac:dyDescent="0.2">
      <c r="A34" s="62"/>
      <c r="B34" s="63"/>
      <c r="C34" s="64"/>
      <c r="D34" s="65"/>
      <c r="E34" s="65"/>
      <c r="F34" s="65"/>
      <c r="G34" s="65"/>
      <c r="H34" s="65"/>
      <c r="I34" s="65"/>
      <c r="J34" s="65"/>
      <c r="K34" s="65"/>
      <c r="L34" s="65"/>
      <c r="M34" s="65"/>
      <c r="N34" s="65"/>
      <c r="O34" s="65"/>
      <c r="P34" s="65"/>
      <c r="Q34" s="65"/>
      <c r="R34" s="65"/>
      <c r="S34" s="65"/>
      <c r="T34" s="65"/>
      <c r="U34" s="65"/>
      <c r="V34" s="65"/>
      <c r="W34" s="65"/>
      <c r="X34" s="65"/>
      <c r="Y34" s="65"/>
      <c r="Z34" s="65"/>
      <c r="AA34" s="65"/>
      <c r="AB34" s="65"/>
      <c r="AC34" s="65"/>
      <c r="AD34" s="65"/>
      <c r="AE34" s="65"/>
      <c r="AF34" s="65"/>
      <c r="AG34" s="65"/>
      <c r="AH34" s="65"/>
      <c r="AI34" s="65"/>
      <c r="AJ34" s="65"/>
      <c r="AK34" s="65"/>
      <c r="AL34" s="65"/>
      <c r="AM34" s="65"/>
      <c r="AN34" s="65"/>
      <c r="AO34" s="65"/>
      <c r="AP34" s="240"/>
      <c r="AQ34" s="67"/>
      <c r="AR34" s="68"/>
    </row>
    <row r="35" spans="1:56" x14ac:dyDescent="0.2">
      <c r="A35" s="69"/>
      <c r="B35" s="70"/>
      <c r="C35" s="71" t="s">
        <v>32</v>
      </c>
      <c r="D35" s="72"/>
      <c r="E35" s="72"/>
      <c r="F35" s="72"/>
      <c r="G35" s="72"/>
      <c r="H35" s="72"/>
      <c r="I35" s="72"/>
      <c r="J35" s="72"/>
      <c r="K35" s="72"/>
      <c r="L35" s="58"/>
      <c r="M35" s="72"/>
      <c r="N35" s="72"/>
      <c r="O35" s="72"/>
      <c r="P35" s="72"/>
      <c r="Q35" s="72"/>
      <c r="R35" s="72"/>
      <c r="S35" s="72"/>
      <c r="T35" s="72"/>
      <c r="U35" s="72"/>
      <c r="V35" s="72"/>
      <c r="W35" s="72"/>
      <c r="X35" s="72"/>
      <c r="Y35" s="72"/>
      <c r="Z35" s="72"/>
      <c r="AA35" s="72"/>
      <c r="AB35" s="72"/>
      <c r="AC35" s="72"/>
      <c r="AD35" s="72"/>
      <c r="AE35" s="72"/>
      <c r="AF35" s="72"/>
      <c r="AG35" s="72"/>
      <c r="AH35" s="72"/>
      <c r="AI35" s="72"/>
      <c r="AJ35" s="72"/>
      <c r="AK35" s="72"/>
      <c r="AL35" s="72"/>
      <c r="AM35" s="72"/>
      <c r="AN35" s="72"/>
      <c r="AO35" s="72"/>
      <c r="AP35" s="71"/>
      <c r="AQ35" s="61"/>
      <c r="AR35" s="10"/>
    </row>
    <row r="36" spans="1:56" ht="24" customHeight="1" x14ac:dyDescent="0.2">
      <c r="A36" s="74"/>
      <c r="B36" s="75" t="s">
        <v>34</v>
      </c>
      <c r="C36" s="76"/>
      <c r="D36" s="75"/>
      <c r="E36" s="75"/>
      <c r="F36" s="75"/>
      <c r="G36" s="75"/>
      <c r="H36" s="75"/>
      <c r="I36" s="75"/>
      <c r="J36" s="75"/>
      <c r="K36" s="75"/>
      <c r="L36" s="75"/>
      <c r="M36" s="75"/>
      <c r="N36" s="75"/>
      <c r="O36" s="75"/>
      <c r="P36" s="75"/>
      <c r="Q36" s="75"/>
      <c r="R36" s="75"/>
      <c r="S36" s="75"/>
      <c r="T36" s="75"/>
      <c r="U36" s="75"/>
      <c r="V36" s="75"/>
      <c r="W36" s="75"/>
      <c r="X36" s="75"/>
      <c r="Y36" s="75"/>
      <c r="Z36" s="75"/>
      <c r="AA36" s="75"/>
      <c r="AB36" s="75"/>
      <c r="AC36" s="75"/>
      <c r="AD36" s="75"/>
      <c r="AE36" s="75"/>
      <c r="AF36" s="75"/>
      <c r="AG36" s="75"/>
      <c r="AH36" s="75"/>
      <c r="AI36" s="75"/>
      <c r="AJ36" s="75"/>
      <c r="AK36" s="75"/>
      <c r="AL36" s="75"/>
      <c r="AM36" s="75"/>
      <c r="AN36" s="75"/>
      <c r="AO36" s="75"/>
      <c r="AP36" s="76"/>
      <c r="AQ36" s="78"/>
      <c r="AR36" s="79"/>
    </row>
    <row r="37" spans="1:56" s="420" customFormat="1" x14ac:dyDescent="0.2">
      <c r="A37" s="84"/>
      <c r="B37" s="415"/>
      <c r="C37" s="416"/>
      <c r="D37" s="415"/>
      <c r="E37" s="415"/>
      <c r="F37" s="415"/>
      <c r="G37" s="415"/>
      <c r="H37" s="415"/>
      <c r="I37" s="415"/>
      <c r="J37" s="415"/>
      <c r="K37" s="415"/>
      <c r="L37" s="415"/>
      <c r="M37" s="415"/>
      <c r="N37" s="415"/>
      <c r="O37" s="415"/>
      <c r="P37" s="415"/>
      <c r="Q37" s="415"/>
      <c r="R37" s="415"/>
      <c r="S37" s="415"/>
      <c r="T37" s="415"/>
      <c r="U37" s="415"/>
      <c r="V37" s="415"/>
      <c r="W37" s="415"/>
      <c r="X37" s="415"/>
      <c r="Y37" s="415"/>
      <c r="Z37" s="415"/>
      <c r="AA37" s="415"/>
      <c r="AB37" s="415"/>
      <c r="AC37" s="415"/>
      <c r="AD37" s="415"/>
      <c r="AE37" s="415"/>
      <c r="AF37" s="415"/>
      <c r="AG37" s="415"/>
      <c r="AH37" s="415"/>
      <c r="AI37" s="415"/>
      <c r="AJ37" s="415"/>
      <c r="AK37" s="415"/>
      <c r="AL37" s="415"/>
      <c r="AM37" s="415"/>
      <c r="AN37" s="415"/>
      <c r="AO37" s="415"/>
      <c r="AP37" s="417"/>
      <c r="AQ37" s="418"/>
      <c r="AR37" s="419"/>
      <c r="BD37" s="421"/>
    </row>
    <row r="38" spans="1:56" x14ac:dyDescent="0.2">
      <c r="A38" s="80"/>
      <c r="B38" s="81"/>
      <c r="C38" s="86"/>
      <c r="D38" s="81"/>
      <c r="E38" s="81"/>
      <c r="F38" s="81"/>
      <c r="G38" s="81"/>
      <c r="H38" s="81"/>
      <c r="I38" s="81"/>
      <c r="J38" s="81"/>
      <c r="K38" s="81"/>
      <c r="L38" s="81"/>
      <c r="M38" s="81"/>
      <c r="N38" s="81"/>
      <c r="O38" s="81"/>
      <c r="P38" s="81"/>
      <c r="Q38" s="81"/>
      <c r="R38" s="81"/>
      <c r="S38" s="81"/>
      <c r="T38" s="81"/>
      <c r="U38" s="81"/>
      <c r="V38" s="81"/>
      <c r="W38" s="81"/>
      <c r="X38" s="81"/>
      <c r="Y38" s="81"/>
      <c r="Z38" s="81"/>
      <c r="AA38" s="81"/>
      <c r="AB38" s="81"/>
      <c r="AC38" s="81"/>
      <c r="AD38" s="81"/>
      <c r="AE38" s="81"/>
      <c r="AF38" s="81"/>
      <c r="AG38" s="81"/>
      <c r="AH38" s="81"/>
      <c r="AI38" s="81"/>
      <c r="AJ38" s="81"/>
      <c r="AK38" s="81"/>
      <c r="AL38" s="81"/>
      <c r="AM38" s="81"/>
      <c r="AN38" s="81"/>
      <c r="AO38" s="81"/>
      <c r="AP38" s="274"/>
      <c r="AQ38" s="82"/>
      <c r="AR38" s="83"/>
    </row>
    <row r="39" spans="1:56" x14ac:dyDescent="0.2">
      <c r="A39" s="84"/>
      <c r="B39" s="87" t="s">
        <v>32</v>
      </c>
      <c r="C39" s="88"/>
      <c r="D39" s="87"/>
      <c r="E39" s="87"/>
      <c r="F39" s="87"/>
      <c r="G39" s="87"/>
      <c r="H39" s="87"/>
      <c r="I39" s="87"/>
      <c r="J39" s="87"/>
      <c r="K39" s="87"/>
      <c r="L39" s="87"/>
      <c r="M39" s="87"/>
      <c r="N39" s="87"/>
      <c r="O39" s="87"/>
      <c r="P39" s="87"/>
      <c r="Q39" s="87"/>
      <c r="R39" s="87"/>
      <c r="S39" s="87"/>
      <c r="T39" s="87"/>
      <c r="U39" s="87"/>
      <c r="V39" s="87"/>
      <c r="W39" s="87"/>
      <c r="X39" s="87"/>
      <c r="Y39" s="87"/>
      <c r="Z39" s="87"/>
      <c r="AA39" s="87"/>
      <c r="AB39" s="87"/>
      <c r="AC39" s="87"/>
      <c r="AD39" s="87"/>
      <c r="AE39" s="87"/>
      <c r="AF39" s="87"/>
      <c r="AG39" s="87"/>
      <c r="AH39" s="87"/>
      <c r="AI39" s="87"/>
      <c r="AJ39" s="87"/>
      <c r="AK39" s="87"/>
      <c r="AL39" s="87"/>
      <c r="AM39" s="87"/>
      <c r="AN39" s="87"/>
      <c r="AO39" s="87"/>
      <c r="AP39" s="275"/>
      <c r="AQ39" s="89"/>
      <c r="AR39" s="90"/>
    </row>
    <row r="40" spans="1:56" x14ac:dyDescent="0.2">
      <c r="A40" s="80"/>
      <c r="B40" s="81" t="s">
        <v>32</v>
      </c>
      <c r="C40" s="86"/>
      <c r="D40" s="81"/>
      <c r="E40" s="81"/>
      <c r="F40" s="81"/>
      <c r="G40" s="81"/>
      <c r="H40" s="81"/>
      <c r="I40" s="81"/>
      <c r="J40" s="81"/>
      <c r="K40" s="81"/>
      <c r="L40" s="81"/>
      <c r="M40" s="81"/>
      <c r="N40" s="81"/>
      <c r="O40" s="81"/>
      <c r="P40" s="81"/>
      <c r="Q40" s="81"/>
      <c r="R40" s="81"/>
      <c r="S40" s="81"/>
      <c r="T40" s="81"/>
      <c r="U40" s="81"/>
      <c r="V40" s="81"/>
      <c r="W40" s="81"/>
      <c r="X40" s="81"/>
      <c r="Y40" s="81"/>
      <c r="Z40" s="81"/>
      <c r="AA40" s="81"/>
      <c r="AB40" s="81"/>
      <c r="AC40" s="81"/>
      <c r="AD40" s="81"/>
      <c r="AE40" s="81"/>
      <c r="AF40" s="81"/>
      <c r="AG40" s="81"/>
      <c r="AH40" s="81"/>
      <c r="AI40" s="81"/>
      <c r="AJ40" s="81"/>
      <c r="AK40" s="81"/>
      <c r="AL40" s="81"/>
      <c r="AM40" s="81"/>
      <c r="AN40" s="81"/>
      <c r="AO40" s="81"/>
      <c r="AP40" s="274"/>
      <c r="AQ40" s="82"/>
      <c r="AR40" s="83"/>
    </row>
    <row r="41" spans="1:56" x14ac:dyDescent="0.2">
      <c r="A41" s="84"/>
      <c r="B41" s="87" t="s">
        <v>32</v>
      </c>
      <c r="C41" s="88"/>
      <c r="D41" s="87"/>
      <c r="E41" s="87"/>
      <c r="F41" s="87"/>
      <c r="G41" s="87"/>
      <c r="H41" s="87"/>
      <c r="I41" s="87"/>
      <c r="J41" s="87"/>
      <c r="K41" s="87"/>
      <c r="L41" s="87"/>
      <c r="M41" s="87"/>
      <c r="N41" s="87"/>
      <c r="O41" s="87"/>
      <c r="P41" s="87"/>
      <c r="Q41" s="87"/>
      <c r="R41" s="87"/>
      <c r="S41" s="87"/>
      <c r="T41" s="87"/>
      <c r="U41" s="87"/>
      <c r="V41" s="87"/>
      <c r="W41" s="87"/>
      <c r="X41" s="87"/>
      <c r="Y41" s="87"/>
      <c r="Z41" s="87"/>
      <c r="AA41" s="87"/>
      <c r="AB41" s="87"/>
      <c r="AC41" s="87"/>
      <c r="AD41" s="87"/>
      <c r="AE41" s="87"/>
      <c r="AF41" s="87"/>
      <c r="AG41" s="87"/>
      <c r="AH41" s="87"/>
      <c r="AI41" s="87"/>
      <c r="AJ41" s="87"/>
      <c r="AK41" s="87"/>
      <c r="AL41" s="87"/>
      <c r="AM41" s="87"/>
      <c r="AN41" s="87"/>
      <c r="AO41" s="87"/>
      <c r="AP41" s="275"/>
      <c r="AQ41" s="89"/>
      <c r="AR41" s="90"/>
    </row>
    <row r="42" spans="1:56" x14ac:dyDescent="0.2">
      <c r="A42" s="80"/>
      <c r="B42" s="81" t="s">
        <v>32</v>
      </c>
      <c r="C42" s="86"/>
      <c r="D42" s="81"/>
      <c r="E42" s="81"/>
      <c r="F42" s="81"/>
      <c r="G42" s="81"/>
      <c r="H42" s="81"/>
      <c r="I42" s="81"/>
      <c r="J42" s="81"/>
      <c r="K42" s="81"/>
      <c r="L42" s="81"/>
      <c r="M42" s="81"/>
      <c r="N42" s="81"/>
      <c r="O42" s="81"/>
      <c r="P42" s="81"/>
      <c r="Q42" s="81"/>
      <c r="R42" s="81"/>
      <c r="S42" s="81"/>
      <c r="T42" s="81"/>
      <c r="U42" s="81"/>
      <c r="V42" s="81"/>
      <c r="W42" s="81"/>
      <c r="X42" s="81"/>
      <c r="Y42" s="81"/>
      <c r="Z42" s="81"/>
      <c r="AA42" s="81"/>
      <c r="AB42" s="81"/>
      <c r="AC42" s="81"/>
      <c r="AD42" s="81"/>
      <c r="AE42" s="81"/>
      <c r="AF42" s="81"/>
      <c r="AG42" s="81"/>
      <c r="AH42" s="81"/>
      <c r="AI42" s="81"/>
      <c r="AJ42" s="81"/>
      <c r="AK42" s="81"/>
      <c r="AL42" s="81"/>
      <c r="AM42" s="81"/>
      <c r="AN42" s="81"/>
      <c r="AO42" s="81"/>
      <c r="AP42" s="274"/>
      <c r="AQ42" s="82"/>
      <c r="AR42" s="83"/>
    </row>
    <row r="43" spans="1:56" x14ac:dyDescent="0.2">
      <c r="A43" s="84"/>
      <c r="B43" s="87" t="s">
        <v>32</v>
      </c>
      <c r="C43" s="88"/>
      <c r="D43" s="87"/>
      <c r="E43" s="87"/>
      <c r="F43" s="87"/>
      <c r="G43" s="87"/>
      <c r="H43" s="87"/>
      <c r="I43" s="87"/>
      <c r="J43" s="87"/>
      <c r="K43" s="87"/>
      <c r="L43" s="87"/>
      <c r="M43" s="87"/>
      <c r="N43" s="87"/>
      <c r="O43" s="87"/>
      <c r="P43" s="87"/>
      <c r="Q43" s="87"/>
      <c r="R43" s="87"/>
      <c r="S43" s="87"/>
      <c r="T43" s="87"/>
      <c r="U43" s="87"/>
      <c r="V43" s="87"/>
      <c r="W43" s="87"/>
      <c r="X43" s="87"/>
      <c r="Y43" s="87"/>
      <c r="Z43" s="87"/>
      <c r="AA43" s="87"/>
      <c r="AB43" s="87"/>
      <c r="AC43" s="87"/>
      <c r="AD43" s="87"/>
      <c r="AE43" s="87"/>
      <c r="AF43" s="87"/>
      <c r="AG43" s="87"/>
      <c r="AH43" s="87"/>
      <c r="AI43" s="87"/>
      <c r="AJ43" s="87"/>
      <c r="AK43" s="87"/>
      <c r="AL43" s="87"/>
      <c r="AM43" s="87"/>
      <c r="AN43" s="87"/>
      <c r="AO43" s="87"/>
      <c r="AP43" s="275"/>
      <c r="AQ43" s="89"/>
      <c r="AR43" s="90"/>
    </row>
    <row r="44" spans="1:56" x14ac:dyDescent="0.2">
      <c r="A44" s="80"/>
      <c r="B44" s="81" t="s">
        <v>32</v>
      </c>
      <c r="C44" s="86"/>
      <c r="D44" s="81"/>
      <c r="E44" s="81"/>
      <c r="F44" s="81"/>
      <c r="G44" s="81"/>
      <c r="H44" s="81"/>
      <c r="I44" s="81"/>
      <c r="J44" s="81"/>
      <c r="K44" s="81"/>
      <c r="L44" s="81"/>
      <c r="M44" s="81"/>
      <c r="N44" s="81"/>
      <c r="O44" s="81"/>
      <c r="P44" s="81"/>
      <c r="Q44" s="81"/>
      <c r="R44" s="81"/>
      <c r="S44" s="81"/>
      <c r="T44" s="81"/>
      <c r="U44" s="81"/>
      <c r="V44" s="81"/>
      <c r="W44" s="81"/>
      <c r="X44" s="81"/>
      <c r="Y44" s="81"/>
      <c r="Z44" s="81"/>
      <c r="AA44" s="81"/>
      <c r="AB44" s="81"/>
      <c r="AC44" s="81"/>
      <c r="AD44" s="81"/>
      <c r="AE44" s="81"/>
      <c r="AF44" s="81"/>
      <c r="AG44" s="81"/>
      <c r="AH44" s="81"/>
      <c r="AI44" s="81"/>
      <c r="AJ44" s="81"/>
      <c r="AK44" s="81"/>
      <c r="AL44" s="81"/>
      <c r="AM44" s="81"/>
      <c r="AN44" s="81"/>
      <c r="AO44" s="81"/>
      <c r="AP44" s="274"/>
      <c r="AQ44" s="82"/>
      <c r="AR44" s="83"/>
    </row>
    <row r="45" spans="1:56" x14ac:dyDescent="0.2">
      <c r="A45" s="84"/>
      <c r="B45" s="87" t="s">
        <v>32</v>
      </c>
      <c r="C45" s="88"/>
      <c r="D45" s="87"/>
      <c r="E45" s="87"/>
      <c r="F45" s="87"/>
      <c r="G45" s="87"/>
      <c r="H45" s="87"/>
      <c r="I45" s="87"/>
      <c r="J45" s="87"/>
      <c r="K45" s="87"/>
      <c r="L45" s="87"/>
      <c r="M45" s="87"/>
      <c r="N45" s="87"/>
      <c r="O45" s="87"/>
      <c r="P45" s="87"/>
      <c r="Q45" s="87"/>
      <c r="R45" s="87"/>
      <c r="S45" s="87"/>
      <c r="T45" s="87"/>
      <c r="U45" s="87"/>
      <c r="V45" s="87"/>
      <c r="W45" s="87"/>
      <c r="X45" s="87"/>
      <c r="Y45" s="87"/>
      <c r="Z45" s="87"/>
      <c r="AA45" s="87"/>
      <c r="AB45" s="87"/>
      <c r="AC45" s="87"/>
      <c r="AD45" s="87"/>
      <c r="AE45" s="87"/>
      <c r="AF45" s="87"/>
      <c r="AG45" s="87"/>
      <c r="AH45" s="87"/>
      <c r="AI45" s="87"/>
      <c r="AJ45" s="87"/>
      <c r="AK45" s="87"/>
      <c r="AL45" s="87"/>
      <c r="AM45" s="87"/>
      <c r="AN45" s="87"/>
      <c r="AO45" s="87"/>
      <c r="AP45" s="275"/>
      <c r="AQ45" s="89"/>
      <c r="AR45" s="90"/>
    </row>
    <row r="46" spans="1:56" ht="29.25" customHeight="1" x14ac:dyDescent="0.2">
      <c r="A46" s="91">
        <f>COUNTA(A37:A45)</f>
        <v>0</v>
      </c>
      <c r="B46" s="94" t="s">
        <v>253</v>
      </c>
      <c r="C46" s="93"/>
      <c r="D46" s="92"/>
      <c r="E46" s="92"/>
      <c r="F46" s="92"/>
      <c r="G46" s="92"/>
      <c r="H46" s="92">
        <f>SUM(H37:H45)</f>
        <v>0</v>
      </c>
      <c r="I46" s="92">
        <f>SUM(I37:I45)</f>
        <v>0</v>
      </c>
      <c r="J46" s="92">
        <f>SUM(J37:J45)</f>
        <v>0</v>
      </c>
      <c r="K46" s="92">
        <f t="shared" ref="K46:P46" si="16">COUNTA(K37:K45)</f>
        <v>0</v>
      </c>
      <c r="L46" s="92">
        <f t="shared" si="16"/>
        <v>0</v>
      </c>
      <c r="M46" s="92">
        <f t="shared" si="16"/>
        <v>0</v>
      </c>
      <c r="N46" s="92">
        <f t="shared" si="16"/>
        <v>0</v>
      </c>
      <c r="O46" s="92">
        <f t="shared" si="16"/>
        <v>0</v>
      </c>
      <c r="P46" s="94">
        <f t="shared" si="16"/>
        <v>0</v>
      </c>
      <c r="Q46" s="92">
        <f>COUNTA(Q45:Q45)</f>
        <v>0</v>
      </c>
      <c r="R46" s="92">
        <f t="shared" ref="R46:W46" si="17">COUNTIF(R37:R45, "x")</f>
        <v>0</v>
      </c>
      <c r="S46" s="92">
        <f t="shared" si="17"/>
        <v>0</v>
      </c>
      <c r="T46" s="92">
        <f t="shared" si="17"/>
        <v>0</v>
      </c>
      <c r="U46" s="92">
        <f t="shared" si="17"/>
        <v>0</v>
      </c>
      <c r="V46" s="92">
        <f t="shared" si="17"/>
        <v>0</v>
      </c>
      <c r="W46" s="92">
        <f t="shared" si="17"/>
        <v>0</v>
      </c>
      <c r="X46" s="92"/>
      <c r="Y46" s="92">
        <f t="shared" ref="Y46:AH46" si="18">COUNTIF(Y37:Y45, "x")</f>
        <v>0</v>
      </c>
      <c r="Z46" s="92">
        <f t="shared" si="18"/>
        <v>0</v>
      </c>
      <c r="AA46" s="92">
        <f t="shared" si="18"/>
        <v>0</v>
      </c>
      <c r="AB46" s="92">
        <f t="shared" si="18"/>
        <v>0</v>
      </c>
      <c r="AC46" s="92">
        <f t="shared" si="18"/>
        <v>0</v>
      </c>
      <c r="AD46" s="92">
        <f t="shared" si="18"/>
        <v>0</v>
      </c>
      <c r="AE46" s="92">
        <f t="shared" si="18"/>
        <v>0</v>
      </c>
      <c r="AF46" s="92">
        <f t="shared" si="18"/>
        <v>0</v>
      </c>
      <c r="AG46" s="92">
        <f t="shared" si="18"/>
        <v>0</v>
      </c>
      <c r="AH46" s="92">
        <f t="shared" si="18"/>
        <v>0</v>
      </c>
      <c r="AI46" s="92">
        <f>COUNTA(AI37:AI45)</f>
        <v>0</v>
      </c>
      <c r="AJ46" s="92">
        <f t="shared" ref="AJ46:AO46" si="19">COUNTIF(AJ37:AJ45, "x")</f>
        <v>0</v>
      </c>
      <c r="AK46" s="92">
        <f t="shared" si="19"/>
        <v>0</v>
      </c>
      <c r="AL46" s="92">
        <f t="shared" si="19"/>
        <v>0</v>
      </c>
      <c r="AM46" s="92">
        <f t="shared" si="19"/>
        <v>0</v>
      </c>
      <c r="AN46" s="92">
        <f t="shared" si="19"/>
        <v>0</v>
      </c>
      <c r="AO46" s="92">
        <f t="shared" si="19"/>
        <v>0</v>
      </c>
      <c r="AP46" s="94">
        <f>COUNTA(AP37:AP45)</f>
        <v>0</v>
      </c>
      <c r="AQ46" s="95"/>
      <c r="AR46" s="96"/>
    </row>
    <row r="47" spans="1:56" ht="30" x14ac:dyDescent="0.2">
      <c r="A47" s="97" t="s">
        <v>296</v>
      </c>
      <c r="B47" s="87">
        <v>24</v>
      </c>
      <c r="C47" s="88"/>
      <c r="D47" s="87">
        <v>33</v>
      </c>
      <c r="E47" s="87" t="s">
        <v>297</v>
      </c>
      <c r="F47" s="87" t="s">
        <v>79</v>
      </c>
      <c r="G47" s="87" t="s">
        <v>159</v>
      </c>
      <c r="H47" s="87">
        <v>2</v>
      </c>
      <c r="I47" s="87"/>
      <c r="J47" s="87"/>
      <c r="K47" s="87"/>
      <c r="L47" s="87"/>
      <c r="M47" s="87"/>
      <c r="N47" s="87"/>
      <c r="O47" s="87" t="s">
        <v>117</v>
      </c>
      <c r="P47" s="87"/>
      <c r="Q47" s="87" t="s">
        <v>55</v>
      </c>
      <c r="R47" s="87" t="s">
        <v>31</v>
      </c>
      <c r="S47" s="87"/>
      <c r="T47" s="87"/>
      <c r="U47" s="87"/>
      <c r="V47" s="87"/>
      <c r="W47" s="87"/>
      <c r="X47" s="87" t="s">
        <v>165</v>
      </c>
      <c r="Y47" s="87"/>
      <c r="Z47" s="87"/>
      <c r="AA47" s="87"/>
      <c r="AB47" s="87"/>
      <c r="AC47" s="87"/>
      <c r="AD47" s="87"/>
      <c r="AE47" s="87"/>
      <c r="AF47" s="87"/>
      <c r="AG47" s="87"/>
      <c r="AH47" s="87"/>
      <c r="AI47" s="87"/>
      <c r="AJ47" s="87"/>
      <c r="AK47" s="87"/>
      <c r="AL47" s="87"/>
      <c r="AM47" s="87"/>
      <c r="AN47" s="87"/>
      <c r="AO47" s="87"/>
      <c r="AP47" s="275"/>
      <c r="AQ47" s="89" t="s">
        <v>317</v>
      </c>
      <c r="AR47" s="90"/>
    </row>
    <row r="48" spans="1:56" x14ac:dyDescent="0.2">
      <c r="A48" s="98" t="s">
        <v>296</v>
      </c>
      <c r="B48" s="81">
        <v>25</v>
      </c>
      <c r="C48" s="86"/>
      <c r="D48" s="81">
        <v>27</v>
      </c>
      <c r="E48" s="81" t="s">
        <v>172</v>
      </c>
      <c r="F48" s="81" t="s">
        <v>81</v>
      </c>
      <c r="G48" s="81" t="s">
        <v>159</v>
      </c>
      <c r="H48" s="81">
        <v>1</v>
      </c>
      <c r="I48" s="81"/>
      <c r="J48" s="81">
        <v>1</v>
      </c>
      <c r="K48" s="81"/>
      <c r="L48" s="81"/>
      <c r="M48" s="81" t="s">
        <v>200</v>
      </c>
      <c r="N48" s="81"/>
      <c r="O48" s="81"/>
      <c r="P48" s="81"/>
      <c r="Q48" s="81" t="s">
        <v>52</v>
      </c>
      <c r="R48" s="81" t="s">
        <v>31</v>
      </c>
      <c r="S48" s="81" t="s">
        <v>31</v>
      </c>
      <c r="T48" s="81" t="s">
        <v>31</v>
      </c>
      <c r="U48" s="81" t="s">
        <v>31</v>
      </c>
      <c r="V48" s="81" t="s">
        <v>31</v>
      </c>
      <c r="W48" s="81"/>
      <c r="X48" s="81" t="s">
        <v>164</v>
      </c>
      <c r="Y48" s="81"/>
      <c r="Z48" s="81"/>
      <c r="AA48" s="81"/>
      <c r="AB48" s="81"/>
      <c r="AC48" s="81"/>
      <c r="AD48" s="81"/>
      <c r="AE48" s="81"/>
      <c r="AF48" s="81"/>
      <c r="AG48" s="81"/>
      <c r="AH48" s="81"/>
      <c r="AI48" s="81"/>
      <c r="AJ48" s="81"/>
      <c r="AK48" s="81"/>
      <c r="AL48" s="81"/>
      <c r="AM48" s="81"/>
      <c r="AN48" s="81"/>
      <c r="AO48" s="81"/>
      <c r="AP48" s="274"/>
      <c r="AQ48" s="82"/>
      <c r="AR48" s="83"/>
    </row>
    <row r="49" spans="1:56" ht="45" x14ac:dyDescent="0.2">
      <c r="A49" s="97" t="s">
        <v>303</v>
      </c>
      <c r="B49" s="87">
        <v>26</v>
      </c>
      <c r="C49" s="88"/>
      <c r="D49" s="87">
        <v>40</v>
      </c>
      <c r="E49" s="87" t="s">
        <v>172</v>
      </c>
      <c r="F49" s="87" t="s">
        <v>160</v>
      </c>
      <c r="G49" s="87" t="s">
        <v>159</v>
      </c>
      <c r="H49" s="87">
        <v>2</v>
      </c>
      <c r="I49" s="87">
        <v>2</v>
      </c>
      <c r="J49" s="87"/>
      <c r="K49" s="87"/>
      <c r="L49" s="87"/>
      <c r="M49" s="87"/>
      <c r="N49" s="87" t="s">
        <v>115</v>
      </c>
      <c r="O49" s="87"/>
      <c r="P49" s="87"/>
      <c r="Q49" s="87" t="s">
        <v>52</v>
      </c>
      <c r="R49" s="87" t="s">
        <v>31</v>
      </c>
      <c r="S49" s="87" t="s">
        <v>31</v>
      </c>
      <c r="T49" s="87" t="s">
        <v>31</v>
      </c>
      <c r="U49" s="87" t="s">
        <v>31</v>
      </c>
      <c r="V49" s="87"/>
      <c r="W49" s="87"/>
      <c r="X49" s="87" t="s">
        <v>164</v>
      </c>
      <c r="Y49" s="87"/>
      <c r="Z49" s="87"/>
      <c r="AA49" s="87"/>
      <c r="AB49" s="87"/>
      <c r="AC49" s="87"/>
      <c r="AD49" s="87"/>
      <c r="AE49" s="87"/>
      <c r="AF49" s="87"/>
      <c r="AG49" s="87"/>
      <c r="AH49" s="87"/>
      <c r="AI49" s="87"/>
      <c r="AJ49" s="87"/>
      <c r="AK49" s="87"/>
      <c r="AL49" s="87"/>
      <c r="AM49" s="87"/>
      <c r="AN49" s="87"/>
      <c r="AO49" s="87"/>
      <c r="AP49" s="275"/>
      <c r="AQ49" s="89" t="s">
        <v>304</v>
      </c>
      <c r="AR49" s="90"/>
    </row>
    <row r="50" spans="1:56" ht="45" x14ac:dyDescent="0.2">
      <c r="A50" s="98" t="s">
        <v>306</v>
      </c>
      <c r="B50" s="81">
        <v>27</v>
      </c>
      <c r="C50" s="86"/>
      <c r="D50" s="81">
        <v>53</v>
      </c>
      <c r="E50" s="81" t="s">
        <v>172</v>
      </c>
      <c r="F50" s="81" t="s">
        <v>79</v>
      </c>
      <c r="G50" s="81" t="s">
        <v>159</v>
      </c>
      <c r="H50" s="81">
        <v>3</v>
      </c>
      <c r="I50" s="81">
        <v>2</v>
      </c>
      <c r="J50" s="81">
        <v>1</v>
      </c>
      <c r="K50" s="81" t="s">
        <v>122</v>
      </c>
      <c r="L50" s="81"/>
      <c r="M50" s="81"/>
      <c r="N50" s="81"/>
      <c r="O50" s="81"/>
      <c r="P50" s="81"/>
      <c r="Q50" s="81" t="s">
        <v>51</v>
      </c>
      <c r="R50" s="81" t="s">
        <v>31</v>
      </c>
      <c r="S50" s="81" t="s">
        <v>31</v>
      </c>
      <c r="T50" s="81" t="s">
        <v>31</v>
      </c>
      <c r="U50" s="81" t="s">
        <v>31</v>
      </c>
      <c r="V50" s="81"/>
      <c r="W50" s="81"/>
      <c r="X50" s="81" t="s">
        <v>165</v>
      </c>
      <c r="Y50" s="81"/>
      <c r="Z50" s="81"/>
      <c r="AA50" s="81"/>
      <c r="AB50" s="81"/>
      <c r="AC50" s="81"/>
      <c r="AD50" s="81"/>
      <c r="AE50" s="81"/>
      <c r="AF50" s="81"/>
      <c r="AG50" s="81"/>
      <c r="AH50" s="81"/>
      <c r="AI50" s="81"/>
      <c r="AJ50" s="81"/>
      <c r="AK50" s="81"/>
      <c r="AL50" s="81"/>
      <c r="AM50" s="81"/>
      <c r="AN50" s="81"/>
      <c r="AO50" s="81"/>
      <c r="AP50" s="274"/>
      <c r="AQ50" s="82" t="s">
        <v>318</v>
      </c>
      <c r="AR50" s="83"/>
    </row>
    <row r="51" spans="1:56" x14ac:dyDescent="0.2">
      <c r="A51" s="97"/>
      <c r="B51" s="87" t="s">
        <v>32</v>
      </c>
      <c r="C51" s="88"/>
      <c r="D51" s="87"/>
      <c r="E51" s="87"/>
      <c r="F51" s="87"/>
      <c r="G51" s="87"/>
      <c r="H51" s="87"/>
      <c r="I51" s="87"/>
      <c r="J51" s="87"/>
      <c r="K51" s="87"/>
      <c r="L51" s="87"/>
      <c r="M51" s="87"/>
      <c r="N51" s="87"/>
      <c r="O51" s="87"/>
      <c r="P51" s="87"/>
      <c r="Q51" s="87"/>
      <c r="R51" s="87"/>
      <c r="S51" s="87"/>
      <c r="T51" s="87"/>
      <c r="U51" s="87"/>
      <c r="V51" s="87"/>
      <c r="W51" s="87"/>
      <c r="X51" s="87"/>
      <c r="Y51" s="87"/>
      <c r="Z51" s="87"/>
      <c r="AA51" s="87"/>
      <c r="AB51" s="87"/>
      <c r="AC51" s="87"/>
      <c r="AD51" s="87"/>
      <c r="AE51" s="87"/>
      <c r="AF51" s="87"/>
      <c r="AG51" s="87"/>
      <c r="AH51" s="87"/>
      <c r="AI51" s="87"/>
      <c r="AJ51" s="87"/>
      <c r="AK51" s="87"/>
      <c r="AL51" s="87"/>
      <c r="AM51" s="87"/>
      <c r="AN51" s="87"/>
      <c r="AO51" s="87"/>
      <c r="AP51" s="275"/>
      <c r="AQ51" s="89"/>
      <c r="AR51" s="90"/>
    </row>
    <row r="52" spans="1:56" x14ac:dyDescent="0.2">
      <c r="A52" s="98"/>
      <c r="B52" s="81" t="s">
        <v>32</v>
      </c>
      <c r="C52" s="86"/>
      <c r="D52" s="81"/>
      <c r="E52" s="81"/>
      <c r="F52" s="81"/>
      <c r="G52" s="81"/>
      <c r="H52" s="81"/>
      <c r="I52" s="81"/>
      <c r="J52" s="81"/>
      <c r="K52" s="81"/>
      <c r="L52" s="81"/>
      <c r="M52" s="81"/>
      <c r="N52" s="81"/>
      <c r="O52" s="81"/>
      <c r="P52" s="81"/>
      <c r="Q52" s="81"/>
      <c r="R52" s="81"/>
      <c r="S52" s="81"/>
      <c r="T52" s="81"/>
      <c r="U52" s="81"/>
      <c r="V52" s="81"/>
      <c r="W52" s="81"/>
      <c r="X52" s="81"/>
      <c r="Y52" s="81"/>
      <c r="Z52" s="81"/>
      <c r="AA52" s="81"/>
      <c r="AB52" s="81"/>
      <c r="AC52" s="81"/>
      <c r="AD52" s="81"/>
      <c r="AE52" s="81"/>
      <c r="AF52" s="81"/>
      <c r="AG52" s="81"/>
      <c r="AH52" s="81"/>
      <c r="AI52" s="81"/>
      <c r="AJ52" s="81"/>
      <c r="AK52" s="81"/>
      <c r="AL52" s="81"/>
      <c r="AM52" s="81"/>
      <c r="AN52" s="81"/>
      <c r="AO52" s="81"/>
      <c r="AP52" s="274"/>
      <c r="AQ52" s="82"/>
      <c r="AR52" s="83"/>
    </row>
    <row r="53" spans="1:56" x14ac:dyDescent="0.2">
      <c r="A53" s="97"/>
      <c r="B53" s="87" t="s">
        <v>32</v>
      </c>
      <c r="C53" s="88"/>
      <c r="D53" s="87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  <c r="P53" s="87"/>
      <c r="Q53" s="87"/>
      <c r="R53" s="87"/>
      <c r="S53" s="87"/>
      <c r="T53" s="87"/>
      <c r="U53" s="87"/>
      <c r="V53" s="87"/>
      <c r="W53" s="87"/>
      <c r="X53" s="87"/>
      <c r="Y53" s="87"/>
      <c r="Z53" s="87"/>
      <c r="AA53" s="87"/>
      <c r="AB53" s="87"/>
      <c r="AC53" s="87"/>
      <c r="AD53" s="87"/>
      <c r="AE53" s="87"/>
      <c r="AF53" s="87"/>
      <c r="AG53" s="87"/>
      <c r="AH53" s="87"/>
      <c r="AI53" s="87"/>
      <c r="AJ53" s="87"/>
      <c r="AK53" s="87"/>
      <c r="AL53" s="87"/>
      <c r="AM53" s="87"/>
      <c r="AN53" s="87"/>
      <c r="AO53" s="87"/>
      <c r="AP53" s="275"/>
      <c r="AQ53" s="89"/>
      <c r="AR53" s="90"/>
    </row>
    <row r="54" spans="1:56" x14ac:dyDescent="0.2">
      <c r="A54" s="98"/>
      <c r="B54" s="81" t="s">
        <v>32</v>
      </c>
      <c r="C54" s="86"/>
      <c r="D54" s="81"/>
      <c r="E54" s="81"/>
      <c r="F54" s="81"/>
      <c r="G54" s="81"/>
      <c r="H54" s="81"/>
      <c r="I54" s="81"/>
      <c r="J54" s="81"/>
      <c r="K54" s="81"/>
      <c r="L54" s="81"/>
      <c r="M54" s="81"/>
      <c r="N54" s="81"/>
      <c r="O54" s="81"/>
      <c r="P54" s="81"/>
      <c r="Q54" s="81"/>
      <c r="R54" s="81"/>
      <c r="S54" s="81"/>
      <c r="T54" s="81"/>
      <c r="U54" s="81"/>
      <c r="V54" s="81"/>
      <c r="W54" s="81"/>
      <c r="X54" s="81"/>
      <c r="Y54" s="81"/>
      <c r="Z54" s="81"/>
      <c r="AA54" s="81"/>
      <c r="AB54" s="81"/>
      <c r="AC54" s="81"/>
      <c r="AD54" s="81"/>
      <c r="AE54" s="81"/>
      <c r="AF54" s="81"/>
      <c r="AG54" s="81"/>
      <c r="AH54" s="81"/>
      <c r="AI54" s="81"/>
      <c r="AJ54" s="81"/>
      <c r="AK54" s="81"/>
      <c r="AL54" s="81"/>
      <c r="AM54" s="81"/>
      <c r="AN54" s="81"/>
      <c r="AO54" s="81"/>
      <c r="AP54" s="274"/>
      <c r="AQ54" s="82"/>
      <c r="AR54" s="83"/>
    </row>
    <row r="55" spans="1:56" x14ac:dyDescent="0.2">
      <c r="A55" s="97"/>
      <c r="B55" s="87" t="s">
        <v>32</v>
      </c>
      <c r="C55" s="88"/>
      <c r="D55" s="87"/>
      <c r="E55" s="87"/>
      <c r="F55" s="87"/>
      <c r="G55" s="87"/>
      <c r="H55" s="87"/>
      <c r="I55" s="87"/>
      <c r="J55" s="87"/>
      <c r="K55" s="87"/>
      <c r="L55" s="87"/>
      <c r="M55" s="87"/>
      <c r="N55" s="87"/>
      <c r="O55" s="87"/>
      <c r="P55" s="87"/>
      <c r="Q55" s="87"/>
      <c r="R55" s="87"/>
      <c r="S55" s="87"/>
      <c r="T55" s="87"/>
      <c r="U55" s="87"/>
      <c r="V55" s="87"/>
      <c r="W55" s="87"/>
      <c r="X55" s="87"/>
      <c r="Y55" s="87"/>
      <c r="Z55" s="87"/>
      <c r="AA55" s="87"/>
      <c r="AB55" s="87"/>
      <c r="AC55" s="87"/>
      <c r="AD55" s="87"/>
      <c r="AE55" s="87"/>
      <c r="AF55" s="87"/>
      <c r="AG55" s="87"/>
      <c r="AH55" s="87"/>
      <c r="AI55" s="87"/>
      <c r="AJ55" s="87"/>
      <c r="AK55" s="87"/>
      <c r="AL55" s="87"/>
      <c r="AM55" s="87"/>
      <c r="AN55" s="87"/>
      <c r="AO55" s="87"/>
      <c r="AP55" s="275"/>
      <c r="AQ55" s="89"/>
      <c r="AR55" s="90"/>
    </row>
    <row r="56" spans="1:56" x14ac:dyDescent="0.2">
      <c r="A56" s="98"/>
      <c r="B56" s="81" t="s">
        <v>32</v>
      </c>
      <c r="C56" s="86"/>
      <c r="D56" s="81"/>
      <c r="E56" s="81"/>
      <c r="F56" s="81"/>
      <c r="G56" s="81"/>
      <c r="H56" s="81"/>
      <c r="I56" s="81"/>
      <c r="J56" s="81"/>
      <c r="K56" s="81"/>
      <c r="L56" s="81"/>
      <c r="M56" s="81"/>
      <c r="N56" s="81"/>
      <c r="O56" s="81"/>
      <c r="P56" s="81"/>
      <c r="Q56" s="81"/>
      <c r="R56" s="81"/>
      <c r="S56" s="81"/>
      <c r="T56" s="81"/>
      <c r="U56" s="81"/>
      <c r="V56" s="81"/>
      <c r="W56" s="81"/>
      <c r="X56" s="81"/>
      <c r="Y56" s="81"/>
      <c r="Z56" s="81"/>
      <c r="AA56" s="81"/>
      <c r="AB56" s="81"/>
      <c r="AC56" s="81"/>
      <c r="AD56" s="81"/>
      <c r="AE56" s="81"/>
      <c r="AF56" s="81"/>
      <c r="AG56" s="81"/>
      <c r="AH56" s="81"/>
      <c r="AI56" s="81"/>
      <c r="AJ56" s="81"/>
      <c r="AK56" s="81"/>
      <c r="AL56" s="81"/>
      <c r="AM56" s="81"/>
      <c r="AN56" s="81"/>
      <c r="AO56" s="81"/>
      <c r="AP56" s="274"/>
      <c r="AQ56" s="82"/>
      <c r="AR56" s="83"/>
    </row>
    <row r="57" spans="1:56" s="101" customFormat="1" ht="28.5" customHeight="1" x14ac:dyDescent="0.2">
      <c r="A57" s="91">
        <f>COUNTA(A47:A56)</f>
        <v>4</v>
      </c>
      <c r="B57" s="94" t="s">
        <v>254</v>
      </c>
      <c r="C57" s="94"/>
      <c r="D57" s="92"/>
      <c r="E57" s="92"/>
      <c r="F57" s="92"/>
      <c r="G57" s="92"/>
      <c r="H57" s="92">
        <f>SUM(H47:H56)</f>
        <v>8</v>
      </c>
      <c r="I57" s="92">
        <f>SUM(I47:I56)</f>
        <v>4</v>
      </c>
      <c r="J57" s="92">
        <f>SUM(J47:J56)</f>
        <v>2</v>
      </c>
      <c r="K57" s="92">
        <f t="shared" ref="K57:P57" si="20">COUNTA(K47:K56)</f>
        <v>1</v>
      </c>
      <c r="L57" s="92">
        <f t="shared" si="20"/>
        <v>0</v>
      </c>
      <c r="M57" s="92">
        <f t="shared" si="20"/>
        <v>1</v>
      </c>
      <c r="N57" s="92">
        <f t="shared" si="20"/>
        <v>1</v>
      </c>
      <c r="O57" s="92">
        <f t="shared" si="20"/>
        <v>1</v>
      </c>
      <c r="P57" s="94">
        <f t="shared" si="20"/>
        <v>0</v>
      </c>
      <c r="Q57" s="92">
        <f>COUNTA(Q56:Q56)</f>
        <v>0</v>
      </c>
      <c r="R57" s="92">
        <f t="shared" ref="R57:W57" si="21">COUNTIF(R47:R56, "x")</f>
        <v>4</v>
      </c>
      <c r="S57" s="92">
        <f t="shared" si="21"/>
        <v>3</v>
      </c>
      <c r="T57" s="92">
        <f t="shared" si="21"/>
        <v>3</v>
      </c>
      <c r="U57" s="92">
        <f t="shared" si="21"/>
        <v>3</v>
      </c>
      <c r="V57" s="92">
        <f t="shared" si="21"/>
        <v>1</v>
      </c>
      <c r="W57" s="92">
        <f t="shared" si="21"/>
        <v>0</v>
      </c>
      <c r="X57" s="92"/>
      <c r="Y57" s="92">
        <f t="shared" ref="Y57:AH57" si="22">COUNTIF(Y47:Y56, "x")</f>
        <v>0</v>
      </c>
      <c r="Z57" s="92">
        <f t="shared" si="22"/>
        <v>0</v>
      </c>
      <c r="AA57" s="92">
        <f t="shared" si="22"/>
        <v>0</v>
      </c>
      <c r="AB57" s="92">
        <f t="shared" si="22"/>
        <v>0</v>
      </c>
      <c r="AC57" s="92">
        <f t="shared" si="22"/>
        <v>0</v>
      </c>
      <c r="AD57" s="92">
        <f t="shared" si="22"/>
        <v>0</v>
      </c>
      <c r="AE57" s="92">
        <f t="shared" si="22"/>
        <v>0</v>
      </c>
      <c r="AF57" s="92">
        <f t="shared" si="22"/>
        <v>0</v>
      </c>
      <c r="AG57" s="92">
        <f t="shared" si="22"/>
        <v>0</v>
      </c>
      <c r="AH57" s="92">
        <f t="shared" si="22"/>
        <v>0</v>
      </c>
      <c r="AI57" s="92">
        <f>COUNTA(AI47:AI56)</f>
        <v>0</v>
      </c>
      <c r="AJ57" s="92">
        <f t="shared" ref="AJ57:AO57" si="23">COUNTIF(AJ47:AJ56, "x")</f>
        <v>0</v>
      </c>
      <c r="AK57" s="92">
        <f t="shared" si="23"/>
        <v>0</v>
      </c>
      <c r="AL57" s="92">
        <f t="shared" si="23"/>
        <v>0</v>
      </c>
      <c r="AM57" s="92">
        <f t="shared" si="23"/>
        <v>0</v>
      </c>
      <c r="AN57" s="92">
        <f t="shared" si="23"/>
        <v>0</v>
      </c>
      <c r="AO57" s="92">
        <f t="shared" si="23"/>
        <v>0</v>
      </c>
      <c r="AP57" s="94">
        <f>COUNTA(AP47:AP56)</f>
        <v>0</v>
      </c>
      <c r="AQ57" s="99"/>
      <c r="AR57" s="100"/>
      <c r="BD57" s="102"/>
    </row>
    <row r="58" spans="1:56" x14ac:dyDescent="0.2">
      <c r="A58" s="97" t="s">
        <v>325</v>
      </c>
      <c r="B58" s="87">
        <v>29</v>
      </c>
      <c r="C58" s="88"/>
      <c r="D58" s="87">
        <v>37</v>
      </c>
      <c r="E58" s="87" t="s">
        <v>319</v>
      </c>
      <c r="F58" s="87" t="s">
        <v>79</v>
      </c>
      <c r="G58" s="87" t="s">
        <v>330</v>
      </c>
      <c r="H58" s="87">
        <v>4</v>
      </c>
      <c r="I58" s="87">
        <v>4</v>
      </c>
      <c r="J58" s="87"/>
      <c r="K58" s="87"/>
      <c r="L58" s="87"/>
      <c r="M58" s="87"/>
      <c r="N58" s="87" t="s">
        <v>115</v>
      </c>
      <c r="O58" s="87"/>
      <c r="P58" s="87"/>
      <c r="Q58" s="87" t="s">
        <v>52</v>
      </c>
      <c r="R58" s="87" t="s">
        <v>31</v>
      </c>
      <c r="S58" s="87" t="s">
        <v>31</v>
      </c>
      <c r="T58" s="87" t="s">
        <v>31</v>
      </c>
      <c r="U58" s="87" t="s">
        <v>31</v>
      </c>
      <c r="V58" s="87" t="s">
        <v>31</v>
      </c>
      <c r="W58" s="87"/>
      <c r="X58" s="87" t="s">
        <v>166</v>
      </c>
      <c r="Y58" s="87"/>
      <c r="Z58" s="87"/>
      <c r="AA58" s="87"/>
      <c r="AB58" s="87"/>
      <c r="AC58" s="87"/>
      <c r="AD58" s="87"/>
      <c r="AE58" s="87"/>
      <c r="AF58" s="87"/>
      <c r="AG58" s="87"/>
      <c r="AH58" s="87"/>
      <c r="AI58" s="87"/>
      <c r="AJ58" s="87"/>
      <c r="AK58" s="87"/>
      <c r="AL58" s="87"/>
      <c r="AM58" s="87"/>
      <c r="AN58" s="87"/>
      <c r="AO58" s="87"/>
      <c r="AP58" s="275"/>
      <c r="AQ58" s="89"/>
      <c r="AR58" s="90"/>
    </row>
    <row r="59" spans="1:56" x14ac:dyDescent="0.2">
      <c r="A59" s="98" t="s">
        <v>331</v>
      </c>
      <c r="B59" s="81">
        <v>30</v>
      </c>
      <c r="C59" s="86"/>
      <c r="D59" s="81">
        <v>32</v>
      </c>
      <c r="E59" s="81" t="s">
        <v>172</v>
      </c>
      <c r="F59" s="81" t="s">
        <v>160</v>
      </c>
      <c r="G59" s="81" t="s">
        <v>30</v>
      </c>
      <c r="H59" s="81">
        <v>2</v>
      </c>
      <c r="I59" s="81">
        <v>2</v>
      </c>
      <c r="J59" s="81"/>
      <c r="K59" s="81"/>
      <c r="L59" s="81"/>
      <c r="M59" s="81"/>
      <c r="N59" s="81"/>
      <c r="O59" s="81" t="s">
        <v>236</v>
      </c>
      <c r="P59" s="81"/>
      <c r="Q59" s="81" t="s">
        <v>51</v>
      </c>
      <c r="R59" s="81" t="s">
        <v>31</v>
      </c>
      <c r="S59" s="81" t="s">
        <v>31</v>
      </c>
      <c r="T59" s="81" t="s">
        <v>31</v>
      </c>
      <c r="U59" s="81"/>
      <c r="V59" s="81"/>
      <c r="W59" s="81"/>
      <c r="X59" s="81" t="s">
        <v>163</v>
      </c>
      <c r="Y59" s="81"/>
      <c r="Z59" s="81"/>
      <c r="AA59" s="81"/>
      <c r="AB59" s="81"/>
      <c r="AC59" s="81"/>
      <c r="AD59" s="81"/>
      <c r="AE59" s="81"/>
      <c r="AF59" s="81"/>
      <c r="AG59" s="81"/>
      <c r="AH59" s="81"/>
      <c r="AI59" s="81"/>
      <c r="AJ59" s="81"/>
      <c r="AK59" s="81"/>
      <c r="AL59" s="81"/>
      <c r="AM59" s="81"/>
      <c r="AN59" s="81"/>
      <c r="AO59" s="81"/>
      <c r="AP59" s="274"/>
      <c r="AQ59" s="82" t="s">
        <v>336</v>
      </c>
      <c r="AR59" s="83"/>
    </row>
    <row r="60" spans="1:56" ht="30" x14ac:dyDescent="0.2">
      <c r="A60" s="97" t="s">
        <v>335</v>
      </c>
      <c r="B60" s="87">
        <v>31</v>
      </c>
      <c r="C60" s="88"/>
      <c r="D60" s="87">
        <v>47</v>
      </c>
      <c r="E60" s="87" t="s">
        <v>172</v>
      </c>
      <c r="F60" s="87" t="s">
        <v>79</v>
      </c>
      <c r="G60" s="87" t="s">
        <v>159</v>
      </c>
      <c r="H60" s="87">
        <v>1</v>
      </c>
      <c r="I60" s="87">
        <v>1</v>
      </c>
      <c r="J60" s="87"/>
      <c r="K60" s="87"/>
      <c r="L60" s="87" t="s">
        <v>111</v>
      </c>
      <c r="M60" s="87"/>
      <c r="N60" s="87"/>
      <c r="O60" s="87"/>
      <c r="P60" s="87"/>
      <c r="Q60" s="87" t="s">
        <v>130</v>
      </c>
      <c r="R60" s="87" t="s">
        <v>31</v>
      </c>
      <c r="S60" s="87" t="s">
        <v>31</v>
      </c>
      <c r="T60" s="87" t="s">
        <v>31</v>
      </c>
      <c r="U60" s="87" t="s">
        <v>31</v>
      </c>
      <c r="V60" s="87" t="s">
        <v>31</v>
      </c>
      <c r="W60" s="87" t="s">
        <v>31</v>
      </c>
      <c r="X60" s="87" t="s">
        <v>163</v>
      </c>
      <c r="Y60" s="87"/>
      <c r="Z60" s="87"/>
      <c r="AA60" s="87"/>
      <c r="AB60" s="87"/>
      <c r="AC60" s="87"/>
      <c r="AD60" s="87"/>
      <c r="AE60" s="87"/>
      <c r="AF60" s="87"/>
      <c r="AG60" s="87"/>
      <c r="AH60" s="87"/>
      <c r="AI60" s="87"/>
      <c r="AJ60" s="87"/>
      <c r="AK60" s="87"/>
      <c r="AL60" s="87"/>
      <c r="AM60" s="87"/>
      <c r="AN60" s="87"/>
      <c r="AO60" s="87"/>
      <c r="AP60" s="275"/>
      <c r="AQ60" s="89" t="s">
        <v>337</v>
      </c>
      <c r="AR60" s="90"/>
    </row>
    <row r="61" spans="1:56" ht="90" x14ac:dyDescent="0.2">
      <c r="A61" s="98" t="s">
        <v>342</v>
      </c>
      <c r="B61" s="81">
        <v>32</v>
      </c>
      <c r="C61" s="86" t="s">
        <v>343</v>
      </c>
      <c r="D61" s="81">
        <v>34</v>
      </c>
      <c r="E61" s="81" t="s">
        <v>170</v>
      </c>
      <c r="F61" s="81" t="s">
        <v>79</v>
      </c>
      <c r="G61" s="81" t="s">
        <v>30</v>
      </c>
      <c r="H61" s="81">
        <v>2</v>
      </c>
      <c r="I61" s="81">
        <v>2</v>
      </c>
      <c r="J61" s="81"/>
      <c r="K61" s="81"/>
      <c r="L61" s="81"/>
      <c r="M61" s="81"/>
      <c r="N61" s="81" t="s">
        <v>116</v>
      </c>
      <c r="O61" s="81"/>
      <c r="P61" s="81"/>
      <c r="Q61" s="81" t="s">
        <v>52</v>
      </c>
      <c r="R61" s="81" t="s">
        <v>31</v>
      </c>
      <c r="S61" s="81" t="s">
        <v>31</v>
      </c>
      <c r="T61" s="81" t="s">
        <v>31</v>
      </c>
      <c r="U61" s="81" t="s">
        <v>31</v>
      </c>
      <c r="V61" s="81" t="s">
        <v>31</v>
      </c>
      <c r="W61" s="81" t="s">
        <v>31</v>
      </c>
      <c r="X61" s="81" t="s">
        <v>166</v>
      </c>
      <c r="Y61" s="81"/>
      <c r="Z61" s="81"/>
      <c r="AA61" s="81"/>
      <c r="AB61" s="81"/>
      <c r="AC61" s="81"/>
      <c r="AD61" s="81"/>
      <c r="AE61" s="81"/>
      <c r="AF61" s="81"/>
      <c r="AG61" s="81"/>
      <c r="AH61" s="81"/>
      <c r="AI61" s="81"/>
      <c r="AJ61" s="81"/>
      <c r="AK61" s="81"/>
      <c r="AL61" s="81"/>
      <c r="AM61" s="81"/>
      <c r="AN61" s="81"/>
      <c r="AO61" s="81"/>
      <c r="AP61" s="274"/>
      <c r="AQ61" s="82" t="s">
        <v>344</v>
      </c>
      <c r="AR61" s="83"/>
    </row>
    <row r="62" spans="1:56" x14ac:dyDescent="0.2">
      <c r="A62" s="97"/>
      <c r="B62" s="87" t="s">
        <v>32</v>
      </c>
      <c r="C62" s="88"/>
      <c r="D62" s="87"/>
      <c r="E62" s="87"/>
      <c r="F62" s="87"/>
      <c r="G62" s="87"/>
      <c r="H62" s="87"/>
      <c r="I62" s="87"/>
      <c r="J62" s="87"/>
      <c r="K62" s="87"/>
      <c r="L62" s="87"/>
      <c r="M62" s="87"/>
      <c r="N62" s="87"/>
      <c r="O62" s="87"/>
      <c r="P62" s="87"/>
      <c r="Q62" s="87"/>
      <c r="R62" s="87"/>
      <c r="S62" s="87"/>
      <c r="T62" s="87"/>
      <c r="U62" s="87"/>
      <c r="V62" s="87"/>
      <c r="W62" s="87"/>
      <c r="X62" s="87"/>
      <c r="Y62" s="87"/>
      <c r="Z62" s="87"/>
      <c r="AA62" s="87"/>
      <c r="AB62" s="87"/>
      <c r="AC62" s="87"/>
      <c r="AD62" s="87"/>
      <c r="AE62" s="87"/>
      <c r="AF62" s="87"/>
      <c r="AG62" s="87"/>
      <c r="AH62" s="87"/>
      <c r="AI62" s="87"/>
      <c r="AJ62" s="87"/>
      <c r="AK62" s="87"/>
      <c r="AL62" s="87"/>
      <c r="AM62" s="87"/>
      <c r="AN62" s="87"/>
      <c r="AO62" s="87"/>
      <c r="AP62" s="275"/>
      <c r="AQ62" s="89"/>
      <c r="AR62" s="90"/>
    </row>
    <row r="63" spans="1:56" x14ac:dyDescent="0.2">
      <c r="A63" s="98"/>
      <c r="B63" s="81" t="s">
        <v>32</v>
      </c>
      <c r="C63" s="86"/>
      <c r="D63" s="81"/>
      <c r="E63" s="81"/>
      <c r="F63" s="81"/>
      <c r="G63" s="81"/>
      <c r="H63" s="81"/>
      <c r="I63" s="81"/>
      <c r="J63" s="81"/>
      <c r="K63" s="81"/>
      <c r="L63" s="81"/>
      <c r="M63" s="81"/>
      <c r="N63" s="81"/>
      <c r="O63" s="81"/>
      <c r="P63" s="81"/>
      <c r="Q63" s="81"/>
      <c r="R63" s="81"/>
      <c r="S63" s="81"/>
      <c r="T63" s="81"/>
      <c r="U63" s="81"/>
      <c r="V63" s="81"/>
      <c r="W63" s="81"/>
      <c r="X63" s="81"/>
      <c r="Y63" s="81"/>
      <c r="Z63" s="81"/>
      <c r="AA63" s="81"/>
      <c r="AB63" s="81"/>
      <c r="AC63" s="81"/>
      <c r="AD63" s="81"/>
      <c r="AE63" s="81"/>
      <c r="AF63" s="81"/>
      <c r="AG63" s="81"/>
      <c r="AH63" s="81"/>
      <c r="AI63" s="81"/>
      <c r="AJ63" s="81"/>
      <c r="AK63" s="81"/>
      <c r="AL63" s="81"/>
      <c r="AM63" s="81"/>
      <c r="AN63" s="81"/>
      <c r="AO63" s="81"/>
      <c r="AP63" s="274"/>
      <c r="AQ63" s="82"/>
      <c r="AR63" s="83"/>
    </row>
    <row r="64" spans="1:56" x14ac:dyDescent="0.2">
      <c r="A64" s="97"/>
      <c r="B64" s="87" t="s">
        <v>32</v>
      </c>
      <c r="C64" s="88"/>
      <c r="D64" s="87"/>
      <c r="E64" s="87"/>
      <c r="F64" s="87"/>
      <c r="G64" s="87"/>
      <c r="H64" s="87"/>
      <c r="I64" s="87"/>
      <c r="J64" s="87"/>
      <c r="K64" s="87"/>
      <c r="L64" s="87"/>
      <c r="M64" s="87"/>
      <c r="N64" s="87"/>
      <c r="O64" s="87"/>
      <c r="P64" s="87"/>
      <c r="Q64" s="87"/>
      <c r="R64" s="87"/>
      <c r="S64" s="87"/>
      <c r="T64" s="87"/>
      <c r="U64" s="87"/>
      <c r="V64" s="87"/>
      <c r="W64" s="87"/>
      <c r="X64" s="87"/>
      <c r="Y64" s="87"/>
      <c r="Z64" s="87"/>
      <c r="AA64" s="87"/>
      <c r="AB64" s="87"/>
      <c r="AC64" s="87"/>
      <c r="AD64" s="87"/>
      <c r="AE64" s="87"/>
      <c r="AF64" s="87"/>
      <c r="AG64" s="87"/>
      <c r="AH64" s="87"/>
      <c r="AI64" s="87"/>
      <c r="AJ64" s="87"/>
      <c r="AK64" s="87"/>
      <c r="AL64" s="87"/>
      <c r="AM64" s="87"/>
      <c r="AN64" s="87"/>
      <c r="AO64" s="87"/>
      <c r="AP64" s="275"/>
      <c r="AQ64" s="89"/>
      <c r="AR64" s="90"/>
    </row>
    <row r="65" spans="1:56" x14ac:dyDescent="0.2">
      <c r="A65" s="98"/>
      <c r="B65" s="81" t="s">
        <v>32</v>
      </c>
      <c r="C65" s="86"/>
      <c r="D65" s="81"/>
      <c r="E65" s="81"/>
      <c r="F65" s="81"/>
      <c r="G65" s="81"/>
      <c r="H65" s="81"/>
      <c r="I65" s="81"/>
      <c r="J65" s="81"/>
      <c r="K65" s="81"/>
      <c r="L65" s="81"/>
      <c r="M65" s="81"/>
      <c r="N65" s="81"/>
      <c r="O65" s="81"/>
      <c r="P65" s="81"/>
      <c r="Q65" s="81"/>
      <c r="R65" s="81"/>
      <c r="S65" s="81"/>
      <c r="T65" s="81"/>
      <c r="U65" s="81"/>
      <c r="V65" s="81"/>
      <c r="W65" s="81"/>
      <c r="X65" s="81"/>
      <c r="Y65" s="81"/>
      <c r="Z65" s="81"/>
      <c r="AA65" s="81"/>
      <c r="AB65" s="81"/>
      <c r="AC65" s="81"/>
      <c r="AD65" s="81"/>
      <c r="AE65" s="81"/>
      <c r="AF65" s="81"/>
      <c r="AG65" s="81"/>
      <c r="AH65" s="81"/>
      <c r="AI65" s="81"/>
      <c r="AJ65" s="81"/>
      <c r="AK65" s="81"/>
      <c r="AL65" s="81"/>
      <c r="AM65" s="81"/>
      <c r="AN65" s="81"/>
      <c r="AO65" s="81"/>
      <c r="AP65" s="274"/>
      <c r="AQ65" s="82"/>
      <c r="AR65" s="83"/>
    </row>
    <row r="66" spans="1:56" x14ac:dyDescent="0.2">
      <c r="A66" s="97"/>
      <c r="B66" s="87" t="s">
        <v>32</v>
      </c>
      <c r="C66" s="88"/>
      <c r="D66" s="87"/>
      <c r="E66" s="87"/>
      <c r="F66" s="87"/>
      <c r="G66" s="87"/>
      <c r="H66" s="87"/>
      <c r="I66" s="87"/>
      <c r="J66" s="87"/>
      <c r="K66" s="87"/>
      <c r="L66" s="87"/>
      <c r="M66" s="87"/>
      <c r="N66" s="87"/>
      <c r="O66" s="87"/>
      <c r="P66" s="87"/>
      <c r="Q66" s="87"/>
      <c r="R66" s="87"/>
      <c r="S66" s="87"/>
      <c r="T66" s="87"/>
      <c r="U66" s="87"/>
      <c r="V66" s="87"/>
      <c r="W66" s="87"/>
      <c r="X66" s="87"/>
      <c r="Y66" s="87"/>
      <c r="Z66" s="87"/>
      <c r="AA66" s="87"/>
      <c r="AB66" s="87"/>
      <c r="AC66" s="87"/>
      <c r="AD66" s="87"/>
      <c r="AE66" s="87"/>
      <c r="AF66" s="87"/>
      <c r="AG66" s="87"/>
      <c r="AH66" s="87"/>
      <c r="AI66" s="87"/>
      <c r="AJ66" s="87"/>
      <c r="AK66" s="87"/>
      <c r="AL66" s="87"/>
      <c r="AM66" s="87"/>
      <c r="AN66" s="87"/>
      <c r="AO66" s="87"/>
      <c r="AP66" s="275"/>
      <c r="AQ66" s="89"/>
      <c r="AR66" s="90"/>
    </row>
    <row r="67" spans="1:56" ht="32.25" customHeight="1" x14ac:dyDescent="0.2">
      <c r="A67" s="91">
        <f>COUNTA(A58:A66)</f>
        <v>4</v>
      </c>
      <c r="B67" s="94" t="s">
        <v>255</v>
      </c>
      <c r="C67" s="93"/>
      <c r="D67" s="92"/>
      <c r="E67" s="92"/>
      <c r="F67" s="92"/>
      <c r="G67" s="92"/>
      <c r="H67" s="92">
        <f>SUM(H58:H66)</f>
        <v>9</v>
      </c>
      <c r="I67" s="92">
        <f>SUM(I58:I66)</f>
        <v>9</v>
      </c>
      <c r="J67" s="92">
        <f>SUM(J58:J66)</f>
        <v>0</v>
      </c>
      <c r="K67" s="92">
        <f t="shared" ref="K67:Q67" si="24">COUNTA(K58:K66)</f>
        <v>0</v>
      </c>
      <c r="L67" s="92">
        <f t="shared" si="24"/>
        <v>1</v>
      </c>
      <c r="M67" s="92">
        <f t="shared" si="24"/>
        <v>0</v>
      </c>
      <c r="N67" s="92">
        <f t="shared" si="24"/>
        <v>2</v>
      </c>
      <c r="O67" s="92">
        <f t="shared" si="24"/>
        <v>1</v>
      </c>
      <c r="P67" s="94">
        <f t="shared" si="24"/>
        <v>0</v>
      </c>
      <c r="Q67" s="94">
        <f t="shared" si="24"/>
        <v>4</v>
      </c>
      <c r="R67" s="92">
        <f t="shared" ref="R67:W67" si="25">COUNTIF(R58:R66, "x")</f>
        <v>4</v>
      </c>
      <c r="S67" s="92">
        <f t="shared" si="25"/>
        <v>4</v>
      </c>
      <c r="T67" s="92">
        <f t="shared" si="25"/>
        <v>4</v>
      </c>
      <c r="U67" s="92">
        <f t="shared" si="25"/>
        <v>3</v>
      </c>
      <c r="V67" s="92">
        <f t="shared" si="25"/>
        <v>3</v>
      </c>
      <c r="W67" s="92">
        <f t="shared" si="25"/>
        <v>2</v>
      </c>
      <c r="X67" s="92"/>
      <c r="Y67" s="92">
        <f t="shared" ref="Y67:AH67" si="26">COUNTIF(Y58:Y66, "x")</f>
        <v>0</v>
      </c>
      <c r="Z67" s="92">
        <f t="shared" si="26"/>
        <v>0</v>
      </c>
      <c r="AA67" s="92">
        <f t="shared" si="26"/>
        <v>0</v>
      </c>
      <c r="AB67" s="92">
        <f t="shared" si="26"/>
        <v>0</v>
      </c>
      <c r="AC67" s="92">
        <f t="shared" si="26"/>
        <v>0</v>
      </c>
      <c r="AD67" s="92">
        <f t="shared" si="26"/>
        <v>0</v>
      </c>
      <c r="AE67" s="92">
        <f t="shared" si="26"/>
        <v>0</v>
      </c>
      <c r="AF67" s="92">
        <f t="shared" si="26"/>
        <v>0</v>
      </c>
      <c r="AG67" s="92">
        <f t="shared" si="26"/>
        <v>0</v>
      </c>
      <c r="AH67" s="92">
        <f t="shared" si="26"/>
        <v>0</v>
      </c>
      <c r="AI67" s="92">
        <f>COUNTA(AI58:AI66)</f>
        <v>0</v>
      </c>
      <c r="AJ67" s="92">
        <f t="shared" ref="AJ67:AO67" si="27">COUNTIF(AJ58:AJ66, "x")</f>
        <v>0</v>
      </c>
      <c r="AK67" s="92">
        <f t="shared" si="27"/>
        <v>0</v>
      </c>
      <c r="AL67" s="92">
        <f t="shared" si="27"/>
        <v>0</v>
      </c>
      <c r="AM67" s="92">
        <f t="shared" si="27"/>
        <v>0</v>
      </c>
      <c r="AN67" s="92">
        <f t="shared" si="27"/>
        <v>0</v>
      </c>
      <c r="AO67" s="92">
        <f t="shared" si="27"/>
        <v>0</v>
      </c>
      <c r="AP67" s="94">
        <f>COUNTA(AP58:AP66)</f>
        <v>0</v>
      </c>
      <c r="AQ67" s="95"/>
      <c r="AR67" s="96"/>
    </row>
    <row r="68" spans="1:56" x14ac:dyDescent="0.2">
      <c r="A68" s="97"/>
      <c r="B68" s="90"/>
      <c r="C68" s="88"/>
      <c r="D68" s="103"/>
      <c r="E68" s="103"/>
      <c r="F68" s="87"/>
      <c r="G68" s="87"/>
      <c r="H68" s="87"/>
      <c r="I68" s="87"/>
      <c r="J68" s="87"/>
      <c r="K68" s="103"/>
      <c r="L68" s="103"/>
      <c r="M68" s="103"/>
      <c r="N68" s="103"/>
      <c r="O68" s="103"/>
      <c r="P68" s="103"/>
      <c r="Q68" s="87"/>
      <c r="R68" s="87"/>
      <c r="S68" s="87"/>
      <c r="T68" s="87"/>
      <c r="U68" s="87"/>
      <c r="V68" s="87"/>
      <c r="W68" s="87"/>
      <c r="X68" s="87"/>
      <c r="Y68" s="87"/>
      <c r="Z68" s="87"/>
      <c r="AA68" s="87"/>
      <c r="AB68" s="87"/>
      <c r="AC68" s="87"/>
      <c r="AD68" s="87"/>
      <c r="AE68" s="87"/>
      <c r="AF68" s="87"/>
      <c r="AG68" s="87"/>
      <c r="AH68" s="87"/>
      <c r="AI68" s="87"/>
      <c r="AJ68" s="87"/>
      <c r="AK68" s="87"/>
      <c r="AL68" s="87"/>
      <c r="AM68" s="87"/>
      <c r="AN68" s="87"/>
      <c r="AO68" s="87"/>
      <c r="AP68" s="275"/>
      <c r="AQ68" s="89"/>
      <c r="AR68" s="90"/>
    </row>
    <row r="69" spans="1:56" s="101" customFormat="1" ht="23.1" customHeight="1" x14ac:dyDescent="0.2">
      <c r="A69" s="104">
        <f>SUM(A45+A56+A66)</f>
        <v>0</v>
      </c>
      <c r="B69" s="105" t="s">
        <v>35</v>
      </c>
      <c r="C69" s="106"/>
      <c r="D69" s="107"/>
      <c r="E69" s="107"/>
      <c r="F69" s="107"/>
      <c r="G69" s="107">
        <f>COUNTA(G68:G68)</f>
        <v>0</v>
      </c>
      <c r="H69" s="107">
        <f t="shared" ref="H69:U69" si="28">SUM(H46+H57+H67)</f>
        <v>17</v>
      </c>
      <c r="I69" s="107">
        <f t="shared" si="28"/>
        <v>13</v>
      </c>
      <c r="J69" s="107">
        <f t="shared" si="28"/>
        <v>2</v>
      </c>
      <c r="K69" s="107">
        <f t="shared" si="28"/>
        <v>1</v>
      </c>
      <c r="L69" s="107">
        <f t="shared" si="28"/>
        <v>1</v>
      </c>
      <c r="M69" s="107">
        <f t="shared" si="28"/>
        <v>1</v>
      </c>
      <c r="N69" s="107">
        <f t="shared" si="28"/>
        <v>3</v>
      </c>
      <c r="O69" s="107">
        <f t="shared" si="28"/>
        <v>2</v>
      </c>
      <c r="P69" s="107">
        <f t="shared" si="28"/>
        <v>0</v>
      </c>
      <c r="Q69" s="107">
        <f t="shared" si="28"/>
        <v>4</v>
      </c>
      <c r="R69" s="107">
        <f t="shared" si="28"/>
        <v>8</v>
      </c>
      <c r="S69" s="107">
        <f t="shared" si="28"/>
        <v>7</v>
      </c>
      <c r="T69" s="107">
        <f t="shared" si="28"/>
        <v>7</v>
      </c>
      <c r="U69" s="107">
        <f t="shared" si="28"/>
        <v>6</v>
      </c>
      <c r="V69" s="107">
        <f>COUNTIF(V37:V68, "X")</f>
        <v>4</v>
      </c>
      <c r="W69" s="107">
        <f>SUM(W46+W57+W67)</f>
        <v>2</v>
      </c>
      <c r="X69" s="107"/>
      <c r="Y69" s="107">
        <f t="shared" ref="Y69:AP69" si="29">SUM(Y46+Y57+Y67)</f>
        <v>0</v>
      </c>
      <c r="Z69" s="107">
        <f t="shared" si="29"/>
        <v>0</v>
      </c>
      <c r="AA69" s="107">
        <f t="shared" si="29"/>
        <v>0</v>
      </c>
      <c r="AB69" s="107">
        <f t="shared" si="29"/>
        <v>0</v>
      </c>
      <c r="AC69" s="107">
        <f t="shared" si="29"/>
        <v>0</v>
      </c>
      <c r="AD69" s="107">
        <f t="shared" si="29"/>
        <v>0</v>
      </c>
      <c r="AE69" s="107">
        <f t="shared" si="29"/>
        <v>0</v>
      </c>
      <c r="AF69" s="107">
        <f t="shared" si="29"/>
        <v>0</v>
      </c>
      <c r="AG69" s="107">
        <f t="shared" si="29"/>
        <v>0</v>
      </c>
      <c r="AH69" s="107">
        <f t="shared" si="29"/>
        <v>0</v>
      </c>
      <c r="AI69" s="107">
        <f t="shared" si="29"/>
        <v>0</v>
      </c>
      <c r="AJ69" s="107">
        <f t="shared" si="29"/>
        <v>0</v>
      </c>
      <c r="AK69" s="107">
        <f t="shared" si="29"/>
        <v>0</v>
      </c>
      <c r="AL69" s="107">
        <f t="shared" si="29"/>
        <v>0</v>
      </c>
      <c r="AM69" s="107">
        <f t="shared" si="29"/>
        <v>0</v>
      </c>
      <c r="AN69" s="107">
        <f t="shared" si="29"/>
        <v>0</v>
      </c>
      <c r="AO69" s="107">
        <f t="shared" si="29"/>
        <v>0</v>
      </c>
      <c r="AP69" s="106">
        <f t="shared" si="29"/>
        <v>0</v>
      </c>
      <c r="AQ69" s="108">
        <f>COUNTA(AQ4:AQ68)</f>
        <v>12</v>
      </c>
      <c r="AR69" s="109">
        <f>COUNTA(AR4:AR68)</f>
        <v>0</v>
      </c>
      <c r="BD69" s="102"/>
    </row>
    <row r="70" spans="1:56" x14ac:dyDescent="0.2">
      <c r="A70" s="110"/>
      <c r="B70" s="111"/>
      <c r="C70" s="64"/>
      <c r="D70" s="63" t="s">
        <v>32</v>
      </c>
      <c r="E70" s="63"/>
      <c r="F70" s="63"/>
      <c r="G70" s="63"/>
      <c r="H70" s="63"/>
      <c r="I70" s="63"/>
      <c r="J70" s="63"/>
      <c r="K70" s="63"/>
      <c r="L70" s="63"/>
      <c r="M70" s="63"/>
      <c r="N70" s="63"/>
      <c r="O70" s="63"/>
      <c r="P70" s="63"/>
      <c r="Q70" s="63"/>
      <c r="R70" s="63"/>
      <c r="S70" s="63"/>
      <c r="T70" s="63"/>
      <c r="U70" s="63"/>
      <c r="V70" s="63"/>
      <c r="W70" s="63"/>
      <c r="X70" s="63"/>
      <c r="Y70" s="63"/>
      <c r="Z70" s="63"/>
      <c r="AA70" s="63"/>
      <c r="AB70" s="63"/>
      <c r="AC70" s="65"/>
      <c r="AD70" s="63"/>
      <c r="AE70" s="63"/>
      <c r="AF70" s="63"/>
      <c r="AG70" s="63"/>
      <c r="AH70" s="63"/>
      <c r="AI70" s="63"/>
      <c r="AJ70" s="63"/>
      <c r="AK70" s="63"/>
      <c r="AL70" s="63"/>
      <c r="AM70" s="63"/>
      <c r="AN70" s="63"/>
      <c r="AO70" s="63"/>
      <c r="AP70" s="64"/>
      <c r="AQ70" s="67"/>
      <c r="AR70" s="68"/>
      <c r="AS70" s="113"/>
    </row>
    <row r="71" spans="1:56" x14ac:dyDescent="0.2">
      <c r="A71" s="114"/>
      <c r="B71" s="111"/>
      <c r="C71" s="64"/>
      <c r="D71" s="63"/>
      <c r="E71" s="63"/>
      <c r="F71" s="63"/>
      <c r="G71" s="63"/>
      <c r="H71" s="63"/>
      <c r="I71" s="63"/>
      <c r="J71" s="63"/>
      <c r="K71" s="63"/>
      <c r="L71" s="63"/>
      <c r="M71" s="63"/>
      <c r="N71" s="63"/>
      <c r="O71" s="63"/>
      <c r="P71" s="63"/>
      <c r="Q71" s="63"/>
      <c r="R71" s="63"/>
      <c r="S71" s="63"/>
      <c r="T71" s="63"/>
      <c r="U71" s="63"/>
      <c r="V71" s="63"/>
      <c r="W71" s="63"/>
      <c r="X71" s="63"/>
      <c r="Y71" s="63"/>
      <c r="Z71" s="63"/>
      <c r="AA71" s="63"/>
      <c r="AB71" s="63"/>
      <c r="AC71" s="63"/>
      <c r="AD71" s="63"/>
      <c r="AE71" s="63"/>
      <c r="AF71" s="63"/>
      <c r="AG71" s="63"/>
      <c r="AH71" s="63"/>
      <c r="AI71" s="63"/>
      <c r="AJ71" s="63"/>
      <c r="AK71" s="63"/>
      <c r="AL71" s="63"/>
      <c r="AM71" s="63"/>
      <c r="AN71" s="63"/>
      <c r="AO71" s="63"/>
      <c r="AP71" s="64"/>
      <c r="AQ71" s="67"/>
      <c r="AR71" s="68"/>
      <c r="AS71" s="113"/>
    </row>
    <row r="72" spans="1:56" x14ac:dyDescent="0.2">
      <c r="A72" s="114"/>
      <c r="B72" s="111"/>
      <c r="C72" s="64"/>
      <c r="D72" s="63"/>
      <c r="E72" s="63"/>
      <c r="F72" s="63"/>
      <c r="G72" s="63"/>
      <c r="H72" s="63"/>
      <c r="I72" s="63"/>
      <c r="J72" s="63"/>
      <c r="K72" s="63"/>
      <c r="L72" s="63"/>
      <c r="M72" s="63"/>
      <c r="N72" s="63"/>
      <c r="O72" s="63"/>
      <c r="P72" s="63"/>
      <c r="Q72" s="63"/>
      <c r="R72" s="63"/>
      <c r="S72" s="63"/>
      <c r="T72" s="63"/>
      <c r="U72" s="63"/>
      <c r="V72" s="63"/>
      <c r="W72" s="63"/>
      <c r="X72" s="63"/>
      <c r="Y72" s="63"/>
      <c r="Z72" s="63"/>
      <c r="AA72" s="63"/>
      <c r="AB72" s="63"/>
      <c r="AC72" s="63"/>
      <c r="AD72" s="63"/>
      <c r="AE72" s="63"/>
      <c r="AF72" s="63"/>
      <c r="AG72" s="63"/>
      <c r="AH72" s="63"/>
      <c r="AI72" s="63"/>
      <c r="AJ72" s="63"/>
      <c r="AK72" s="63"/>
      <c r="AL72" s="63"/>
      <c r="AM72" s="63"/>
      <c r="AN72" s="63"/>
      <c r="AO72" s="63"/>
      <c r="AP72" s="64"/>
      <c r="AQ72" s="67"/>
      <c r="AR72" s="68"/>
      <c r="AS72" s="113"/>
    </row>
    <row r="73" spans="1:56" ht="26.1" customHeight="1" x14ac:dyDescent="0.2">
      <c r="A73" s="115"/>
      <c r="B73" s="116" t="s">
        <v>36</v>
      </c>
      <c r="C73" s="117"/>
      <c r="D73" s="116"/>
      <c r="E73" s="116"/>
      <c r="F73" s="116"/>
      <c r="G73" s="116"/>
      <c r="H73" s="116"/>
      <c r="I73" s="116"/>
      <c r="J73" s="116"/>
      <c r="K73" s="116"/>
      <c r="L73" s="116"/>
      <c r="M73" s="116"/>
      <c r="N73" s="116"/>
      <c r="O73" s="116"/>
      <c r="P73" s="116"/>
      <c r="Q73" s="116"/>
      <c r="R73" s="116"/>
      <c r="S73" s="116"/>
      <c r="T73" s="116"/>
      <c r="U73" s="116"/>
      <c r="V73" s="116"/>
      <c r="W73" s="116"/>
      <c r="X73" s="116"/>
      <c r="Y73" s="116"/>
      <c r="Z73" s="116"/>
      <c r="AA73" s="116"/>
      <c r="AB73" s="116"/>
      <c r="AC73" s="116"/>
      <c r="AD73" s="116"/>
      <c r="AE73" s="116"/>
      <c r="AF73" s="116"/>
      <c r="AG73" s="116"/>
      <c r="AH73" s="116"/>
      <c r="AI73" s="116"/>
      <c r="AJ73" s="116"/>
      <c r="AK73" s="116"/>
      <c r="AL73" s="116"/>
      <c r="AM73" s="116"/>
      <c r="AN73" s="116"/>
      <c r="AO73" s="116"/>
      <c r="AP73" s="117"/>
      <c r="AQ73" s="119"/>
      <c r="AR73" s="120"/>
    </row>
    <row r="74" spans="1:56" x14ac:dyDescent="0.2">
      <c r="A74" s="121"/>
      <c r="B74" s="122" t="s">
        <v>32</v>
      </c>
      <c r="C74" s="123"/>
      <c r="D74" s="122"/>
      <c r="E74" s="122"/>
      <c r="F74" s="122"/>
      <c r="G74" s="122"/>
      <c r="H74" s="122"/>
      <c r="I74" s="122"/>
      <c r="J74" s="122"/>
      <c r="K74" s="122"/>
      <c r="L74" s="122"/>
      <c r="M74" s="122"/>
      <c r="N74" s="122"/>
      <c r="O74" s="122"/>
      <c r="P74" s="122"/>
      <c r="Q74" s="122"/>
      <c r="R74" s="122"/>
      <c r="S74" s="122"/>
      <c r="T74" s="122"/>
      <c r="U74" s="122"/>
      <c r="V74" s="122"/>
      <c r="W74" s="122"/>
      <c r="X74" s="122"/>
      <c r="Y74" s="122"/>
      <c r="Z74" s="122"/>
      <c r="AA74" s="122"/>
      <c r="AB74" s="122"/>
      <c r="AC74" s="122"/>
      <c r="AD74" s="122"/>
      <c r="AE74" s="122"/>
      <c r="AF74" s="122"/>
      <c r="AG74" s="122"/>
      <c r="AH74" s="122"/>
      <c r="AI74" s="122"/>
      <c r="AJ74" s="122"/>
      <c r="AK74" s="122"/>
      <c r="AL74" s="122"/>
      <c r="AM74" s="122"/>
      <c r="AN74" s="122"/>
      <c r="AO74" s="122"/>
      <c r="AP74" s="276"/>
      <c r="AQ74" s="125"/>
      <c r="AR74" s="126"/>
    </row>
    <row r="75" spans="1:56" x14ac:dyDescent="0.2">
      <c r="A75" s="127"/>
      <c r="B75" s="128" t="s">
        <v>32</v>
      </c>
      <c r="C75" s="129"/>
      <c r="D75" s="128"/>
      <c r="E75" s="128"/>
      <c r="F75" s="128"/>
      <c r="G75" s="128"/>
      <c r="H75" s="128"/>
      <c r="I75" s="128"/>
      <c r="J75" s="128"/>
      <c r="K75" s="128"/>
      <c r="L75" s="128"/>
      <c r="M75" s="128"/>
      <c r="N75" s="128"/>
      <c r="O75" s="128"/>
      <c r="P75" s="128"/>
      <c r="Q75" s="128"/>
      <c r="R75" s="128"/>
      <c r="S75" s="128"/>
      <c r="T75" s="128"/>
      <c r="U75" s="128"/>
      <c r="V75" s="128"/>
      <c r="W75" s="128"/>
      <c r="X75" s="128"/>
      <c r="Y75" s="128"/>
      <c r="Z75" s="128"/>
      <c r="AA75" s="128"/>
      <c r="AB75" s="128"/>
      <c r="AC75" s="128"/>
      <c r="AD75" s="128"/>
      <c r="AE75" s="128"/>
      <c r="AF75" s="128"/>
      <c r="AG75" s="128"/>
      <c r="AH75" s="128"/>
      <c r="AI75" s="128"/>
      <c r="AJ75" s="128"/>
      <c r="AK75" s="128"/>
      <c r="AL75" s="128"/>
      <c r="AM75" s="128"/>
      <c r="AN75" s="128"/>
      <c r="AO75" s="128"/>
      <c r="AP75" s="277"/>
      <c r="AQ75" s="131"/>
      <c r="AR75" s="132"/>
    </row>
    <row r="76" spans="1:56" x14ac:dyDescent="0.2">
      <c r="A76" s="121"/>
      <c r="B76" s="122" t="s">
        <v>32</v>
      </c>
      <c r="C76" s="123"/>
      <c r="D76" s="122"/>
      <c r="E76" s="122"/>
      <c r="F76" s="122"/>
      <c r="G76" s="122"/>
      <c r="H76" s="122"/>
      <c r="I76" s="122"/>
      <c r="J76" s="122"/>
      <c r="K76" s="122"/>
      <c r="L76" s="122"/>
      <c r="M76" s="122"/>
      <c r="N76" s="122"/>
      <c r="O76" s="122"/>
      <c r="P76" s="122"/>
      <c r="Q76" s="122"/>
      <c r="R76" s="122"/>
      <c r="S76" s="122"/>
      <c r="T76" s="122"/>
      <c r="U76" s="122"/>
      <c r="V76" s="122"/>
      <c r="W76" s="122"/>
      <c r="X76" s="122"/>
      <c r="Y76" s="122"/>
      <c r="Z76" s="122"/>
      <c r="AA76" s="122"/>
      <c r="AB76" s="122"/>
      <c r="AC76" s="122"/>
      <c r="AD76" s="122"/>
      <c r="AE76" s="122"/>
      <c r="AF76" s="122"/>
      <c r="AG76" s="122"/>
      <c r="AH76" s="122"/>
      <c r="AI76" s="122"/>
      <c r="AJ76" s="122"/>
      <c r="AK76" s="122"/>
      <c r="AL76" s="122"/>
      <c r="AM76" s="122"/>
      <c r="AN76" s="122"/>
      <c r="AO76" s="122"/>
      <c r="AP76" s="276"/>
      <c r="AQ76" s="125"/>
      <c r="AR76" s="126"/>
    </row>
    <row r="77" spans="1:56" x14ac:dyDescent="0.2">
      <c r="A77" s="127"/>
      <c r="B77" s="128" t="s">
        <v>32</v>
      </c>
      <c r="C77" s="129"/>
      <c r="D77" s="128"/>
      <c r="E77" s="128"/>
      <c r="F77" s="128"/>
      <c r="G77" s="128"/>
      <c r="H77" s="128"/>
      <c r="I77" s="128"/>
      <c r="J77" s="128"/>
      <c r="K77" s="128"/>
      <c r="L77" s="128"/>
      <c r="M77" s="128"/>
      <c r="N77" s="128"/>
      <c r="O77" s="128"/>
      <c r="P77" s="128"/>
      <c r="Q77" s="128"/>
      <c r="R77" s="128"/>
      <c r="S77" s="128"/>
      <c r="T77" s="128"/>
      <c r="U77" s="128"/>
      <c r="V77" s="128"/>
      <c r="W77" s="128"/>
      <c r="X77" s="128"/>
      <c r="Y77" s="128"/>
      <c r="Z77" s="128"/>
      <c r="AA77" s="128"/>
      <c r="AB77" s="128"/>
      <c r="AC77" s="128"/>
      <c r="AD77" s="128"/>
      <c r="AE77" s="128"/>
      <c r="AF77" s="128"/>
      <c r="AG77" s="128"/>
      <c r="AH77" s="128"/>
      <c r="AI77" s="128"/>
      <c r="AJ77" s="128"/>
      <c r="AK77" s="128"/>
      <c r="AL77" s="128"/>
      <c r="AM77" s="128"/>
      <c r="AN77" s="128"/>
      <c r="AO77" s="128"/>
      <c r="AP77" s="277"/>
      <c r="AQ77" s="131"/>
      <c r="AR77" s="132"/>
    </row>
    <row r="78" spans="1:56" x14ac:dyDescent="0.2">
      <c r="A78" s="121"/>
      <c r="B78" s="122" t="s">
        <v>32</v>
      </c>
      <c r="C78" s="123"/>
      <c r="D78" s="122"/>
      <c r="E78" s="122"/>
      <c r="F78" s="122"/>
      <c r="G78" s="122"/>
      <c r="H78" s="122"/>
      <c r="I78" s="122"/>
      <c r="J78" s="122"/>
      <c r="K78" s="122"/>
      <c r="L78" s="122"/>
      <c r="M78" s="122"/>
      <c r="N78" s="122"/>
      <c r="O78" s="122"/>
      <c r="P78" s="122"/>
      <c r="Q78" s="122"/>
      <c r="R78" s="122"/>
      <c r="S78" s="122"/>
      <c r="T78" s="122"/>
      <c r="U78" s="122"/>
      <c r="V78" s="122"/>
      <c r="W78" s="122"/>
      <c r="X78" s="122"/>
      <c r="Y78" s="122"/>
      <c r="Z78" s="122"/>
      <c r="AA78" s="122"/>
      <c r="AB78" s="122"/>
      <c r="AC78" s="122"/>
      <c r="AD78" s="122"/>
      <c r="AE78" s="122"/>
      <c r="AF78" s="122"/>
      <c r="AG78" s="122"/>
      <c r="AH78" s="122"/>
      <c r="AI78" s="122"/>
      <c r="AJ78" s="122"/>
      <c r="AK78" s="122"/>
      <c r="AL78" s="122"/>
      <c r="AM78" s="122"/>
      <c r="AN78" s="122"/>
      <c r="AO78" s="122"/>
      <c r="AP78" s="276"/>
      <c r="AQ78" s="125"/>
      <c r="AR78" s="126"/>
    </row>
    <row r="79" spans="1:56" x14ac:dyDescent="0.2">
      <c r="A79" s="127"/>
      <c r="B79" s="128" t="s">
        <v>32</v>
      </c>
      <c r="C79" s="129"/>
      <c r="D79" s="128"/>
      <c r="E79" s="128"/>
      <c r="F79" s="128"/>
      <c r="G79" s="128"/>
      <c r="H79" s="128"/>
      <c r="I79" s="128"/>
      <c r="J79" s="128"/>
      <c r="K79" s="128"/>
      <c r="L79" s="128"/>
      <c r="M79" s="128"/>
      <c r="N79" s="128"/>
      <c r="O79" s="128"/>
      <c r="P79" s="128"/>
      <c r="Q79" s="128"/>
      <c r="R79" s="128"/>
      <c r="S79" s="128"/>
      <c r="T79" s="128"/>
      <c r="U79" s="128"/>
      <c r="V79" s="128"/>
      <c r="W79" s="128"/>
      <c r="X79" s="128"/>
      <c r="Y79" s="128"/>
      <c r="Z79" s="128"/>
      <c r="AA79" s="128"/>
      <c r="AB79" s="128"/>
      <c r="AC79" s="128"/>
      <c r="AD79" s="128"/>
      <c r="AE79" s="128"/>
      <c r="AF79" s="128"/>
      <c r="AG79" s="128"/>
      <c r="AH79" s="128"/>
      <c r="AI79" s="128"/>
      <c r="AJ79" s="128"/>
      <c r="AK79" s="128"/>
      <c r="AL79" s="128"/>
      <c r="AM79" s="128"/>
      <c r="AN79" s="128"/>
      <c r="AO79" s="128"/>
      <c r="AP79" s="277"/>
      <c r="AQ79" s="131"/>
      <c r="AR79" s="132"/>
    </row>
    <row r="80" spans="1:56" x14ac:dyDescent="0.2">
      <c r="A80" s="121"/>
      <c r="B80" s="122" t="s">
        <v>32</v>
      </c>
      <c r="C80" s="123"/>
      <c r="D80" s="122"/>
      <c r="E80" s="122"/>
      <c r="F80" s="122"/>
      <c r="G80" s="122"/>
      <c r="H80" s="122"/>
      <c r="I80" s="122"/>
      <c r="J80" s="122"/>
      <c r="K80" s="122"/>
      <c r="L80" s="122"/>
      <c r="M80" s="122"/>
      <c r="N80" s="122"/>
      <c r="O80" s="122"/>
      <c r="P80" s="122"/>
      <c r="Q80" s="122"/>
      <c r="R80" s="122"/>
      <c r="S80" s="122"/>
      <c r="T80" s="122"/>
      <c r="U80" s="122"/>
      <c r="V80" s="122"/>
      <c r="W80" s="122"/>
      <c r="X80" s="122"/>
      <c r="Y80" s="122"/>
      <c r="Z80" s="122"/>
      <c r="AA80" s="122"/>
      <c r="AB80" s="122"/>
      <c r="AC80" s="122"/>
      <c r="AD80" s="122"/>
      <c r="AE80" s="122"/>
      <c r="AF80" s="122"/>
      <c r="AG80" s="122"/>
      <c r="AH80" s="122"/>
      <c r="AI80" s="122"/>
      <c r="AJ80" s="122"/>
      <c r="AK80" s="122"/>
      <c r="AL80" s="122"/>
      <c r="AM80" s="122"/>
      <c r="AN80" s="122"/>
      <c r="AO80" s="122"/>
      <c r="AP80" s="276"/>
      <c r="AQ80" s="125"/>
      <c r="AR80" s="126"/>
    </row>
    <row r="81" spans="1:44" x14ac:dyDescent="0.2">
      <c r="A81" s="127"/>
      <c r="B81" s="128" t="s">
        <v>32</v>
      </c>
      <c r="C81" s="129"/>
      <c r="D81" s="128"/>
      <c r="E81" s="128"/>
      <c r="F81" s="128"/>
      <c r="G81" s="128"/>
      <c r="H81" s="128"/>
      <c r="I81" s="128"/>
      <c r="J81" s="128"/>
      <c r="K81" s="128"/>
      <c r="L81" s="128"/>
      <c r="M81" s="128"/>
      <c r="N81" s="128"/>
      <c r="O81" s="128"/>
      <c r="P81" s="128"/>
      <c r="Q81" s="128"/>
      <c r="R81" s="128"/>
      <c r="S81" s="128"/>
      <c r="T81" s="128"/>
      <c r="U81" s="128"/>
      <c r="V81" s="128"/>
      <c r="W81" s="128"/>
      <c r="X81" s="128"/>
      <c r="Y81" s="128"/>
      <c r="Z81" s="128"/>
      <c r="AA81" s="128"/>
      <c r="AB81" s="128"/>
      <c r="AC81" s="128"/>
      <c r="AD81" s="128"/>
      <c r="AE81" s="128"/>
      <c r="AF81" s="128"/>
      <c r="AG81" s="128"/>
      <c r="AH81" s="128"/>
      <c r="AI81" s="128"/>
      <c r="AJ81" s="128"/>
      <c r="AK81" s="128"/>
      <c r="AL81" s="128"/>
      <c r="AM81" s="128"/>
      <c r="AN81" s="128"/>
      <c r="AO81" s="128"/>
      <c r="AP81" s="277"/>
      <c r="AQ81" s="131"/>
      <c r="AR81" s="132"/>
    </row>
    <row r="82" spans="1:44" x14ac:dyDescent="0.2">
      <c r="A82" s="121"/>
      <c r="B82" s="122" t="s">
        <v>32</v>
      </c>
      <c r="C82" s="123"/>
      <c r="D82" s="122"/>
      <c r="E82" s="122"/>
      <c r="F82" s="122"/>
      <c r="G82" s="122"/>
      <c r="H82" s="122"/>
      <c r="I82" s="122"/>
      <c r="J82" s="122"/>
      <c r="K82" s="122"/>
      <c r="L82" s="122"/>
      <c r="M82" s="122"/>
      <c r="N82" s="122"/>
      <c r="O82" s="122"/>
      <c r="P82" s="122"/>
      <c r="Q82" s="122"/>
      <c r="R82" s="122"/>
      <c r="S82" s="122"/>
      <c r="T82" s="122"/>
      <c r="U82" s="122"/>
      <c r="V82" s="122"/>
      <c r="W82" s="122"/>
      <c r="X82" s="122"/>
      <c r="Y82" s="122"/>
      <c r="Z82" s="122"/>
      <c r="AA82" s="122"/>
      <c r="AB82" s="122"/>
      <c r="AC82" s="122"/>
      <c r="AD82" s="122"/>
      <c r="AE82" s="122"/>
      <c r="AF82" s="122"/>
      <c r="AG82" s="122"/>
      <c r="AH82" s="122"/>
      <c r="AI82" s="122"/>
      <c r="AJ82" s="122"/>
      <c r="AK82" s="122"/>
      <c r="AL82" s="122"/>
      <c r="AM82" s="122"/>
      <c r="AN82" s="122"/>
      <c r="AO82" s="122"/>
      <c r="AP82" s="276"/>
      <c r="AQ82" s="125"/>
      <c r="AR82" s="126"/>
    </row>
    <row r="83" spans="1:44" x14ac:dyDescent="0.2">
      <c r="A83" s="127"/>
      <c r="B83" s="128" t="s">
        <v>32</v>
      </c>
      <c r="C83" s="129"/>
      <c r="D83" s="128"/>
      <c r="E83" s="128"/>
      <c r="F83" s="128"/>
      <c r="G83" s="128"/>
      <c r="H83" s="128"/>
      <c r="I83" s="128"/>
      <c r="J83" s="128"/>
      <c r="K83" s="128"/>
      <c r="L83" s="128"/>
      <c r="M83" s="128"/>
      <c r="N83" s="128"/>
      <c r="O83" s="128"/>
      <c r="P83" s="128"/>
      <c r="Q83" s="128"/>
      <c r="R83" s="128"/>
      <c r="S83" s="128"/>
      <c r="T83" s="128"/>
      <c r="U83" s="128"/>
      <c r="V83" s="128"/>
      <c r="W83" s="128"/>
      <c r="X83" s="128"/>
      <c r="Y83" s="128"/>
      <c r="Z83" s="128"/>
      <c r="AA83" s="128"/>
      <c r="AB83" s="128"/>
      <c r="AC83" s="128"/>
      <c r="AD83" s="128"/>
      <c r="AE83" s="128"/>
      <c r="AF83" s="128"/>
      <c r="AG83" s="128"/>
      <c r="AH83" s="128"/>
      <c r="AI83" s="128"/>
      <c r="AJ83" s="128"/>
      <c r="AK83" s="128"/>
      <c r="AL83" s="128"/>
      <c r="AM83" s="128"/>
      <c r="AN83" s="128"/>
      <c r="AO83" s="128"/>
      <c r="AP83" s="277"/>
      <c r="AQ83" s="131"/>
      <c r="AR83" s="132"/>
    </row>
    <row r="84" spans="1:44" ht="30" x14ac:dyDescent="0.2">
      <c r="A84" s="133">
        <f>COUNTA(A74:A83)</f>
        <v>0</v>
      </c>
      <c r="B84" s="134" t="s">
        <v>256</v>
      </c>
      <c r="C84" s="135"/>
      <c r="D84" s="136"/>
      <c r="E84" s="136"/>
      <c r="F84" s="136"/>
      <c r="G84" s="136"/>
      <c r="H84" s="136">
        <f>SUM(H74:H83)</f>
        <v>0</v>
      </c>
      <c r="I84" s="136">
        <f>SUM(I74:I83)</f>
        <v>0</v>
      </c>
      <c r="J84" s="136">
        <f>SUM(J74:J83)</f>
        <v>0</v>
      </c>
      <c r="K84" s="136">
        <f>COUNTA(K74:K83)</f>
        <v>0</v>
      </c>
      <c r="L84" s="136">
        <f t="shared" ref="L84:O84" si="30">COUNTA(L74:L83)</f>
        <v>0</v>
      </c>
      <c r="M84" s="136">
        <f t="shared" si="30"/>
        <v>0</v>
      </c>
      <c r="N84" s="136">
        <f t="shared" si="30"/>
        <v>0</v>
      </c>
      <c r="O84" s="136">
        <f t="shared" si="30"/>
        <v>0</v>
      </c>
      <c r="P84" s="136">
        <f>COUNTA(P74:P83)</f>
        <v>0</v>
      </c>
      <c r="Q84" s="136">
        <f>COUNTA(Q74:Q83)</f>
        <v>0</v>
      </c>
      <c r="R84" s="136">
        <f t="shared" ref="R84:W84" si="31">COUNTIF(R74:R83, "x")</f>
        <v>0</v>
      </c>
      <c r="S84" s="136">
        <f t="shared" si="31"/>
        <v>0</v>
      </c>
      <c r="T84" s="136">
        <f t="shared" si="31"/>
        <v>0</v>
      </c>
      <c r="U84" s="136">
        <f t="shared" si="31"/>
        <v>0</v>
      </c>
      <c r="V84" s="136">
        <f t="shared" si="31"/>
        <v>0</v>
      </c>
      <c r="W84" s="136">
        <f t="shared" si="31"/>
        <v>0</v>
      </c>
      <c r="X84" s="136"/>
      <c r="Y84" s="136">
        <f t="shared" ref="Y84:AN84" si="32">COUNTIF(Y74:Y83, "x")</f>
        <v>0</v>
      </c>
      <c r="Z84" s="136">
        <f t="shared" si="32"/>
        <v>0</v>
      </c>
      <c r="AA84" s="136">
        <f t="shared" si="32"/>
        <v>0</v>
      </c>
      <c r="AB84" s="136">
        <f t="shared" si="32"/>
        <v>0</v>
      </c>
      <c r="AC84" s="136">
        <f t="shared" si="32"/>
        <v>0</v>
      </c>
      <c r="AD84" s="136">
        <f t="shared" si="32"/>
        <v>0</v>
      </c>
      <c r="AE84" s="136">
        <f t="shared" si="32"/>
        <v>0</v>
      </c>
      <c r="AF84" s="136">
        <f t="shared" si="32"/>
        <v>0</v>
      </c>
      <c r="AG84" s="136">
        <f t="shared" si="32"/>
        <v>0</v>
      </c>
      <c r="AH84" s="136">
        <f t="shared" si="32"/>
        <v>0</v>
      </c>
      <c r="AI84" s="136">
        <f>COUNTA(AI74:AI83)</f>
        <v>0</v>
      </c>
      <c r="AJ84" s="136">
        <f t="shared" si="32"/>
        <v>0</v>
      </c>
      <c r="AK84" s="136">
        <f t="shared" si="32"/>
        <v>0</v>
      </c>
      <c r="AL84" s="136">
        <f t="shared" si="32"/>
        <v>0</v>
      </c>
      <c r="AM84" s="136">
        <f t="shared" si="32"/>
        <v>0</v>
      </c>
      <c r="AN84" s="136">
        <f t="shared" si="32"/>
        <v>0</v>
      </c>
      <c r="AO84" s="136">
        <f>COUNTIF(AO74:AO83, "x")</f>
        <v>0</v>
      </c>
      <c r="AP84" s="134">
        <f>COUNTA(AP74:AP83)</f>
        <v>0</v>
      </c>
      <c r="AQ84" s="137"/>
      <c r="AR84" s="138"/>
    </row>
    <row r="85" spans="1:44" x14ac:dyDescent="0.2">
      <c r="A85" s="127"/>
      <c r="B85" s="128" t="s">
        <v>32</v>
      </c>
      <c r="C85" s="129"/>
      <c r="D85" s="128"/>
      <c r="E85" s="128"/>
      <c r="F85" s="128"/>
      <c r="G85" s="128"/>
      <c r="H85" s="128"/>
      <c r="I85" s="128"/>
      <c r="J85" s="128"/>
      <c r="K85" s="128"/>
      <c r="L85" s="128"/>
      <c r="M85" s="128"/>
      <c r="N85" s="128"/>
      <c r="O85" s="128"/>
      <c r="P85" s="128"/>
      <c r="Q85" s="128"/>
      <c r="R85" s="128"/>
      <c r="S85" s="128"/>
      <c r="T85" s="128"/>
      <c r="U85" s="128"/>
      <c r="V85" s="128"/>
      <c r="W85" s="128"/>
      <c r="X85" s="128"/>
      <c r="Y85" s="128"/>
      <c r="Z85" s="128"/>
      <c r="AA85" s="128"/>
      <c r="AB85" s="128"/>
      <c r="AC85" s="128"/>
      <c r="AD85" s="128"/>
      <c r="AE85" s="128"/>
      <c r="AF85" s="128"/>
      <c r="AG85" s="128"/>
      <c r="AH85" s="128"/>
      <c r="AI85" s="128"/>
      <c r="AJ85" s="128"/>
      <c r="AK85" s="128"/>
      <c r="AL85" s="128"/>
      <c r="AM85" s="128"/>
      <c r="AN85" s="128"/>
      <c r="AO85" s="128"/>
      <c r="AP85" s="277"/>
      <c r="AQ85" s="131"/>
      <c r="AR85" s="132"/>
    </row>
    <row r="86" spans="1:44" x14ac:dyDescent="0.2">
      <c r="A86" s="121"/>
      <c r="B86" s="122" t="s">
        <v>32</v>
      </c>
      <c r="C86" s="123"/>
      <c r="D86" s="122"/>
      <c r="E86" s="122"/>
      <c r="F86" s="122"/>
      <c r="G86" s="122"/>
      <c r="H86" s="122"/>
      <c r="I86" s="122"/>
      <c r="J86" s="122"/>
      <c r="K86" s="122"/>
      <c r="L86" s="122"/>
      <c r="M86" s="122"/>
      <c r="N86" s="122"/>
      <c r="O86" s="122"/>
      <c r="P86" s="122"/>
      <c r="Q86" s="122"/>
      <c r="R86" s="122"/>
      <c r="S86" s="122"/>
      <c r="T86" s="122"/>
      <c r="U86" s="122"/>
      <c r="V86" s="122"/>
      <c r="W86" s="122"/>
      <c r="X86" s="122"/>
      <c r="Y86" s="122"/>
      <c r="Z86" s="122"/>
      <c r="AA86" s="122"/>
      <c r="AB86" s="122"/>
      <c r="AC86" s="122"/>
      <c r="AD86" s="122"/>
      <c r="AE86" s="122"/>
      <c r="AF86" s="122"/>
      <c r="AG86" s="122"/>
      <c r="AH86" s="122"/>
      <c r="AI86" s="122"/>
      <c r="AJ86" s="122"/>
      <c r="AK86" s="122"/>
      <c r="AL86" s="122"/>
      <c r="AM86" s="122"/>
      <c r="AN86" s="122"/>
      <c r="AO86" s="122"/>
      <c r="AP86" s="276"/>
      <c r="AQ86" s="125"/>
      <c r="AR86" s="126"/>
    </row>
    <row r="87" spans="1:44" x14ac:dyDescent="0.2">
      <c r="A87" s="127"/>
      <c r="B87" s="128" t="s">
        <v>32</v>
      </c>
      <c r="C87" s="129"/>
      <c r="D87" s="128"/>
      <c r="E87" s="128"/>
      <c r="F87" s="128"/>
      <c r="G87" s="128"/>
      <c r="H87" s="128"/>
      <c r="I87" s="128"/>
      <c r="J87" s="128"/>
      <c r="K87" s="128"/>
      <c r="L87" s="128"/>
      <c r="M87" s="128"/>
      <c r="N87" s="128"/>
      <c r="O87" s="128"/>
      <c r="P87" s="128"/>
      <c r="Q87" s="128"/>
      <c r="R87" s="128"/>
      <c r="S87" s="128"/>
      <c r="T87" s="128"/>
      <c r="U87" s="128"/>
      <c r="V87" s="128"/>
      <c r="W87" s="128"/>
      <c r="X87" s="128"/>
      <c r="Y87" s="128"/>
      <c r="Z87" s="128"/>
      <c r="AA87" s="128"/>
      <c r="AB87" s="128"/>
      <c r="AC87" s="128"/>
      <c r="AD87" s="128"/>
      <c r="AE87" s="128"/>
      <c r="AF87" s="128"/>
      <c r="AG87" s="128"/>
      <c r="AH87" s="128"/>
      <c r="AI87" s="128"/>
      <c r="AJ87" s="128"/>
      <c r="AK87" s="128"/>
      <c r="AL87" s="128"/>
      <c r="AM87" s="128"/>
      <c r="AN87" s="128"/>
      <c r="AO87" s="128"/>
      <c r="AP87" s="277"/>
      <c r="AQ87" s="131"/>
      <c r="AR87" s="132"/>
    </row>
    <row r="88" spans="1:44" x14ac:dyDescent="0.2">
      <c r="A88" s="121"/>
      <c r="B88" s="122" t="s">
        <v>32</v>
      </c>
      <c r="C88" s="123"/>
      <c r="D88" s="122"/>
      <c r="E88" s="122"/>
      <c r="F88" s="122"/>
      <c r="G88" s="122"/>
      <c r="H88" s="122"/>
      <c r="I88" s="122"/>
      <c r="J88" s="122"/>
      <c r="K88" s="122"/>
      <c r="L88" s="122"/>
      <c r="M88" s="122"/>
      <c r="N88" s="122"/>
      <c r="O88" s="122"/>
      <c r="P88" s="122"/>
      <c r="Q88" s="122"/>
      <c r="R88" s="122"/>
      <c r="S88" s="122"/>
      <c r="T88" s="122"/>
      <c r="U88" s="122"/>
      <c r="V88" s="122"/>
      <c r="W88" s="122"/>
      <c r="X88" s="122"/>
      <c r="Y88" s="122"/>
      <c r="Z88" s="122"/>
      <c r="AA88" s="122"/>
      <c r="AB88" s="122"/>
      <c r="AC88" s="122"/>
      <c r="AD88" s="122"/>
      <c r="AE88" s="122"/>
      <c r="AF88" s="122"/>
      <c r="AG88" s="122"/>
      <c r="AH88" s="122"/>
      <c r="AI88" s="122"/>
      <c r="AJ88" s="122"/>
      <c r="AK88" s="122"/>
      <c r="AL88" s="122"/>
      <c r="AM88" s="122"/>
      <c r="AN88" s="122"/>
      <c r="AO88" s="122"/>
      <c r="AP88" s="276"/>
      <c r="AQ88" s="125"/>
      <c r="AR88" s="126"/>
    </row>
    <row r="89" spans="1:44" x14ac:dyDescent="0.2">
      <c r="A89" s="127"/>
      <c r="B89" s="128" t="s">
        <v>32</v>
      </c>
      <c r="C89" s="129"/>
      <c r="D89" s="128"/>
      <c r="E89" s="128"/>
      <c r="F89" s="128"/>
      <c r="G89" s="128"/>
      <c r="H89" s="128"/>
      <c r="I89" s="128"/>
      <c r="J89" s="128"/>
      <c r="K89" s="128"/>
      <c r="L89" s="128"/>
      <c r="M89" s="128"/>
      <c r="N89" s="128"/>
      <c r="O89" s="128"/>
      <c r="P89" s="128"/>
      <c r="Q89" s="128"/>
      <c r="R89" s="128"/>
      <c r="S89" s="128"/>
      <c r="T89" s="128"/>
      <c r="U89" s="128"/>
      <c r="V89" s="128"/>
      <c r="W89" s="128"/>
      <c r="X89" s="128"/>
      <c r="Y89" s="128"/>
      <c r="Z89" s="128"/>
      <c r="AA89" s="128"/>
      <c r="AB89" s="128"/>
      <c r="AC89" s="128"/>
      <c r="AD89" s="128"/>
      <c r="AE89" s="128"/>
      <c r="AF89" s="128"/>
      <c r="AG89" s="128"/>
      <c r="AH89" s="128"/>
      <c r="AI89" s="128"/>
      <c r="AJ89" s="128"/>
      <c r="AK89" s="128"/>
      <c r="AL89" s="128"/>
      <c r="AM89" s="128"/>
      <c r="AN89" s="128"/>
      <c r="AO89" s="128"/>
      <c r="AP89" s="277"/>
      <c r="AQ89" s="131"/>
      <c r="AR89" s="132"/>
    </row>
    <row r="90" spans="1:44" x14ac:dyDescent="0.2">
      <c r="A90" s="121"/>
      <c r="B90" s="122" t="s">
        <v>32</v>
      </c>
      <c r="C90" s="123"/>
      <c r="D90" s="122"/>
      <c r="E90" s="122"/>
      <c r="F90" s="122"/>
      <c r="G90" s="122"/>
      <c r="H90" s="122"/>
      <c r="I90" s="122"/>
      <c r="J90" s="122"/>
      <c r="K90" s="122"/>
      <c r="L90" s="122"/>
      <c r="M90" s="122"/>
      <c r="N90" s="122"/>
      <c r="O90" s="122"/>
      <c r="P90" s="122"/>
      <c r="Q90" s="122"/>
      <c r="R90" s="122"/>
      <c r="S90" s="122"/>
      <c r="T90" s="122"/>
      <c r="U90" s="122"/>
      <c r="V90" s="122"/>
      <c r="W90" s="122"/>
      <c r="X90" s="122"/>
      <c r="Y90" s="122"/>
      <c r="Z90" s="122"/>
      <c r="AA90" s="122"/>
      <c r="AB90" s="122"/>
      <c r="AC90" s="122"/>
      <c r="AD90" s="122"/>
      <c r="AE90" s="122"/>
      <c r="AF90" s="122"/>
      <c r="AG90" s="122"/>
      <c r="AH90" s="122"/>
      <c r="AI90" s="122"/>
      <c r="AJ90" s="122"/>
      <c r="AK90" s="122"/>
      <c r="AL90" s="122"/>
      <c r="AM90" s="122"/>
      <c r="AN90" s="122"/>
      <c r="AO90" s="122"/>
      <c r="AP90" s="276"/>
      <c r="AQ90" s="125"/>
      <c r="AR90" s="126"/>
    </row>
    <row r="91" spans="1:44" x14ac:dyDescent="0.2">
      <c r="A91" s="127"/>
      <c r="B91" s="128" t="s">
        <v>32</v>
      </c>
      <c r="C91" s="129"/>
      <c r="D91" s="128"/>
      <c r="E91" s="128"/>
      <c r="F91" s="128"/>
      <c r="G91" s="128"/>
      <c r="H91" s="128"/>
      <c r="I91" s="128"/>
      <c r="J91" s="128"/>
      <c r="K91" s="128"/>
      <c r="L91" s="128"/>
      <c r="M91" s="128"/>
      <c r="N91" s="128"/>
      <c r="O91" s="128"/>
      <c r="P91" s="128"/>
      <c r="Q91" s="128"/>
      <c r="R91" s="128"/>
      <c r="S91" s="128"/>
      <c r="T91" s="128"/>
      <c r="U91" s="128"/>
      <c r="V91" s="128"/>
      <c r="W91" s="128"/>
      <c r="X91" s="128"/>
      <c r="Y91" s="128"/>
      <c r="Z91" s="128"/>
      <c r="AA91" s="128"/>
      <c r="AB91" s="128"/>
      <c r="AC91" s="128"/>
      <c r="AD91" s="128"/>
      <c r="AE91" s="128"/>
      <c r="AF91" s="128"/>
      <c r="AG91" s="128"/>
      <c r="AH91" s="128"/>
      <c r="AI91" s="128"/>
      <c r="AJ91" s="128"/>
      <c r="AK91" s="128"/>
      <c r="AL91" s="128"/>
      <c r="AM91" s="128"/>
      <c r="AN91" s="128"/>
      <c r="AO91" s="128"/>
      <c r="AP91" s="277"/>
      <c r="AQ91" s="131"/>
      <c r="AR91" s="132"/>
    </row>
    <row r="92" spans="1:44" x14ac:dyDescent="0.2">
      <c r="A92" s="121"/>
      <c r="B92" s="122" t="s">
        <v>32</v>
      </c>
      <c r="C92" s="123"/>
      <c r="D92" s="122"/>
      <c r="E92" s="122"/>
      <c r="F92" s="122"/>
      <c r="G92" s="122"/>
      <c r="H92" s="122"/>
      <c r="I92" s="122"/>
      <c r="J92" s="122"/>
      <c r="K92" s="122"/>
      <c r="L92" s="122"/>
      <c r="M92" s="122"/>
      <c r="N92" s="122"/>
      <c r="O92" s="122"/>
      <c r="P92" s="122"/>
      <c r="Q92" s="122"/>
      <c r="R92" s="122"/>
      <c r="S92" s="122"/>
      <c r="T92" s="122"/>
      <c r="U92" s="122"/>
      <c r="V92" s="122"/>
      <c r="W92" s="122"/>
      <c r="X92" s="122"/>
      <c r="Y92" s="122"/>
      <c r="Z92" s="122"/>
      <c r="AA92" s="122"/>
      <c r="AB92" s="122"/>
      <c r="AC92" s="122"/>
      <c r="AD92" s="122"/>
      <c r="AE92" s="122"/>
      <c r="AF92" s="122"/>
      <c r="AG92" s="122"/>
      <c r="AH92" s="122"/>
      <c r="AI92" s="122"/>
      <c r="AJ92" s="122"/>
      <c r="AK92" s="122"/>
      <c r="AL92" s="122"/>
      <c r="AM92" s="122"/>
      <c r="AN92" s="122"/>
      <c r="AO92" s="122"/>
      <c r="AP92" s="276"/>
      <c r="AQ92" s="125"/>
      <c r="AR92" s="126"/>
    </row>
    <row r="93" spans="1:44" x14ac:dyDescent="0.2">
      <c r="A93" s="127"/>
      <c r="B93" s="128" t="s">
        <v>32</v>
      </c>
      <c r="C93" s="129"/>
      <c r="D93" s="128"/>
      <c r="E93" s="128"/>
      <c r="F93" s="128"/>
      <c r="G93" s="128"/>
      <c r="H93" s="128"/>
      <c r="I93" s="128"/>
      <c r="J93" s="128"/>
      <c r="K93" s="128"/>
      <c r="L93" s="128"/>
      <c r="M93" s="128"/>
      <c r="N93" s="128"/>
      <c r="O93" s="128"/>
      <c r="P93" s="128"/>
      <c r="Q93" s="128"/>
      <c r="R93" s="128"/>
      <c r="S93" s="128"/>
      <c r="T93" s="128"/>
      <c r="U93" s="128"/>
      <c r="V93" s="128"/>
      <c r="W93" s="128"/>
      <c r="X93" s="128"/>
      <c r="Y93" s="128"/>
      <c r="Z93" s="128"/>
      <c r="AA93" s="128"/>
      <c r="AB93" s="128"/>
      <c r="AC93" s="128"/>
      <c r="AD93" s="128"/>
      <c r="AE93" s="128"/>
      <c r="AF93" s="128"/>
      <c r="AG93" s="128"/>
      <c r="AH93" s="128"/>
      <c r="AI93" s="128"/>
      <c r="AJ93" s="128"/>
      <c r="AK93" s="128"/>
      <c r="AL93" s="128"/>
      <c r="AM93" s="128"/>
      <c r="AN93" s="128"/>
      <c r="AO93" s="128"/>
      <c r="AP93" s="277"/>
      <c r="AQ93" s="131"/>
      <c r="AR93" s="132"/>
    </row>
    <row r="94" spans="1:44" ht="32.25" customHeight="1" x14ac:dyDescent="0.2">
      <c r="A94" s="139">
        <f>COUNTA(A85:A93)</f>
        <v>0</v>
      </c>
      <c r="B94" s="134" t="s">
        <v>257</v>
      </c>
      <c r="C94" s="139"/>
      <c r="D94" s="139"/>
      <c r="E94" s="139"/>
      <c r="F94" s="139"/>
      <c r="G94" s="139"/>
      <c r="H94" s="136">
        <f>SUM(H84:H93)</f>
        <v>0</v>
      </c>
      <c r="I94" s="136">
        <f>SUM(I84:I93)</f>
        <v>0</v>
      </c>
      <c r="J94" s="136">
        <f>SUM(J84:J93)</f>
        <v>0</v>
      </c>
      <c r="K94" s="136">
        <f>COUNTA(K85:K93)</f>
        <v>0</v>
      </c>
      <c r="L94" s="136">
        <f t="shared" ref="L94:O94" si="33">COUNTA(L85:L93)</f>
        <v>0</v>
      </c>
      <c r="M94" s="136">
        <f t="shared" si="33"/>
        <v>0</v>
      </c>
      <c r="N94" s="136">
        <f t="shared" si="33"/>
        <v>0</v>
      </c>
      <c r="O94" s="136">
        <f t="shared" si="33"/>
        <v>0</v>
      </c>
      <c r="P94" s="136">
        <f>COUNTA(P85:P93)</f>
        <v>0</v>
      </c>
      <c r="Q94" s="136">
        <f>COUNTA(Q85:Q93)</f>
        <v>0</v>
      </c>
      <c r="R94" s="136">
        <f t="shared" ref="R94:W94" si="34">COUNTIF(R84:R93, "x")</f>
        <v>0</v>
      </c>
      <c r="S94" s="136">
        <f t="shared" si="34"/>
        <v>0</v>
      </c>
      <c r="T94" s="136">
        <f t="shared" si="34"/>
        <v>0</v>
      </c>
      <c r="U94" s="136">
        <f t="shared" si="34"/>
        <v>0</v>
      </c>
      <c r="V94" s="136">
        <f t="shared" si="34"/>
        <v>0</v>
      </c>
      <c r="W94" s="136">
        <f t="shared" si="34"/>
        <v>0</v>
      </c>
      <c r="X94" s="139"/>
      <c r="Y94" s="136">
        <f t="shared" ref="Y94:AP94" si="35">COUNTIF(Y84:Y93, "x")</f>
        <v>0</v>
      </c>
      <c r="Z94" s="136">
        <f t="shared" si="35"/>
        <v>0</v>
      </c>
      <c r="AA94" s="136">
        <f t="shared" si="35"/>
        <v>0</v>
      </c>
      <c r="AB94" s="136">
        <f t="shared" si="35"/>
        <v>0</v>
      </c>
      <c r="AC94" s="136">
        <f t="shared" si="35"/>
        <v>0</v>
      </c>
      <c r="AD94" s="136">
        <f t="shared" si="35"/>
        <v>0</v>
      </c>
      <c r="AE94" s="136">
        <f t="shared" si="35"/>
        <v>0</v>
      </c>
      <c r="AF94" s="136">
        <f t="shared" si="35"/>
        <v>0</v>
      </c>
      <c r="AG94" s="136">
        <f t="shared" si="35"/>
        <v>0</v>
      </c>
      <c r="AH94" s="136">
        <f t="shared" si="35"/>
        <v>0</v>
      </c>
      <c r="AI94" s="136">
        <f>COUNTA(AI85:AI93)</f>
        <v>0</v>
      </c>
      <c r="AJ94" s="136">
        <f t="shared" si="35"/>
        <v>0</v>
      </c>
      <c r="AK94" s="136">
        <f t="shared" si="35"/>
        <v>0</v>
      </c>
      <c r="AL94" s="136">
        <f t="shared" si="35"/>
        <v>0</v>
      </c>
      <c r="AM94" s="136">
        <f t="shared" si="35"/>
        <v>0</v>
      </c>
      <c r="AN94" s="136">
        <f t="shared" si="35"/>
        <v>0</v>
      </c>
      <c r="AO94" s="136">
        <f t="shared" si="35"/>
        <v>0</v>
      </c>
      <c r="AP94" s="134">
        <f t="shared" si="35"/>
        <v>0</v>
      </c>
      <c r="AQ94" s="139"/>
      <c r="AR94" s="139"/>
    </row>
    <row r="95" spans="1:44" x14ac:dyDescent="0.2">
      <c r="A95" s="127"/>
      <c r="B95" s="128" t="s">
        <v>32</v>
      </c>
      <c r="C95" s="129"/>
      <c r="D95" s="128"/>
      <c r="E95" s="128"/>
      <c r="F95" s="128"/>
      <c r="G95" s="128"/>
      <c r="H95" s="128"/>
      <c r="I95" s="128"/>
      <c r="J95" s="128"/>
      <c r="K95" s="128"/>
      <c r="L95" s="128"/>
      <c r="M95" s="128"/>
      <c r="N95" s="128"/>
      <c r="O95" s="128"/>
      <c r="P95" s="128"/>
      <c r="Q95" s="128"/>
      <c r="R95" s="128"/>
      <c r="S95" s="128"/>
      <c r="T95" s="128"/>
      <c r="U95" s="128"/>
      <c r="V95" s="128"/>
      <c r="W95" s="128"/>
      <c r="X95" s="128"/>
      <c r="Y95" s="128"/>
      <c r="Z95" s="128"/>
      <c r="AA95" s="128"/>
      <c r="AB95" s="128"/>
      <c r="AC95" s="128"/>
      <c r="AD95" s="128"/>
      <c r="AE95" s="128"/>
      <c r="AF95" s="128"/>
      <c r="AG95" s="128"/>
      <c r="AH95" s="128"/>
      <c r="AI95" s="128"/>
      <c r="AJ95" s="128"/>
      <c r="AK95" s="128"/>
      <c r="AL95" s="128"/>
      <c r="AM95" s="128"/>
      <c r="AN95" s="128"/>
      <c r="AO95" s="128"/>
      <c r="AP95" s="277"/>
      <c r="AQ95" s="131"/>
      <c r="AR95" s="132"/>
    </row>
    <row r="96" spans="1:44" x14ac:dyDescent="0.2">
      <c r="A96" s="121"/>
      <c r="B96" s="122" t="s">
        <v>32</v>
      </c>
      <c r="C96" s="123"/>
      <c r="D96" s="122"/>
      <c r="E96" s="122"/>
      <c r="F96" s="122"/>
      <c r="G96" s="122"/>
      <c r="H96" s="122"/>
      <c r="I96" s="122"/>
      <c r="J96" s="122"/>
      <c r="K96" s="122"/>
      <c r="L96" s="122"/>
      <c r="M96" s="122"/>
      <c r="N96" s="122"/>
      <c r="O96" s="122"/>
      <c r="P96" s="122"/>
      <c r="Q96" s="122"/>
      <c r="R96" s="122"/>
      <c r="S96" s="122"/>
      <c r="T96" s="122"/>
      <c r="U96" s="122"/>
      <c r="V96" s="122"/>
      <c r="W96" s="122"/>
      <c r="X96" s="122"/>
      <c r="Y96" s="122"/>
      <c r="Z96" s="122"/>
      <c r="AA96" s="122"/>
      <c r="AB96" s="122"/>
      <c r="AC96" s="122"/>
      <c r="AD96" s="122"/>
      <c r="AE96" s="122"/>
      <c r="AF96" s="122"/>
      <c r="AG96" s="122"/>
      <c r="AH96" s="122"/>
      <c r="AI96" s="122"/>
      <c r="AJ96" s="122"/>
      <c r="AK96" s="122"/>
      <c r="AL96" s="122"/>
      <c r="AM96" s="122"/>
      <c r="AN96" s="122"/>
      <c r="AO96" s="122"/>
      <c r="AP96" s="276"/>
      <c r="AQ96" s="125"/>
      <c r="AR96" s="126"/>
    </row>
    <row r="97" spans="1:56" x14ac:dyDescent="0.2">
      <c r="A97" s="127"/>
      <c r="B97" s="128" t="s">
        <v>32</v>
      </c>
      <c r="C97" s="129"/>
      <c r="D97" s="128"/>
      <c r="E97" s="128"/>
      <c r="F97" s="128"/>
      <c r="G97" s="128"/>
      <c r="H97" s="128"/>
      <c r="I97" s="128"/>
      <c r="J97" s="128"/>
      <c r="K97" s="128"/>
      <c r="L97" s="128"/>
      <c r="M97" s="128"/>
      <c r="N97" s="128"/>
      <c r="O97" s="128"/>
      <c r="P97" s="128"/>
      <c r="Q97" s="128"/>
      <c r="R97" s="128"/>
      <c r="S97" s="128"/>
      <c r="T97" s="128"/>
      <c r="U97" s="128"/>
      <c r="V97" s="128"/>
      <c r="W97" s="128"/>
      <c r="X97" s="128"/>
      <c r="Y97" s="128"/>
      <c r="Z97" s="128"/>
      <c r="AA97" s="128"/>
      <c r="AB97" s="128"/>
      <c r="AC97" s="128"/>
      <c r="AD97" s="128"/>
      <c r="AE97" s="128"/>
      <c r="AF97" s="128"/>
      <c r="AG97" s="128"/>
      <c r="AH97" s="128"/>
      <c r="AI97" s="128"/>
      <c r="AJ97" s="128"/>
      <c r="AK97" s="128"/>
      <c r="AL97" s="128"/>
      <c r="AM97" s="128"/>
      <c r="AN97" s="128"/>
      <c r="AO97" s="128"/>
      <c r="AP97" s="277"/>
      <c r="AQ97" s="131"/>
      <c r="AR97" s="132"/>
    </row>
    <row r="98" spans="1:56" x14ac:dyDescent="0.2">
      <c r="A98" s="121"/>
      <c r="B98" s="122" t="s">
        <v>32</v>
      </c>
      <c r="C98" s="123"/>
      <c r="D98" s="122"/>
      <c r="E98" s="122"/>
      <c r="F98" s="122"/>
      <c r="G98" s="122"/>
      <c r="H98" s="122"/>
      <c r="I98" s="122"/>
      <c r="J98" s="122"/>
      <c r="K98" s="122"/>
      <c r="L98" s="122"/>
      <c r="M98" s="122"/>
      <c r="N98" s="122"/>
      <c r="O98" s="122"/>
      <c r="P98" s="122"/>
      <c r="Q98" s="122"/>
      <c r="R98" s="122"/>
      <c r="S98" s="122"/>
      <c r="T98" s="122"/>
      <c r="U98" s="122"/>
      <c r="V98" s="122"/>
      <c r="W98" s="122"/>
      <c r="X98" s="122"/>
      <c r="Y98" s="122"/>
      <c r="Z98" s="122"/>
      <c r="AA98" s="122"/>
      <c r="AB98" s="122"/>
      <c r="AC98" s="122"/>
      <c r="AD98" s="122"/>
      <c r="AE98" s="122"/>
      <c r="AF98" s="122"/>
      <c r="AG98" s="122"/>
      <c r="AH98" s="122"/>
      <c r="AI98" s="122"/>
      <c r="AJ98" s="122"/>
      <c r="AK98" s="122"/>
      <c r="AL98" s="122"/>
      <c r="AM98" s="122"/>
      <c r="AN98" s="122"/>
      <c r="AO98" s="122"/>
      <c r="AP98" s="276"/>
      <c r="AQ98" s="125"/>
      <c r="AR98" s="126"/>
    </row>
    <row r="99" spans="1:56" x14ac:dyDescent="0.2">
      <c r="A99" s="127"/>
      <c r="B99" s="128" t="s">
        <v>32</v>
      </c>
      <c r="C99" s="129"/>
      <c r="D99" s="128"/>
      <c r="E99" s="128"/>
      <c r="F99" s="128"/>
      <c r="G99" s="128"/>
      <c r="H99" s="128"/>
      <c r="I99" s="128"/>
      <c r="J99" s="128"/>
      <c r="K99" s="128"/>
      <c r="L99" s="128"/>
      <c r="M99" s="128"/>
      <c r="N99" s="128"/>
      <c r="O99" s="128"/>
      <c r="P99" s="128"/>
      <c r="Q99" s="128"/>
      <c r="R99" s="128"/>
      <c r="S99" s="128"/>
      <c r="T99" s="128"/>
      <c r="U99" s="128"/>
      <c r="V99" s="128"/>
      <c r="W99" s="128"/>
      <c r="X99" s="128"/>
      <c r="Y99" s="128"/>
      <c r="Z99" s="128"/>
      <c r="AA99" s="128"/>
      <c r="AB99" s="128"/>
      <c r="AC99" s="128"/>
      <c r="AD99" s="128"/>
      <c r="AE99" s="128"/>
      <c r="AF99" s="128"/>
      <c r="AG99" s="128"/>
      <c r="AH99" s="128"/>
      <c r="AI99" s="128"/>
      <c r="AJ99" s="128"/>
      <c r="AK99" s="128"/>
      <c r="AL99" s="128"/>
      <c r="AM99" s="128"/>
      <c r="AN99" s="128"/>
      <c r="AO99" s="128"/>
      <c r="AP99" s="277"/>
      <c r="AQ99" s="131"/>
      <c r="AR99" s="132"/>
    </row>
    <row r="100" spans="1:56" x14ac:dyDescent="0.2">
      <c r="A100" s="121"/>
      <c r="B100" s="122" t="s">
        <v>32</v>
      </c>
      <c r="C100" s="123"/>
      <c r="D100" s="122"/>
      <c r="E100" s="122"/>
      <c r="F100" s="122"/>
      <c r="G100" s="122"/>
      <c r="H100" s="122"/>
      <c r="I100" s="122"/>
      <c r="J100" s="122"/>
      <c r="K100" s="122"/>
      <c r="L100" s="122"/>
      <c r="M100" s="122"/>
      <c r="N100" s="122"/>
      <c r="O100" s="122"/>
      <c r="P100" s="122"/>
      <c r="Q100" s="122"/>
      <c r="R100" s="122"/>
      <c r="S100" s="122"/>
      <c r="T100" s="122"/>
      <c r="U100" s="122"/>
      <c r="V100" s="122"/>
      <c r="W100" s="122"/>
      <c r="X100" s="122"/>
      <c r="Y100" s="122"/>
      <c r="Z100" s="122"/>
      <c r="AA100" s="122"/>
      <c r="AB100" s="122"/>
      <c r="AC100" s="122"/>
      <c r="AD100" s="122"/>
      <c r="AE100" s="122"/>
      <c r="AF100" s="122"/>
      <c r="AG100" s="122"/>
      <c r="AH100" s="122"/>
      <c r="AI100" s="122"/>
      <c r="AJ100" s="122"/>
      <c r="AK100" s="122"/>
      <c r="AL100" s="122"/>
      <c r="AM100" s="122"/>
      <c r="AN100" s="122"/>
      <c r="AO100" s="122"/>
      <c r="AP100" s="276"/>
      <c r="AQ100" s="125"/>
      <c r="AR100" s="126"/>
    </row>
    <row r="101" spans="1:56" x14ac:dyDescent="0.2">
      <c r="A101" s="127"/>
      <c r="B101" s="128" t="s">
        <v>32</v>
      </c>
      <c r="C101" s="129"/>
      <c r="D101" s="128"/>
      <c r="E101" s="128"/>
      <c r="F101" s="128"/>
      <c r="G101" s="128"/>
      <c r="H101" s="128"/>
      <c r="I101" s="128"/>
      <c r="J101" s="128"/>
      <c r="K101" s="128"/>
      <c r="L101" s="128"/>
      <c r="M101" s="128"/>
      <c r="N101" s="128"/>
      <c r="O101" s="128"/>
      <c r="P101" s="128"/>
      <c r="Q101" s="128"/>
      <c r="R101" s="128"/>
      <c r="S101" s="128"/>
      <c r="T101" s="128"/>
      <c r="U101" s="128"/>
      <c r="V101" s="128"/>
      <c r="W101" s="128"/>
      <c r="X101" s="128"/>
      <c r="Y101" s="128"/>
      <c r="Z101" s="128"/>
      <c r="AA101" s="128"/>
      <c r="AB101" s="128"/>
      <c r="AC101" s="128"/>
      <c r="AD101" s="128"/>
      <c r="AE101" s="128"/>
      <c r="AF101" s="128"/>
      <c r="AG101" s="128"/>
      <c r="AH101" s="128"/>
      <c r="AI101" s="128"/>
      <c r="AJ101" s="128"/>
      <c r="AK101" s="128"/>
      <c r="AL101" s="128"/>
      <c r="AM101" s="128"/>
      <c r="AN101" s="128"/>
      <c r="AO101" s="128"/>
      <c r="AP101" s="277"/>
      <c r="AQ101" s="131"/>
      <c r="AR101" s="132"/>
    </row>
    <row r="102" spans="1:56" x14ac:dyDescent="0.2">
      <c r="A102" s="121"/>
      <c r="B102" s="122" t="s">
        <v>32</v>
      </c>
      <c r="C102" s="123"/>
      <c r="D102" s="122"/>
      <c r="E102" s="122"/>
      <c r="F102" s="122"/>
      <c r="G102" s="122"/>
      <c r="H102" s="122"/>
      <c r="I102" s="122"/>
      <c r="J102" s="122"/>
      <c r="K102" s="122"/>
      <c r="L102" s="122"/>
      <c r="M102" s="122"/>
      <c r="N102" s="122"/>
      <c r="O102" s="122"/>
      <c r="P102" s="122"/>
      <c r="Q102" s="122"/>
      <c r="R102" s="122"/>
      <c r="S102" s="122"/>
      <c r="T102" s="122"/>
      <c r="U102" s="122"/>
      <c r="V102" s="122"/>
      <c r="W102" s="122"/>
      <c r="X102" s="122"/>
      <c r="Y102" s="122"/>
      <c r="Z102" s="122"/>
      <c r="AA102" s="122"/>
      <c r="AB102" s="122"/>
      <c r="AC102" s="122"/>
      <c r="AD102" s="122"/>
      <c r="AE102" s="122"/>
      <c r="AF102" s="122"/>
      <c r="AG102" s="122"/>
      <c r="AH102" s="122"/>
      <c r="AI102" s="122"/>
      <c r="AJ102" s="122"/>
      <c r="AK102" s="122"/>
      <c r="AL102" s="122"/>
      <c r="AM102" s="122"/>
      <c r="AN102" s="122"/>
      <c r="AO102" s="122"/>
      <c r="AP102" s="276"/>
      <c r="AQ102" s="125"/>
      <c r="AR102" s="126"/>
    </row>
    <row r="103" spans="1:56" x14ac:dyDescent="0.2">
      <c r="A103" s="127"/>
      <c r="B103" s="128" t="s">
        <v>32</v>
      </c>
      <c r="C103" s="129"/>
      <c r="D103" s="128"/>
      <c r="E103" s="128"/>
      <c r="F103" s="128"/>
      <c r="G103" s="128"/>
      <c r="H103" s="128"/>
      <c r="I103" s="128"/>
      <c r="J103" s="128"/>
      <c r="K103" s="128"/>
      <c r="L103" s="128"/>
      <c r="M103" s="128"/>
      <c r="N103" s="128"/>
      <c r="O103" s="128"/>
      <c r="P103" s="128"/>
      <c r="Q103" s="128"/>
      <c r="R103" s="128"/>
      <c r="S103" s="128"/>
      <c r="T103" s="128"/>
      <c r="U103" s="128"/>
      <c r="V103" s="128"/>
      <c r="W103" s="128"/>
      <c r="X103" s="128"/>
      <c r="Y103" s="128"/>
      <c r="Z103" s="128"/>
      <c r="AA103" s="128"/>
      <c r="AB103" s="128"/>
      <c r="AC103" s="128"/>
      <c r="AD103" s="128"/>
      <c r="AE103" s="128"/>
      <c r="AF103" s="128"/>
      <c r="AG103" s="128"/>
      <c r="AH103" s="128"/>
      <c r="AI103" s="128"/>
      <c r="AJ103" s="128"/>
      <c r="AK103" s="128"/>
      <c r="AL103" s="128"/>
      <c r="AM103" s="128"/>
      <c r="AN103" s="128"/>
      <c r="AO103" s="128"/>
      <c r="AP103" s="277"/>
      <c r="AQ103" s="131"/>
      <c r="AR103" s="132"/>
    </row>
    <row r="104" spans="1:56" x14ac:dyDescent="0.2">
      <c r="A104" s="121"/>
      <c r="B104" s="122" t="s">
        <v>32</v>
      </c>
      <c r="C104" s="123"/>
      <c r="D104" s="122"/>
      <c r="E104" s="122"/>
      <c r="F104" s="122"/>
      <c r="G104" s="122"/>
      <c r="H104" s="122"/>
      <c r="I104" s="122"/>
      <c r="J104" s="122"/>
      <c r="K104" s="122"/>
      <c r="L104" s="122"/>
      <c r="M104" s="122"/>
      <c r="N104" s="122"/>
      <c r="O104" s="122"/>
      <c r="P104" s="122"/>
      <c r="Q104" s="122"/>
      <c r="R104" s="122"/>
      <c r="S104" s="122"/>
      <c r="T104" s="122"/>
      <c r="U104" s="122"/>
      <c r="V104" s="122"/>
      <c r="W104" s="122"/>
      <c r="X104" s="122"/>
      <c r="Y104" s="122"/>
      <c r="Z104" s="122"/>
      <c r="AA104" s="122"/>
      <c r="AB104" s="122"/>
      <c r="AC104" s="122"/>
      <c r="AD104" s="122"/>
      <c r="AE104" s="122"/>
      <c r="AF104" s="122"/>
      <c r="AG104" s="122"/>
      <c r="AH104" s="122"/>
      <c r="AI104" s="122"/>
      <c r="AJ104" s="122"/>
      <c r="AK104" s="122"/>
      <c r="AL104" s="122"/>
      <c r="AM104" s="122"/>
      <c r="AN104" s="122"/>
      <c r="AO104" s="122"/>
      <c r="AP104" s="276"/>
      <c r="AQ104" s="125"/>
      <c r="AR104" s="126"/>
    </row>
    <row r="105" spans="1:56" ht="32.25" customHeight="1" x14ac:dyDescent="0.2">
      <c r="A105" s="139">
        <f>COUNTA(A96:A104)</f>
        <v>0</v>
      </c>
      <c r="B105" s="134" t="s">
        <v>258</v>
      </c>
      <c r="C105" s="135"/>
      <c r="D105" s="136"/>
      <c r="E105" s="136"/>
      <c r="F105" s="136"/>
      <c r="G105" s="136"/>
      <c r="H105" s="136">
        <f>SUM(H95:H104)</f>
        <v>0</v>
      </c>
      <c r="I105" s="136">
        <f>SUM(I95:I104)</f>
        <v>0</v>
      </c>
      <c r="J105" s="136">
        <f>SUM(J95:J104)</f>
        <v>0</v>
      </c>
      <c r="K105" s="136">
        <f>COUNTA(K95:K104)</f>
        <v>0</v>
      </c>
      <c r="L105" s="136">
        <f t="shared" ref="L105" si="36">COUNTA(L95:L104)</f>
        <v>0</v>
      </c>
      <c r="M105" s="136">
        <f t="shared" ref="M105" si="37">COUNTA(M95:M104)</f>
        <v>0</v>
      </c>
      <c r="N105" s="136">
        <f t="shared" ref="N105" si="38">COUNTA(N95:N104)</f>
        <v>0</v>
      </c>
      <c r="O105" s="136">
        <f t="shared" ref="O105" si="39">COUNTA(O95:O104)</f>
        <v>0</v>
      </c>
      <c r="P105" s="136">
        <f>COUNTA(P95:P104)</f>
        <v>0</v>
      </c>
      <c r="Q105" s="136">
        <f>COUNTA(Q95:Q104)</f>
        <v>0</v>
      </c>
      <c r="R105" s="136">
        <f t="shared" ref="R105" si="40">COUNTIF(R95:R104, "x")</f>
        <v>0</v>
      </c>
      <c r="S105" s="136">
        <f t="shared" ref="S105" si="41">COUNTIF(S95:S104, "x")</f>
        <v>0</v>
      </c>
      <c r="T105" s="136">
        <f t="shared" ref="T105" si="42">COUNTIF(T95:T104, "x")</f>
        <v>0</v>
      </c>
      <c r="U105" s="136">
        <f t="shared" ref="U105" si="43">COUNTIF(U95:U104, "x")</f>
        <v>0</v>
      </c>
      <c r="V105" s="136">
        <f t="shared" ref="V105" si="44">COUNTIF(V95:V104, "x")</f>
        <v>0</v>
      </c>
      <c r="W105" s="136">
        <f t="shared" ref="W105" si="45">COUNTIF(W95:W104, "x")</f>
        <v>0</v>
      </c>
      <c r="X105" s="136"/>
      <c r="Y105" s="136">
        <f t="shared" ref="Y105" si="46">COUNTIF(Y95:Y104, "x")</f>
        <v>0</v>
      </c>
      <c r="Z105" s="136">
        <f t="shared" ref="Z105" si="47">COUNTIF(Z95:Z104, "x")</f>
        <v>0</v>
      </c>
      <c r="AA105" s="136">
        <f t="shared" ref="AA105" si="48">COUNTIF(AA95:AA104, "x")</f>
        <v>0</v>
      </c>
      <c r="AB105" s="136">
        <f t="shared" ref="AB105" si="49">COUNTIF(AB95:AB104, "x")</f>
        <v>0</v>
      </c>
      <c r="AC105" s="136">
        <f t="shared" ref="AC105" si="50">COUNTIF(AC95:AC104, "x")</f>
        <v>0</v>
      </c>
      <c r="AD105" s="136">
        <f t="shared" ref="AD105:AF105" si="51">COUNTIF(AD95:AD104, "x")</f>
        <v>0</v>
      </c>
      <c r="AE105" s="136">
        <f t="shared" si="51"/>
        <v>0</v>
      </c>
      <c r="AF105" s="136">
        <f t="shared" si="51"/>
        <v>0</v>
      </c>
      <c r="AG105" s="136">
        <f t="shared" ref="AG105" si="52">COUNTIF(AG95:AG104, "x")</f>
        <v>0</v>
      </c>
      <c r="AH105" s="136">
        <f t="shared" ref="AH105" si="53">COUNTIF(AH95:AH104, "x")</f>
        <v>0</v>
      </c>
      <c r="AI105" s="136">
        <f>COUNTA(AI95:AI104)</f>
        <v>0</v>
      </c>
      <c r="AJ105" s="136">
        <f t="shared" ref="AJ105" si="54">COUNTIF(AJ95:AJ104, "x")</f>
        <v>0</v>
      </c>
      <c r="AK105" s="136">
        <f t="shared" ref="AK105" si="55">COUNTIF(AK95:AK104, "x")</f>
        <v>0</v>
      </c>
      <c r="AL105" s="136">
        <f t="shared" ref="AL105" si="56">COUNTIF(AL95:AL104, "x")</f>
        <v>0</v>
      </c>
      <c r="AM105" s="136">
        <f t="shared" ref="AM105:AN105" si="57">COUNTIF(AM95:AM104, "x")</f>
        <v>0</v>
      </c>
      <c r="AN105" s="136">
        <f t="shared" si="57"/>
        <v>0</v>
      </c>
      <c r="AO105" s="136">
        <f t="shared" ref="AO105" si="58">COUNTIF(AO95:AO104, "x")</f>
        <v>0</v>
      </c>
      <c r="AP105" s="134">
        <f>COUNTA(AP96:AP104)</f>
        <v>0</v>
      </c>
      <c r="AQ105" s="137"/>
      <c r="AR105" s="138"/>
    </row>
    <row r="106" spans="1:56" x14ac:dyDescent="0.2">
      <c r="A106" s="140"/>
      <c r="B106" s="122" t="s">
        <v>32</v>
      </c>
      <c r="C106" s="123"/>
      <c r="D106" s="122"/>
      <c r="E106" s="122"/>
      <c r="F106" s="122"/>
      <c r="G106" s="122"/>
      <c r="H106" s="122"/>
      <c r="I106" s="122"/>
      <c r="J106" s="122"/>
      <c r="K106" s="122"/>
      <c r="L106" s="122"/>
      <c r="M106" s="122"/>
      <c r="N106" s="122"/>
      <c r="O106" s="122"/>
      <c r="P106" s="122"/>
      <c r="Q106" s="122"/>
      <c r="R106" s="122"/>
      <c r="S106" s="122"/>
      <c r="T106" s="122"/>
      <c r="U106" s="122"/>
      <c r="V106" s="122"/>
      <c r="W106" s="122"/>
      <c r="X106" s="122"/>
      <c r="Y106" s="122"/>
      <c r="Z106" s="122"/>
      <c r="AA106" s="122"/>
      <c r="AB106" s="122"/>
      <c r="AC106" s="122"/>
      <c r="AD106" s="122"/>
      <c r="AE106" s="122"/>
      <c r="AF106" s="122"/>
      <c r="AG106" s="122"/>
      <c r="AH106" s="122"/>
      <c r="AI106" s="122"/>
      <c r="AJ106" s="122"/>
      <c r="AK106" s="122"/>
      <c r="AL106" s="122"/>
      <c r="AM106" s="122"/>
      <c r="AN106" s="122"/>
      <c r="AO106" s="122"/>
      <c r="AP106" s="276"/>
      <c r="AQ106" s="125"/>
      <c r="AR106" s="126"/>
    </row>
    <row r="107" spans="1:56" x14ac:dyDescent="0.2">
      <c r="A107" s="141"/>
      <c r="B107" s="132"/>
      <c r="C107" s="129"/>
      <c r="D107" s="142"/>
      <c r="E107" s="142"/>
      <c r="F107" s="128"/>
      <c r="G107" s="128"/>
      <c r="H107" s="128"/>
      <c r="I107" s="128"/>
      <c r="J107" s="128"/>
      <c r="K107" s="142"/>
      <c r="L107" s="142"/>
      <c r="M107" s="142"/>
      <c r="N107" s="142"/>
      <c r="O107" s="142"/>
      <c r="P107" s="142"/>
      <c r="Q107" s="128"/>
      <c r="R107" s="128"/>
      <c r="S107" s="128"/>
      <c r="T107" s="128"/>
      <c r="U107" s="128"/>
      <c r="V107" s="128"/>
      <c r="W107" s="128"/>
      <c r="X107" s="128"/>
      <c r="Y107" s="128"/>
      <c r="Z107" s="128"/>
      <c r="AA107" s="128"/>
      <c r="AB107" s="128"/>
      <c r="AC107" s="128"/>
      <c r="AD107" s="128"/>
      <c r="AE107" s="128"/>
      <c r="AF107" s="128"/>
      <c r="AG107" s="128"/>
      <c r="AH107" s="128"/>
      <c r="AI107" s="128"/>
      <c r="AJ107" s="128"/>
      <c r="AK107" s="128"/>
      <c r="AL107" s="128"/>
      <c r="AM107" s="128"/>
      <c r="AN107" s="128"/>
      <c r="AO107" s="128"/>
      <c r="AP107" s="277"/>
      <c r="AQ107" s="131"/>
      <c r="AR107" s="132"/>
    </row>
    <row r="108" spans="1:56" s="101" customFormat="1" ht="24" customHeight="1" x14ac:dyDescent="0.2">
      <c r="A108" s="143">
        <f>SUM(A84+A94+A105)</f>
        <v>0</v>
      </c>
      <c r="B108" s="144" t="s">
        <v>37</v>
      </c>
      <c r="C108" s="145"/>
      <c r="D108" s="146"/>
      <c r="E108" s="146"/>
      <c r="F108" s="146"/>
      <c r="G108" s="146">
        <f>COUNTA(G74:G107)</f>
        <v>0</v>
      </c>
      <c r="H108" s="146">
        <f t="shared" ref="H108:AP108" si="59">SUM(H84+H94+H105)</f>
        <v>0</v>
      </c>
      <c r="I108" s="146">
        <f t="shared" si="59"/>
        <v>0</v>
      </c>
      <c r="J108" s="146">
        <f t="shared" si="59"/>
        <v>0</v>
      </c>
      <c r="K108" s="146">
        <f t="shared" si="59"/>
        <v>0</v>
      </c>
      <c r="L108" s="146">
        <f t="shared" si="59"/>
        <v>0</v>
      </c>
      <c r="M108" s="146">
        <f t="shared" si="59"/>
        <v>0</v>
      </c>
      <c r="N108" s="146">
        <f t="shared" si="59"/>
        <v>0</v>
      </c>
      <c r="O108" s="146">
        <f t="shared" si="59"/>
        <v>0</v>
      </c>
      <c r="P108" s="146">
        <f t="shared" si="59"/>
        <v>0</v>
      </c>
      <c r="Q108" s="146">
        <f t="shared" si="59"/>
        <v>0</v>
      </c>
      <c r="R108" s="146">
        <f t="shared" si="59"/>
        <v>0</v>
      </c>
      <c r="S108" s="146">
        <f t="shared" si="59"/>
        <v>0</v>
      </c>
      <c r="T108" s="146">
        <f t="shared" si="59"/>
        <v>0</v>
      </c>
      <c r="U108" s="146">
        <f t="shared" si="59"/>
        <v>0</v>
      </c>
      <c r="V108" s="146">
        <f t="shared" si="59"/>
        <v>0</v>
      </c>
      <c r="W108" s="146">
        <f t="shared" si="59"/>
        <v>0</v>
      </c>
      <c r="X108" s="146">
        <f t="shared" si="59"/>
        <v>0</v>
      </c>
      <c r="Y108" s="146">
        <f t="shared" si="59"/>
        <v>0</v>
      </c>
      <c r="Z108" s="146">
        <f t="shared" si="59"/>
        <v>0</v>
      </c>
      <c r="AA108" s="146">
        <f t="shared" si="59"/>
        <v>0</v>
      </c>
      <c r="AB108" s="146">
        <f t="shared" si="59"/>
        <v>0</v>
      </c>
      <c r="AC108" s="146">
        <f t="shared" si="59"/>
        <v>0</v>
      </c>
      <c r="AD108" s="146">
        <f t="shared" si="59"/>
        <v>0</v>
      </c>
      <c r="AE108" s="146">
        <f t="shared" si="59"/>
        <v>0</v>
      </c>
      <c r="AF108" s="146">
        <f t="shared" si="59"/>
        <v>0</v>
      </c>
      <c r="AG108" s="146">
        <f t="shared" si="59"/>
        <v>0</v>
      </c>
      <c r="AH108" s="146">
        <f t="shared" si="59"/>
        <v>0</v>
      </c>
      <c r="AI108" s="146">
        <f t="shared" si="59"/>
        <v>0</v>
      </c>
      <c r="AJ108" s="146">
        <f t="shared" si="59"/>
        <v>0</v>
      </c>
      <c r="AK108" s="146">
        <f t="shared" si="59"/>
        <v>0</v>
      </c>
      <c r="AL108" s="146">
        <f t="shared" si="59"/>
        <v>0</v>
      </c>
      <c r="AM108" s="146">
        <f t="shared" si="59"/>
        <v>0</v>
      </c>
      <c r="AN108" s="146">
        <f t="shared" si="59"/>
        <v>0</v>
      </c>
      <c r="AO108" s="146">
        <f t="shared" si="59"/>
        <v>0</v>
      </c>
      <c r="AP108" s="145">
        <f t="shared" si="59"/>
        <v>0</v>
      </c>
      <c r="AQ108" s="147">
        <f>COUNTA(AQ37:AQ107)</f>
        <v>7</v>
      </c>
      <c r="AR108" s="148">
        <f>COUNTA(AR37:AR107)</f>
        <v>1</v>
      </c>
      <c r="BD108" s="102"/>
    </row>
    <row r="109" spans="1:56" x14ac:dyDescent="0.2">
      <c r="A109" s="149"/>
      <c r="B109" s="113"/>
      <c r="C109" s="150"/>
      <c r="D109" s="70"/>
      <c r="E109" s="70"/>
      <c r="F109" s="70"/>
      <c r="G109" s="70"/>
      <c r="H109" s="70"/>
      <c r="I109" s="70"/>
      <c r="J109" s="70"/>
      <c r="K109" s="70"/>
      <c r="L109" s="70"/>
      <c r="M109" s="70"/>
      <c r="N109" s="70"/>
      <c r="O109" s="70"/>
      <c r="P109" s="70"/>
      <c r="Q109" s="70"/>
      <c r="R109" s="70"/>
      <c r="S109" s="70"/>
      <c r="T109" s="70"/>
      <c r="U109" s="70"/>
      <c r="V109" s="70"/>
      <c r="W109" s="70"/>
      <c r="X109" s="70"/>
      <c r="Y109" s="70"/>
      <c r="Z109" s="70"/>
      <c r="AA109" s="70"/>
      <c r="AB109" s="70"/>
      <c r="AC109" s="70"/>
      <c r="AD109" s="70"/>
      <c r="AE109" s="70"/>
      <c r="AF109" s="70"/>
      <c r="AG109" s="70"/>
      <c r="AH109" s="70"/>
      <c r="AI109" s="70"/>
      <c r="AJ109" s="70"/>
      <c r="AK109" s="70"/>
      <c r="AL109" s="70"/>
      <c r="AM109" s="70"/>
      <c r="AN109" s="70"/>
      <c r="AO109" s="70"/>
      <c r="AP109" s="150"/>
      <c r="AQ109" s="61"/>
      <c r="AR109" s="10"/>
    </row>
    <row r="110" spans="1:56" s="152" customFormat="1" x14ac:dyDescent="0.2">
      <c r="A110" s="114"/>
      <c r="B110" s="111"/>
      <c r="C110" s="64"/>
      <c r="D110" s="63"/>
      <c r="E110" s="63"/>
      <c r="F110" s="63"/>
      <c r="G110" s="63"/>
      <c r="H110" s="63"/>
      <c r="I110" s="63"/>
      <c r="J110" s="63"/>
      <c r="K110" s="63"/>
      <c r="L110" s="63"/>
      <c r="M110" s="63"/>
      <c r="N110" s="63"/>
      <c r="O110" s="63"/>
      <c r="P110" s="63"/>
      <c r="Q110" s="63"/>
      <c r="R110" s="63"/>
      <c r="S110" s="63"/>
      <c r="T110" s="63"/>
      <c r="U110" s="63"/>
      <c r="V110" s="63"/>
      <c r="W110" s="63"/>
      <c r="X110" s="63"/>
      <c r="Y110" s="63"/>
      <c r="Z110" s="63"/>
      <c r="AA110" s="63"/>
      <c r="AB110" s="63"/>
      <c r="AC110" s="63"/>
      <c r="AD110" s="63"/>
      <c r="AE110" s="63"/>
      <c r="AF110" s="63"/>
      <c r="AG110" s="63"/>
      <c r="AH110" s="63"/>
      <c r="AI110" s="63"/>
      <c r="AJ110" s="63"/>
      <c r="AK110" s="63"/>
      <c r="AL110" s="63"/>
      <c r="AM110" s="63"/>
      <c r="AN110" s="63"/>
      <c r="AO110" s="63"/>
      <c r="AP110" s="64"/>
      <c r="AQ110" s="67"/>
      <c r="AR110" s="68"/>
      <c r="BD110" s="33"/>
    </row>
    <row r="111" spans="1:56" s="152" customFormat="1" x14ac:dyDescent="0.2">
      <c r="A111" s="114"/>
      <c r="B111" s="111"/>
      <c r="C111" s="64"/>
      <c r="D111" s="63"/>
      <c r="E111" s="63"/>
      <c r="F111" s="63"/>
      <c r="G111" s="63"/>
      <c r="H111" s="63"/>
      <c r="I111" s="63"/>
      <c r="J111" s="63"/>
      <c r="K111" s="63"/>
      <c r="L111" s="63"/>
      <c r="M111" s="63"/>
      <c r="N111" s="63"/>
      <c r="O111" s="63"/>
      <c r="P111" s="63"/>
      <c r="Q111" s="63"/>
      <c r="R111" s="63"/>
      <c r="S111" s="63"/>
      <c r="T111" s="63"/>
      <c r="U111" s="63"/>
      <c r="V111" s="63"/>
      <c r="W111" s="63"/>
      <c r="X111" s="63"/>
      <c r="Y111" s="63"/>
      <c r="Z111" s="63"/>
      <c r="AA111" s="63"/>
      <c r="AB111" s="63"/>
      <c r="AC111" s="63"/>
      <c r="AD111" s="63"/>
      <c r="AE111" s="63"/>
      <c r="AF111" s="63"/>
      <c r="AG111" s="63"/>
      <c r="AH111" s="63"/>
      <c r="AI111" s="63"/>
      <c r="AJ111" s="63"/>
      <c r="AK111" s="63"/>
      <c r="AL111" s="63"/>
      <c r="AM111" s="63"/>
      <c r="AN111" s="63"/>
      <c r="AO111" s="63"/>
      <c r="AP111" s="64"/>
      <c r="AQ111" s="67"/>
      <c r="AR111" s="68"/>
      <c r="BD111" s="33"/>
    </row>
    <row r="112" spans="1:56" s="152" customFormat="1" x14ac:dyDescent="0.2">
      <c r="A112" s="114"/>
      <c r="B112" s="111"/>
      <c r="C112" s="64"/>
      <c r="D112" s="63"/>
      <c r="E112" s="63"/>
      <c r="F112" s="63"/>
      <c r="G112" s="63"/>
      <c r="H112" s="63"/>
      <c r="I112" s="63"/>
      <c r="J112" s="63"/>
      <c r="K112" s="63"/>
      <c r="L112" s="63"/>
      <c r="M112" s="63"/>
      <c r="N112" s="63"/>
      <c r="O112" s="63"/>
      <c r="P112" s="63"/>
      <c r="Q112" s="63"/>
      <c r="R112" s="63"/>
      <c r="S112" s="63"/>
      <c r="T112" s="63"/>
      <c r="U112" s="63"/>
      <c r="V112" s="63"/>
      <c r="W112" s="63"/>
      <c r="X112" s="63"/>
      <c r="Y112" s="63"/>
      <c r="Z112" s="63"/>
      <c r="AA112" s="63"/>
      <c r="AB112" s="63"/>
      <c r="AC112" s="63"/>
      <c r="AD112" s="63"/>
      <c r="AE112" s="63"/>
      <c r="AF112" s="63"/>
      <c r="AG112" s="63"/>
      <c r="AH112" s="63"/>
      <c r="AI112" s="63"/>
      <c r="AJ112" s="63"/>
      <c r="AK112" s="63"/>
      <c r="AL112" s="63"/>
      <c r="AM112" s="63"/>
      <c r="AN112" s="63"/>
      <c r="AO112" s="63"/>
      <c r="AP112" s="64"/>
      <c r="AQ112" s="67"/>
      <c r="AR112" s="68"/>
      <c r="BD112" s="33"/>
    </row>
    <row r="113" spans="1:44" ht="24" customHeight="1" x14ac:dyDescent="0.2">
      <c r="A113" s="153"/>
      <c r="B113" s="154" t="s">
        <v>38</v>
      </c>
      <c r="C113" s="155"/>
      <c r="D113" s="154"/>
      <c r="E113" s="154"/>
      <c r="F113" s="154"/>
      <c r="G113" s="154"/>
      <c r="H113" s="154"/>
      <c r="I113" s="154"/>
      <c r="J113" s="154"/>
      <c r="K113" s="154"/>
      <c r="L113" s="154"/>
      <c r="M113" s="154"/>
      <c r="N113" s="154"/>
      <c r="O113" s="154"/>
      <c r="P113" s="154"/>
      <c r="Q113" s="154"/>
      <c r="R113" s="154"/>
      <c r="S113" s="154"/>
      <c r="T113" s="154"/>
      <c r="U113" s="154"/>
      <c r="V113" s="154"/>
      <c r="W113" s="154"/>
      <c r="X113" s="154"/>
      <c r="Y113" s="154"/>
      <c r="Z113" s="154"/>
      <c r="AA113" s="154"/>
      <c r="AB113" s="154"/>
      <c r="AC113" s="154"/>
      <c r="AD113" s="154"/>
      <c r="AE113" s="154"/>
      <c r="AF113" s="154"/>
      <c r="AG113" s="154"/>
      <c r="AH113" s="154"/>
      <c r="AI113" s="154"/>
      <c r="AJ113" s="154"/>
      <c r="AK113" s="154"/>
      <c r="AL113" s="154"/>
      <c r="AM113" s="154"/>
      <c r="AN113" s="154"/>
      <c r="AO113" s="154"/>
      <c r="AP113" s="155"/>
      <c r="AQ113" s="157"/>
      <c r="AR113" s="158"/>
    </row>
    <row r="114" spans="1:44" x14ac:dyDescent="0.2">
      <c r="A114" s="159"/>
      <c r="B114" s="160" t="s">
        <v>32</v>
      </c>
      <c r="C114" s="161"/>
      <c r="D114" s="160"/>
      <c r="E114" s="160"/>
      <c r="F114" s="160"/>
      <c r="G114" s="160"/>
      <c r="H114" s="160"/>
      <c r="I114" s="160"/>
      <c r="J114" s="160"/>
      <c r="K114" s="160"/>
      <c r="L114" s="160"/>
      <c r="M114" s="160"/>
      <c r="N114" s="160"/>
      <c r="O114" s="160"/>
      <c r="P114" s="160"/>
      <c r="Q114" s="160"/>
      <c r="R114" s="160"/>
      <c r="S114" s="160"/>
      <c r="T114" s="160"/>
      <c r="U114" s="160"/>
      <c r="V114" s="160"/>
      <c r="W114" s="160"/>
      <c r="X114" s="160"/>
      <c r="Y114" s="160"/>
      <c r="Z114" s="160"/>
      <c r="AA114" s="160"/>
      <c r="AB114" s="160"/>
      <c r="AC114" s="160"/>
      <c r="AD114" s="160"/>
      <c r="AE114" s="160"/>
      <c r="AF114" s="160"/>
      <c r="AG114" s="160"/>
      <c r="AH114" s="160"/>
      <c r="AI114" s="160"/>
      <c r="AJ114" s="160"/>
      <c r="AK114" s="160"/>
      <c r="AL114" s="160"/>
      <c r="AM114" s="160"/>
      <c r="AN114" s="160"/>
      <c r="AO114" s="160"/>
      <c r="AP114" s="278"/>
      <c r="AQ114" s="163"/>
      <c r="AR114" s="164"/>
    </row>
    <row r="115" spans="1:44" x14ac:dyDescent="0.2">
      <c r="A115" s="165"/>
      <c r="B115" s="166" t="s">
        <v>32</v>
      </c>
      <c r="C115" s="167"/>
      <c r="D115" s="166"/>
      <c r="E115" s="166"/>
      <c r="F115" s="166"/>
      <c r="G115" s="166"/>
      <c r="H115" s="166"/>
      <c r="I115" s="166"/>
      <c r="J115" s="166"/>
      <c r="K115" s="166"/>
      <c r="L115" s="166"/>
      <c r="M115" s="166"/>
      <c r="N115" s="166"/>
      <c r="O115" s="166"/>
      <c r="P115" s="166"/>
      <c r="Q115" s="166"/>
      <c r="R115" s="166"/>
      <c r="S115" s="166"/>
      <c r="T115" s="166"/>
      <c r="U115" s="166"/>
      <c r="V115" s="166"/>
      <c r="W115" s="166"/>
      <c r="X115" s="166"/>
      <c r="Y115" s="166"/>
      <c r="Z115" s="166"/>
      <c r="AA115" s="166"/>
      <c r="AB115" s="166"/>
      <c r="AC115" s="166"/>
      <c r="AD115" s="166"/>
      <c r="AE115" s="166"/>
      <c r="AF115" s="166"/>
      <c r="AG115" s="166"/>
      <c r="AH115" s="166"/>
      <c r="AI115" s="166"/>
      <c r="AJ115" s="166"/>
      <c r="AK115" s="166"/>
      <c r="AL115" s="166"/>
      <c r="AM115" s="166"/>
      <c r="AN115" s="166"/>
      <c r="AO115" s="166"/>
      <c r="AP115" s="279"/>
      <c r="AQ115" s="169"/>
      <c r="AR115" s="170"/>
    </row>
    <row r="116" spans="1:44" x14ac:dyDescent="0.2">
      <c r="A116" s="159"/>
      <c r="B116" s="160" t="s">
        <v>32</v>
      </c>
      <c r="C116" s="161"/>
      <c r="D116" s="160"/>
      <c r="E116" s="160"/>
      <c r="F116" s="160"/>
      <c r="G116" s="160"/>
      <c r="H116" s="160"/>
      <c r="I116" s="160"/>
      <c r="J116" s="160"/>
      <c r="K116" s="160"/>
      <c r="L116" s="160"/>
      <c r="M116" s="160"/>
      <c r="N116" s="160"/>
      <c r="O116" s="160"/>
      <c r="P116" s="160"/>
      <c r="Q116" s="160"/>
      <c r="R116" s="160"/>
      <c r="S116" s="160"/>
      <c r="T116" s="160"/>
      <c r="U116" s="160"/>
      <c r="V116" s="160"/>
      <c r="W116" s="160"/>
      <c r="X116" s="160"/>
      <c r="Y116" s="160"/>
      <c r="Z116" s="160"/>
      <c r="AA116" s="160"/>
      <c r="AB116" s="160"/>
      <c r="AC116" s="160"/>
      <c r="AD116" s="160"/>
      <c r="AE116" s="160"/>
      <c r="AF116" s="160"/>
      <c r="AG116" s="160"/>
      <c r="AH116" s="160"/>
      <c r="AI116" s="160"/>
      <c r="AJ116" s="160"/>
      <c r="AK116" s="160"/>
      <c r="AL116" s="160"/>
      <c r="AM116" s="160"/>
      <c r="AN116" s="160"/>
      <c r="AO116" s="160"/>
      <c r="AP116" s="278"/>
      <c r="AQ116" s="163"/>
      <c r="AR116" s="164"/>
    </row>
    <row r="117" spans="1:44" x14ac:dyDescent="0.2">
      <c r="A117" s="165"/>
      <c r="B117" s="166" t="s">
        <v>32</v>
      </c>
      <c r="C117" s="167"/>
      <c r="D117" s="166"/>
      <c r="E117" s="166"/>
      <c r="F117" s="166"/>
      <c r="G117" s="166"/>
      <c r="H117" s="166"/>
      <c r="I117" s="166"/>
      <c r="J117" s="166"/>
      <c r="K117" s="166"/>
      <c r="L117" s="166"/>
      <c r="M117" s="166"/>
      <c r="N117" s="166"/>
      <c r="O117" s="166"/>
      <c r="P117" s="166"/>
      <c r="Q117" s="166"/>
      <c r="R117" s="166"/>
      <c r="S117" s="166"/>
      <c r="T117" s="166"/>
      <c r="U117" s="166"/>
      <c r="V117" s="166"/>
      <c r="W117" s="166"/>
      <c r="X117" s="166"/>
      <c r="Y117" s="166"/>
      <c r="Z117" s="166"/>
      <c r="AA117" s="166"/>
      <c r="AB117" s="166"/>
      <c r="AC117" s="166"/>
      <c r="AD117" s="166"/>
      <c r="AE117" s="166"/>
      <c r="AF117" s="166"/>
      <c r="AG117" s="166"/>
      <c r="AH117" s="166"/>
      <c r="AI117" s="166"/>
      <c r="AJ117" s="166"/>
      <c r="AK117" s="166"/>
      <c r="AL117" s="166"/>
      <c r="AM117" s="166"/>
      <c r="AN117" s="166"/>
      <c r="AO117" s="166"/>
      <c r="AP117" s="279"/>
      <c r="AQ117" s="169"/>
      <c r="AR117" s="170"/>
    </row>
    <row r="118" spans="1:44" x14ac:dyDescent="0.2">
      <c r="A118" s="159"/>
      <c r="B118" s="160" t="s">
        <v>32</v>
      </c>
      <c r="C118" s="161"/>
      <c r="D118" s="160"/>
      <c r="E118" s="160"/>
      <c r="F118" s="160"/>
      <c r="G118" s="160"/>
      <c r="H118" s="160"/>
      <c r="I118" s="160"/>
      <c r="J118" s="160"/>
      <c r="K118" s="160"/>
      <c r="L118" s="160"/>
      <c r="M118" s="160"/>
      <c r="N118" s="160"/>
      <c r="O118" s="160"/>
      <c r="P118" s="160"/>
      <c r="Q118" s="160"/>
      <c r="R118" s="160"/>
      <c r="S118" s="160"/>
      <c r="T118" s="160"/>
      <c r="U118" s="160"/>
      <c r="V118" s="160"/>
      <c r="W118" s="160"/>
      <c r="X118" s="160"/>
      <c r="Y118" s="160"/>
      <c r="Z118" s="160"/>
      <c r="AA118" s="160"/>
      <c r="AB118" s="160"/>
      <c r="AC118" s="160"/>
      <c r="AD118" s="160"/>
      <c r="AE118" s="160"/>
      <c r="AF118" s="160"/>
      <c r="AG118" s="160"/>
      <c r="AH118" s="160"/>
      <c r="AI118" s="160"/>
      <c r="AJ118" s="160"/>
      <c r="AK118" s="160"/>
      <c r="AL118" s="160"/>
      <c r="AM118" s="160"/>
      <c r="AN118" s="160"/>
      <c r="AO118" s="160"/>
      <c r="AP118" s="278"/>
      <c r="AQ118" s="163"/>
      <c r="AR118" s="164"/>
    </row>
    <row r="119" spans="1:44" x14ac:dyDescent="0.2">
      <c r="A119" s="165"/>
      <c r="B119" s="166" t="s">
        <v>32</v>
      </c>
      <c r="C119" s="167"/>
      <c r="D119" s="166"/>
      <c r="E119" s="166"/>
      <c r="F119" s="166"/>
      <c r="G119" s="166"/>
      <c r="H119" s="166"/>
      <c r="I119" s="166"/>
      <c r="J119" s="166"/>
      <c r="K119" s="166"/>
      <c r="L119" s="166"/>
      <c r="M119" s="166"/>
      <c r="N119" s="166"/>
      <c r="O119" s="166"/>
      <c r="P119" s="166"/>
      <c r="Q119" s="166"/>
      <c r="R119" s="166"/>
      <c r="S119" s="166"/>
      <c r="T119" s="166"/>
      <c r="U119" s="166"/>
      <c r="V119" s="166"/>
      <c r="W119" s="166"/>
      <c r="X119" s="166"/>
      <c r="Y119" s="166"/>
      <c r="Z119" s="166"/>
      <c r="AA119" s="166"/>
      <c r="AB119" s="166"/>
      <c r="AC119" s="166"/>
      <c r="AD119" s="166"/>
      <c r="AE119" s="166"/>
      <c r="AF119" s="166"/>
      <c r="AG119" s="166"/>
      <c r="AH119" s="166"/>
      <c r="AI119" s="166"/>
      <c r="AJ119" s="166"/>
      <c r="AK119" s="166"/>
      <c r="AL119" s="166"/>
      <c r="AM119" s="166"/>
      <c r="AN119" s="166"/>
      <c r="AO119" s="166"/>
      <c r="AP119" s="279"/>
      <c r="AQ119" s="169"/>
      <c r="AR119" s="170"/>
    </row>
    <row r="120" spans="1:44" x14ac:dyDescent="0.2">
      <c r="A120" s="159"/>
      <c r="B120" s="160" t="s">
        <v>32</v>
      </c>
      <c r="C120" s="161"/>
      <c r="D120" s="160"/>
      <c r="E120" s="160"/>
      <c r="F120" s="160"/>
      <c r="G120" s="160"/>
      <c r="H120" s="160"/>
      <c r="I120" s="160"/>
      <c r="J120" s="160"/>
      <c r="K120" s="160"/>
      <c r="L120" s="160"/>
      <c r="M120" s="160"/>
      <c r="N120" s="160"/>
      <c r="O120" s="160"/>
      <c r="P120" s="160"/>
      <c r="Q120" s="160"/>
      <c r="R120" s="160"/>
      <c r="S120" s="160"/>
      <c r="T120" s="160"/>
      <c r="U120" s="160"/>
      <c r="V120" s="160"/>
      <c r="W120" s="160"/>
      <c r="X120" s="160"/>
      <c r="Y120" s="160"/>
      <c r="Z120" s="160"/>
      <c r="AA120" s="160"/>
      <c r="AB120" s="160"/>
      <c r="AC120" s="160"/>
      <c r="AD120" s="160"/>
      <c r="AE120" s="160"/>
      <c r="AF120" s="160"/>
      <c r="AG120" s="160"/>
      <c r="AH120" s="160"/>
      <c r="AI120" s="160"/>
      <c r="AJ120" s="160"/>
      <c r="AK120" s="160"/>
      <c r="AL120" s="160"/>
      <c r="AM120" s="160"/>
      <c r="AN120" s="160"/>
      <c r="AO120" s="160"/>
      <c r="AP120" s="278"/>
      <c r="AQ120" s="163"/>
      <c r="AR120" s="164"/>
    </row>
    <row r="121" spans="1:44" x14ac:dyDescent="0.2">
      <c r="A121" s="165"/>
      <c r="B121" s="166" t="s">
        <v>32</v>
      </c>
      <c r="C121" s="167"/>
      <c r="D121" s="166"/>
      <c r="E121" s="166"/>
      <c r="F121" s="166"/>
      <c r="G121" s="166"/>
      <c r="H121" s="166"/>
      <c r="I121" s="166"/>
      <c r="J121" s="166"/>
      <c r="K121" s="166"/>
      <c r="L121" s="166"/>
      <c r="M121" s="166"/>
      <c r="N121" s="166"/>
      <c r="O121" s="166"/>
      <c r="P121" s="166"/>
      <c r="Q121" s="166"/>
      <c r="R121" s="166"/>
      <c r="S121" s="166"/>
      <c r="T121" s="166"/>
      <c r="U121" s="166"/>
      <c r="V121" s="166"/>
      <c r="W121" s="166"/>
      <c r="X121" s="166"/>
      <c r="Y121" s="166"/>
      <c r="Z121" s="166"/>
      <c r="AA121" s="166"/>
      <c r="AB121" s="166"/>
      <c r="AC121" s="166"/>
      <c r="AD121" s="166"/>
      <c r="AE121" s="166"/>
      <c r="AF121" s="166"/>
      <c r="AG121" s="166"/>
      <c r="AH121" s="166"/>
      <c r="AI121" s="166"/>
      <c r="AJ121" s="166"/>
      <c r="AK121" s="166"/>
      <c r="AL121" s="166"/>
      <c r="AM121" s="166"/>
      <c r="AN121" s="166"/>
      <c r="AO121" s="166"/>
      <c r="AP121" s="279"/>
      <c r="AQ121" s="169"/>
      <c r="AR121" s="170"/>
    </row>
    <row r="122" spans="1:44" x14ac:dyDescent="0.2">
      <c r="A122" s="159"/>
      <c r="B122" s="160" t="s">
        <v>32</v>
      </c>
      <c r="C122" s="161"/>
      <c r="D122" s="160"/>
      <c r="E122" s="160"/>
      <c r="F122" s="160"/>
      <c r="G122" s="160"/>
      <c r="H122" s="160"/>
      <c r="I122" s="160"/>
      <c r="J122" s="160"/>
      <c r="K122" s="160"/>
      <c r="L122" s="160"/>
      <c r="M122" s="160"/>
      <c r="N122" s="160"/>
      <c r="O122" s="160"/>
      <c r="P122" s="160"/>
      <c r="Q122" s="160"/>
      <c r="R122" s="160"/>
      <c r="S122" s="160"/>
      <c r="T122" s="160"/>
      <c r="U122" s="160"/>
      <c r="V122" s="160"/>
      <c r="W122" s="160"/>
      <c r="X122" s="160"/>
      <c r="Y122" s="160"/>
      <c r="Z122" s="160"/>
      <c r="AA122" s="160"/>
      <c r="AB122" s="160"/>
      <c r="AC122" s="160"/>
      <c r="AD122" s="160"/>
      <c r="AE122" s="160"/>
      <c r="AF122" s="160"/>
      <c r="AG122" s="160"/>
      <c r="AH122" s="160"/>
      <c r="AI122" s="160"/>
      <c r="AJ122" s="160"/>
      <c r="AK122" s="160"/>
      <c r="AL122" s="160"/>
      <c r="AM122" s="160"/>
      <c r="AN122" s="160"/>
      <c r="AO122" s="160"/>
      <c r="AP122" s="278"/>
      <c r="AQ122" s="163"/>
      <c r="AR122" s="164"/>
    </row>
    <row r="123" spans="1:44" ht="27.75" customHeight="1" x14ac:dyDescent="0.2">
      <c r="A123" s="171">
        <f>COUNTA(A114:A122)</f>
        <v>0</v>
      </c>
      <c r="B123" s="267" t="s">
        <v>259</v>
      </c>
      <c r="C123" s="173"/>
      <c r="D123" s="172"/>
      <c r="E123" s="172"/>
      <c r="F123" s="172"/>
      <c r="G123" s="172"/>
      <c r="H123" s="172">
        <f>SUM(H114:H122)</f>
        <v>0</v>
      </c>
      <c r="I123" s="172">
        <f>SUM(I114:I122)</f>
        <v>0</v>
      </c>
      <c r="J123" s="172">
        <f>SUM(J114:J122)</f>
        <v>0</v>
      </c>
      <c r="K123" s="172">
        <f>COUNTA(K114:K122)</f>
        <v>0</v>
      </c>
      <c r="L123" s="172">
        <f t="shared" ref="L123:Q123" si="60">COUNTA(L114:L122)</f>
        <v>0</v>
      </c>
      <c r="M123" s="172">
        <f t="shared" si="60"/>
        <v>0</v>
      </c>
      <c r="N123" s="172">
        <f t="shared" si="60"/>
        <v>0</v>
      </c>
      <c r="O123" s="172">
        <f t="shared" si="60"/>
        <v>0</v>
      </c>
      <c r="P123" s="172">
        <f t="shared" si="60"/>
        <v>0</v>
      </c>
      <c r="Q123" s="172">
        <f t="shared" si="60"/>
        <v>0</v>
      </c>
      <c r="R123" s="172">
        <f>COUNTIF(R114:R122, "x")</f>
        <v>0</v>
      </c>
      <c r="S123" s="172">
        <f t="shared" ref="S123:AO123" si="61">COUNTIF(S114:S122, "x")</f>
        <v>0</v>
      </c>
      <c r="T123" s="172">
        <f t="shared" si="61"/>
        <v>0</v>
      </c>
      <c r="U123" s="172">
        <f t="shared" si="61"/>
        <v>0</v>
      </c>
      <c r="V123" s="172">
        <f t="shared" si="61"/>
        <v>0</v>
      </c>
      <c r="W123" s="172">
        <f t="shared" si="61"/>
        <v>0</v>
      </c>
      <c r="X123" s="172">
        <f t="shared" si="61"/>
        <v>0</v>
      </c>
      <c r="Y123" s="172">
        <f t="shared" si="61"/>
        <v>0</v>
      </c>
      <c r="Z123" s="172">
        <f t="shared" si="61"/>
        <v>0</v>
      </c>
      <c r="AA123" s="172">
        <f t="shared" si="61"/>
        <v>0</v>
      </c>
      <c r="AB123" s="172">
        <f t="shared" si="61"/>
        <v>0</v>
      </c>
      <c r="AC123" s="172">
        <f t="shared" si="61"/>
        <v>0</v>
      </c>
      <c r="AD123" s="172">
        <f t="shared" si="61"/>
        <v>0</v>
      </c>
      <c r="AE123" s="172">
        <f t="shared" si="61"/>
        <v>0</v>
      </c>
      <c r="AF123" s="172">
        <f t="shared" si="61"/>
        <v>0</v>
      </c>
      <c r="AG123" s="172">
        <f t="shared" si="61"/>
        <v>0</v>
      </c>
      <c r="AH123" s="172">
        <f t="shared" si="61"/>
        <v>0</v>
      </c>
      <c r="AI123" s="172">
        <f>COUNTA(AI113:AI122)</f>
        <v>0</v>
      </c>
      <c r="AJ123" s="172">
        <f t="shared" si="61"/>
        <v>0</v>
      </c>
      <c r="AK123" s="172">
        <f t="shared" si="61"/>
        <v>0</v>
      </c>
      <c r="AL123" s="172">
        <f t="shared" si="61"/>
        <v>0</v>
      </c>
      <c r="AM123" s="172">
        <f t="shared" si="61"/>
        <v>0</v>
      </c>
      <c r="AN123" s="172">
        <f t="shared" si="61"/>
        <v>0</v>
      </c>
      <c r="AO123" s="172">
        <f t="shared" si="61"/>
        <v>0</v>
      </c>
      <c r="AP123" s="267">
        <f>COUNTA(AP114:AP122)</f>
        <v>0</v>
      </c>
      <c r="AQ123" s="175"/>
      <c r="AR123" s="176"/>
    </row>
    <row r="124" spans="1:44" x14ac:dyDescent="0.2">
      <c r="A124" s="159"/>
      <c r="B124" s="160" t="s">
        <v>32</v>
      </c>
      <c r="C124" s="161"/>
      <c r="D124" s="160"/>
      <c r="E124" s="160"/>
      <c r="F124" s="160"/>
      <c r="G124" s="160"/>
      <c r="H124" s="160"/>
      <c r="I124" s="160"/>
      <c r="J124" s="160"/>
      <c r="K124" s="160"/>
      <c r="L124" s="160"/>
      <c r="M124" s="160"/>
      <c r="N124" s="160"/>
      <c r="O124" s="160"/>
      <c r="P124" s="160"/>
      <c r="Q124" s="160"/>
      <c r="R124" s="160"/>
      <c r="S124" s="160"/>
      <c r="T124" s="160"/>
      <c r="U124" s="160"/>
      <c r="V124" s="160"/>
      <c r="W124" s="160"/>
      <c r="X124" s="160"/>
      <c r="Y124" s="160"/>
      <c r="Z124" s="160"/>
      <c r="AA124" s="160"/>
      <c r="AB124" s="160"/>
      <c r="AC124" s="160"/>
      <c r="AD124" s="160"/>
      <c r="AE124" s="160"/>
      <c r="AF124" s="160"/>
      <c r="AG124" s="160"/>
      <c r="AH124" s="160"/>
      <c r="AI124" s="160"/>
      <c r="AJ124" s="160"/>
      <c r="AK124" s="160"/>
      <c r="AL124" s="160"/>
      <c r="AM124" s="160"/>
      <c r="AN124" s="160"/>
      <c r="AO124" s="160"/>
      <c r="AP124" s="278"/>
      <c r="AQ124" s="163"/>
      <c r="AR124" s="164"/>
    </row>
    <row r="125" spans="1:44" x14ac:dyDescent="0.2">
      <c r="A125" s="165"/>
      <c r="B125" s="166" t="s">
        <v>32</v>
      </c>
      <c r="C125" s="167"/>
      <c r="D125" s="166"/>
      <c r="E125" s="166"/>
      <c r="F125" s="166"/>
      <c r="G125" s="166"/>
      <c r="H125" s="166"/>
      <c r="I125" s="166"/>
      <c r="J125" s="166"/>
      <c r="K125" s="166"/>
      <c r="L125" s="166"/>
      <c r="M125" s="166"/>
      <c r="N125" s="166"/>
      <c r="O125" s="166"/>
      <c r="P125" s="166"/>
      <c r="Q125" s="166"/>
      <c r="R125" s="166"/>
      <c r="S125" s="166"/>
      <c r="T125" s="166"/>
      <c r="U125" s="166"/>
      <c r="V125" s="166"/>
      <c r="W125" s="166"/>
      <c r="X125" s="166"/>
      <c r="Y125" s="166"/>
      <c r="Z125" s="166"/>
      <c r="AA125" s="166"/>
      <c r="AB125" s="166"/>
      <c r="AC125" s="166"/>
      <c r="AD125" s="166"/>
      <c r="AE125" s="166"/>
      <c r="AF125" s="166"/>
      <c r="AG125" s="166"/>
      <c r="AH125" s="166"/>
      <c r="AI125" s="166"/>
      <c r="AJ125" s="166"/>
      <c r="AK125" s="166"/>
      <c r="AL125" s="166"/>
      <c r="AM125" s="166"/>
      <c r="AN125" s="166"/>
      <c r="AO125" s="166"/>
      <c r="AP125" s="279"/>
      <c r="AQ125" s="169"/>
      <c r="AR125" s="170"/>
    </row>
    <row r="126" spans="1:44" x14ac:dyDescent="0.2">
      <c r="A126" s="159"/>
      <c r="B126" s="160" t="s">
        <v>32</v>
      </c>
      <c r="C126" s="161"/>
      <c r="D126" s="160"/>
      <c r="E126" s="160"/>
      <c r="F126" s="160"/>
      <c r="G126" s="160"/>
      <c r="H126" s="160"/>
      <c r="I126" s="160"/>
      <c r="J126" s="160"/>
      <c r="K126" s="160"/>
      <c r="L126" s="160"/>
      <c r="M126" s="160"/>
      <c r="N126" s="160"/>
      <c r="O126" s="160"/>
      <c r="P126" s="160"/>
      <c r="Q126" s="160"/>
      <c r="R126" s="160"/>
      <c r="S126" s="160"/>
      <c r="T126" s="160"/>
      <c r="U126" s="160"/>
      <c r="V126" s="160"/>
      <c r="W126" s="160"/>
      <c r="X126" s="160"/>
      <c r="Y126" s="160"/>
      <c r="Z126" s="160"/>
      <c r="AA126" s="160"/>
      <c r="AB126" s="160"/>
      <c r="AC126" s="160"/>
      <c r="AD126" s="160"/>
      <c r="AE126" s="160"/>
      <c r="AF126" s="160"/>
      <c r="AG126" s="160"/>
      <c r="AH126" s="160"/>
      <c r="AI126" s="160"/>
      <c r="AJ126" s="160"/>
      <c r="AK126" s="160"/>
      <c r="AL126" s="160"/>
      <c r="AM126" s="160"/>
      <c r="AN126" s="160"/>
      <c r="AO126" s="160"/>
      <c r="AP126" s="278"/>
      <c r="AQ126" s="163"/>
      <c r="AR126" s="164"/>
    </row>
    <row r="127" spans="1:44" x14ac:dyDescent="0.2">
      <c r="A127" s="165"/>
      <c r="B127" s="166" t="s">
        <v>32</v>
      </c>
      <c r="C127" s="167"/>
      <c r="D127" s="166"/>
      <c r="E127" s="166"/>
      <c r="F127" s="166"/>
      <c r="G127" s="166"/>
      <c r="H127" s="166"/>
      <c r="I127" s="166"/>
      <c r="J127" s="166"/>
      <c r="K127" s="166"/>
      <c r="L127" s="166"/>
      <c r="M127" s="166"/>
      <c r="N127" s="166"/>
      <c r="O127" s="166"/>
      <c r="P127" s="166"/>
      <c r="Q127" s="166"/>
      <c r="R127" s="166"/>
      <c r="S127" s="166"/>
      <c r="T127" s="166"/>
      <c r="U127" s="166"/>
      <c r="V127" s="166"/>
      <c r="W127" s="166"/>
      <c r="X127" s="166"/>
      <c r="Y127" s="166"/>
      <c r="Z127" s="166"/>
      <c r="AA127" s="166"/>
      <c r="AB127" s="166"/>
      <c r="AC127" s="166"/>
      <c r="AD127" s="166"/>
      <c r="AE127" s="166"/>
      <c r="AF127" s="166"/>
      <c r="AG127" s="166"/>
      <c r="AH127" s="166"/>
      <c r="AI127" s="166"/>
      <c r="AJ127" s="166"/>
      <c r="AK127" s="166"/>
      <c r="AL127" s="166"/>
      <c r="AM127" s="166"/>
      <c r="AN127" s="166"/>
      <c r="AO127" s="166"/>
      <c r="AP127" s="279"/>
      <c r="AQ127" s="169"/>
      <c r="AR127" s="170"/>
    </row>
    <row r="128" spans="1:44" x14ac:dyDescent="0.2">
      <c r="A128" s="159"/>
      <c r="B128" s="160" t="s">
        <v>32</v>
      </c>
      <c r="C128" s="161"/>
      <c r="D128" s="160"/>
      <c r="E128" s="160"/>
      <c r="F128" s="160"/>
      <c r="G128" s="160"/>
      <c r="H128" s="160"/>
      <c r="I128" s="160"/>
      <c r="J128" s="160"/>
      <c r="K128" s="160"/>
      <c r="L128" s="160"/>
      <c r="M128" s="160"/>
      <c r="N128" s="160"/>
      <c r="O128" s="160"/>
      <c r="P128" s="160"/>
      <c r="Q128" s="160"/>
      <c r="R128" s="160"/>
      <c r="S128" s="160"/>
      <c r="T128" s="160"/>
      <c r="U128" s="160"/>
      <c r="V128" s="160"/>
      <c r="W128" s="160"/>
      <c r="X128" s="160"/>
      <c r="Y128" s="160"/>
      <c r="Z128" s="160"/>
      <c r="AA128" s="160"/>
      <c r="AB128" s="160"/>
      <c r="AC128" s="160"/>
      <c r="AD128" s="160"/>
      <c r="AE128" s="160"/>
      <c r="AF128" s="160"/>
      <c r="AG128" s="160"/>
      <c r="AH128" s="160"/>
      <c r="AI128" s="160"/>
      <c r="AJ128" s="160"/>
      <c r="AK128" s="160"/>
      <c r="AL128" s="160"/>
      <c r="AM128" s="160"/>
      <c r="AN128" s="160"/>
      <c r="AO128" s="160"/>
      <c r="AP128" s="278"/>
      <c r="AQ128" s="163"/>
      <c r="AR128" s="164"/>
    </row>
    <row r="129" spans="1:44" x14ac:dyDescent="0.2">
      <c r="A129" s="165"/>
      <c r="B129" s="166" t="s">
        <v>32</v>
      </c>
      <c r="C129" s="167"/>
      <c r="D129" s="166"/>
      <c r="E129" s="166"/>
      <c r="F129" s="166"/>
      <c r="G129" s="166"/>
      <c r="H129" s="166"/>
      <c r="I129" s="166"/>
      <c r="J129" s="166"/>
      <c r="K129" s="166"/>
      <c r="L129" s="166"/>
      <c r="M129" s="166"/>
      <c r="N129" s="166"/>
      <c r="O129" s="166"/>
      <c r="P129" s="166"/>
      <c r="Q129" s="166"/>
      <c r="R129" s="166"/>
      <c r="S129" s="166"/>
      <c r="T129" s="166"/>
      <c r="U129" s="166"/>
      <c r="V129" s="166"/>
      <c r="W129" s="166"/>
      <c r="X129" s="166"/>
      <c r="Y129" s="166"/>
      <c r="Z129" s="166"/>
      <c r="AA129" s="166"/>
      <c r="AB129" s="166"/>
      <c r="AC129" s="166"/>
      <c r="AD129" s="166"/>
      <c r="AE129" s="166"/>
      <c r="AF129" s="166"/>
      <c r="AG129" s="166"/>
      <c r="AH129" s="166"/>
      <c r="AI129" s="166"/>
      <c r="AJ129" s="166"/>
      <c r="AK129" s="166"/>
      <c r="AL129" s="166"/>
      <c r="AM129" s="166"/>
      <c r="AN129" s="166"/>
      <c r="AO129" s="166"/>
      <c r="AP129" s="279"/>
      <c r="AQ129" s="169"/>
      <c r="AR129" s="170"/>
    </row>
    <row r="130" spans="1:44" x14ac:dyDescent="0.2">
      <c r="A130" s="159"/>
      <c r="B130" s="160" t="s">
        <v>32</v>
      </c>
      <c r="C130" s="161"/>
      <c r="D130" s="160"/>
      <c r="E130" s="160"/>
      <c r="F130" s="160"/>
      <c r="G130" s="160"/>
      <c r="H130" s="160"/>
      <c r="I130" s="160"/>
      <c r="J130" s="160"/>
      <c r="K130" s="160"/>
      <c r="L130" s="160"/>
      <c r="M130" s="160"/>
      <c r="N130" s="160"/>
      <c r="O130" s="160"/>
      <c r="P130" s="160"/>
      <c r="Q130" s="160"/>
      <c r="R130" s="160"/>
      <c r="S130" s="160"/>
      <c r="T130" s="160"/>
      <c r="U130" s="160"/>
      <c r="V130" s="160"/>
      <c r="W130" s="160"/>
      <c r="X130" s="160"/>
      <c r="Y130" s="160"/>
      <c r="Z130" s="160"/>
      <c r="AA130" s="160"/>
      <c r="AB130" s="160"/>
      <c r="AC130" s="160"/>
      <c r="AD130" s="160"/>
      <c r="AE130" s="160"/>
      <c r="AF130" s="160"/>
      <c r="AG130" s="160"/>
      <c r="AH130" s="160"/>
      <c r="AI130" s="160"/>
      <c r="AJ130" s="160"/>
      <c r="AK130" s="160"/>
      <c r="AL130" s="160"/>
      <c r="AM130" s="160"/>
      <c r="AN130" s="160"/>
      <c r="AO130" s="160"/>
      <c r="AP130" s="278"/>
      <c r="AQ130" s="163"/>
      <c r="AR130" s="164"/>
    </row>
    <row r="131" spans="1:44" x14ac:dyDescent="0.2">
      <c r="A131" s="165"/>
      <c r="B131" s="166" t="s">
        <v>32</v>
      </c>
      <c r="C131" s="167"/>
      <c r="D131" s="166"/>
      <c r="E131" s="166"/>
      <c r="F131" s="166"/>
      <c r="G131" s="166"/>
      <c r="H131" s="166"/>
      <c r="I131" s="166"/>
      <c r="J131" s="166"/>
      <c r="K131" s="166"/>
      <c r="L131" s="166"/>
      <c r="M131" s="166"/>
      <c r="N131" s="166"/>
      <c r="O131" s="166"/>
      <c r="P131" s="166"/>
      <c r="Q131" s="166"/>
      <c r="R131" s="166"/>
      <c r="S131" s="166"/>
      <c r="T131" s="166"/>
      <c r="U131" s="166"/>
      <c r="V131" s="166"/>
      <c r="W131" s="166"/>
      <c r="X131" s="166"/>
      <c r="Y131" s="166"/>
      <c r="Z131" s="166"/>
      <c r="AA131" s="166"/>
      <c r="AB131" s="166"/>
      <c r="AC131" s="166"/>
      <c r="AD131" s="166"/>
      <c r="AE131" s="166"/>
      <c r="AF131" s="166"/>
      <c r="AG131" s="166"/>
      <c r="AH131" s="166"/>
      <c r="AI131" s="166"/>
      <c r="AJ131" s="166"/>
      <c r="AK131" s="166"/>
      <c r="AL131" s="166"/>
      <c r="AM131" s="166"/>
      <c r="AN131" s="166"/>
      <c r="AO131" s="166"/>
      <c r="AP131" s="279"/>
      <c r="AQ131" s="169"/>
      <c r="AR131" s="170"/>
    </row>
    <row r="132" spans="1:44" x14ac:dyDescent="0.2">
      <c r="A132" s="159"/>
      <c r="B132" s="160" t="s">
        <v>32</v>
      </c>
      <c r="C132" s="161"/>
      <c r="D132" s="160"/>
      <c r="E132" s="160"/>
      <c r="F132" s="160"/>
      <c r="G132" s="160"/>
      <c r="H132" s="160"/>
      <c r="I132" s="160"/>
      <c r="J132" s="160"/>
      <c r="K132" s="160"/>
      <c r="L132" s="160"/>
      <c r="M132" s="160"/>
      <c r="N132" s="160"/>
      <c r="O132" s="160"/>
      <c r="P132" s="160"/>
      <c r="Q132" s="160"/>
      <c r="R132" s="160"/>
      <c r="S132" s="160"/>
      <c r="T132" s="160"/>
      <c r="U132" s="160"/>
      <c r="V132" s="160"/>
      <c r="W132" s="160"/>
      <c r="X132" s="160"/>
      <c r="Y132" s="160"/>
      <c r="Z132" s="160"/>
      <c r="AA132" s="160"/>
      <c r="AB132" s="160"/>
      <c r="AC132" s="160"/>
      <c r="AD132" s="160"/>
      <c r="AE132" s="160"/>
      <c r="AF132" s="160"/>
      <c r="AG132" s="160"/>
      <c r="AH132" s="160"/>
      <c r="AI132" s="160"/>
      <c r="AJ132" s="160"/>
      <c r="AK132" s="160"/>
      <c r="AL132" s="160"/>
      <c r="AM132" s="160"/>
      <c r="AN132" s="160"/>
      <c r="AO132" s="160"/>
      <c r="AP132" s="278"/>
      <c r="AQ132" s="163"/>
      <c r="AR132" s="164"/>
    </row>
    <row r="133" spans="1:44" x14ac:dyDescent="0.2">
      <c r="A133" s="165"/>
      <c r="B133" s="166" t="s">
        <v>32</v>
      </c>
      <c r="C133" s="167"/>
      <c r="D133" s="166"/>
      <c r="E133" s="166"/>
      <c r="F133" s="166"/>
      <c r="G133" s="166"/>
      <c r="H133" s="166"/>
      <c r="I133" s="166"/>
      <c r="J133" s="166"/>
      <c r="K133" s="166"/>
      <c r="L133" s="166"/>
      <c r="M133" s="166"/>
      <c r="N133" s="166"/>
      <c r="O133" s="166"/>
      <c r="P133" s="166"/>
      <c r="Q133" s="166"/>
      <c r="R133" s="166"/>
      <c r="S133" s="166"/>
      <c r="T133" s="166"/>
      <c r="U133" s="166"/>
      <c r="V133" s="166"/>
      <c r="W133" s="166"/>
      <c r="X133" s="166"/>
      <c r="Y133" s="166"/>
      <c r="Z133" s="166"/>
      <c r="AA133" s="166"/>
      <c r="AB133" s="166"/>
      <c r="AC133" s="166"/>
      <c r="AD133" s="166"/>
      <c r="AE133" s="166"/>
      <c r="AF133" s="166"/>
      <c r="AG133" s="166"/>
      <c r="AH133" s="166"/>
      <c r="AI133" s="166"/>
      <c r="AJ133" s="166"/>
      <c r="AK133" s="166"/>
      <c r="AL133" s="166"/>
      <c r="AM133" s="166"/>
      <c r="AN133" s="166"/>
      <c r="AO133" s="166"/>
      <c r="AP133" s="279"/>
      <c r="AQ133" s="169"/>
      <c r="AR133" s="170"/>
    </row>
    <row r="134" spans="1:44" ht="28.5" customHeight="1" x14ac:dyDescent="0.2">
      <c r="A134" s="177">
        <f>COUNTA(A125:A133)</f>
        <v>0</v>
      </c>
      <c r="B134" s="267" t="s">
        <v>260</v>
      </c>
      <c r="C134" s="175"/>
      <c r="D134" s="175"/>
      <c r="E134" s="175"/>
      <c r="F134" s="175"/>
      <c r="G134" s="175"/>
      <c r="H134" s="172">
        <f t="shared" ref="H134:J134" si="62">SUM(H124:H133)</f>
        <v>0</v>
      </c>
      <c r="I134" s="172">
        <f t="shared" si="62"/>
        <v>0</v>
      </c>
      <c r="J134" s="172">
        <f t="shared" si="62"/>
        <v>0</v>
      </c>
      <c r="K134" s="172">
        <f t="shared" ref="K134:Q134" si="63">COUNTA(K125:K133)</f>
        <v>0</v>
      </c>
      <c r="L134" s="172">
        <f t="shared" si="63"/>
        <v>0</v>
      </c>
      <c r="M134" s="172">
        <f t="shared" si="63"/>
        <v>0</v>
      </c>
      <c r="N134" s="172">
        <f t="shared" si="63"/>
        <v>0</v>
      </c>
      <c r="O134" s="172">
        <f t="shared" si="63"/>
        <v>0</v>
      </c>
      <c r="P134" s="172">
        <f t="shared" si="63"/>
        <v>0</v>
      </c>
      <c r="Q134" s="172">
        <f t="shared" si="63"/>
        <v>0</v>
      </c>
      <c r="R134" s="172">
        <f t="shared" ref="R134:AO134" si="64">COUNTIF(R125:R133, "x")</f>
        <v>0</v>
      </c>
      <c r="S134" s="172">
        <f t="shared" si="64"/>
        <v>0</v>
      </c>
      <c r="T134" s="172">
        <f t="shared" si="64"/>
        <v>0</v>
      </c>
      <c r="U134" s="172">
        <f t="shared" si="64"/>
        <v>0</v>
      </c>
      <c r="V134" s="172">
        <f t="shared" si="64"/>
        <v>0</v>
      </c>
      <c r="W134" s="172">
        <f t="shared" si="64"/>
        <v>0</v>
      </c>
      <c r="X134" s="172">
        <f t="shared" si="64"/>
        <v>0</v>
      </c>
      <c r="Y134" s="172">
        <f t="shared" si="64"/>
        <v>0</v>
      </c>
      <c r="Z134" s="172">
        <f t="shared" si="64"/>
        <v>0</v>
      </c>
      <c r="AA134" s="172">
        <f t="shared" si="64"/>
        <v>0</v>
      </c>
      <c r="AB134" s="172">
        <f t="shared" si="64"/>
        <v>0</v>
      </c>
      <c r="AC134" s="172">
        <f t="shared" si="64"/>
        <v>0</v>
      </c>
      <c r="AD134" s="172">
        <f t="shared" si="64"/>
        <v>0</v>
      </c>
      <c r="AE134" s="172">
        <f t="shared" si="64"/>
        <v>0</v>
      </c>
      <c r="AF134" s="172">
        <f t="shared" si="64"/>
        <v>0</v>
      </c>
      <c r="AG134" s="172">
        <f t="shared" si="64"/>
        <v>0</v>
      </c>
      <c r="AH134" s="172">
        <f t="shared" si="64"/>
        <v>0</v>
      </c>
      <c r="AI134" s="172">
        <f>COUNTA(AI124:AI133)</f>
        <v>0</v>
      </c>
      <c r="AJ134" s="172">
        <f t="shared" si="64"/>
        <v>0</v>
      </c>
      <c r="AK134" s="172">
        <f t="shared" si="64"/>
        <v>0</v>
      </c>
      <c r="AL134" s="172">
        <f t="shared" si="64"/>
        <v>0</v>
      </c>
      <c r="AM134" s="172">
        <f t="shared" si="64"/>
        <v>0</v>
      </c>
      <c r="AN134" s="172">
        <f t="shared" si="64"/>
        <v>0</v>
      </c>
      <c r="AO134" s="172">
        <f t="shared" si="64"/>
        <v>0</v>
      </c>
      <c r="AP134" s="267">
        <f>COUNTA(AP125:AP133)</f>
        <v>0</v>
      </c>
      <c r="AQ134" s="175"/>
      <c r="AR134" s="175"/>
    </row>
    <row r="135" spans="1:44" x14ac:dyDescent="0.2">
      <c r="A135" s="165"/>
      <c r="B135" s="166" t="s">
        <v>32</v>
      </c>
      <c r="C135" s="167"/>
      <c r="D135" s="166"/>
      <c r="E135" s="166"/>
      <c r="F135" s="166"/>
      <c r="G135" s="166"/>
      <c r="H135" s="166"/>
      <c r="I135" s="166"/>
      <c r="J135" s="166"/>
      <c r="K135" s="166"/>
      <c r="L135" s="166"/>
      <c r="M135" s="166"/>
      <c r="N135" s="166"/>
      <c r="O135" s="166"/>
      <c r="P135" s="166"/>
      <c r="Q135" s="166"/>
      <c r="R135" s="166"/>
      <c r="S135" s="166"/>
      <c r="T135" s="166"/>
      <c r="U135" s="166"/>
      <c r="V135" s="166"/>
      <c r="W135" s="166"/>
      <c r="X135" s="166"/>
      <c r="Y135" s="166"/>
      <c r="Z135" s="166"/>
      <c r="AA135" s="166"/>
      <c r="AB135" s="166"/>
      <c r="AC135" s="166"/>
      <c r="AD135" s="166"/>
      <c r="AE135" s="166"/>
      <c r="AF135" s="166"/>
      <c r="AG135" s="166"/>
      <c r="AH135" s="166"/>
      <c r="AI135" s="166"/>
      <c r="AJ135" s="166"/>
      <c r="AK135" s="166"/>
      <c r="AL135" s="166"/>
      <c r="AM135" s="166"/>
      <c r="AN135" s="166"/>
      <c r="AO135" s="166"/>
      <c r="AP135" s="279"/>
      <c r="AQ135" s="169"/>
      <c r="AR135" s="170"/>
    </row>
    <row r="136" spans="1:44" x14ac:dyDescent="0.2">
      <c r="A136" s="159"/>
      <c r="B136" s="160" t="s">
        <v>32</v>
      </c>
      <c r="C136" s="161"/>
      <c r="D136" s="160"/>
      <c r="E136" s="160"/>
      <c r="F136" s="160"/>
      <c r="G136" s="160"/>
      <c r="H136" s="160"/>
      <c r="I136" s="160"/>
      <c r="J136" s="160"/>
      <c r="K136" s="160"/>
      <c r="L136" s="160"/>
      <c r="M136" s="160"/>
      <c r="N136" s="160"/>
      <c r="O136" s="160"/>
      <c r="P136" s="160"/>
      <c r="Q136" s="160"/>
      <c r="R136" s="160"/>
      <c r="S136" s="160"/>
      <c r="T136" s="160"/>
      <c r="U136" s="160"/>
      <c r="V136" s="160"/>
      <c r="W136" s="160"/>
      <c r="X136" s="160"/>
      <c r="Y136" s="160"/>
      <c r="Z136" s="160"/>
      <c r="AA136" s="160"/>
      <c r="AB136" s="160"/>
      <c r="AC136" s="160"/>
      <c r="AD136" s="160"/>
      <c r="AE136" s="160"/>
      <c r="AF136" s="160"/>
      <c r="AG136" s="160"/>
      <c r="AH136" s="160"/>
      <c r="AI136" s="160"/>
      <c r="AJ136" s="160"/>
      <c r="AK136" s="160"/>
      <c r="AL136" s="160"/>
      <c r="AM136" s="160"/>
      <c r="AN136" s="160"/>
      <c r="AO136" s="160"/>
      <c r="AP136" s="278"/>
      <c r="AQ136" s="163"/>
      <c r="AR136" s="164"/>
    </row>
    <row r="137" spans="1:44" x14ac:dyDescent="0.2">
      <c r="A137" s="165"/>
      <c r="B137" s="166" t="s">
        <v>32</v>
      </c>
      <c r="C137" s="167"/>
      <c r="D137" s="166"/>
      <c r="E137" s="166"/>
      <c r="F137" s="166"/>
      <c r="G137" s="166"/>
      <c r="H137" s="166"/>
      <c r="I137" s="166"/>
      <c r="J137" s="166"/>
      <c r="K137" s="166"/>
      <c r="L137" s="166"/>
      <c r="M137" s="166"/>
      <c r="N137" s="166"/>
      <c r="O137" s="166"/>
      <c r="P137" s="166"/>
      <c r="Q137" s="166"/>
      <c r="R137" s="166"/>
      <c r="S137" s="166"/>
      <c r="T137" s="166"/>
      <c r="U137" s="166"/>
      <c r="V137" s="166"/>
      <c r="W137" s="166"/>
      <c r="X137" s="166"/>
      <c r="Y137" s="166"/>
      <c r="Z137" s="166"/>
      <c r="AA137" s="166"/>
      <c r="AB137" s="166"/>
      <c r="AC137" s="166"/>
      <c r="AD137" s="166"/>
      <c r="AE137" s="166"/>
      <c r="AF137" s="166"/>
      <c r="AG137" s="166"/>
      <c r="AH137" s="166"/>
      <c r="AI137" s="166"/>
      <c r="AJ137" s="166"/>
      <c r="AK137" s="166"/>
      <c r="AL137" s="166"/>
      <c r="AM137" s="166"/>
      <c r="AN137" s="166"/>
      <c r="AO137" s="166"/>
      <c r="AP137" s="279"/>
      <c r="AQ137" s="169"/>
      <c r="AR137" s="170"/>
    </row>
    <row r="138" spans="1:44" x14ac:dyDescent="0.2">
      <c r="A138" s="159"/>
      <c r="B138" s="160" t="s">
        <v>32</v>
      </c>
      <c r="C138" s="161"/>
      <c r="D138" s="160"/>
      <c r="E138" s="160"/>
      <c r="F138" s="160"/>
      <c r="G138" s="160"/>
      <c r="H138" s="160"/>
      <c r="I138" s="160"/>
      <c r="J138" s="160"/>
      <c r="K138" s="160"/>
      <c r="L138" s="160"/>
      <c r="M138" s="160"/>
      <c r="N138" s="160"/>
      <c r="O138" s="160"/>
      <c r="P138" s="160"/>
      <c r="Q138" s="160"/>
      <c r="R138" s="160"/>
      <c r="S138" s="160"/>
      <c r="T138" s="160"/>
      <c r="U138" s="160"/>
      <c r="V138" s="160"/>
      <c r="W138" s="160"/>
      <c r="X138" s="160"/>
      <c r="Y138" s="160"/>
      <c r="Z138" s="160"/>
      <c r="AA138" s="160"/>
      <c r="AB138" s="160"/>
      <c r="AC138" s="160"/>
      <c r="AD138" s="160"/>
      <c r="AE138" s="160"/>
      <c r="AF138" s="160"/>
      <c r="AG138" s="160"/>
      <c r="AH138" s="160"/>
      <c r="AI138" s="160"/>
      <c r="AJ138" s="160"/>
      <c r="AK138" s="160"/>
      <c r="AL138" s="160"/>
      <c r="AM138" s="160"/>
      <c r="AN138" s="160"/>
      <c r="AO138" s="160"/>
      <c r="AP138" s="278"/>
      <c r="AQ138" s="163"/>
      <c r="AR138" s="164"/>
    </row>
    <row r="139" spans="1:44" x14ac:dyDescent="0.2">
      <c r="A139" s="165"/>
      <c r="B139" s="166" t="s">
        <v>32</v>
      </c>
      <c r="C139" s="167"/>
      <c r="D139" s="166"/>
      <c r="E139" s="166"/>
      <c r="F139" s="166"/>
      <c r="G139" s="166"/>
      <c r="H139" s="166"/>
      <c r="I139" s="166"/>
      <c r="J139" s="166"/>
      <c r="K139" s="166"/>
      <c r="L139" s="166"/>
      <c r="M139" s="166"/>
      <c r="N139" s="166"/>
      <c r="O139" s="166"/>
      <c r="P139" s="166"/>
      <c r="Q139" s="166"/>
      <c r="R139" s="166"/>
      <c r="S139" s="166"/>
      <c r="T139" s="166"/>
      <c r="U139" s="166"/>
      <c r="V139" s="166"/>
      <c r="W139" s="166"/>
      <c r="X139" s="166"/>
      <c r="Y139" s="166"/>
      <c r="Z139" s="166"/>
      <c r="AA139" s="166"/>
      <c r="AB139" s="166"/>
      <c r="AC139" s="166"/>
      <c r="AD139" s="166"/>
      <c r="AE139" s="166"/>
      <c r="AF139" s="166"/>
      <c r="AG139" s="166"/>
      <c r="AH139" s="166"/>
      <c r="AI139" s="166"/>
      <c r="AJ139" s="166"/>
      <c r="AK139" s="166"/>
      <c r="AL139" s="166"/>
      <c r="AM139" s="166"/>
      <c r="AN139" s="166"/>
      <c r="AO139" s="166"/>
      <c r="AP139" s="279"/>
      <c r="AQ139" s="169"/>
      <c r="AR139" s="170"/>
    </row>
    <row r="140" spans="1:44" x14ac:dyDescent="0.2">
      <c r="A140" s="159"/>
      <c r="B140" s="160" t="s">
        <v>32</v>
      </c>
      <c r="C140" s="161"/>
      <c r="D140" s="160"/>
      <c r="E140" s="160"/>
      <c r="F140" s="160"/>
      <c r="G140" s="160"/>
      <c r="H140" s="160"/>
      <c r="I140" s="160"/>
      <c r="J140" s="160"/>
      <c r="K140" s="160"/>
      <c r="L140" s="160"/>
      <c r="M140" s="160"/>
      <c r="N140" s="160"/>
      <c r="O140" s="160"/>
      <c r="P140" s="160"/>
      <c r="Q140" s="160"/>
      <c r="R140" s="160"/>
      <c r="S140" s="160"/>
      <c r="T140" s="160"/>
      <c r="U140" s="160"/>
      <c r="V140" s="160"/>
      <c r="W140" s="160"/>
      <c r="X140" s="160"/>
      <c r="Y140" s="160"/>
      <c r="Z140" s="160"/>
      <c r="AA140" s="160"/>
      <c r="AB140" s="160"/>
      <c r="AC140" s="160"/>
      <c r="AD140" s="160"/>
      <c r="AE140" s="160"/>
      <c r="AF140" s="160"/>
      <c r="AG140" s="160"/>
      <c r="AH140" s="160"/>
      <c r="AI140" s="160"/>
      <c r="AJ140" s="160"/>
      <c r="AK140" s="160"/>
      <c r="AL140" s="160"/>
      <c r="AM140" s="160"/>
      <c r="AN140" s="160"/>
      <c r="AO140" s="160"/>
      <c r="AP140" s="278"/>
      <c r="AQ140" s="163"/>
      <c r="AR140" s="164"/>
    </row>
    <row r="141" spans="1:44" x14ac:dyDescent="0.2">
      <c r="A141" s="165"/>
      <c r="B141" s="166" t="s">
        <v>32</v>
      </c>
      <c r="C141" s="167"/>
      <c r="D141" s="166"/>
      <c r="E141" s="166"/>
      <c r="F141" s="166"/>
      <c r="G141" s="166"/>
      <c r="H141" s="166"/>
      <c r="I141" s="166"/>
      <c r="J141" s="166"/>
      <c r="K141" s="166"/>
      <c r="L141" s="166"/>
      <c r="M141" s="166"/>
      <c r="N141" s="166"/>
      <c r="O141" s="166"/>
      <c r="P141" s="166"/>
      <c r="Q141" s="166"/>
      <c r="R141" s="166"/>
      <c r="S141" s="166"/>
      <c r="T141" s="166"/>
      <c r="U141" s="166"/>
      <c r="V141" s="166"/>
      <c r="W141" s="166"/>
      <c r="X141" s="166"/>
      <c r="Y141" s="166"/>
      <c r="Z141" s="166"/>
      <c r="AA141" s="166"/>
      <c r="AB141" s="166"/>
      <c r="AC141" s="166"/>
      <c r="AD141" s="166"/>
      <c r="AE141" s="166"/>
      <c r="AF141" s="166"/>
      <c r="AG141" s="166"/>
      <c r="AH141" s="166"/>
      <c r="AI141" s="166"/>
      <c r="AJ141" s="166"/>
      <c r="AK141" s="166"/>
      <c r="AL141" s="166"/>
      <c r="AM141" s="166"/>
      <c r="AN141" s="166"/>
      <c r="AO141" s="166"/>
      <c r="AP141" s="279"/>
      <c r="AQ141" s="169"/>
      <c r="AR141" s="170"/>
    </row>
    <row r="142" spans="1:44" x14ac:dyDescent="0.2">
      <c r="A142" s="159"/>
      <c r="B142" s="160" t="s">
        <v>32</v>
      </c>
      <c r="C142" s="161"/>
      <c r="D142" s="160"/>
      <c r="E142" s="160"/>
      <c r="F142" s="160"/>
      <c r="G142" s="160"/>
      <c r="H142" s="160"/>
      <c r="I142" s="160"/>
      <c r="J142" s="160"/>
      <c r="K142" s="160"/>
      <c r="L142" s="160"/>
      <c r="M142" s="160"/>
      <c r="N142" s="160"/>
      <c r="O142" s="160"/>
      <c r="P142" s="160"/>
      <c r="Q142" s="160"/>
      <c r="R142" s="160"/>
      <c r="S142" s="160"/>
      <c r="T142" s="160"/>
      <c r="U142" s="160"/>
      <c r="V142" s="160"/>
      <c r="W142" s="160"/>
      <c r="X142" s="160"/>
      <c r="Y142" s="160"/>
      <c r="Z142" s="160"/>
      <c r="AA142" s="160"/>
      <c r="AB142" s="160"/>
      <c r="AC142" s="160"/>
      <c r="AD142" s="160"/>
      <c r="AE142" s="160"/>
      <c r="AF142" s="160"/>
      <c r="AG142" s="160"/>
      <c r="AH142" s="160"/>
      <c r="AI142" s="160"/>
      <c r="AJ142" s="160"/>
      <c r="AK142" s="160"/>
      <c r="AL142" s="160"/>
      <c r="AM142" s="160"/>
      <c r="AN142" s="160"/>
      <c r="AO142" s="160"/>
      <c r="AP142" s="278"/>
      <c r="AQ142" s="163"/>
      <c r="AR142" s="164"/>
    </row>
    <row r="143" spans="1:44" x14ac:dyDescent="0.2">
      <c r="A143" s="165"/>
      <c r="B143" s="166" t="s">
        <v>32</v>
      </c>
      <c r="C143" s="167"/>
      <c r="D143" s="166"/>
      <c r="E143" s="166"/>
      <c r="F143" s="166"/>
      <c r="G143" s="166"/>
      <c r="H143" s="166"/>
      <c r="I143" s="166"/>
      <c r="J143" s="166"/>
      <c r="K143" s="166"/>
      <c r="L143" s="166"/>
      <c r="M143" s="166"/>
      <c r="N143" s="166"/>
      <c r="O143" s="166"/>
      <c r="P143" s="166"/>
      <c r="Q143" s="166"/>
      <c r="R143" s="166"/>
      <c r="S143" s="166"/>
      <c r="T143" s="166"/>
      <c r="U143" s="166"/>
      <c r="V143" s="166"/>
      <c r="W143" s="166"/>
      <c r="X143" s="166"/>
      <c r="Y143" s="166"/>
      <c r="Z143" s="166"/>
      <c r="AA143" s="166"/>
      <c r="AB143" s="166"/>
      <c r="AC143" s="166"/>
      <c r="AD143" s="166"/>
      <c r="AE143" s="166"/>
      <c r="AF143" s="166"/>
      <c r="AG143" s="166"/>
      <c r="AH143" s="166"/>
      <c r="AI143" s="166"/>
      <c r="AJ143" s="166"/>
      <c r="AK143" s="166"/>
      <c r="AL143" s="166"/>
      <c r="AM143" s="166"/>
      <c r="AN143" s="166"/>
      <c r="AO143" s="166"/>
      <c r="AP143" s="279"/>
      <c r="AQ143" s="169"/>
      <c r="AR143" s="170"/>
    </row>
    <row r="144" spans="1:44" x14ac:dyDescent="0.2">
      <c r="A144" s="159"/>
      <c r="B144" s="160" t="s">
        <v>32</v>
      </c>
      <c r="C144" s="161"/>
      <c r="D144" s="160"/>
      <c r="E144" s="160"/>
      <c r="F144" s="160"/>
      <c r="G144" s="160"/>
      <c r="H144" s="160"/>
      <c r="I144" s="160"/>
      <c r="J144" s="160"/>
      <c r="K144" s="160"/>
      <c r="L144" s="160"/>
      <c r="M144" s="160"/>
      <c r="N144" s="160"/>
      <c r="O144" s="160"/>
      <c r="P144" s="160"/>
      <c r="Q144" s="160"/>
      <c r="R144" s="160"/>
      <c r="S144" s="160"/>
      <c r="T144" s="160"/>
      <c r="U144" s="160"/>
      <c r="V144" s="160"/>
      <c r="W144" s="160"/>
      <c r="X144" s="160"/>
      <c r="Y144" s="160"/>
      <c r="Z144" s="160"/>
      <c r="AA144" s="160"/>
      <c r="AB144" s="160"/>
      <c r="AC144" s="160"/>
      <c r="AD144" s="160"/>
      <c r="AE144" s="160"/>
      <c r="AF144" s="160"/>
      <c r="AG144" s="160"/>
      <c r="AH144" s="160"/>
      <c r="AI144" s="160"/>
      <c r="AJ144" s="160"/>
      <c r="AK144" s="160"/>
      <c r="AL144" s="160"/>
      <c r="AM144" s="160"/>
      <c r="AN144" s="160"/>
      <c r="AO144" s="160"/>
      <c r="AP144" s="278"/>
      <c r="AQ144" s="163"/>
      <c r="AR144" s="164"/>
    </row>
    <row r="145" spans="1:56" ht="31.5" customHeight="1" x14ac:dyDescent="0.2">
      <c r="A145" s="177">
        <f>COUNTA(A136:A144)</f>
        <v>0</v>
      </c>
      <c r="B145" s="267" t="s">
        <v>261</v>
      </c>
      <c r="C145" s="175"/>
      <c r="D145" s="175"/>
      <c r="E145" s="175"/>
      <c r="F145" s="175"/>
      <c r="G145" s="175"/>
      <c r="H145" s="172">
        <f t="shared" ref="H145:J145" si="65">SUM(H135:H144)</f>
        <v>0</v>
      </c>
      <c r="I145" s="172">
        <f t="shared" si="65"/>
        <v>0</v>
      </c>
      <c r="J145" s="172">
        <f t="shared" si="65"/>
        <v>0</v>
      </c>
      <c r="K145" s="172">
        <f t="shared" ref="K145:Q145" si="66">COUNTA(K136:K144)</f>
        <v>0</v>
      </c>
      <c r="L145" s="172">
        <f t="shared" si="66"/>
        <v>0</v>
      </c>
      <c r="M145" s="172">
        <f t="shared" si="66"/>
        <v>0</v>
      </c>
      <c r="N145" s="172">
        <f t="shared" si="66"/>
        <v>0</v>
      </c>
      <c r="O145" s="172">
        <f t="shared" si="66"/>
        <v>0</v>
      </c>
      <c r="P145" s="172">
        <f t="shared" si="66"/>
        <v>0</v>
      </c>
      <c r="Q145" s="172">
        <f t="shared" si="66"/>
        <v>0</v>
      </c>
      <c r="R145" s="172">
        <f>COUNTIF(R136:R144, "x")</f>
        <v>0</v>
      </c>
      <c r="S145" s="172">
        <f t="shared" ref="S145:AH145" si="67">COUNTIF(S136:S144, "x")</f>
        <v>0</v>
      </c>
      <c r="T145" s="172">
        <f t="shared" si="67"/>
        <v>0</v>
      </c>
      <c r="U145" s="172">
        <f t="shared" si="67"/>
        <v>0</v>
      </c>
      <c r="V145" s="172">
        <f t="shared" si="67"/>
        <v>0</v>
      </c>
      <c r="W145" s="172">
        <f t="shared" si="67"/>
        <v>0</v>
      </c>
      <c r="X145" s="172">
        <f t="shared" si="67"/>
        <v>0</v>
      </c>
      <c r="Y145" s="172">
        <f t="shared" si="67"/>
        <v>0</v>
      </c>
      <c r="Z145" s="172">
        <f t="shared" si="67"/>
        <v>0</v>
      </c>
      <c r="AA145" s="172">
        <f t="shared" si="67"/>
        <v>0</v>
      </c>
      <c r="AB145" s="172">
        <f t="shared" si="67"/>
        <v>0</v>
      </c>
      <c r="AC145" s="172">
        <f t="shared" si="67"/>
        <v>0</v>
      </c>
      <c r="AD145" s="172">
        <f t="shared" si="67"/>
        <v>0</v>
      </c>
      <c r="AE145" s="172">
        <f t="shared" si="67"/>
        <v>0</v>
      </c>
      <c r="AF145" s="172">
        <f t="shared" si="67"/>
        <v>0</v>
      </c>
      <c r="AG145" s="172">
        <f t="shared" si="67"/>
        <v>0</v>
      </c>
      <c r="AH145" s="172">
        <f t="shared" si="67"/>
        <v>0</v>
      </c>
      <c r="AI145" s="172">
        <f>COUNTA(AI135:AI144)</f>
        <v>0</v>
      </c>
      <c r="AJ145" s="172">
        <f t="shared" ref="AJ145" si="68">COUNTIF(AJ136:AJ144, "x")</f>
        <v>0</v>
      </c>
      <c r="AK145" s="172">
        <f t="shared" ref="AK145" si="69">COUNTIF(AK136:AK144, "x")</f>
        <v>0</v>
      </c>
      <c r="AL145" s="172">
        <f t="shared" ref="AL145" si="70">COUNTIF(AL136:AL144, "x")</f>
        <v>0</v>
      </c>
      <c r="AM145" s="172">
        <f t="shared" ref="AM145:AN145" si="71">COUNTIF(AM136:AM144, "x")</f>
        <v>0</v>
      </c>
      <c r="AN145" s="172">
        <f t="shared" si="71"/>
        <v>0</v>
      </c>
      <c r="AO145" s="172">
        <f t="shared" ref="AO145" si="72">COUNTIF(AO136:AO144, "x")</f>
        <v>0</v>
      </c>
      <c r="AP145" s="267">
        <f>COUNTA(AP136:AP144)</f>
        <v>0</v>
      </c>
      <c r="AQ145" s="175"/>
      <c r="AR145" s="175"/>
    </row>
    <row r="146" spans="1:56" x14ac:dyDescent="0.2">
      <c r="A146" s="159"/>
      <c r="B146" s="160" t="s">
        <v>32</v>
      </c>
      <c r="C146" s="161"/>
      <c r="D146" s="160"/>
      <c r="E146" s="160"/>
      <c r="F146" s="160"/>
      <c r="G146" s="160"/>
      <c r="H146" s="160"/>
      <c r="I146" s="160"/>
      <c r="J146" s="160"/>
      <c r="K146" s="160"/>
      <c r="L146" s="160"/>
      <c r="M146" s="160"/>
      <c r="N146" s="160"/>
      <c r="O146" s="160"/>
      <c r="P146" s="160"/>
      <c r="Q146" s="160"/>
      <c r="R146" s="160"/>
      <c r="S146" s="160"/>
      <c r="T146" s="160"/>
      <c r="U146" s="160"/>
      <c r="V146" s="160"/>
      <c r="W146" s="160"/>
      <c r="X146" s="160"/>
      <c r="Y146" s="160"/>
      <c r="Z146" s="160"/>
      <c r="AA146" s="160"/>
      <c r="AB146" s="160"/>
      <c r="AC146" s="160"/>
      <c r="AD146" s="160"/>
      <c r="AE146" s="160"/>
      <c r="AF146" s="160"/>
      <c r="AG146" s="160"/>
      <c r="AH146" s="160"/>
      <c r="AI146" s="160"/>
      <c r="AJ146" s="160"/>
      <c r="AK146" s="160"/>
      <c r="AL146" s="160"/>
      <c r="AM146" s="160"/>
      <c r="AN146" s="160"/>
      <c r="AO146" s="160"/>
      <c r="AP146" s="278"/>
      <c r="AQ146" s="163"/>
      <c r="AR146" s="164"/>
    </row>
    <row r="147" spans="1:56" x14ac:dyDescent="0.2">
      <c r="A147" s="165"/>
      <c r="B147" s="170"/>
      <c r="C147" s="167"/>
      <c r="D147" s="178"/>
      <c r="E147" s="178"/>
      <c r="F147" s="166"/>
      <c r="G147" s="166"/>
      <c r="H147" s="166"/>
      <c r="I147" s="166"/>
      <c r="J147" s="166"/>
      <c r="K147" s="178"/>
      <c r="L147" s="178"/>
      <c r="M147" s="178"/>
      <c r="N147" s="178"/>
      <c r="O147" s="178"/>
      <c r="P147" s="178"/>
      <c r="Q147" s="166"/>
      <c r="R147" s="166"/>
      <c r="S147" s="166"/>
      <c r="T147" s="166"/>
      <c r="U147" s="166"/>
      <c r="V147" s="166"/>
      <c r="W147" s="166"/>
      <c r="X147" s="166"/>
      <c r="Y147" s="166"/>
      <c r="Z147" s="166"/>
      <c r="AA147" s="166"/>
      <c r="AB147" s="166"/>
      <c r="AC147" s="166"/>
      <c r="AD147" s="166"/>
      <c r="AE147" s="166"/>
      <c r="AF147" s="166"/>
      <c r="AG147" s="166"/>
      <c r="AH147" s="166"/>
      <c r="AI147" s="166"/>
      <c r="AJ147" s="166"/>
      <c r="AK147" s="166"/>
      <c r="AL147" s="166"/>
      <c r="AM147" s="166"/>
      <c r="AN147" s="166"/>
      <c r="AO147" s="166"/>
      <c r="AP147" s="279"/>
      <c r="AQ147" s="169"/>
      <c r="AR147" s="170"/>
    </row>
    <row r="148" spans="1:56" s="101" customFormat="1" ht="23.1" customHeight="1" x14ac:dyDescent="0.2">
      <c r="A148" s="179">
        <f>SUM(A123+A134+A145)</f>
        <v>0</v>
      </c>
      <c r="B148" s="180" t="s">
        <v>39</v>
      </c>
      <c r="C148" s="181"/>
      <c r="D148" s="182"/>
      <c r="E148" s="182"/>
      <c r="F148" s="182"/>
      <c r="G148" s="182">
        <f>COUNTA(G147:G147)</f>
        <v>0</v>
      </c>
      <c r="H148" s="182">
        <f>SUM(H123+H134+H145)</f>
        <v>0</v>
      </c>
      <c r="I148" s="182">
        <f t="shared" ref="I148:AP148" si="73">SUM(I123+I134+I145)</f>
        <v>0</v>
      </c>
      <c r="J148" s="182">
        <f t="shared" si="73"/>
        <v>0</v>
      </c>
      <c r="K148" s="182">
        <f t="shared" si="73"/>
        <v>0</v>
      </c>
      <c r="L148" s="182">
        <f t="shared" si="73"/>
        <v>0</v>
      </c>
      <c r="M148" s="182">
        <f t="shared" si="73"/>
        <v>0</v>
      </c>
      <c r="N148" s="182">
        <f t="shared" si="73"/>
        <v>0</v>
      </c>
      <c r="O148" s="182">
        <f t="shared" si="73"/>
        <v>0</v>
      </c>
      <c r="P148" s="182">
        <f t="shared" si="73"/>
        <v>0</v>
      </c>
      <c r="Q148" s="182">
        <f t="shared" si="73"/>
        <v>0</v>
      </c>
      <c r="R148" s="182">
        <f t="shared" si="73"/>
        <v>0</v>
      </c>
      <c r="S148" s="182">
        <f t="shared" si="73"/>
        <v>0</v>
      </c>
      <c r="T148" s="182">
        <f t="shared" si="73"/>
        <v>0</v>
      </c>
      <c r="U148" s="182">
        <f t="shared" si="73"/>
        <v>0</v>
      </c>
      <c r="V148" s="182">
        <f t="shared" si="73"/>
        <v>0</v>
      </c>
      <c r="W148" s="182">
        <f t="shared" si="73"/>
        <v>0</v>
      </c>
      <c r="X148" s="182">
        <f t="shared" si="73"/>
        <v>0</v>
      </c>
      <c r="Y148" s="182">
        <f t="shared" si="73"/>
        <v>0</v>
      </c>
      <c r="Z148" s="182">
        <f t="shared" si="73"/>
        <v>0</v>
      </c>
      <c r="AA148" s="182">
        <f t="shared" si="73"/>
        <v>0</v>
      </c>
      <c r="AB148" s="182">
        <f t="shared" si="73"/>
        <v>0</v>
      </c>
      <c r="AC148" s="182">
        <f t="shared" si="73"/>
        <v>0</v>
      </c>
      <c r="AD148" s="182">
        <f t="shared" si="73"/>
        <v>0</v>
      </c>
      <c r="AE148" s="182">
        <f t="shared" si="73"/>
        <v>0</v>
      </c>
      <c r="AF148" s="182">
        <f t="shared" si="73"/>
        <v>0</v>
      </c>
      <c r="AG148" s="182">
        <f t="shared" si="73"/>
        <v>0</v>
      </c>
      <c r="AH148" s="182">
        <f t="shared" si="73"/>
        <v>0</v>
      </c>
      <c r="AI148" s="182">
        <f t="shared" si="73"/>
        <v>0</v>
      </c>
      <c r="AJ148" s="182">
        <f t="shared" si="73"/>
        <v>0</v>
      </c>
      <c r="AK148" s="182">
        <f t="shared" si="73"/>
        <v>0</v>
      </c>
      <c r="AL148" s="182">
        <f t="shared" si="73"/>
        <v>0</v>
      </c>
      <c r="AM148" s="182">
        <f t="shared" si="73"/>
        <v>0</v>
      </c>
      <c r="AN148" s="182">
        <f t="shared" si="73"/>
        <v>0</v>
      </c>
      <c r="AO148" s="182">
        <f t="shared" si="73"/>
        <v>0</v>
      </c>
      <c r="AP148" s="181">
        <f t="shared" si="73"/>
        <v>0</v>
      </c>
      <c r="AQ148" s="183">
        <f>COUNTA(AQ114:AQ144)</f>
        <v>0</v>
      </c>
      <c r="AR148" s="184">
        <f>COUNTA(AR75:AR147)</f>
        <v>1</v>
      </c>
      <c r="BD148" s="102"/>
    </row>
    <row r="149" spans="1:56" x14ac:dyDescent="0.2">
      <c r="A149" s="185"/>
      <c r="B149" s="113"/>
      <c r="C149" s="150"/>
      <c r="D149" s="70"/>
      <c r="E149" s="70"/>
      <c r="F149" s="70"/>
      <c r="G149" s="70"/>
      <c r="H149" s="70"/>
      <c r="I149" s="70"/>
      <c r="J149" s="70"/>
      <c r="K149" s="70"/>
      <c r="L149" s="70"/>
      <c r="M149" s="70"/>
      <c r="N149" s="70"/>
      <c r="O149" s="70"/>
      <c r="P149" s="70"/>
      <c r="Q149" s="70"/>
      <c r="R149" s="70"/>
      <c r="S149" s="70"/>
      <c r="T149" s="70"/>
      <c r="U149" s="70"/>
      <c r="V149" s="70"/>
      <c r="W149" s="70"/>
      <c r="X149" s="70"/>
      <c r="Y149" s="70"/>
      <c r="Z149" s="70"/>
      <c r="AA149" s="70"/>
      <c r="AB149" s="70"/>
      <c r="AC149" s="70"/>
      <c r="AD149" s="70"/>
      <c r="AE149" s="70"/>
      <c r="AF149" s="70"/>
      <c r="AG149" s="70"/>
      <c r="AH149" s="70"/>
      <c r="AI149" s="70"/>
      <c r="AJ149" s="70"/>
      <c r="AK149" s="70"/>
      <c r="AL149" s="70"/>
      <c r="AM149" s="70"/>
      <c r="AN149" s="70"/>
      <c r="AO149" s="70"/>
      <c r="AP149" s="150"/>
      <c r="AQ149" s="61"/>
      <c r="AR149" s="10"/>
    </row>
    <row r="150" spans="1:56" s="152" customFormat="1" x14ac:dyDescent="0.2">
      <c r="A150" s="114"/>
      <c r="B150" s="111"/>
      <c r="C150" s="64"/>
      <c r="D150" s="63"/>
      <c r="E150" s="63"/>
      <c r="F150" s="63"/>
      <c r="G150" s="63"/>
      <c r="H150" s="63"/>
      <c r="I150" s="63"/>
      <c r="J150" s="63"/>
      <c r="K150" s="63"/>
      <c r="L150" s="63"/>
      <c r="M150" s="63"/>
      <c r="N150" s="63"/>
      <c r="O150" s="63"/>
      <c r="P150" s="63"/>
      <c r="Q150" s="63"/>
      <c r="R150" s="63"/>
      <c r="S150" s="63"/>
      <c r="T150" s="63"/>
      <c r="U150" s="63"/>
      <c r="V150" s="63"/>
      <c r="W150" s="63"/>
      <c r="X150" s="63"/>
      <c r="Y150" s="63"/>
      <c r="Z150" s="63"/>
      <c r="AA150" s="63"/>
      <c r="AB150" s="63"/>
      <c r="AC150" s="63"/>
      <c r="AD150" s="63"/>
      <c r="AE150" s="63"/>
      <c r="AF150" s="63"/>
      <c r="AG150" s="63"/>
      <c r="AH150" s="63"/>
      <c r="AI150" s="63"/>
      <c r="AJ150" s="63"/>
      <c r="AK150" s="63"/>
      <c r="AL150" s="63"/>
      <c r="AM150" s="63"/>
      <c r="AN150" s="63"/>
      <c r="AO150" s="63"/>
      <c r="AP150" s="64"/>
      <c r="AQ150" s="67"/>
      <c r="AR150" s="68"/>
      <c r="BD150" s="33"/>
    </row>
    <row r="151" spans="1:56" s="101" customFormat="1" ht="23.1" customHeight="1" x14ac:dyDescent="0.2">
      <c r="A151" s="422">
        <f>SUM(A148+A108+A69+A32)</f>
        <v>15</v>
      </c>
      <c r="B151" s="423" t="s">
        <v>347</v>
      </c>
      <c r="C151" s="253"/>
      <c r="D151" s="254"/>
      <c r="E151" s="254"/>
      <c r="F151" s="254"/>
      <c r="G151" s="254">
        <f t="shared" ref="G151:AP151" si="74">SUM(G148+G108+G69+G32)</f>
        <v>0</v>
      </c>
      <c r="H151" s="254">
        <f t="shared" si="74"/>
        <v>48</v>
      </c>
      <c r="I151" s="254">
        <f t="shared" si="74"/>
        <v>30</v>
      </c>
      <c r="J151" s="254">
        <f t="shared" si="74"/>
        <v>4</v>
      </c>
      <c r="K151" s="254">
        <f t="shared" si="74"/>
        <v>3</v>
      </c>
      <c r="L151" s="254">
        <f t="shared" si="74"/>
        <v>2</v>
      </c>
      <c r="M151" s="254">
        <f t="shared" si="74"/>
        <v>1</v>
      </c>
      <c r="N151" s="254">
        <f t="shared" si="74"/>
        <v>11</v>
      </c>
      <c r="O151" s="254">
        <f t="shared" si="74"/>
        <v>6</v>
      </c>
      <c r="P151" s="254">
        <f t="shared" si="74"/>
        <v>3</v>
      </c>
      <c r="Q151" s="254">
        <f t="shared" si="74"/>
        <v>16</v>
      </c>
      <c r="R151" s="254">
        <f t="shared" si="74"/>
        <v>21</v>
      </c>
      <c r="S151" s="254">
        <f t="shared" si="74"/>
        <v>20</v>
      </c>
      <c r="T151" s="254">
        <f t="shared" si="74"/>
        <v>20</v>
      </c>
      <c r="U151" s="254">
        <f t="shared" si="74"/>
        <v>16</v>
      </c>
      <c r="V151" s="254">
        <f t="shared" si="74"/>
        <v>9</v>
      </c>
      <c r="W151" s="254">
        <f t="shared" si="74"/>
        <v>9</v>
      </c>
      <c r="X151" s="254">
        <f t="shared" si="74"/>
        <v>0</v>
      </c>
      <c r="Y151" s="254">
        <f t="shared" si="74"/>
        <v>0</v>
      </c>
      <c r="Z151" s="254">
        <f t="shared" si="74"/>
        <v>0</v>
      </c>
      <c r="AA151" s="254">
        <f t="shared" si="74"/>
        <v>0</v>
      </c>
      <c r="AB151" s="254">
        <f t="shared" si="74"/>
        <v>0</v>
      </c>
      <c r="AC151" s="254">
        <f t="shared" si="74"/>
        <v>0</v>
      </c>
      <c r="AD151" s="254">
        <f t="shared" si="74"/>
        <v>0</v>
      </c>
      <c r="AE151" s="254">
        <f t="shared" si="74"/>
        <v>0</v>
      </c>
      <c r="AF151" s="254">
        <f t="shared" si="74"/>
        <v>0</v>
      </c>
      <c r="AG151" s="254">
        <f t="shared" si="74"/>
        <v>0</v>
      </c>
      <c r="AH151" s="254">
        <f t="shared" si="74"/>
        <v>0</v>
      </c>
      <c r="AI151" s="254">
        <f t="shared" si="74"/>
        <v>0</v>
      </c>
      <c r="AJ151" s="254">
        <f t="shared" si="74"/>
        <v>0</v>
      </c>
      <c r="AK151" s="254">
        <f t="shared" si="74"/>
        <v>0</v>
      </c>
      <c r="AL151" s="254">
        <f t="shared" si="74"/>
        <v>0</v>
      </c>
      <c r="AM151" s="254">
        <f t="shared" si="74"/>
        <v>0</v>
      </c>
      <c r="AN151" s="254">
        <f t="shared" si="74"/>
        <v>0</v>
      </c>
      <c r="AO151" s="254">
        <f t="shared" si="74"/>
        <v>0</v>
      </c>
      <c r="AP151" s="253">
        <f t="shared" si="74"/>
        <v>0</v>
      </c>
      <c r="AQ151" s="424"/>
      <c r="AR151" s="425"/>
      <c r="BD151" s="102"/>
    </row>
    <row r="152" spans="1:56" x14ac:dyDescent="0.2">
      <c r="A152" s="188"/>
      <c r="G152" s="32"/>
      <c r="I152" s="32"/>
      <c r="J152" s="32"/>
    </row>
    <row r="153" spans="1:56" x14ac:dyDescent="0.2">
      <c r="A153" s="188"/>
      <c r="B153" s="32" t="s">
        <v>78</v>
      </c>
    </row>
    <row r="154" spans="1:56" x14ac:dyDescent="0.2">
      <c r="A154" s="188"/>
    </row>
    <row r="155" spans="1:56" x14ac:dyDescent="0.2">
      <c r="A155" s="188"/>
      <c r="B155" s="32" t="s">
        <v>32</v>
      </c>
      <c r="G155" s="189"/>
    </row>
    <row r="159" spans="1:56" ht="24.95" customHeight="1" x14ac:dyDescent="0.2">
      <c r="A159" s="191"/>
      <c r="B159" s="192">
        <v>2015</v>
      </c>
      <c r="C159" s="193"/>
      <c r="D159" s="192"/>
      <c r="E159" s="192"/>
      <c r="F159" s="192"/>
      <c r="G159" s="192"/>
      <c r="H159" s="192"/>
      <c r="I159" s="192"/>
      <c r="J159" s="192"/>
      <c r="K159" s="192"/>
      <c r="L159" s="192"/>
      <c r="M159" s="192"/>
      <c r="N159" s="192"/>
      <c r="O159" s="192"/>
      <c r="P159" s="192"/>
      <c r="Q159" s="192"/>
      <c r="R159" s="192"/>
      <c r="S159" s="192"/>
      <c r="T159" s="192"/>
      <c r="U159" s="192"/>
      <c r="V159" s="192"/>
      <c r="W159" s="192"/>
      <c r="X159" s="192"/>
      <c r="Y159" s="192"/>
      <c r="Z159" s="192"/>
      <c r="AA159" s="192"/>
      <c r="AB159" s="192"/>
      <c r="AC159" s="192"/>
      <c r="AD159" s="192"/>
      <c r="AE159" s="192"/>
      <c r="AF159" s="192"/>
      <c r="AG159" s="192"/>
      <c r="AH159" s="192"/>
      <c r="AI159" s="192"/>
      <c r="AJ159" s="192"/>
      <c r="AK159" s="192"/>
      <c r="AL159" s="192"/>
      <c r="AM159" s="192"/>
      <c r="AN159" s="192"/>
      <c r="AO159" s="192"/>
      <c r="AP159" s="193"/>
      <c r="AQ159" s="193"/>
      <c r="AR159" s="193"/>
    </row>
    <row r="160" spans="1:56" x14ac:dyDescent="0.2">
      <c r="A160" s="195">
        <v>42006</v>
      </c>
      <c r="B160" s="196">
        <v>3</v>
      </c>
      <c r="C160" s="197"/>
      <c r="D160" s="196"/>
      <c r="E160" s="196"/>
      <c r="F160" s="196"/>
      <c r="G160" s="196"/>
      <c r="H160" s="196"/>
      <c r="I160" s="196"/>
      <c r="J160" s="196"/>
      <c r="K160" s="196"/>
      <c r="L160" s="196"/>
      <c r="M160" s="196"/>
      <c r="N160" s="196"/>
      <c r="O160" s="196"/>
      <c r="P160" s="196"/>
      <c r="Q160" s="196"/>
      <c r="R160" s="196"/>
      <c r="S160" s="196"/>
      <c r="T160" s="196"/>
      <c r="U160" s="196"/>
      <c r="V160" s="196"/>
      <c r="W160" s="196"/>
      <c r="X160" s="196"/>
      <c r="Y160" s="196"/>
      <c r="Z160" s="196"/>
      <c r="AA160" s="196"/>
      <c r="AB160" s="196"/>
      <c r="AC160" s="196"/>
      <c r="AD160" s="196"/>
      <c r="AE160" s="196"/>
      <c r="AF160" s="196"/>
      <c r="AG160" s="196"/>
      <c r="AH160" s="196"/>
      <c r="AI160" s="196"/>
      <c r="AJ160" s="196"/>
      <c r="AK160" s="196"/>
      <c r="AL160" s="196"/>
      <c r="AM160" s="196"/>
      <c r="AN160" s="196"/>
      <c r="AO160" s="196"/>
      <c r="AP160" s="280"/>
      <c r="AQ160" s="199"/>
      <c r="AR160" s="200"/>
    </row>
    <row r="161" spans="1:56" x14ac:dyDescent="0.2">
      <c r="A161" s="201">
        <v>42109</v>
      </c>
      <c r="B161" s="202">
        <v>18</v>
      </c>
      <c r="C161" s="203"/>
      <c r="D161" s="202"/>
      <c r="E161" s="202"/>
      <c r="F161" s="202"/>
      <c r="G161" s="202"/>
      <c r="H161" s="202"/>
      <c r="I161" s="202"/>
      <c r="J161" s="202"/>
      <c r="K161" s="202"/>
      <c r="L161" s="202"/>
      <c r="M161" s="202"/>
      <c r="N161" s="202"/>
      <c r="O161" s="202"/>
      <c r="P161" s="202"/>
      <c r="Q161" s="202"/>
      <c r="R161" s="202"/>
      <c r="S161" s="202"/>
      <c r="T161" s="202"/>
      <c r="U161" s="202"/>
      <c r="V161" s="202"/>
      <c r="W161" s="202"/>
      <c r="X161" s="202"/>
      <c r="Y161" s="202"/>
      <c r="Z161" s="202"/>
      <c r="AA161" s="202"/>
      <c r="AB161" s="202"/>
      <c r="AC161" s="202"/>
      <c r="AD161" s="202"/>
      <c r="AE161" s="202"/>
      <c r="AF161" s="202"/>
      <c r="AG161" s="202"/>
      <c r="AH161" s="202"/>
      <c r="AI161" s="202"/>
      <c r="AJ161" s="202"/>
      <c r="AK161" s="202"/>
      <c r="AL161" s="202"/>
      <c r="AM161" s="202"/>
      <c r="AN161" s="202"/>
      <c r="AO161" s="202"/>
      <c r="AP161" s="272"/>
      <c r="AQ161" s="205"/>
      <c r="AR161" s="206"/>
    </row>
    <row r="162" spans="1:56" x14ac:dyDescent="0.2">
      <c r="A162" s="195">
        <v>42135</v>
      </c>
      <c r="B162" s="196">
        <v>21</v>
      </c>
      <c r="C162" s="197"/>
      <c r="D162" s="196"/>
      <c r="E162" s="196"/>
      <c r="F162" s="196"/>
      <c r="G162" s="196"/>
      <c r="H162" s="196"/>
      <c r="I162" s="196"/>
      <c r="J162" s="196"/>
      <c r="K162" s="196"/>
      <c r="L162" s="196"/>
      <c r="M162" s="196"/>
      <c r="N162" s="196"/>
      <c r="O162" s="196"/>
      <c r="P162" s="196"/>
      <c r="Q162" s="196"/>
      <c r="R162" s="196"/>
      <c r="S162" s="196"/>
      <c r="T162" s="196"/>
      <c r="U162" s="196"/>
      <c r="V162" s="196"/>
      <c r="W162" s="196"/>
      <c r="X162" s="196"/>
      <c r="Y162" s="196"/>
      <c r="Z162" s="196"/>
      <c r="AA162" s="196"/>
      <c r="AB162" s="196"/>
      <c r="AC162" s="196"/>
      <c r="AD162" s="196"/>
      <c r="AE162" s="196"/>
      <c r="AF162" s="196"/>
      <c r="AG162" s="196"/>
      <c r="AH162" s="196"/>
      <c r="AI162" s="196"/>
      <c r="AJ162" s="196"/>
      <c r="AK162" s="196"/>
      <c r="AL162" s="196"/>
      <c r="AM162" s="196"/>
      <c r="AN162" s="196"/>
      <c r="AO162" s="196"/>
      <c r="AP162" s="280"/>
      <c r="AQ162" s="199"/>
      <c r="AR162" s="200"/>
    </row>
    <row r="163" spans="1:56" x14ac:dyDescent="0.2">
      <c r="A163" s="201">
        <v>42214</v>
      </c>
      <c r="B163" s="202">
        <v>33</v>
      </c>
      <c r="C163" s="203"/>
      <c r="D163" s="202"/>
      <c r="E163" s="202"/>
      <c r="F163" s="202"/>
      <c r="G163" s="202"/>
      <c r="H163" s="202"/>
      <c r="I163" s="202"/>
      <c r="J163" s="202"/>
      <c r="K163" s="202"/>
      <c r="L163" s="202"/>
      <c r="M163" s="202"/>
      <c r="N163" s="202"/>
      <c r="O163" s="202"/>
      <c r="P163" s="202"/>
      <c r="Q163" s="202"/>
      <c r="R163" s="202"/>
      <c r="S163" s="202"/>
      <c r="T163" s="202"/>
      <c r="U163" s="202"/>
      <c r="V163" s="202"/>
      <c r="W163" s="202"/>
      <c r="X163" s="202"/>
      <c r="Y163" s="202"/>
      <c r="Z163" s="202"/>
      <c r="AA163" s="202"/>
      <c r="AB163" s="202"/>
      <c r="AC163" s="202"/>
      <c r="AD163" s="202"/>
      <c r="AE163" s="202"/>
      <c r="AF163" s="202"/>
      <c r="AG163" s="202"/>
      <c r="AH163" s="202"/>
      <c r="AI163" s="202"/>
      <c r="AJ163" s="202"/>
      <c r="AK163" s="202"/>
      <c r="AL163" s="202"/>
      <c r="AM163" s="202"/>
      <c r="AN163" s="202"/>
      <c r="AO163" s="202"/>
      <c r="AP163" s="272"/>
      <c r="AQ163" s="205"/>
      <c r="AR163" s="206"/>
      <c r="BD163" s="207"/>
    </row>
    <row r="164" spans="1:56" x14ac:dyDescent="0.2">
      <c r="A164" s="195">
        <v>42226</v>
      </c>
      <c r="B164" s="196">
        <v>37</v>
      </c>
      <c r="C164" s="197"/>
      <c r="D164" s="196"/>
      <c r="E164" s="196"/>
      <c r="F164" s="196"/>
      <c r="G164" s="196"/>
      <c r="H164" s="196"/>
      <c r="I164" s="196"/>
      <c r="J164" s="196"/>
      <c r="K164" s="196"/>
      <c r="L164" s="196"/>
      <c r="M164" s="196"/>
      <c r="N164" s="196"/>
      <c r="O164" s="196"/>
      <c r="P164" s="196"/>
      <c r="Q164" s="196"/>
      <c r="R164" s="196"/>
      <c r="S164" s="196"/>
      <c r="T164" s="196"/>
      <c r="U164" s="196"/>
      <c r="V164" s="196"/>
      <c r="W164" s="196"/>
      <c r="X164" s="196"/>
      <c r="Y164" s="196"/>
      <c r="Z164" s="196"/>
      <c r="AA164" s="196"/>
      <c r="AB164" s="196"/>
      <c r="AC164" s="196"/>
      <c r="AD164" s="196"/>
      <c r="AE164" s="196"/>
      <c r="AF164" s="196"/>
      <c r="AG164" s="196"/>
      <c r="AH164" s="196"/>
      <c r="AI164" s="196"/>
      <c r="AJ164" s="196"/>
      <c r="AK164" s="196"/>
      <c r="AL164" s="196"/>
      <c r="AM164" s="196"/>
      <c r="AN164" s="196"/>
      <c r="AO164" s="196"/>
      <c r="AP164" s="280"/>
      <c r="AQ164" s="199"/>
      <c r="AR164" s="200"/>
      <c r="BD164" s="207"/>
    </row>
    <row r="165" spans="1:56" x14ac:dyDescent="0.2">
      <c r="A165" s="201">
        <v>42304</v>
      </c>
      <c r="B165" s="202">
        <v>46</v>
      </c>
      <c r="C165" s="203"/>
      <c r="D165" s="202"/>
      <c r="E165" s="202"/>
      <c r="F165" s="202"/>
      <c r="G165" s="202"/>
      <c r="H165" s="202"/>
      <c r="I165" s="202"/>
      <c r="J165" s="202"/>
      <c r="K165" s="202"/>
      <c r="L165" s="202"/>
      <c r="M165" s="202"/>
      <c r="N165" s="202"/>
      <c r="O165" s="202"/>
      <c r="P165" s="202"/>
      <c r="Q165" s="202"/>
      <c r="R165" s="202"/>
      <c r="S165" s="202"/>
      <c r="T165" s="202"/>
      <c r="U165" s="202"/>
      <c r="V165" s="202"/>
      <c r="W165" s="202"/>
      <c r="X165" s="202"/>
      <c r="Y165" s="202"/>
      <c r="Z165" s="202"/>
      <c r="AA165" s="202"/>
      <c r="AB165" s="202"/>
      <c r="AC165" s="202"/>
      <c r="AD165" s="202"/>
      <c r="AE165" s="202"/>
      <c r="AF165" s="202"/>
      <c r="AG165" s="202"/>
      <c r="AH165" s="202"/>
      <c r="AI165" s="202"/>
      <c r="AJ165" s="202"/>
      <c r="AK165" s="202"/>
      <c r="AL165" s="202"/>
      <c r="AM165" s="202"/>
      <c r="AN165" s="202"/>
      <c r="AO165" s="202"/>
      <c r="AP165" s="272"/>
      <c r="AQ165" s="205"/>
      <c r="AR165" s="206"/>
      <c r="BD165" s="207"/>
    </row>
    <row r="166" spans="1:56" x14ac:dyDescent="0.2">
      <c r="A166" s="195">
        <v>42317</v>
      </c>
      <c r="B166" s="196">
        <v>47</v>
      </c>
      <c r="C166" s="197"/>
      <c r="D166" s="196"/>
      <c r="E166" s="196"/>
      <c r="F166" s="196"/>
      <c r="G166" s="196"/>
      <c r="H166" s="196"/>
      <c r="I166" s="196"/>
      <c r="J166" s="196"/>
      <c r="K166" s="196"/>
      <c r="L166" s="196"/>
      <c r="M166" s="196"/>
      <c r="N166" s="196"/>
      <c r="O166" s="196"/>
      <c r="P166" s="196"/>
      <c r="Q166" s="196"/>
      <c r="R166" s="196"/>
      <c r="S166" s="196"/>
      <c r="T166" s="196"/>
      <c r="U166" s="196"/>
      <c r="V166" s="196"/>
      <c r="W166" s="196"/>
      <c r="X166" s="196"/>
      <c r="Y166" s="196"/>
      <c r="Z166" s="196"/>
      <c r="AA166" s="196"/>
      <c r="AB166" s="196"/>
      <c r="AC166" s="196"/>
      <c r="AD166" s="196"/>
      <c r="AE166" s="196"/>
      <c r="AF166" s="196"/>
      <c r="AG166" s="196"/>
      <c r="AH166" s="196"/>
      <c r="AI166" s="196"/>
      <c r="AJ166" s="196"/>
      <c r="AK166" s="196"/>
      <c r="AL166" s="196"/>
      <c r="AM166" s="196"/>
      <c r="AN166" s="196"/>
      <c r="AO166" s="196"/>
      <c r="AP166" s="280"/>
      <c r="AQ166" s="199"/>
      <c r="AR166" s="200"/>
      <c r="BD166" s="207"/>
    </row>
    <row r="167" spans="1:56" x14ac:dyDescent="0.2">
      <c r="A167" s="201"/>
      <c r="B167" s="202" t="s">
        <v>32</v>
      </c>
      <c r="C167" s="203"/>
      <c r="D167" s="202"/>
      <c r="E167" s="202"/>
      <c r="F167" s="202"/>
      <c r="G167" s="202"/>
      <c r="H167" s="202"/>
      <c r="I167" s="202"/>
      <c r="J167" s="202"/>
      <c r="K167" s="202"/>
      <c r="L167" s="202"/>
      <c r="M167" s="202"/>
      <c r="N167" s="202"/>
      <c r="O167" s="202"/>
      <c r="P167" s="202"/>
      <c r="Q167" s="202"/>
      <c r="R167" s="202"/>
      <c r="S167" s="202"/>
      <c r="T167" s="202"/>
      <c r="U167" s="202"/>
      <c r="V167" s="202"/>
      <c r="W167" s="202"/>
      <c r="X167" s="202"/>
      <c r="Y167" s="202"/>
      <c r="Z167" s="202"/>
      <c r="AA167" s="202"/>
      <c r="AB167" s="202"/>
      <c r="AC167" s="202"/>
      <c r="AD167" s="202"/>
      <c r="AE167" s="202"/>
      <c r="AF167" s="202"/>
      <c r="AG167" s="202"/>
      <c r="AH167" s="202"/>
      <c r="AI167" s="202"/>
      <c r="AJ167" s="202"/>
      <c r="AK167" s="202"/>
      <c r="AL167" s="202"/>
      <c r="AM167" s="202"/>
      <c r="AN167" s="202"/>
      <c r="AO167" s="202"/>
      <c r="AP167" s="272"/>
      <c r="AQ167" s="205"/>
      <c r="AR167" s="206"/>
      <c r="BD167" s="207"/>
    </row>
    <row r="168" spans="1:56" x14ac:dyDescent="0.2">
      <c r="A168" s="195"/>
      <c r="B168" s="196" t="s">
        <v>33</v>
      </c>
      <c r="C168" s="197"/>
      <c r="D168" s="196"/>
      <c r="E168" s="196"/>
      <c r="F168" s="196"/>
      <c r="G168" s="196">
        <f>COUNTA(G160:G167)</f>
        <v>0</v>
      </c>
      <c r="H168" s="196"/>
      <c r="I168" s="196"/>
      <c r="J168" s="196"/>
      <c r="K168" s="196"/>
      <c r="L168" s="196"/>
      <c r="M168" s="196"/>
      <c r="N168" s="196"/>
      <c r="O168" s="196"/>
      <c r="P168" s="196"/>
      <c r="Q168" s="196"/>
      <c r="R168" s="196">
        <f t="shared" ref="R168:W168" si="75">COUNTIF(R160:R167, "x")</f>
        <v>0</v>
      </c>
      <c r="S168" s="196">
        <f t="shared" si="75"/>
        <v>0</v>
      </c>
      <c r="T168" s="196">
        <f t="shared" si="75"/>
        <v>0</v>
      </c>
      <c r="U168" s="196">
        <f t="shared" si="75"/>
        <v>0</v>
      </c>
      <c r="V168" s="196">
        <f t="shared" si="75"/>
        <v>0</v>
      </c>
      <c r="W168" s="196">
        <f t="shared" si="75"/>
        <v>0</v>
      </c>
      <c r="X168" s="196"/>
      <c r="Y168" s="196">
        <f t="shared" ref="Y168:AH168" si="76">COUNTIF(Y160:Y167, "x")</f>
        <v>0</v>
      </c>
      <c r="Z168" s="196">
        <f t="shared" si="76"/>
        <v>0</v>
      </c>
      <c r="AA168" s="196">
        <f t="shared" si="76"/>
        <v>0</v>
      </c>
      <c r="AB168" s="196">
        <f t="shared" si="76"/>
        <v>0</v>
      </c>
      <c r="AC168" s="196">
        <f t="shared" si="76"/>
        <v>0</v>
      </c>
      <c r="AD168" s="196">
        <f t="shared" si="76"/>
        <v>0</v>
      </c>
      <c r="AE168" s="196">
        <f t="shared" si="76"/>
        <v>0</v>
      </c>
      <c r="AF168" s="196">
        <f t="shared" si="76"/>
        <v>0</v>
      </c>
      <c r="AG168" s="196">
        <f t="shared" si="76"/>
        <v>0</v>
      </c>
      <c r="AH168" s="196">
        <f t="shared" si="76"/>
        <v>0</v>
      </c>
      <c r="AI168" s="196"/>
      <c r="AJ168" s="196">
        <f t="shared" ref="AJ168:AP168" si="77">COUNTIF(AJ160:AJ167, "x")</f>
        <v>0</v>
      </c>
      <c r="AK168" s="196">
        <f t="shared" si="77"/>
        <v>0</v>
      </c>
      <c r="AL168" s="196">
        <f t="shared" si="77"/>
        <v>0</v>
      </c>
      <c r="AM168" s="196">
        <f t="shared" si="77"/>
        <v>0</v>
      </c>
      <c r="AN168" s="196">
        <f t="shared" si="77"/>
        <v>0</v>
      </c>
      <c r="AO168" s="196">
        <f t="shared" si="77"/>
        <v>0</v>
      </c>
      <c r="AP168" s="196">
        <f t="shared" si="77"/>
        <v>0</v>
      </c>
      <c r="AQ168" s="199"/>
      <c r="AR168" s="200"/>
      <c r="BD168" s="207"/>
    </row>
    <row r="169" spans="1:56" x14ac:dyDescent="0.2">
      <c r="A169" s="396" t="s">
        <v>284</v>
      </c>
      <c r="B169" s="396" t="s">
        <v>32</v>
      </c>
      <c r="C169" s="396"/>
      <c r="D169" s="396"/>
      <c r="E169" s="396"/>
      <c r="F169" s="396"/>
      <c r="G169" s="396"/>
      <c r="H169" s="396"/>
      <c r="I169" s="396"/>
      <c r="J169" s="396"/>
      <c r="K169" s="396"/>
      <c r="L169" s="396"/>
      <c r="M169" s="396"/>
      <c r="N169" s="396"/>
      <c r="O169" s="396"/>
      <c r="P169" s="396"/>
      <c r="Q169" s="396"/>
      <c r="R169" s="396"/>
      <c r="S169" s="396"/>
      <c r="T169" s="396"/>
      <c r="U169" s="396"/>
      <c r="V169" s="396"/>
      <c r="W169" s="396"/>
      <c r="X169" s="396"/>
      <c r="Y169" s="396"/>
      <c r="Z169" s="396"/>
      <c r="AA169" s="396"/>
      <c r="AB169" s="396"/>
      <c r="AC169" s="396"/>
      <c r="AD169" s="396"/>
      <c r="AE169" s="396"/>
      <c r="AF169" s="396"/>
      <c r="AG169" s="396"/>
      <c r="AH169" s="396"/>
      <c r="AI169" s="396"/>
      <c r="AJ169" s="396"/>
      <c r="AK169" s="396"/>
      <c r="AL169" s="396"/>
      <c r="AM169" s="396"/>
      <c r="AN169" s="396"/>
      <c r="AO169" s="396"/>
      <c r="AP169" s="396"/>
      <c r="AQ169" s="396"/>
      <c r="AR169" s="396"/>
      <c r="BD169" s="207"/>
    </row>
    <row r="170" spans="1:56" x14ac:dyDescent="0.2">
      <c r="A170" s="395" t="s">
        <v>289</v>
      </c>
      <c r="B170" s="395" t="s">
        <v>32</v>
      </c>
      <c r="C170" s="395"/>
      <c r="D170" s="395"/>
      <c r="E170" s="395"/>
      <c r="F170" s="395"/>
      <c r="G170" s="395"/>
      <c r="H170" s="395"/>
      <c r="I170" s="395"/>
      <c r="J170" s="395"/>
      <c r="K170" s="395"/>
      <c r="L170" s="395"/>
      <c r="M170" s="395"/>
      <c r="N170" s="395"/>
      <c r="O170" s="395"/>
      <c r="P170" s="395"/>
      <c r="Q170" s="395"/>
      <c r="R170" s="395"/>
      <c r="S170" s="395"/>
      <c r="T170" s="395"/>
      <c r="U170" s="395"/>
      <c r="V170" s="395"/>
      <c r="W170" s="395"/>
      <c r="X170" s="395"/>
      <c r="Y170" s="395"/>
      <c r="Z170" s="395"/>
      <c r="AA170" s="395"/>
      <c r="AB170" s="395"/>
      <c r="AC170" s="395"/>
      <c r="AD170" s="395"/>
      <c r="AE170" s="395"/>
      <c r="AF170" s="395"/>
      <c r="AG170" s="395"/>
      <c r="AH170" s="395"/>
      <c r="AI170" s="395"/>
      <c r="AJ170" s="395"/>
      <c r="AK170" s="395"/>
      <c r="AL170" s="395"/>
      <c r="AM170" s="395"/>
      <c r="AN170" s="395"/>
      <c r="AO170" s="395"/>
      <c r="AP170" s="395"/>
      <c r="AQ170" s="395"/>
      <c r="AR170" s="395"/>
      <c r="BD170" s="207"/>
    </row>
    <row r="171" spans="1:56" x14ac:dyDescent="0.2">
      <c r="A171" s="396"/>
      <c r="B171" s="396" t="s">
        <v>32</v>
      </c>
      <c r="C171" s="396"/>
      <c r="D171" s="396"/>
      <c r="E171" s="396"/>
      <c r="F171" s="396"/>
      <c r="G171" s="396"/>
      <c r="H171" s="396"/>
      <c r="I171" s="396"/>
      <c r="J171" s="396"/>
      <c r="K171" s="396"/>
      <c r="L171" s="396"/>
      <c r="M171" s="396"/>
      <c r="N171" s="396"/>
      <c r="O171" s="396"/>
      <c r="P171" s="396"/>
      <c r="Q171" s="396"/>
      <c r="R171" s="396"/>
      <c r="S171" s="396"/>
      <c r="T171" s="396"/>
      <c r="U171" s="396"/>
      <c r="V171" s="396"/>
      <c r="W171" s="396"/>
      <c r="X171" s="396"/>
      <c r="Y171" s="396"/>
      <c r="Z171" s="396"/>
      <c r="AA171" s="396"/>
      <c r="AB171" s="396"/>
      <c r="AC171" s="396"/>
      <c r="AD171" s="396"/>
      <c r="AE171" s="396"/>
      <c r="AF171" s="396"/>
      <c r="AG171" s="396"/>
      <c r="AH171" s="396"/>
      <c r="AI171" s="396"/>
      <c r="AJ171" s="396"/>
      <c r="AK171" s="396"/>
      <c r="AL171" s="396"/>
      <c r="AM171" s="396"/>
      <c r="AN171" s="396"/>
      <c r="AO171" s="396"/>
      <c r="AP171" s="396"/>
      <c r="AQ171" s="396"/>
      <c r="AR171" s="396"/>
      <c r="BD171" s="207"/>
    </row>
    <row r="172" spans="1:56" x14ac:dyDescent="0.2">
      <c r="A172" s="395"/>
      <c r="B172" s="395" t="s">
        <v>32</v>
      </c>
      <c r="C172" s="395"/>
      <c r="D172" s="395"/>
      <c r="E172" s="395"/>
      <c r="F172" s="395"/>
      <c r="G172" s="395"/>
      <c r="H172" s="395"/>
      <c r="I172" s="395"/>
      <c r="J172" s="395"/>
      <c r="K172" s="395"/>
      <c r="L172" s="395"/>
      <c r="M172" s="395"/>
      <c r="N172" s="395"/>
      <c r="O172" s="395"/>
      <c r="P172" s="395"/>
      <c r="Q172" s="395"/>
      <c r="R172" s="395"/>
      <c r="S172" s="395"/>
      <c r="T172" s="395"/>
      <c r="U172" s="395"/>
      <c r="V172" s="395"/>
      <c r="W172" s="395"/>
      <c r="X172" s="395"/>
      <c r="Y172" s="395"/>
      <c r="Z172" s="395"/>
      <c r="AA172" s="395"/>
      <c r="AB172" s="395"/>
      <c r="AC172" s="395"/>
      <c r="AD172" s="395"/>
      <c r="AE172" s="395"/>
      <c r="AF172" s="395"/>
      <c r="AG172" s="395"/>
      <c r="AH172" s="395"/>
      <c r="AI172" s="395"/>
      <c r="AJ172" s="395"/>
      <c r="AK172" s="395"/>
      <c r="AL172" s="395"/>
      <c r="AM172" s="395"/>
      <c r="AN172" s="395"/>
      <c r="AO172" s="395"/>
      <c r="AP172" s="395"/>
      <c r="AQ172" s="395"/>
      <c r="AR172" s="395"/>
      <c r="BD172" s="207"/>
    </row>
    <row r="173" spans="1:56" x14ac:dyDescent="0.2">
      <c r="A173" s="396"/>
      <c r="B173" s="396" t="s">
        <v>32</v>
      </c>
      <c r="C173" s="396"/>
      <c r="D173" s="396"/>
      <c r="E173" s="396"/>
      <c r="F173" s="396"/>
      <c r="G173" s="396"/>
      <c r="H173" s="396"/>
      <c r="I173" s="396"/>
      <c r="J173" s="396"/>
      <c r="K173" s="396"/>
      <c r="L173" s="396"/>
      <c r="M173" s="396"/>
      <c r="N173" s="396"/>
      <c r="O173" s="396"/>
      <c r="P173" s="396"/>
      <c r="Q173" s="396"/>
      <c r="R173" s="396"/>
      <c r="S173" s="396"/>
      <c r="T173" s="396"/>
      <c r="U173" s="396"/>
      <c r="V173" s="396"/>
      <c r="W173" s="396"/>
      <c r="X173" s="396"/>
      <c r="Y173" s="396"/>
      <c r="Z173" s="396"/>
      <c r="AA173" s="396"/>
      <c r="AB173" s="396"/>
      <c r="AC173" s="396"/>
      <c r="AD173" s="396"/>
      <c r="AE173" s="396"/>
      <c r="AF173" s="396"/>
      <c r="AG173" s="396"/>
      <c r="AH173" s="396"/>
      <c r="AI173" s="396"/>
      <c r="AJ173" s="396"/>
      <c r="AK173" s="396"/>
      <c r="AL173" s="396"/>
      <c r="AM173" s="396"/>
      <c r="AN173" s="396"/>
      <c r="AO173" s="396"/>
      <c r="AP173" s="396"/>
      <c r="AQ173" s="396"/>
      <c r="AR173" s="396"/>
      <c r="BD173" s="207"/>
    </row>
    <row r="174" spans="1:56" x14ac:dyDescent="0.2">
      <c r="A174" s="395"/>
      <c r="B174" s="395" t="s">
        <v>32</v>
      </c>
      <c r="C174" s="395"/>
      <c r="D174" s="395"/>
      <c r="E174" s="395"/>
      <c r="F174" s="395"/>
      <c r="G174" s="395"/>
      <c r="H174" s="395"/>
      <c r="I174" s="395"/>
      <c r="J174" s="395"/>
      <c r="K174" s="395"/>
      <c r="L174" s="395"/>
      <c r="M174" s="395"/>
      <c r="N174" s="395"/>
      <c r="O174" s="395"/>
      <c r="P174" s="395"/>
      <c r="Q174" s="395"/>
      <c r="R174" s="395"/>
      <c r="S174" s="395"/>
      <c r="T174" s="395"/>
      <c r="U174" s="395"/>
      <c r="V174" s="395"/>
      <c r="W174" s="395"/>
      <c r="X174" s="395"/>
      <c r="Y174" s="395"/>
      <c r="Z174" s="395"/>
      <c r="AA174" s="395"/>
      <c r="AB174" s="395"/>
      <c r="AC174" s="395"/>
      <c r="AD174" s="395"/>
      <c r="AE174" s="395"/>
      <c r="AF174" s="395"/>
      <c r="AG174" s="395"/>
      <c r="AH174" s="395"/>
      <c r="AI174" s="395"/>
      <c r="AJ174" s="395"/>
      <c r="AK174" s="395"/>
      <c r="AL174" s="395"/>
      <c r="AM174" s="395"/>
      <c r="AN174" s="395"/>
      <c r="AO174" s="395"/>
      <c r="AP174" s="395"/>
      <c r="AQ174" s="395"/>
      <c r="AR174" s="395"/>
      <c r="BD174" s="207"/>
    </row>
    <row r="175" spans="1:56" x14ac:dyDescent="0.2">
      <c r="A175" s="396"/>
      <c r="B175" s="396" t="s">
        <v>32</v>
      </c>
      <c r="C175" s="396"/>
      <c r="D175" s="396"/>
      <c r="E175" s="396"/>
      <c r="F175" s="396"/>
      <c r="G175" s="396"/>
      <c r="H175" s="396"/>
      <c r="I175" s="396"/>
      <c r="J175" s="396"/>
      <c r="K175" s="396"/>
      <c r="L175" s="396"/>
      <c r="M175" s="396"/>
      <c r="N175" s="396"/>
      <c r="O175" s="396"/>
      <c r="P175" s="396"/>
      <c r="Q175" s="396"/>
      <c r="R175" s="396"/>
      <c r="S175" s="396"/>
      <c r="T175" s="396"/>
      <c r="U175" s="396"/>
      <c r="V175" s="396"/>
      <c r="W175" s="396"/>
      <c r="X175" s="396"/>
      <c r="Y175" s="396"/>
      <c r="Z175" s="396"/>
      <c r="AA175" s="396"/>
      <c r="AB175" s="396"/>
      <c r="AC175" s="396"/>
      <c r="AD175" s="396"/>
      <c r="AE175" s="396"/>
      <c r="AF175" s="396"/>
      <c r="AG175" s="396"/>
      <c r="AH175" s="396"/>
      <c r="AI175" s="396"/>
      <c r="AJ175" s="396"/>
      <c r="AK175" s="396"/>
      <c r="AL175" s="396"/>
      <c r="AM175" s="396"/>
      <c r="AN175" s="396"/>
      <c r="AO175" s="396"/>
      <c r="AP175" s="396"/>
      <c r="AQ175" s="396"/>
      <c r="AR175" s="396"/>
      <c r="BD175" s="207"/>
    </row>
    <row r="176" spans="1:56" x14ac:dyDescent="0.2">
      <c r="A176" s="395"/>
      <c r="B176" s="395" t="s">
        <v>32</v>
      </c>
      <c r="C176" s="395"/>
      <c r="D176" s="395"/>
      <c r="E176" s="395"/>
      <c r="F176" s="395"/>
      <c r="G176" s="395"/>
      <c r="H176" s="395"/>
      <c r="I176" s="395"/>
      <c r="J176" s="395"/>
      <c r="K176" s="395"/>
      <c r="L176" s="395"/>
      <c r="M176" s="395"/>
      <c r="N176" s="395"/>
      <c r="O176" s="395"/>
      <c r="P176" s="395"/>
      <c r="Q176" s="395"/>
      <c r="R176" s="395"/>
      <c r="S176" s="395"/>
      <c r="T176" s="395"/>
      <c r="U176" s="395"/>
      <c r="V176" s="395"/>
      <c r="W176" s="395"/>
      <c r="X176" s="395"/>
      <c r="Y176" s="395"/>
      <c r="Z176" s="395"/>
      <c r="AA176" s="395"/>
      <c r="AB176" s="395"/>
      <c r="AC176" s="395"/>
      <c r="AD176" s="395"/>
      <c r="AE176" s="395"/>
      <c r="AF176" s="395"/>
      <c r="AG176" s="395"/>
      <c r="AH176" s="395"/>
      <c r="AI176" s="395"/>
      <c r="AJ176" s="395"/>
      <c r="AK176" s="395"/>
      <c r="AL176" s="395"/>
      <c r="AM176" s="395"/>
      <c r="AN176" s="395"/>
      <c r="AO176" s="395"/>
      <c r="AP176" s="395"/>
      <c r="AQ176" s="395"/>
      <c r="AR176" s="395"/>
      <c r="BD176" s="207"/>
    </row>
    <row r="177" spans="1:56" x14ac:dyDescent="0.2">
      <c r="A177" s="396"/>
      <c r="B177" s="396" t="s">
        <v>32</v>
      </c>
      <c r="C177" s="396"/>
      <c r="D177" s="396"/>
      <c r="E177" s="396"/>
      <c r="F177" s="396"/>
      <c r="G177" s="396"/>
      <c r="H177" s="396"/>
      <c r="I177" s="396"/>
      <c r="J177" s="396"/>
      <c r="K177" s="396"/>
      <c r="L177" s="396"/>
      <c r="M177" s="396"/>
      <c r="N177" s="396"/>
      <c r="O177" s="396"/>
      <c r="P177" s="396"/>
      <c r="Q177" s="396"/>
      <c r="R177" s="396"/>
      <c r="S177" s="396"/>
      <c r="T177" s="396"/>
      <c r="U177" s="396"/>
      <c r="V177" s="396"/>
      <c r="W177" s="396"/>
      <c r="X177" s="396"/>
      <c r="Y177" s="396"/>
      <c r="Z177" s="396"/>
      <c r="AA177" s="396"/>
      <c r="AB177" s="396"/>
      <c r="AC177" s="396"/>
      <c r="AD177" s="396"/>
      <c r="AE177" s="396"/>
      <c r="AF177" s="396"/>
      <c r="AG177" s="396"/>
      <c r="AH177" s="396"/>
      <c r="AI177" s="396"/>
      <c r="AJ177" s="396"/>
      <c r="AK177" s="396"/>
      <c r="AL177" s="396"/>
      <c r="AM177" s="396"/>
      <c r="AN177" s="396"/>
      <c r="AO177" s="396"/>
      <c r="AP177" s="396"/>
      <c r="AQ177" s="396"/>
      <c r="AR177" s="396"/>
      <c r="BD177" s="207"/>
    </row>
    <row r="178" spans="1:56" x14ac:dyDescent="0.2">
      <c r="A178" s="395"/>
      <c r="B178" s="395" t="s">
        <v>32</v>
      </c>
      <c r="C178" s="395"/>
      <c r="D178" s="395"/>
      <c r="E178" s="395"/>
      <c r="F178" s="395"/>
      <c r="G178" s="395"/>
      <c r="H178" s="395"/>
      <c r="I178" s="395"/>
      <c r="J178" s="395"/>
      <c r="K178" s="395"/>
      <c r="L178" s="395"/>
      <c r="M178" s="395"/>
      <c r="N178" s="395"/>
      <c r="O178" s="395"/>
      <c r="P178" s="395"/>
      <c r="Q178" s="395"/>
      <c r="R178" s="395"/>
      <c r="S178" s="395"/>
      <c r="T178" s="395"/>
      <c r="U178" s="395"/>
      <c r="V178" s="395"/>
      <c r="W178" s="395"/>
      <c r="X178" s="395"/>
      <c r="Y178" s="395"/>
      <c r="Z178" s="395"/>
      <c r="AA178" s="395"/>
      <c r="AB178" s="395"/>
      <c r="AC178" s="395"/>
      <c r="AD178" s="395"/>
      <c r="AE178" s="395"/>
      <c r="AF178" s="395"/>
      <c r="AG178" s="395"/>
      <c r="AH178" s="395"/>
      <c r="AI178" s="395"/>
      <c r="AJ178" s="395"/>
      <c r="AK178" s="395"/>
      <c r="AL178" s="395"/>
      <c r="AM178" s="395"/>
      <c r="AN178" s="395"/>
      <c r="AO178" s="395"/>
      <c r="AP178" s="395"/>
      <c r="AQ178" s="395"/>
      <c r="AR178" s="395"/>
      <c r="BD178" s="207"/>
    </row>
    <row r="179" spans="1:56" x14ac:dyDescent="0.2">
      <c r="A179" s="396"/>
      <c r="B179" s="396" t="s">
        <v>32</v>
      </c>
      <c r="C179" s="396"/>
      <c r="D179" s="396"/>
      <c r="E179" s="396"/>
      <c r="F179" s="396"/>
      <c r="G179" s="396"/>
      <c r="H179" s="396"/>
      <c r="I179" s="396"/>
      <c r="J179" s="396"/>
      <c r="K179" s="396"/>
      <c r="L179" s="396"/>
      <c r="M179" s="396"/>
      <c r="N179" s="396"/>
      <c r="O179" s="396"/>
      <c r="P179" s="396"/>
      <c r="Q179" s="396"/>
      <c r="R179" s="396"/>
      <c r="S179" s="396"/>
      <c r="T179" s="396"/>
      <c r="U179" s="396"/>
      <c r="V179" s="396"/>
      <c r="W179" s="396"/>
      <c r="X179" s="396"/>
      <c r="Y179" s="396"/>
      <c r="Z179" s="396"/>
      <c r="AA179" s="396"/>
      <c r="AB179" s="396"/>
      <c r="AC179" s="396"/>
      <c r="AD179" s="396"/>
      <c r="AE179" s="396"/>
      <c r="AF179" s="396"/>
      <c r="AG179" s="396"/>
      <c r="AH179" s="396"/>
      <c r="AI179" s="396"/>
      <c r="AJ179" s="396"/>
      <c r="AK179" s="396"/>
      <c r="AL179" s="396"/>
      <c r="AM179" s="396"/>
      <c r="AN179" s="396"/>
      <c r="AO179" s="396"/>
      <c r="AP179" s="396"/>
      <c r="AQ179" s="396"/>
      <c r="AR179" s="396"/>
      <c r="BD179" s="207"/>
    </row>
    <row r="180" spans="1:56" x14ac:dyDescent="0.2">
      <c r="A180" s="395"/>
      <c r="B180" s="395" t="s">
        <v>285</v>
      </c>
      <c r="C180" s="395"/>
      <c r="D180" s="395"/>
      <c r="E180" s="395"/>
      <c r="F180" s="395"/>
      <c r="G180" s="395">
        <f>COUNTA(G179:G179)</f>
        <v>0</v>
      </c>
      <c r="H180" s="395"/>
      <c r="I180" s="395"/>
      <c r="J180" s="395"/>
      <c r="K180" s="395"/>
      <c r="L180" s="395"/>
      <c r="M180" s="395"/>
      <c r="N180" s="395"/>
      <c r="O180" s="395"/>
      <c r="P180" s="395"/>
      <c r="Q180" s="395"/>
      <c r="R180" s="395">
        <f>COUNTIF(R170:R179, "x")</f>
        <v>0</v>
      </c>
      <c r="S180" s="395">
        <f t="shared" ref="S180:T180" si="78">COUNTIF(S170:S179, "x")</f>
        <v>0</v>
      </c>
      <c r="T180" s="395">
        <f t="shared" si="78"/>
        <v>0</v>
      </c>
      <c r="U180" s="395">
        <f>COUNTIF(U170:U179, "x")</f>
        <v>0</v>
      </c>
      <c r="V180" s="395">
        <f>COUNTIF(V170:V179, "x")</f>
        <v>0</v>
      </c>
      <c r="W180" s="395">
        <f t="shared" ref="W180" si="79">COUNTIF(W170:W179, "x")</f>
        <v>0</v>
      </c>
      <c r="X180" s="395"/>
      <c r="Y180" s="395">
        <f t="shared" ref="Y180" si="80">COUNTIF(Y170:Y179, "x")</f>
        <v>0</v>
      </c>
      <c r="Z180" s="395">
        <f t="shared" ref="Z180" si="81">COUNTIF(Z170:Z179, "x")</f>
        <v>0</v>
      </c>
      <c r="AA180" s="395">
        <f t="shared" ref="AA180" si="82">COUNTIF(AA170:AA179, "x")</f>
        <v>0</v>
      </c>
      <c r="AB180" s="395">
        <f t="shared" ref="AB180" si="83">COUNTIF(AB170:AB179, "x")</f>
        <v>0</v>
      </c>
      <c r="AC180" s="395">
        <f t="shared" ref="AC180" si="84">COUNTIF(AC170:AC179, "x")</f>
        <v>0</v>
      </c>
      <c r="AD180" s="395">
        <f t="shared" ref="AD180:AF180" si="85">COUNTIF(AD170:AD179, "x")</f>
        <v>0</v>
      </c>
      <c r="AE180" s="395">
        <f t="shared" si="85"/>
        <v>0</v>
      </c>
      <c r="AF180" s="395">
        <f t="shared" si="85"/>
        <v>0</v>
      </c>
      <c r="AG180" s="395">
        <f t="shared" ref="AG180" si="86">COUNTIF(AG170:AG179, "x")</f>
        <v>0</v>
      </c>
      <c r="AH180" s="395">
        <f>COUNTIF(AH167:AH179, "x")</f>
        <v>0</v>
      </c>
      <c r="AI180" s="395"/>
      <c r="AJ180" s="395">
        <f t="shared" ref="AJ180:AP180" si="87">COUNTIF(AJ167:AJ179, "x")</f>
        <v>0</v>
      </c>
      <c r="AK180" s="395">
        <f t="shared" si="87"/>
        <v>0</v>
      </c>
      <c r="AL180" s="395">
        <f t="shared" si="87"/>
        <v>0</v>
      </c>
      <c r="AM180" s="395">
        <f t="shared" si="87"/>
        <v>0</v>
      </c>
      <c r="AN180" s="395">
        <f t="shared" si="87"/>
        <v>0</v>
      </c>
      <c r="AO180" s="395">
        <f t="shared" si="87"/>
        <v>0</v>
      </c>
      <c r="AP180" s="395">
        <f t="shared" si="87"/>
        <v>0</v>
      </c>
      <c r="AQ180" s="395"/>
      <c r="AR180" s="395"/>
      <c r="BD180" s="207"/>
    </row>
    <row r="181" spans="1:56" x14ac:dyDescent="0.2">
      <c r="A181" s="397" t="s">
        <v>286</v>
      </c>
      <c r="B181" s="397" t="s">
        <v>32</v>
      </c>
      <c r="C181" s="397"/>
      <c r="D181" s="397"/>
      <c r="E181" s="397"/>
      <c r="F181" s="397"/>
      <c r="G181" s="397"/>
      <c r="H181" s="397"/>
      <c r="I181" s="397"/>
      <c r="J181" s="397"/>
      <c r="K181" s="397"/>
      <c r="L181" s="397"/>
      <c r="M181" s="397"/>
      <c r="N181" s="397"/>
      <c r="O181" s="397"/>
      <c r="P181" s="397"/>
      <c r="Q181" s="397"/>
      <c r="R181" s="397"/>
      <c r="S181" s="397"/>
      <c r="T181" s="397"/>
      <c r="U181" s="397"/>
      <c r="V181" s="397"/>
      <c r="W181" s="397"/>
      <c r="X181" s="397"/>
      <c r="Y181" s="397"/>
      <c r="Z181" s="397"/>
      <c r="AA181" s="397"/>
      <c r="AB181" s="397"/>
      <c r="AC181" s="397"/>
      <c r="AD181" s="397"/>
      <c r="AE181" s="397"/>
      <c r="AF181" s="397"/>
      <c r="AG181" s="397"/>
      <c r="AH181" s="397"/>
      <c r="AI181" s="397"/>
      <c r="AJ181" s="397"/>
      <c r="AK181" s="397"/>
      <c r="AL181" s="397"/>
      <c r="AM181" s="397"/>
      <c r="AN181" s="397"/>
      <c r="AO181" s="397"/>
      <c r="AP181" s="397"/>
      <c r="AQ181" s="397"/>
      <c r="AR181" s="397"/>
      <c r="BD181" s="207"/>
    </row>
    <row r="182" spans="1:56" x14ac:dyDescent="0.2">
      <c r="A182" s="397"/>
      <c r="B182" s="397" t="s">
        <v>32</v>
      </c>
      <c r="C182" s="397"/>
      <c r="D182" s="397"/>
      <c r="E182" s="397"/>
      <c r="F182" s="397"/>
      <c r="G182" s="397"/>
      <c r="H182" s="397"/>
      <c r="I182" s="397"/>
      <c r="J182" s="397"/>
      <c r="K182" s="397"/>
      <c r="L182" s="397"/>
      <c r="M182" s="397"/>
      <c r="N182" s="397"/>
      <c r="O182" s="397"/>
      <c r="P182" s="397"/>
      <c r="Q182" s="397"/>
      <c r="R182" s="397"/>
      <c r="S182" s="397"/>
      <c r="T182" s="397"/>
      <c r="U182" s="397"/>
      <c r="V182" s="397"/>
      <c r="W182" s="397"/>
      <c r="X182" s="397"/>
      <c r="Y182" s="397"/>
      <c r="Z182" s="397"/>
      <c r="AA182" s="397"/>
      <c r="AB182" s="397"/>
      <c r="AC182" s="397"/>
      <c r="AD182" s="397"/>
      <c r="AE182" s="397"/>
      <c r="AF182" s="397"/>
      <c r="AG182" s="397"/>
      <c r="AH182" s="397"/>
      <c r="AI182" s="397"/>
      <c r="AJ182" s="397"/>
      <c r="AK182" s="397"/>
      <c r="AL182" s="397"/>
      <c r="AM182" s="397"/>
      <c r="AN182" s="397"/>
      <c r="AO182" s="397"/>
      <c r="AP182" s="397"/>
      <c r="AQ182" s="397"/>
      <c r="AR182" s="397"/>
      <c r="BD182" s="207"/>
    </row>
    <row r="183" spans="1:56" x14ac:dyDescent="0.2">
      <c r="A183" s="397"/>
      <c r="B183" s="397" t="s">
        <v>32</v>
      </c>
      <c r="C183" s="397"/>
      <c r="D183" s="397"/>
      <c r="E183" s="397"/>
      <c r="F183" s="397"/>
      <c r="G183" s="397"/>
      <c r="H183" s="397"/>
      <c r="I183" s="397"/>
      <c r="J183" s="397"/>
      <c r="K183" s="397"/>
      <c r="L183" s="397"/>
      <c r="M183" s="397"/>
      <c r="N183" s="397"/>
      <c r="O183" s="397"/>
      <c r="P183" s="397"/>
      <c r="Q183" s="397"/>
      <c r="R183" s="397"/>
      <c r="S183" s="397"/>
      <c r="T183" s="397"/>
      <c r="U183" s="397"/>
      <c r="V183" s="397"/>
      <c r="W183" s="397"/>
      <c r="X183" s="397"/>
      <c r="Y183" s="397"/>
      <c r="Z183" s="397"/>
      <c r="AA183" s="397"/>
      <c r="AB183" s="397"/>
      <c r="AC183" s="397"/>
      <c r="AD183" s="397"/>
      <c r="AE183" s="397"/>
      <c r="AF183" s="397"/>
      <c r="AG183" s="397"/>
      <c r="AH183" s="397"/>
      <c r="AI183" s="397"/>
      <c r="AJ183" s="397"/>
      <c r="AK183" s="397"/>
      <c r="AL183" s="397"/>
      <c r="AM183" s="397"/>
      <c r="AN183" s="397"/>
      <c r="AO183" s="397"/>
      <c r="AP183" s="397"/>
      <c r="AQ183" s="397"/>
      <c r="AR183" s="397"/>
      <c r="BD183" s="207"/>
    </row>
    <row r="184" spans="1:56" x14ac:dyDescent="0.2">
      <c r="A184" s="397"/>
      <c r="B184" s="397" t="s">
        <v>32</v>
      </c>
      <c r="C184" s="397"/>
      <c r="D184" s="397"/>
      <c r="E184" s="397"/>
      <c r="F184" s="397"/>
      <c r="G184" s="397"/>
      <c r="H184" s="397"/>
      <c r="I184" s="397"/>
      <c r="J184" s="397"/>
      <c r="K184" s="397"/>
      <c r="L184" s="397"/>
      <c r="M184" s="397"/>
      <c r="N184" s="397"/>
      <c r="O184" s="397"/>
      <c r="P184" s="397"/>
      <c r="Q184" s="397"/>
      <c r="R184" s="397"/>
      <c r="S184" s="397"/>
      <c r="T184" s="397"/>
      <c r="U184" s="397"/>
      <c r="V184" s="397"/>
      <c r="W184" s="397"/>
      <c r="X184" s="397"/>
      <c r="Y184" s="397"/>
      <c r="Z184" s="397"/>
      <c r="AA184" s="397"/>
      <c r="AB184" s="397"/>
      <c r="AC184" s="397"/>
      <c r="AD184" s="397"/>
      <c r="AE184" s="397"/>
      <c r="AF184" s="397"/>
      <c r="AG184" s="397"/>
      <c r="AH184" s="397"/>
      <c r="AI184" s="397"/>
      <c r="AJ184" s="397"/>
      <c r="AK184" s="397"/>
      <c r="AL184" s="397"/>
      <c r="AM184" s="397"/>
      <c r="AN184" s="397"/>
      <c r="AO184" s="397"/>
      <c r="AP184" s="397"/>
      <c r="AQ184" s="397"/>
      <c r="AR184" s="397"/>
      <c r="BD184" s="207"/>
    </row>
    <row r="185" spans="1:56" x14ac:dyDescent="0.2">
      <c r="A185" s="397"/>
      <c r="B185" s="397" t="s">
        <v>32</v>
      </c>
      <c r="C185" s="397"/>
      <c r="D185" s="397"/>
      <c r="E185" s="397"/>
      <c r="F185" s="397"/>
      <c r="G185" s="397"/>
      <c r="H185" s="397"/>
      <c r="I185" s="397"/>
      <c r="J185" s="397"/>
      <c r="K185" s="397"/>
      <c r="L185" s="397"/>
      <c r="M185" s="397"/>
      <c r="N185" s="397"/>
      <c r="O185" s="397"/>
      <c r="P185" s="397"/>
      <c r="Q185" s="397"/>
      <c r="R185" s="397"/>
      <c r="S185" s="397"/>
      <c r="T185" s="397"/>
      <c r="U185" s="397"/>
      <c r="V185" s="397"/>
      <c r="W185" s="397"/>
      <c r="X185" s="397"/>
      <c r="Y185" s="397"/>
      <c r="Z185" s="397"/>
      <c r="AA185" s="397"/>
      <c r="AB185" s="397"/>
      <c r="AC185" s="397"/>
      <c r="AD185" s="397"/>
      <c r="AE185" s="397"/>
      <c r="AF185" s="397"/>
      <c r="AG185" s="397"/>
      <c r="AH185" s="397"/>
      <c r="AI185" s="397"/>
      <c r="AJ185" s="397"/>
      <c r="AK185" s="397"/>
      <c r="AL185" s="397"/>
      <c r="AM185" s="397"/>
      <c r="AN185" s="397"/>
      <c r="AO185" s="397"/>
      <c r="AP185" s="397"/>
      <c r="AQ185" s="397"/>
      <c r="AR185" s="397"/>
      <c r="BD185" s="207"/>
    </row>
    <row r="186" spans="1:56" x14ac:dyDescent="0.2">
      <c r="A186" s="397"/>
      <c r="B186" s="397" t="s">
        <v>32</v>
      </c>
      <c r="C186" s="397"/>
      <c r="D186" s="397"/>
      <c r="E186" s="397"/>
      <c r="F186" s="397"/>
      <c r="G186" s="397"/>
      <c r="H186" s="397"/>
      <c r="I186" s="397"/>
      <c r="J186" s="397"/>
      <c r="K186" s="397"/>
      <c r="L186" s="397"/>
      <c r="M186" s="397"/>
      <c r="N186" s="397"/>
      <c r="O186" s="397"/>
      <c r="P186" s="397"/>
      <c r="Q186" s="397"/>
      <c r="R186" s="397"/>
      <c r="S186" s="397"/>
      <c r="T186" s="397"/>
      <c r="U186" s="397"/>
      <c r="V186" s="397"/>
      <c r="W186" s="397"/>
      <c r="X186" s="397"/>
      <c r="Y186" s="397"/>
      <c r="Z186" s="397"/>
      <c r="AA186" s="397"/>
      <c r="AB186" s="397"/>
      <c r="AC186" s="397"/>
      <c r="AD186" s="397"/>
      <c r="AE186" s="397"/>
      <c r="AF186" s="397"/>
      <c r="AG186" s="397"/>
      <c r="AH186" s="397"/>
      <c r="AI186" s="397"/>
      <c r="AJ186" s="397"/>
      <c r="AK186" s="397"/>
      <c r="AL186" s="397"/>
      <c r="AM186" s="397"/>
      <c r="AN186" s="397"/>
      <c r="AO186" s="397"/>
      <c r="AP186" s="397"/>
      <c r="AQ186" s="397"/>
      <c r="AR186" s="397"/>
      <c r="BD186" s="207"/>
    </row>
    <row r="187" spans="1:56" x14ac:dyDescent="0.2">
      <c r="A187" s="397"/>
      <c r="B187" s="397" t="s">
        <v>32</v>
      </c>
      <c r="C187" s="397"/>
      <c r="D187" s="397"/>
      <c r="E187" s="397"/>
      <c r="F187" s="397"/>
      <c r="G187" s="397"/>
      <c r="H187" s="397"/>
      <c r="I187" s="397"/>
      <c r="J187" s="397"/>
      <c r="K187" s="397"/>
      <c r="L187" s="397"/>
      <c r="M187" s="397"/>
      <c r="N187" s="397"/>
      <c r="O187" s="397"/>
      <c r="P187" s="397"/>
      <c r="Q187" s="397"/>
      <c r="R187" s="397"/>
      <c r="S187" s="397"/>
      <c r="T187" s="397"/>
      <c r="U187" s="397"/>
      <c r="V187" s="397"/>
      <c r="W187" s="397"/>
      <c r="X187" s="397"/>
      <c r="Y187" s="397"/>
      <c r="Z187" s="397"/>
      <c r="AA187" s="397"/>
      <c r="AB187" s="397"/>
      <c r="AC187" s="397"/>
      <c r="AD187" s="397"/>
      <c r="AE187" s="397"/>
      <c r="AF187" s="397"/>
      <c r="AG187" s="397"/>
      <c r="AH187" s="397"/>
      <c r="AI187" s="397"/>
      <c r="AJ187" s="397"/>
      <c r="AK187" s="397"/>
      <c r="AL187" s="397"/>
      <c r="AM187" s="397"/>
      <c r="AN187" s="397"/>
      <c r="AO187" s="397"/>
      <c r="AP187" s="397"/>
      <c r="AQ187" s="397"/>
      <c r="AR187" s="397"/>
      <c r="BD187" s="207"/>
    </row>
    <row r="188" spans="1:56" x14ac:dyDescent="0.2">
      <c r="A188" s="397"/>
      <c r="B188" s="397" t="s">
        <v>32</v>
      </c>
      <c r="C188" s="397"/>
      <c r="D188" s="397"/>
      <c r="E188" s="397"/>
      <c r="F188" s="397"/>
      <c r="G188" s="397"/>
      <c r="H188" s="397"/>
      <c r="I188" s="397"/>
      <c r="J188" s="397"/>
      <c r="K188" s="397"/>
      <c r="L188" s="397"/>
      <c r="M188" s="397"/>
      <c r="N188" s="397"/>
      <c r="O188" s="397"/>
      <c r="P188" s="397"/>
      <c r="Q188" s="397"/>
      <c r="R188" s="397"/>
      <c r="S188" s="397"/>
      <c r="T188" s="397"/>
      <c r="U188" s="397"/>
      <c r="V188" s="397"/>
      <c r="W188" s="397"/>
      <c r="X188" s="397"/>
      <c r="Y188" s="397"/>
      <c r="Z188" s="397"/>
      <c r="AA188" s="397"/>
      <c r="AB188" s="397"/>
      <c r="AC188" s="397"/>
      <c r="AD188" s="397"/>
      <c r="AE188" s="397"/>
      <c r="AF188" s="397"/>
      <c r="AG188" s="397"/>
      <c r="AH188" s="397"/>
      <c r="AI188" s="397"/>
      <c r="AJ188" s="397"/>
      <c r="AK188" s="397"/>
      <c r="AL188" s="397"/>
      <c r="AM188" s="397"/>
      <c r="AN188" s="397"/>
      <c r="AO188" s="397"/>
      <c r="AP188" s="397"/>
      <c r="AQ188" s="397"/>
      <c r="AR188" s="397"/>
      <c r="BD188" s="207"/>
    </row>
    <row r="189" spans="1:56" x14ac:dyDescent="0.2">
      <c r="A189" s="397"/>
      <c r="B189" s="397" t="s">
        <v>32</v>
      </c>
      <c r="C189" s="397"/>
      <c r="D189" s="397"/>
      <c r="E189" s="397"/>
      <c r="F189" s="397"/>
      <c r="G189" s="397"/>
      <c r="H189" s="397"/>
      <c r="I189" s="397"/>
      <c r="J189" s="397"/>
      <c r="K189" s="397"/>
      <c r="L189" s="397"/>
      <c r="M189" s="397"/>
      <c r="N189" s="397"/>
      <c r="O189" s="397"/>
      <c r="P189" s="397"/>
      <c r="Q189" s="397"/>
      <c r="R189" s="397"/>
      <c r="S189" s="397"/>
      <c r="T189" s="397"/>
      <c r="U189" s="397"/>
      <c r="V189" s="397"/>
      <c r="W189" s="397"/>
      <c r="X189" s="397"/>
      <c r="Y189" s="397"/>
      <c r="Z189" s="397"/>
      <c r="AA189" s="397"/>
      <c r="AB189" s="397"/>
      <c r="AC189" s="397"/>
      <c r="AD189" s="397"/>
      <c r="AE189" s="397"/>
      <c r="AF189" s="397"/>
      <c r="AG189" s="397"/>
      <c r="AH189" s="397"/>
      <c r="AI189" s="397"/>
      <c r="AJ189" s="397"/>
      <c r="AK189" s="397"/>
      <c r="AL189" s="397"/>
      <c r="AM189" s="397"/>
      <c r="AN189" s="397"/>
      <c r="AO189" s="397"/>
      <c r="AP189" s="397"/>
      <c r="AQ189" s="397"/>
      <c r="AR189" s="397"/>
      <c r="BD189" s="207"/>
    </row>
    <row r="190" spans="1:56" x14ac:dyDescent="0.2">
      <c r="A190" s="397"/>
      <c r="B190" s="397" t="s">
        <v>32</v>
      </c>
      <c r="C190" s="397"/>
      <c r="D190" s="397"/>
      <c r="E190" s="397"/>
      <c r="F190" s="397"/>
      <c r="G190" s="397"/>
      <c r="H190" s="397"/>
      <c r="I190" s="397"/>
      <c r="J190" s="397"/>
      <c r="K190" s="397"/>
      <c r="L190" s="397"/>
      <c r="M190" s="397"/>
      <c r="N190" s="397"/>
      <c r="O190" s="397"/>
      <c r="P190" s="397"/>
      <c r="Q190" s="397"/>
      <c r="R190" s="397"/>
      <c r="S190" s="397"/>
      <c r="T190" s="397"/>
      <c r="U190" s="397"/>
      <c r="V190" s="397"/>
      <c r="W190" s="397"/>
      <c r="X190" s="397"/>
      <c r="Y190" s="397"/>
      <c r="Z190" s="397"/>
      <c r="AA190" s="397"/>
      <c r="AB190" s="397"/>
      <c r="AC190" s="397"/>
      <c r="AD190" s="397"/>
      <c r="AE190" s="397"/>
      <c r="AF190" s="397"/>
      <c r="AG190" s="397"/>
      <c r="AH190" s="397"/>
      <c r="AI190" s="397"/>
      <c r="AJ190" s="397"/>
      <c r="AK190" s="397"/>
      <c r="AL190" s="397"/>
      <c r="AM190" s="397"/>
      <c r="AN190" s="397"/>
      <c r="AO190" s="397"/>
      <c r="AP190" s="397"/>
      <c r="AQ190" s="397"/>
      <c r="AR190" s="397"/>
      <c r="BD190" s="207"/>
    </row>
    <row r="191" spans="1:56" x14ac:dyDescent="0.2">
      <c r="A191" s="397"/>
      <c r="B191" s="397" t="s">
        <v>32</v>
      </c>
      <c r="C191" s="397"/>
      <c r="D191" s="397"/>
      <c r="E191" s="397"/>
      <c r="F191" s="397"/>
      <c r="G191" s="397"/>
      <c r="H191" s="397"/>
      <c r="I191" s="397"/>
      <c r="J191" s="397"/>
      <c r="K191" s="397"/>
      <c r="L191" s="397"/>
      <c r="M191" s="397"/>
      <c r="N191" s="397"/>
      <c r="O191" s="397"/>
      <c r="P191" s="397"/>
      <c r="Q191" s="397"/>
      <c r="R191" s="397"/>
      <c r="S191" s="397"/>
      <c r="T191" s="397"/>
      <c r="U191" s="397"/>
      <c r="V191" s="397"/>
      <c r="W191" s="397"/>
      <c r="X191" s="397"/>
      <c r="Y191" s="397"/>
      <c r="Z191" s="397"/>
      <c r="AA191" s="397"/>
      <c r="AB191" s="397"/>
      <c r="AC191" s="397"/>
      <c r="AD191" s="397"/>
      <c r="AE191" s="397"/>
      <c r="AF191" s="397"/>
      <c r="AG191" s="397"/>
      <c r="AH191" s="397"/>
      <c r="AI191" s="397"/>
      <c r="AJ191" s="397"/>
      <c r="AK191" s="397"/>
      <c r="AL191" s="397"/>
      <c r="AM191" s="397"/>
      <c r="AN191" s="397"/>
      <c r="AO191" s="397"/>
      <c r="AP191" s="397"/>
      <c r="AQ191" s="397"/>
      <c r="AR191" s="397"/>
      <c r="BD191" s="207"/>
    </row>
    <row r="192" spans="1:56" x14ac:dyDescent="0.2">
      <c r="A192" s="397"/>
      <c r="B192" s="397" t="s">
        <v>287</v>
      </c>
      <c r="C192" s="397"/>
      <c r="D192" s="397"/>
      <c r="E192" s="397"/>
      <c r="F192" s="397"/>
      <c r="G192" s="397">
        <f>COUNTA(G182:G191)</f>
        <v>0</v>
      </c>
      <c r="H192" s="397"/>
      <c r="I192" s="397"/>
      <c r="J192" s="397"/>
      <c r="K192" s="397"/>
      <c r="L192" s="397"/>
      <c r="M192" s="397"/>
      <c r="N192" s="397"/>
      <c r="O192" s="397"/>
      <c r="P192" s="397"/>
      <c r="Q192" s="397"/>
      <c r="R192" s="397">
        <f t="shared" ref="R192:W192" si="88">COUNTIF(R182:R191, "x")</f>
        <v>0</v>
      </c>
      <c r="S192" s="397">
        <f t="shared" si="88"/>
        <v>0</v>
      </c>
      <c r="T192" s="397">
        <f t="shared" si="88"/>
        <v>0</v>
      </c>
      <c r="U192" s="397">
        <f t="shared" si="88"/>
        <v>0</v>
      </c>
      <c r="V192" s="397">
        <f t="shared" si="88"/>
        <v>0</v>
      </c>
      <c r="W192" s="397">
        <f t="shared" si="88"/>
        <v>0</v>
      </c>
      <c r="X192" s="397"/>
      <c r="Y192" s="397">
        <f t="shared" ref="Y192:AI192" si="89">COUNTIF(Y182:Y191, "x")</f>
        <v>0</v>
      </c>
      <c r="Z192" s="397">
        <f t="shared" si="89"/>
        <v>0</v>
      </c>
      <c r="AA192" s="397">
        <f t="shared" si="89"/>
        <v>0</v>
      </c>
      <c r="AB192" s="397">
        <f t="shared" si="89"/>
        <v>0</v>
      </c>
      <c r="AC192" s="397">
        <f t="shared" si="89"/>
        <v>0</v>
      </c>
      <c r="AD192" s="397">
        <f t="shared" si="89"/>
        <v>0</v>
      </c>
      <c r="AE192" s="397">
        <f t="shared" si="89"/>
        <v>0</v>
      </c>
      <c r="AF192" s="397">
        <f t="shared" si="89"/>
        <v>0</v>
      </c>
      <c r="AG192" s="397">
        <f t="shared" si="89"/>
        <v>0</v>
      </c>
      <c r="AH192" s="397">
        <f t="shared" si="89"/>
        <v>0</v>
      </c>
      <c r="AI192" s="397">
        <f t="shared" si="89"/>
        <v>0</v>
      </c>
      <c r="AJ192" s="397">
        <f t="shared" ref="AJ192:AK192" si="90">COUNTIF(AJ182:AJ191, "x")</f>
        <v>0</v>
      </c>
      <c r="AK192" s="397">
        <f t="shared" si="90"/>
        <v>0</v>
      </c>
      <c r="AL192" s="397">
        <f t="shared" ref="AL192" si="91">COUNTIF(AL182:AL191, "x")</f>
        <v>0</v>
      </c>
      <c r="AM192" s="397">
        <f t="shared" ref="AM192:AP192" si="92">COUNTIF(AM182:AM191, "x")</f>
        <v>0</v>
      </c>
      <c r="AN192" s="397">
        <f t="shared" si="92"/>
        <v>0</v>
      </c>
      <c r="AO192" s="397">
        <f t="shared" si="92"/>
        <v>0</v>
      </c>
      <c r="AP192" s="397">
        <f t="shared" si="92"/>
        <v>0</v>
      </c>
      <c r="AQ192" s="397"/>
      <c r="AR192" s="397"/>
      <c r="BD192" s="207"/>
    </row>
    <row r="193" spans="1:56" x14ac:dyDescent="0.2">
      <c r="A193" s="398" t="s">
        <v>288</v>
      </c>
      <c r="B193" s="399"/>
      <c r="C193" s="400"/>
      <c r="D193" s="399"/>
      <c r="E193" s="399"/>
      <c r="F193" s="399"/>
      <c r="G193" s="399"/>
      <c r="H193" s="399"/>
      <c r="I193" s="399"/>
      <c r="J193" s="399"/>
      <c r="K193" s="399"/>
      <c r="L193" s="399"/>
      <c r="M193" s="399"/>
      <c r="N193" s="399"/>
      <c r="O193" s="399"/>
      <c r="P193" s="399"/>
      <c r="Q193" s="399"/>
      <c r="R193" s="399"/>
      <c r="S193" s="399"/>
      <c r="T193" s="399"/>
      <c r="U193" s="399"/>
      <c r="V193" s="399"/>
      <c r="W193" s="399"/>
      <c r="X193" s="399"/>
      <c r="Y193" s="399"/>
      <c r="Z193" s="399"/>
      <c r="AA193" s="399"/>
      <c r="AB193" s="399"/>
      <c r="AC193" s="399"/>
      <c r="AD193" s="399"/>
      <c r="AE193" s="399"/>
      <c r="AF193" s="399"/>
      <c r="AG193" s="399"/>
      <c r="AH193" s="399"/>
      <c r="AI193" s="399"/>
      <c r="AJ193" s="399"/>
      <c r="AK193" s="399"/>
      <c r="AL193" s="399"/>
      <c r="AM193" s="399"/>
      <c r="AN193" s="399"/>
      <c r="AO193" s="399"/>
      <c r="AP193" s="401"/>
      <c r="AQ193" s="402"/>
      <c r="AR193" s="403"/>
      <c r="BD193" s="207"/>
    </row>
    <row r="194" spans="1:56" x14ac:dyDescent="0.2">
      <c r="A194" s="398"/>
      <c r="B194" s="399"/>
      <c r="C194" s="400"/>
      <c r="D194" s="399"/>
      <c r="E194" s="399"/>
      <c r="F194" s="399"/>
      <c r="G194" s="399"/>
      <c r="H194" s="399"/>
      <c r="I194" s="399"/>
      <c r="J194" s="399"/>
      <c r="K194" s="399"/>
      <c r="L194" s="399"/>
      <c r="M194" s="399"/>
      <c r="N194" s="399"/>
      <c r="O194" s="399"/>
      <c r="P194" s="399"/>
      <c r="Q194" s="399"/>
      <c r="R194" s="399"/>
      <c r="S194" s="399"/>
      <c r="T194" s="399"/>
      <c r="U194" s="399"/>
      <c r="V194" s="399"/>
      <c r="W194" s="399"/>
      <c r="X194" s="399"/>
      <c r="Y194" s="399"/>
      <c r="Z194" s="399"/>
      <c r="AA194" s="399"/>
      <c r="AB194" s="399"/>
      <c r="AC194" s="399"/>
      <c r="AD194" s="399"/>
      <c r="AE194" s="399"/>
      <c r="AF194" s="399"/>
      <c r="AG194" s="399"/>
      <c r="AH194" s="399"/>
      <c r="AI194" s="399"/>
      <c r="AJ194" s="399"/>
      <c r="AK194" s="399"/>
      <c r="AL194" s="399"/>
      <c r="AM194" s="399"/>
      <c r="AN194" s="399"/>
      <c r="AO194" s="399"/>
      <c r="AP194" s="401"/>
      <c r="AQ194" s="402"/>
      <c r="AR194" s="403"/>
      <c r="BD194" s="207"/>
    </row>
    <row r="195" spans="1:56" x14ac:dyDescent="0.2">
      <c r="A195" s="398"/>
      <c r="B195" s="399"/>
      <c r="C195" s="400"/>
      <c r="D195" s="399"/>
      <c r="E195" s="399"/>
      <c r="F195" s="399"/>
      <c r="G195" s="399"/>
      <c r="H195" s="399"/>
      <c r="I195" s="399"/>
      <c r="J195" s="399"/>
      <c r="K195" s="399"/>
      <c r="L195" s="399"/>
      <c r="M195" s="399"/>
      <c r="N195" s="399"/>
      <c r="O195" s="399"/>
      <c r="P195" s="399"/>
      <c r="Q195" s="399"/>
      <c r="R195" s="399"/>
      <c r="S195" s="399"/>
      <c r="T195" s="399"/>
      <c r="U195" s="399"/>
      <c r="V195" s="399"/>
      <c r="W195" s="399"/>
      <c r="X195" s="399"/>
      <c r="Y195" s="399"/>
      <c r="Z195" s="399"/>
      <c r="AA195" s="399"/>
      <c r="AB195" s="399"/>
      <c r="AC195" s="399"/>
      <c r="AD195" s="399"/>
      <c r="AE195" s="399"/>
      <c r="AF195" s="399"/>
      <c r="AG195" s="399"/>
      <c r="AH195" s="399"/>
      <c r="AI195" s="399"/>
      <c r="AJ195" s="399"/>
      <c r="AK195" s="399"/>
      <c r="AL195" s="399"/>
      <c r="AM195" s="399"/>
      <c r="AN195" s="399"/>
      <c r="AO195" s="399"/>
      <c r="AP195" s="401"/>
      <c r="AQ195" s="402"/>
      <c r="AR195" s="403"/>
      <c r="BD195" s="207"/>
    </row>
    <row r="196" spans="1:56" x14ac:dyDescent="0.2">
      <c r="A196" s="398"/>
      <c r="B196" s="399"/>
      <c r="C196" s="400"/>
      <c r="D196" s="399"/>
      <c r="E196" s="399"/>
      <c r="F196" s="399"/>
      <c r="G196" s="399"/>
      <c r="H196" s="399"/>
      <c r="I196" s="399"/>
      <c r="J196" s="399"/>
      <c r="K196" s="399"/>
      <c r="L196" s="399"/>
      <c r="M196" s="399"/>
      <c r="N196" s="399"/>
      <c r="O196" s="399"/>
      <c r="P196" s="399"/>
      <c r="Q196" s="399"/>
      <c r="R196" s="399"/>
      <c r="S196" s="399"/>
      <c r="T196" s="399"/>
      <c r="U196" s="399"/>
      <c r="V196" s="399"/>
      <c r="W196" s="399"/>
      <c r="X196" s="399"/>
      <c r="Y196" s="399"/>
      <c r="Z196" s="399"/>
      <c r="AA196" s="399"/>
      <c r="AB196" s="399"/>
      <c r="AC196" s="399"/>
      <c r="AD196" s="399"/>
      <c r="AE196" s="399"/>
      <c r="AF196" s="399"/>
      <c r="AG196" s="399"/>
      <c r="AH196" s="399"/>
      <c r="AI196" s="399"/>
      <c r="AJ196" s="399"/>
      <c r="AK196" s="399"/>
      <c r="AL196" s="399"/>
      <c r="AM196" s="399"/>
      <c r="AN196" s="399"/>
      <c r="AO196" s="399"/>
      <c r="AP196" s="401"/>
      <c r="AQ196" s="402"/>
      <c r="AR196" s="403"/>
      <c r="BD196" s="207"/>
    </row>
    <row r="197" spans="1:56" x14ac:dyDescent="0.2">
      <c r="A197" s="398"/>
      <c r="B197" s="399"/>
      <c r="C197" s="400"/>
      <c r="D197" s="399"/>
      <c r="E197" s="399"/>
      <c r="F197" s="399"/>
      <c r="G197" s="399"/>
      <c r="H197" s="399"/>
      <c r="I197" s="399"/>
      <c r="J197" s="399"/>
      <c r="K197" s="399"/>
      <c r="L197" s="399"/>
      <c r="M197" s="399"/>
      <c r="N197" s="399"/>
      <c r="O197" s="399"/>
      <c r="P197" s="399"/>
      <c r="Q197" s="399"/>
      <c r="R197" s="399"/>
      <c r="S197" s="399"/>
      <c r="T197" s="399"/>
      <c r="U197" s="399"/>
      <c r="V197" s="399"/>
      <c r="W197" s="399"/>
      <c r="X197" s="399"/>
      <c r="Y197" s="399"/>
      <c r="Z197" s="399"/>
      <c r="AA197" s="399"/>
      <c r="AB197" s="399"/>
      <c r="AC197" s="399"/>
      <c r="AD197" s="399"/>
      <c r="AE197" s="399"/>
      <c r="AF197" s="399"/>
      <c r="AG197" s="399"/>
      <c r="AH197" s="399"/>
      <c r="AI197" s="399"/>
      <c r="AJ197" s="399"/>
      <c r="AK197" s="399"/>
      <c r="AL197" s="399"/>
      <c r="AM197" s="399"/>
      <c r="AN197" s="399"/>
      <c r="AO197" s="399"/>
      <c r="AP197" s="401"/>
      <c r="AQ197" s="402"/>
      <c r="AR197" s="403"/>
      <c r="BD197" s="207"/>
    </row>
    <row r="198" spans="1:56" x14ac:dyDescent="0.2">
      <c r="A198" s="398"/>
      <c r="B198" s="399"/>
      <c r="C198" s="400"/>
      <c r="D198" s="399"/>
      <c r="E198" s="399"/>
      <c r="F198" s="399"/>
      <c r="G198" s="399"/>
      <c r="H198" s="399"/>
      <c r="I198" s="399"/>
      <c r="J198" s="399"/>
      <c r="K198" s="399"/>
      <c r="L198" s="399"/>
      <c r="M198" s="399"/>
      <c r="N198" s="399"/>
      <c r="O198" s="399"/>
      <c r="P198" s="399"/>
      <c r="Q198" s="399"/>
      <c r="R198" s="399"/>
      <c r="S198" s="399"/>
      <c r="T198" s="399"/>
      <c r="U198" s="399"/>
      <c r="V198" s="399"/>
      <c r="W198" s="399"/>
      <c r="X198" s="399"/>
      <c r="Y198" s="399"/>
      <c r="Z198" s="399"/>
      <c r="AA198" s="399"/>
      <c r="AB198" s="399"/>
      <c r="AC198" s="399"/>
      <c r="AD198" s="399"/>
      <c r="AE198" s="399"/>
      <c r="AF198" s="399"/>
      <c r="AG198" s="399"/>
      <c r="AH198" s="399"/>
      <c r="AI198" s="399"/>
      <c r="AJ198" s="399"/>
      <c r="AK198" s="399"/>
      <c r="AL198" s="399"/>
      <c r="AM198" s="399"/>
      <c r="AN198" s="399"/>
      <c r="AO198" s="399"/>
      <c r="AP198" s="401"/>
      <c r="AQ198" s="402"/>
      <c r="AR198" s="403"/>
      <c r="BD198" s="207"/>
    </row>
    <row r="199" spans="1:56" x14ac:dyDescent="0.2">
      <c r="A199" s="398"/>
      <c r="B199" s="399"/>
      <c r="C199" s="400"/>
      <c r="D199" s="399"/>
      <c r="E199" s="399"/>
      <c r="F199" s="399"/>
      <c r="G199" s="399"/>
      <c r="H199" s="399"/>
      <c r="I199" s="399"/>
      <c r="J199" s="399"/>
      <c r="K199" s="399"/>
      <c r="L199" s="399"/>
      <c r="M199" s="399"/>
      <c r="N199" s="399"/>
      <c r="O199" s="399"/>
      <c r="P199" s="399"/>
      <c r="Q199" s="399"/>
      <c r="R199" s="399"/>
      <c r="S199" s="399"/>
      <c r="T199" s="399"/>
      <c r="U199" s="399"/>
      <c r="V199" s="399"/>
      <c r="W199" s="399"/>
      <c r="X199" s="399"/>
      <c r="Y199" s="399"/>
      <c r="Z199" s="399"/>
      <c r="AA199" s="399"/>
      <c r="AB199" s="399"/>
      <c r="AC199" s="399"/>
      <c r="AD199" s="399"/>
      <c r="AE199" s="399"/>
      <c r="AF199" s="399"/>
      <c r="AG199" s="399"/>
      <c r="AH199" s="399"/>
      <c r="AI199" s="399"/>
      <c r="AJ199" s="399"/>
      <c r="AK199" s="399"/>
      <c r="AL199" s="399"/>
      <c r="AM199" s="399"/>
      <c r="AN199" s="399"/>
      <c r="AO199" s="399"/>
      <c r="AP199" s="401"/>
      <c r="AQ199" s="402"/>
      <c r="AR199" s="403"/>
      <c r="BD199" s="207"/>
    </row>
    <row r="200" spans="1:56" x14ac:dyDescent="0.2">
      <c r="A200" s="398"/>
      <c r="B200" s="399" t="s">
        <v>32</v>
      </c>
      <c r="C200" s="400"/>
      <c r="D200" s="399"/>
      <c r="E200" s="399"/>
      <c r="F200" s="399"/>
      <c r="G200" s="399"/>
      <c r="H200" s="399"/>
      <c r="I200" s="399"/>
      <c r="J200" s="399"/>
      <c r="K200" s="399"/>
      <c r="L200" s="399"/>
      <c r="M200" s="399"/>
      <c r="N200" s="399"/>
      <c r="O200" s="399"/>
      <c r="P200" s="399"/>
      <c r="Q200" s="399"/>
      <c r="R200" s="399"/>
      <c r="S200" s="399"/>
      <c r="T200" s="399"/>
      <c r="U200" s="399"/>
      <c r="V200" s="399"/>
      <c r="W200" s="399"/>
      <c r="X200" s="399"/>
      <c r="Y200" s="399"/>
      <c r="Z200" s="399"/>
      <c r="AA200" s="399"/>
      <c r="AB200" s="399"/>
      <c r="AC200" s="399"/>
      <c r="AD200" s="399"/>
      <c r="AE200" s="399"/>
      <c r="AF200" s="399"/>
      <c r="AG200" s="399"/>
      <c r="AH200" s="399"/>
      <c r="AI200" s="399"/>
      <c r="AJ200" s="399"/>
      <c r="AK200" s="399"/>
      <c r="AL200" s="399"/>
      <c r="AM200" s="399"/>
      <c r="AN200" s="399"/>
      <c r="AO200" s="399"/>
      <c r="AP200" s="401"/>
      <c r="AQ200" s="402"/>
      <c r="AR200" s="403"/>
      <c r="BD200" s="207"/>
    </row>
    <row r="201" spans="1:56" x14ac:dyDescent="0.2">
      <c r="A201" s="398"/>
      <c r="B201" s="399"/>
      <c r="C201" s="400"/>
      <c r="D201" s="399"/>
      <c r="E201" s="399"/>
      <c r="F201" s="399"/>
      <c r="G201" s="399"/>
      <c r="H201" s="399"/>
      <c r="I201" s="399"/>
      <c r="J201" s="399"/>
      <c r="K201" s="399"/>
      <c r="L201" s="399"/>
      <c r="M201" s="399"/>
      <c r="N201" s="399"/>
      <c r="O201" s="399"/>
      <c r="P201" s="399"/>
      <c r="Q201" s="399"/>
      <c r="R201" s="399"/>
      <c r="S201" s="399"/>
      <c r="T201" s="399"/>
      <c r="U201" s="399"/>
      <c r="V201" s="399"/>
      <c r="W201" s="399"/>
      <c r="X201" s="399"/>
      <c r="Y201" s="399"/>
      <c r="Z201" s="399"/>
      <c r="AA201" s="399"/>
      <c r="AB201" s="399"/>
      <c r="AC201" s="399"/>
      <c r="AD201" s="399"/>
      <c r="AE201" s="399"/>
      <c r="AF201" s="399"/>
      <c r="AG201" s="399"/>
      <c r="AH201" s="399"/>
      <c r="AI201" s="399"/>
      <c r="AJ201" s="399"/>
      <c r="AK201" s="399"/>
      <c r="AL201" s="399"/>
      <c r="AM201" s="399"/>
      <c r="AN201" s="399"/>
      <c r="AO201" s="399"/>
      <c r="AP201" s="401"/>
      <c r="AQ201" s="402"/>
      <c r="AR201" s="403"/>
      <c r="BD201" s="207"/>
    </row>
    <row r="202" spans="1:56" x14ac:dyDescent="0.2">
      <c r="A202" s="201"/>
      <c r="B202" s="202"/>
      <c r="C202" s="203"/>
      <c r="D202" s="202"/>
      <c r="E202" s="202"/>
      <c r="F202" s="202"/>
      <c r="G202" s="202"/>
      <c r="H202" s="202"/>
      <c r="I202" s="202"/>
      <c r="J202" s="202"/>
      <c r="K202" s="202"/>
      <c r="L202" s="202"/>
      <c r="M202" s="202"/>
      <c r="N202" s="202"/>
      <c r="O202" s="202"/>
      <c r="P202" s="202"/>
      <c r="Q202" s="202"/>
      <c r="R202" s="202"/>
      <c r="S202" s="202"/>
      <c r="T202" s="202"/>
      <c r="U202" s="202"/>
      <c r="V202" s="202"/>
      <c r="W202" s="202"/>
      <c r="X202" s="202"/>
      <c r="Y202" s="202"/>
      <c r="Z202" s="202"/>
      <c r="AA202" s="202"/>
      <c r="AB202" s="202"/>
      <c r="AC202" s="202"/>
      <c r="AD202" s="202"/>
      <c r="AE202" s="202"/>
      <c r="AF202" s="202"/>
      <c r="AG202" s="202"/>
      <c r="AH202" s="202"/>
      <c r="AI202" s="202"/>
      <c r="AJ202" s="202"/>
      <c r="AK202" s="202"/>
      <c r="AL202" s="202"/>
      <c r="AM202" s="202"/>
      <c r="AN202" s="202"/>
      <c r="AO202" s="202"/>
      <c r="AP202" s="272"/>
      <c r="AQ202" s="205"/>
      <c r="AR202" s="206"/>
      <c r="BD202" s="207"/>
    </row>
    <row r="203" spans="1:56" x14ac:dyDescent="0.2">
      <c r="A203" s="208">
        <f>COUNTA(A160:A202)</f>
        <v>11</v>
      </c>
      <c r="B203" s="209" t="s">
        <v>39</v>
      </c>
      <c r="C203" s="210"/>
      <c r="D203" s="209"/>
      <c r="E203" s="209"/>
      <c r="F203" s="209"/>
      <c r="G203" s="209">
        <f t="shared" ref="G203:L203" si="93">COUNTA(G194:G202)</f>
        <v>0</v>
      </c>
      <c r="H203" s="209">
        <f t="shared" si="93"/>
        <v>0</v>
      </c>
      <c r="I203" s="209">
        <f t="shared" si="93"/>
        <v>0</v>
      </c>
      <c r="J203" s="209">
        <f t="shared" si="93"/>
        <v>0</v>
      </c>
      <c r="K203" s="209">
        <f t="shared" si="93"/>
        <v>0</v>
      </c>
      <c r="L203" s="209">
        <f t="shared" si="93"/>
        <v>0</v>
      </c>
      <c r="M203" s="209">
        <f t="shared" ref="M203:O203" si="94">COUNTA(M194:M202)</f>
        <v>0</v>
      </c>
      <c r="N203" s="209">
        <f t="shared" si="94"/>
        <v>0</v>
      </c>
      <c r="O203" s="209">
        <f t="shared" si="94"/>
        <v>0</v>
      </c>
      <c r="P203" s="209">
        <f t="shared" ref="P203" si="95">COUNTA(P194:P202)</f>
        <v>0</v>
      </c>
      <c r="Q203" s="209">
        <f t="shared" ref="Q203" si="96">COUNTA(Q194:Q202)</f>
        <v>0</v>
      </c>
      <c r="R203" s="209">
        <f t="shared" ref="R203" si="97">COUNTA(R194:R202)</f>
        <v>0</v>
      </c>
      <c r="S203" s="209">
        <f t="shared" ref="S203" si="98">COUNTA(S194:S202)</f>
        <v>0</v>
      </c>
      <c r="T203" s="209">
        <f t="shared" ref="T203" si="99">COUNTA(T194:T202)</f>
        <v>0</v>
      </c>
      <c r="U203" s="209">
        <f t="shared" ref="U203" si="100">COUNTA(U194:U202)</f>
        <v>0</v>
      </c>
      <c r="V203" s="209">
        <f t="shared" ref="V203" si="101">COUNTA(V194:V202)</f>
        <v>0</v>
      </c>
      <c r="W203" s="209">
        <f t="shared" ref="W203:Y203" si="102">COUNTA(W194:W202)</f>
        <v>0</v>
      </c>
      <c r="X203" s="209"/>
      <c r="Y203" s="209">
        <f t="shared" si="102"/>
        <v>0</v>
      </c>
      <c r="Z203" s="209">
        <f t="shared" ref="Z203" si="103">COUNTA(Z194:Z202)</f>
        <v>0</v>
      </c>
      <c r="AA203" s="209">
        <f t="shared" ref="AA203" si="104">COUNTA(AA194:AA202)</f>
        <v>0</v>
      </c>
      <c r="AB203" s="209">
        <f t="shared" ref="AB203" si="105">COUNTA(AB194:AB202)</f>
        <v>0</v>
      </c>
      <c r="AC203" s="209">
        <f t="shared" ref="AC203:AF203" si="106">COUNTA(AC194:AC202)</f>
        <v>0</v>
      </c>
      <c r="AD203" s="209">
        <f t="shared" si="106"/>
        <v>0</v>
      </c>
      <c r="AE203" s="209">
        <f t="shared" si="106"/>
        <v>0</v>
      </c>
      <c r="AF203" s="209">
        <f t="shared" si="106"/>
        <v>0</v>
      </c>
      <c r="AG203" s="209">
        <f t="shared" ref="AG203" si="107">COUNTA(AG194:AG202)</f>
        <v>0</v>
      </c>
      <c r="AH203" s="209">
        <f t="shared" ref="AH203:AI203" si="108">COUNTA(AH194:AH202)</f>
        <v>0</v>
      </c>
      <c r="AI203" s="209">
        <f t="shared" si="108"/>
        <v>0</v>
      </c>
      <c r="AJ203" s="209">
        <f t="shared" ref="AJ203" si="109">COUNTA(AJ194:AJ202)</f>
        <v>0</v>
      </c>
      <c r="AK203" s="209">
        <f t="shared" ref="AK203" si="110">COUNTA(AK194:AK202)</f>
        <v>0</v>
      </c>
      <c r="AL203" s="209">
        <f t="shared" ref="AL203" si="111">COUNTA(AL194:AL202)</f>
        <v>0</v>
      </c>
      <c r="AM203" s="209">
        <f t="shared" ref="AM203:AN203" si="112">COUNTA(AM194:AM202)</f>
        <v>0</v>
      </c>
      <c r="AN203" s="209">
        <f t="shared" si="112"/>
        <v>0</v>
      </c>
      <c r="AO203" s="209">
        <f t="shared" ref="AO203" si="113">COUNTA(AO194:AO202)</f>
        <v>0</v>
      </c>
      <c r="AP203" s="209">
        <f t="shared" ref="AP203" si="114">COUNTA(AP194:AP202)</f>
        <v>0</v>
      </c>
      <c r="AQ203" s="211"/>
      <c r="AR203" s="212"/>
      <c r="BD203" s="207"/>
    </row>
    <row r="204" spans="1:56" x14ac:dyDescent="0.2">
      <c r="B204" s="33"/>
      <c r="AQ204" s="56"/>
      <c r="AR204" s="33"/>
      <c r="BD204" s="207"/>
    </row>
    <row r="205" spans="1:56" x14ac:dyDescent="0.2">
      <c r="B205" s="33"/>
      <c r="AQ205" s="56"/>
      <c r="AR205" s="33"/>
      <c r="BD205" s="207"/>
    </row>
    <row r="208" spans="1:56" x14ac:dyDescent="0.2">
      <c r="A208" s="438" t="s">
        <v>348</v>
      </c>
      <c r="B208" s="439"/>
      <c r="C208" s="440"/>
      <c r="D208" s="441"/>
      <c r="E208" s="441"/>
      <c r="F208" s="441"/>
      <c r="G208" s="441"/>
      <c r="H208" s="441"/>
      <c r="I208" s="441"/>
      <c r="J208" s="441"/>
      <c r="K208" s="441"/>
      <c r="L208" s="441"/>
      <c r="M208" s="441"/>
      <c r="N208" s="441"/>
      <c r="O208" s="441"/>
      <c r="P208" s="441"/>
      <c r="Q208" s="441"/>
      <c r="R208" s="441"/>
      <c r="S208" s="441"/>
      <c r="T208" s="441"/>
      <c r="U208" s="441"/>
      <c r="V208" s="441"/>
      <c r="W208" s="441"/>
      <c r="X208" s="441"/>
      <c r="Y208" s="441"/>
      <c r="Z208" s="441"/>
      <c r="AA208" s="441"/>
      <c r="AB208" s="441"/>
      <c r="AC208" s="441"/>
      <c r="AD208" s="441"/>
      <c r="AE208" s="441"/>
      <c r="AF208" s="441"/>
      <c r="AG208" s="441"/>
      <c r="AH208" s="441"/>
      <c r="AI208" s="441"/>
      <c r="AJ208" s="441"/>
      <c r="AK208" s="441"/>
      <c r="AL208" s="441"/>
      <c r="AM208" s="441"/>
      <c r="AN208" s="441"/>
      <c r="AO208" s="441"/>
      <c r="AP208" s="440"/>
      <c r="AQ208" s="442"/>
      <c r="AR208" s="443"/>
    </row>
    <row r="215" spans="56:56" x14ac:dyDescent="0.2">
      <c r="BD215" s="33" t="s">
        <v>6</v>
      </c>
    </row>
    <row r="216" spans="56:56" x14ac:dyDescent="0.2">
      <c r="BD216" s="33" t="s">
        <v>79</v>
      </c>
    </row>
    <row r="217" spans="56:56" x14ac:dyDescent="0.2">
      <c r="BD217" s="33" t="s">
        <v>81</v>
      </c>
    </row>
    <row r="218" spans="56:56" x14ac:dyDescent="0.2">
      <c r="BD218" s="33" t="s">
        <v>160</v>
      </c>
    </row>
    <row r="219" spans="56:56" x14ac:dyDescent="0.2">
      <c r="BD219" s="33" t="s">
        <v>80</v>
      </c>
    </row>
    <row r="220" spans="56:56" x14ac:dyDescent="0.2">
      <c r="BD220" s="33" t="s">
        <v>161</v>
      </c>
    </row>
    <row r="221" spans="56:56" x14ac:dyDescent="0.2">
      <c r="BD221" s="33" t="s">
        <v>162</v>
      </c>
    </row>
    <row r="222" spans="56:56" x14ac:dyDescent="0.2">
      <c r="BD222" s="102" t="s">
        <v>171</v>
      </c>
    </row>
    <row r="227" spans="56:56" x14ac:dyDescent="0.2">
      <c r="BD227" s="33" t="s">
        <v>84</v>
      </c>
    </row>
    <row r="228" spans="56:56" x14ac:dyDescent="0.2">
      <c r="BD228" s="216" t="s">
        <v>94</v>
      </c>
    </row>
    <row r="229" spans="56:56" x14ac:dyDescent="0.2">
      <c r="BD229" s="216" t="s">
        <v>95</v>
      </c>
    </row>
    <row r="230" spans="56:56" x14ac:dyDescent="0.2">
      <c r="BD230" s="216" t="s">
        <v>96</v>
      </c>
    </row>
    <row r="231" spans="56:56" x14ac:dyDescent="0.2">
      <c r="BD231" s="216" t="s">
        <v>97</v>
      </c>
    </row>
    <row r="232" spans="56:56" x14ac:dyDescent="0.2">
      <c r="BD232" s="216" t="s">
        <v>98</v>
      </c>
    </row>
    <row r="233" spans="56:56" x14ac:dyDescent="0.2">
      <c r="BD233" s="216" t="s">
        <v>99</v>
      </c>
    </row>
    <row r="234" spans="56:56" x14ac:dyDescent="0.2">
      <c r="BD234" s="216" t="s">
        <v>100</v>
      </c>
    </row>
    <row r="235" spans="56:56" x14ac:dyDescent="0.2">
      <c r="BD235" s="216" t="s">
        <v>101</v>
      </c>
    </row>
    <row r="236" spans="56:56" x14ac:dyDescent="0.2">
      <c r="BD236" s="216" t="s">
        <v>102</v>
      </c>
    </row>
    <row r="237" spans="56:56" x14ac:dyDescent="0.2">
      <c r="BD237" s="216" t="s">
        <v>103</v>
      </c>
    </row>
    <row r="238" spans="56:56" x14ac:dyDescent="0.2">
      <c r="BD238" s="216" t="s">
        <v>104</v>
      </c>
    </row>
    <row r="239" spans="56:56" x14ac:dyDescent="0.2">
      <c r="BD239" s="216" t="s">
        <v>105</v>
      </c>
    </row>
    <row r="240" spans="56:56" x14ac:dyDescent="0.2">
      <c r="BD240" s="216" t="s">
        <v>106</v>
      </c>
    </row>
    <row r="241" spans="56:56" x14ac:dyDescent="0.2">
      <c r="BD241" s="217" t="s">
        <v>107</v>
      </c>
    </row>
    <row r="242" spans="56:56" x14ac:dyDescent="0.2">
      <c r="BD242" s="216" t="s">
        <v>108</v>
      </c>
    </row>
    <row r="243" spans="56:56" x14ac:dyDescent="0.2">
      <c r="BD243" s="216" t="s">
        <v>109</v>
      </c>
    </row>
    <row r="244" spans="56:56" x14ac:dyDescent="0.2">
      <c r="BD244" s="216" t="s">
        <v>110</v>
      </c>
    </row>
    <row r="245" spans="56:56" x14ac:dyDescent="0.2">
      <c r="BD245" s="216" t="s">
        <v>111</v>
      </c>
    </row>
    <row r="246" spans="56:56" x14ac:dyDescent="0.2">
      <c r="BD246" s="216" t="s">
        <v>112</v>
      </c>
    </row>
    <row r="247" spans="56:56" x14ac:dyDescent="0.2">
      <c r="BD247" s="216" t="s">
        <v>113</v>
      </c>
    </row>
    <row r="248" spans="56:56" x14ac:dyDescent="0.2">
      <c r="BD248" s="216" t="s">
        <v>114</v>
      </c>
    </row>
    <row r="249" spans="56:56" x14ac:dyDescent="0.2">
      <c r="BD249" s="216" t="s">
        <v>106</v>
      </c>
    </row>
    <row r="250" spans="56:56" x14ac:dyDescent="0.2">
      <c r="BD250" s="33" t="s">
        <v>163</v>
      </c>
    </row>
    <row r="251" spans="56:56" x14ac:dyDescent="0.2">
      <c r="BD251" s="33" t="s">
        <v>164</v>
      </c>
    </row>
    <row r="252" spans="56:56" x14ac:dyDescent="0.2">
      <c r="BD252" s="33" t="s">
        <v>165</v>
      </c>
    </row>
    <row r="253" spans="56:56" x14ac:dyDescent="0.2">
      <c r="BD253" s="33" t="s">
        <v>166</v>
      </c>
    </row>
    <row r="254" spans="56:56" x14ac:dyDescent="0.2">
      <c r="BD254" s="33" t="s">
        <v>167</v>
      </c>
    </row>
    <row r="258" spans="56:56" x14ac:dyDescent="0.2">
      <c r="BD258" s="33" t="s">
        <v>174</v>
      </c>
    </row>
    <row r="259" spans="56:56" x14ac:dyDescent="0.2">
      <c r="BD259" s="33" t="s">
        <v>175</v>
      </c>
    </row>
    <row r="260" spans="56:56" x14ac:dyDescent="0.2">
      <c r="BD260" s="33" t="s">
        <v>20</v>
      </c>
    </row>
    <row r="261" spans="56:56" x14ac:dyDescent="0.2">
      <c r="BD261" s="33" t="s">
        <v>21</v>
      </c>
    </row>
    <row r="262" spans="56:56" x14ac:dyDescent="0.2">
      <c r="BD262" s="33" t="s">
        <v>23</v>
      </c>
    </row>
    <row r="263" spans="56:56" x14ac:dyDescent="0.2">
      <c r="BD263" s="33" t="s">
        <v>176</v>
      </c>
    </row>
    <row r="264" spans="56:56" x14ac:dyDescent="0.2">
      <c r="BD264" s="33" t="s">
        <v>177</v>
      </c>
    </row>
    <row r="265" spans="56:56" x14ac:dyDescent="0.2">
      <c r="BD265" s="33" t="s">
        <v>131</v>
      </c>
    </row>
    <row r="268" spans="56:56" x14ac:dyDescent="0.2">
      <c r="BD268" s="33" t="s">
        <v>179</v>
      </c>
    </row>
    <row r="269" spans="56:56" x14ac:dyDescent="0.2">
      <c r="BD269" s="33" t="s">
        <v>24</v>
      </c>
    </row>
    <row r="270" spans="56:56" x14ac:dyDescent="0.2">
      <c r="BD270" s="33" t="s">
        <v>25</v>
      </c>
    </row>
    <row r="271" spans="56:56" x14ac:dyDescent="0.2">
      <c r="BD271" s="33" t="s">
        <v>180</v>
      </c>
    </row>
    <row r="272" spans="56:56" x14ac:dyDescent="0.2">
      <c r="BD272" s="33" t="s">
        <v>181</v>
      </c>
    </row>
    <row r="273" spans="56:56" x14ac:dyDescent="0.2">
      <c r="BD273" s="33" t="s">
        <v>182</v>
      </c>
    </row>
    <row r="277" spans="56:56" x14ac:dyDescent="0.2">
      <c r="BD277" s="33" t="s">
        <v>189</v>
      </c>
    </row>
    <row r="278" spans="56:56" x14ac:dyDescent="0.2">
      <c r="BD278" s="33" t="s">
        <v>159</v>
      </c>
    </row>
    <row r="279" spans="56:56" x14ac:dyDescent="0.2">
      <c r="BD279" s="33" t="s">
        <v>190</v>
      </c>
    </row>
    <row r="280" spans="56:56" x14ac:dyDescent="0.2">
      <c r="BD280" s="33" t="s">
        <v>191</v>
      </c>
    </row>
    <row r="281" spans="56:56" x14ac:dyDescent="0.2">
      <c r="BD281" s="33" t="s">
        <v>192</v>
      </c>
    </row>
    <row r="282" spans="56:56" x14ac:dyDescent="0.2">
      <c r="BD282" s="33" t="s">
        <v>30</v>
      </c>
    </row>
    <row r="283" spans="56:56" x14ac:dyDescent="0.2">
      <c r="BD283" s="33" t="s">
        <v>193</v>
      </c>
    </row>
    <row r="284" spans="56:56" x14ac:dyDescent="0.2">
      <c r="BD284" s="33" t="s">
        <v>194</v>
      </c>
    </row>
    <row r="285" spans="56:56" x14ac:dyDescent="0.2">
      <c r="BD285" s="33" t="s">
        <v>330</v>
      </c>
    </row>
    <row r="289" spans="56:56" x14ac:dyDescent="0.2">
      <c r="BD289" s="33" t="s">
        <v>163</v>
      </c>
    </row>
    <row r="290" spans="56:56" x14ac:dyDescent="0.2">
      <c r="BD290" s="33" t="s">
        <v>164</v>
      </c>
    </row>
    <row r="291" spans="56:56" x14ac:dyDescent="0.2">
      <c r="BD291" s="33" t="s">
        <v>165</v>
      </c>
    </row>
    <row r="292" spans="56:56" x14ac:dyDescent="0.2">
      <c r="BD292" s="33" t="s">
        <v>166</v>
      </c>
    </row>
    <row r="293" spans="56:56" x14ac:dyDescent="0.2">
      <c r="BD293" s="33" t="s">
        <v>167</v>
      </c>
    </row>
    <row r="297" spans="56:56" x14ac:dyDescent="0.2">
      <c r="BD297" s="33" t="s">
        <v>174</v>
      </c>
    </row>
    <row r="298" spans="56:56" x14ac:dyDescent="0.2">
      <c r="BD298" s="33" t="s">
        <v>175</v>
      </c>
    </row>
    <row r="299" spans="56:56" x14ac:dyDescent="0.2">
      <c r="BD299" s="33" t="s">
        <v>20</v>
      </c>
    </row>
    <row r="300" spans="56:56" x14ac:dyDescent="0.2">
      <c r="BD300" s="33" t="s">
        <v>21</v>
      </c>
    </row>
    <row r="301" spans="56:56" x14ac:dyDescent="0.2">
      <c r="BD301" s="33" t="s">
        <v>23</v>
      </c>
    </row>
    <row r="302" spans="56:56" x14ac:dyDescent="0.2">
      <c r="BD302" s="33" t="s">
        <v>176</v>
      </c>
    </row>
    <row r="303" spans="56:56" x14ac:dyDescent="0.2">
      <c r="BD303" s="33" t="s">
        <v>177</v>
      </c>
    </row>
    <row r="304" spans="56:56" x14ac:dyDescent="0.2">
      <c r="BD304" s="33" t="s">
        <v>131</v>
      </c>
    </row>
    <row r="307" spans="56:56" x14ac:dyDescent="0.2">
      <c r="BD307" s="33" t="s">
        <v>179</v>
      </c>
    </row>
    <row r="308" spans="56:56" x14ac:dyDescent="0.2">
      <c r="BD308" s="33" t="s">
        <v>24</v>
      </c>
    </row>
    <row r="309" spans="56:56" x14ac:dyDescent="0.2">
      <c r="BD309" s="33" t="s">
        <v>25</v>
      </c>
    </row>
    <row r="310" spans="56:56" x14ac:dyDescent="0.2">
      <c r="BD310" s="33" t="s">
        <v>180</v>
      </c>
    </row>
    <row r="311" spans="56:56" x14ac:dyDescent="0.2">
      <c r="BD311" s="33" t="s">
        <v>181</v>
      </c>
    </row>
    <row r="312" spans="56:56" x14ac:dyDescent="0.2">
      <c r="BD312" s="33" t="s">
        <v>182</v>
      </c>
    </row>
    <row r="317" spans="56:56" x14ac:dyDescent="0.2">
      <c r="BD317" s="33" t="s">
        <v>8</v>
      </c>
    </row>
    <row r="318" spans="56:56" x14ac:dyDescent="0.2">
      <c r="BD318" s="33" t="s">
        <v>120</v>
      </c>
    </row>
    <row r="319" spans="56:56" x14ac:dyDescent="0.2">
      <c r="BD319" s="33" t="s">
        <v>119</v>
      </c>
    </row>
    <row r="320" spans="56:56" x14ac:dyDescent="0.2">
      <c r="BD320" s="33" t="s">
        <v>121</v>
      </c>
    </row>
    <row r="321" spans="56:56" x14ac:dyDescent="0.2">
      <c r="BD321" s="33" t="s">
        <v>122</v>
      </c>
    </row>
    <row r="322" spans="56:56" x14ac:dyDescent="0.2">
      <c r="BD322" s="33" t="s">
        <v>123</v>
      </c>
    </row>
    <row r="323" spans="56:56" x14ac:dyDescent="0.2">
      <c r="BD323" s="33" t="s">
        <v>124</v>
      </c>
    </row>
    <row r="324" spans="56:56" x14ac:dyDescent="0.2">
      <c r="BD324" s="33" t="s">
        <v>125</v>
      </c>
    </row>
    <row r="325" spans="56:56" x14ac:dyDescent="0.2">
      <c r="BD325" s="33" t="s">
        <v>126</v>
      </c>
    </row>
    <row r="330" spans="56:56" x14ac:dyDescent="0.2">
      <c r="BD330" s="33" t="s">
        <v>215</v>
      </c>
    </row>
    <row r="331" spans="56:56" x14ac:dyDescent="0.2">
      <c r="BD331" s="218" t="s">
        <v>195</v>
      </c>
    </row>
    <row r="332" spans="56:56" x14ac:dyDescent="0.2">
      <c r="BD332" s="218" t="s">
        <v>196</v>
      </c>
    </row>
    <row r="333" spans="56:56" x14ac:dyDescent="0.2">
      <c r="BD333" s="218" t="s">
        <v>197</v>
      </c>
    </row>
    <row r="334" spans="56:56" x14ac:dyDescent="0.2">
      <c r="BD334" s="218" t="s">
        <v>198</v>
      </c>
    </row>
    <row r="335" spans="56:56" x14ac:dyDescent="0.2">
      <c r="BD335" s="218" t="s">
        <v>199</v>
      </c>
    </row>
    <row r="336" spans="56:56" x14ac:dyDescent="0.2">
      <c r="BD336" s="218" t="s">
        <v>321</v>
      </c>
    </row>
    <row r="337" spans="56:56" x14ac:dyDescent="0.2">
      <c r="BD337" s="218" t="s">
        <v>201</v>
      </c>
    </row>
    <row r="338" spans="56:56" x14ac:dyDescent="0.2">
      <c r="BD338" s="218" t="s">
        <v>202</v>
      </c>
    </row>
    <row r="339" spans="56:56" x14ac:dyDescent="0.2">
      <c r="BD339" s="218" t="s">
        <v>203</v>
      </c>
    </row>
    <row r="340" spans="56:56" x14ac:dyDescent="0.2">
      <c r="BD340" s="218" t="s">
        <v>204</v>
      </c>
    </row>
    <row r="341" spans="56:56" x14ac:dyDescent="0.2">
      <c r="BD341" s="218" t="s">
        <v>205</v>
      </c>
    </row>
    <row r="342" spans="56:56" x14ac:dyDescent="0.2">
      <c r="BD342" s="218" t="s">
        <v>206</v>
      </c>
    </row>
    <row r="343" spans="56:56" x14ac:dyDescent="0.2">
      <c r="BD343" s="218" t="s">
        <v>207</v>
      </c>
    </row>
    <row r="344" spans="56:56" x14ac:dyDescent="0.2">
      <c r="BD344" s="218" t="s">
        <v>208</v>
      </c>
    </row>
    <row r="345" spans="56:56" x14ac:dyDescent="0.2">
      <c r="BD345" s="218" t="s">
        <v>209</v>
      </c>
    </row>
    <row r="346" spans="56:56" x14ac:dyDescent="0.2">
      <c r="BD346" s="218" t="s">
        <v>210</v>
      </c>
    </row>
    <row r="347" spans="56:56" x14ac:dyDescent="0.2">
      <c r="BD347" s="218" t="s">
        <v>211</v>
      </c>
    </row>
    <row r="348" spans="56:56" x14ac:dyDescent="0.2">
      <c r="BD348" s="218" t="s">
        <v>212</v>
      </c>
    </row>
    <row r="349" spans="56:56" x14ac:dyDescent="0.2">
      <c r="BD349" s="218" t="s">
        <v>213</v>
      </c>
    </row>
    <row r="350" spans="56:56" x14ac:dyDescent="0.2">
      <c r="BD350" s="218" t="s">
        <v>214</v>
      </c>
    </row>
    <row r="356" spans="56:56" x14ac:dyDescent="0.2">
      <c r="BD356" s="33" t="s">
        <v>224</v>
      </c>
    </row>
    <row r="357" spans="56:56" x14ac:dyDescent="0.2">
      <c r="BD357" s="33" t="s">
        <v>216</v>
      </c>
    </row>
    <row r="358" spans="56:56" x14ac:dyDescent="0.2">
      <c r="BD358" s="33" t="s">
        <v>115</v>
      </c>
    </row>
    <row r="359" spans="56:56" x14ac:dyDescent="0.2">
      <c r="BD359" s="33" t="s">
        <v>217</v>
      </c>
    </row>
    <row r="360" spans="56:56" x14ac:dyDescent="0.2">
      <c r="BD360" s="33" t="s">
        <v>218</v>
      </c>
    </row>
    <row r="361" spans="56:56" x14ac:dyDescent="0.2">
      <c r="BD361" s="33" t="s">
        <v>219</v>
      </c>
    </row>
    <row r="362" spans="56:56" x14ac:dyDescent="0.2">
      <c r="BD362" s="33" t="s">
        <v>220</v>
      </c>
    </row>
    <row r="363" spans="56:56" x14ac:dyDescent="0.2">
      <c r="BD363" s="33" t="s">
        <v>221</v>
      </c>
    </row>
    <row r="364" spans="56:56" x14ac:dyDescent="0.2">
      <c r="BD364" s="33" t="s">
        <v>222</v>
      </c>
    </row>
    <row r="365" spans="56:56" x14ac:dyDescent="0.2">
      <c r="BD365" s="33" t="s">
        <v>223</v>
      </c>
    </row>
    <row r="366" spans="56:56" x14ac:dyDescent="0.2">
      <c r="BD366" s="33" t="s">
        <v>116</v>
      </c>
    </row>
    <row r="370" spans="56:56" x14ac:dyDescent="0.2">
      <c r="BD370" s="33" t="s">
        <v>225</v>
      </c>
    </row>
    <row r="371" spans="56:56" x14ac:dyDescent="0.2">
      <c r="BD371" s="33" t="s">
        <v>226</v>
      </c>
    </row>
    <row r="372" spans="56:56" x14ac:dyDescent="0.2">
      <c r="BD372" s="33" t="s">
        <v>227</v>
      </c>
    </row>
    <row r="373" spans="56:56" x14ac:dyDescent="0.2">
      <c r="BD373" s="33" t="s">
        <v>228</v>
      </c>
    </row>
    <row r="374" spans="56:56" x14ac:dyDescent="0.2">
      <c r="BD374" s="33" t="s">
        <v>229</v>
      </c>
    </row>
    <row r="375" spans="56:56" x14ac:dyDescent="0.2">
      <c r="BD375" s="33" t="s">
        <v>230</v>
      </c>
    </row>
    <row r="376" spans="56:56" x14ac:dyDescent="0.2">
      <c r="BD376" s="33" t="s">
        <v>231</v>
      </c>
    </row>
    <row r="377" spans="56:56" x14ac:dyDescent="0.2">
      <c r="BD377" s="33" t="s">
        <v>232</v>
      </c>
    </row>
    <row r="378" spans="56:56" x14ac:dyDescent="0.2">
      <c r="BD378" s="33" t="s">
        <v>233</v>
      </c>
    </row>
    <row r="379" spans="56:56" x14ac:dyDescent="0.2">
      <c r="BD379" s="33" t="s">
        <v>234</v>
      </c>
    </row>
    <row r="380" spans="56:56" x14ac:dyDescent="0.2">
      <c r="BD380" s="33" t="s">
        <v>235</v>
      </c>
    </row>
    <row r="381" spans="56:56" x14ac:dyDescent="0.2">
      <c r="BD381" s="33" t="s">
        <v>117</v>
      </c>
    </row>
    <row r="382" spans="56:56" x14ac:dyDescent="0.2">
      <c r="BD382" s="33" t="s">
        <v>236</v>
      </c>
    </row>
    <row r="383" spans="56:56" x14ac:dyDescent="0.2">
      <c r="BD383" s="33" t="s">
        <v>118</v>
      </c>
    </row>
    <row r="389" spans="56:56" x14ac:dyDescent="0.2">
      <c r="BD389" s="33" t="s">
        <v>237</v>
      </c>
    </row>
    <row r="390" spans="56:56" x14ac:dyDescent="0.2">
      <c r="BD390" s="219" t="s">
        <v>130</v>
      </c>
    </row>
    <row r="391" spans="56:56" x14ac:dyDescent="0.2">
      <c r="BD391" s="219" t="s">
        <v>51</v>
      </c>
    </row>
    <row r="392" spans="56:56" x14ac:dyDescent="0.2">
      <c r="BD392" s="219" t="s">
        <v>238</v>
      </c>
    </row>
    <row r="393" spans="56:56" x14ac:dyDescent="0.2">
      <c r="BD393" s="219" t="s">
        <v>50</v>
      </c>
    </row>
    <row r="394" spans="56:56" x14ac:dyDescent="0.2">
      <c r="BD394" s="219" t="s">
        <v>54</v>
      </c>
    </row>
    <row r="395" spans="56:56" x14ac:dyDescent="0.2">
      <c r="BD395" s="219" t="s">
        <v>239</v>
      </c>
    </row>
    <row r="396" spans="56:56" x14ac:dyDescent="0.2">
      <c r="BD396" s="219" t="s">
        <v>59</v>
      </c>
    </row>
    <row r="397" spans="56:56" x14ac:dyDescent="0.2">
      <c r="BD397" s="219" t="s">
        <v>52</v>
      </c>
    </row>
    <row r="398" spans="56:56" x14ac:dyDescent="0.2">
      <c r="BD398" s="220">
        <v>3919</v>
      </c>
    </row>
    <row r="399" spans="56:56" x14ac:dyDescent="0.2">
      <c r="BD399" s="219" t="s">
        <v>55</v>
      </c>
    </row>
    <row r="403" spans="56:56" x14ac:dyDescent="0.2">
      <c r="BD403" s="33" t="s">
        <v>174</v>
      </c>
    </row>
    <row r="404" spans="56:56" x14ac:dyDescent="0.2">
      <c r="BD404" s="33" t="s">
        <v>175</v>
      </c>
    </row>
    <row r="405" spans="56:56" x14ac:dyDescent="0.2">
      <c r="BD405" s="33" t="s">
        <v>20</v>
      </c>
    </row>
    <row r="406" spans="56:56" x14ac:dyDescent="0.2">
      <c r="BD406" s="33" t="s">
        <v>21</v>
      </c>
    </row>
    <row r="407" spans="56:56" x14ac:dyDescent="0.2">
      <c r="BD407" s="33" t="s">
        <v>23</v>
      </c>
    </row>
    <row r="408" spans="56:56" x14ac:dyDescent="0.2">
      <c r="BD408" s="33" t="s">
        <v>176</v>
      </c>
    </row>
    <row r="409" spans="56:56" x14ac:dyDescent="0.2">
      <c r="BD409" s="33" t="s">
        <v>177</v>
      </c>
    </row>
    <row r="410" spans="56:56" x14ac:dyDescent="0.2">
      <c r="BD410" s="33" t="s">
        <v>131</v>
      </c>
    </row>
  </sheetData>
  <sheetProtection formatCells="0" formatRows="0" sort="0" autoFilter="0"/>
  <mergeCells count="7">
    <mergeCell ref="AJ1:AO1"/>
    <mergeCell ref="I1:J1"/>
    <mergeCell ref="K1:M1"/>
    <mergeCell ref="N1:O1"/>
    <mergeCell ref="P1:Q1"/>
    <mergeCell ref="R1:W1"/>
    <mergeCell ref="Y1:AI1"/>
  </mergeCells>
  <phoneticPr fontId="4" type="noConversion"/>
  <dataValidations count="17">
    <dataValidation type="whole" allowBlank="1" showInputMessage="1" showErrorMessage="1" errorTitle="Chiffres seulement !!" sqref="H209:J209">
      <formula1>0</formula1>
      <formula2>99</formula2>
    </dataValidation>
    <dataValidation type="list" allowBlank="1" showInputMessage="1" showErrorMessage="1" sqref="G181:G202 G74:G93 G114:G147 G95:G107 G160:G179 G37:G68 G13:G21 G4:G11 G23:G31">
      <formula1>Ressources</formula1>
    </dataValidation>
    <dataValidation type="list" allowBlank="1" showInputMessage="1" showErrorMessage="1" sqref="X181:X191 X169:X179 X193:X202 X160:X167 X124:X133 X114:X122 X74:X93 X146:X147 X95:X107 X135:X144 X37:X68 X4:X31">
      <formula1>ancienneté</formula1>
    </dataValidation>
    <dataValidation type="list" allowBlank="1" showInputMessage="1" showErrorMessage="1" sqref="AH181:AI191 AH169:AI179 AH193:AI202 AH160:AI167 AH135:AH144 AH124:AH133 AH114:AH122 AI74:AI83 AI68 AH146:AH147 AI106:AI107 AI85:AI93 AI95:AI104 AI37:AI45 AI30:AI31 AI13:AI21 AI4:AI11 AI23:AI28 AI58:AI66 AI47:AI56">
      <formula1>Soutienref</formula1>
    </dataValidation>
    <dataValidation type="list" allowBlank="1" showInputMessage="1" showErrorMessage="1" sqref="AP181:AP191 AP169:AP179 AP193:AP201 AP160:AP167 AI123 AI105 AI94 AI84 AI67 AI145 AP74:AP93 AP114:AP146 AP95:AP107 AI134 AP37:AP68 AI29 AI12 AP4:AP31 AI22 AI46 AI57">
      <formula1>Aideref</formula1>
    </dataValidation>
    <dataValidation type="whole" allowBlank="1" showInputMessage="1" showErrorMessage="1" error="Chiffre seulement Viviane !!" sqref="H4:J202 H204:J208">
      <formula1>0</formula1>
      <formula2>99</formula2>
    </dataValidation>
    <dataValidation type="list" allowBlank="1" showInputMessage="1" showErrorMessage="1" sqref="L124:L133 L114:L122 L95:L104 L74:L83 L135:L144 L68 L85:L93 L146:L147 L106:L107 L160:L202 L47:L56 L58:L66 L37:L45">
      <formula1>CC3F</formula1>
    </dataValidation>
    <dataValidation type="list" allowBlank="1" showInputMessage="1" showErrorMessage="1" sqref="M124:M133 M114:M122 M95:M104 M74:M83 M135:M144 M68 M85:M93 M146:M147 M106:M107 M160:M202 M37:M45 M30:M31 M13:M21 M4:M11 M23:M28 M58:M66">
      <formula1>CCCatt</formula1>
    </dataValidation>
    <dataValidation type="list" allowBlank="1" showInputMessage="1" showErrorMessage="1" sqref="O124:O133 O114:O122 O95:O104 O74:O83 O135:O144 O68 O85:O93 O146:O147 O106:O107 O160:O202 O37:O45 O30:O31 O13:O21 O4:O11 O23:O28 O47:O56 O58:O66">
      <formula1>portedefrance</formula1>
    </dataValidation>
    <dataValidation type="list" allowBlank="1" showInputMessage="1" showErrorMessage="1" sqref="K124:K133 K114:K122 K95:K104 K74:K83 K135:K144 K68 K85:K93 K146:K147 K106:K107 K160:K202 K37:K45 K30:K31 K13:K21 K4:K11 K23:K28 K47:K56 K58:K66">
      <formula1>CCVA</formula1>
    </dataValidation>
    <dataValidation type="list" allowBlank="1" showInputMessage="1" showErrorMessage="1" sqref="Q146:Q147 Q106:Q107 Q68 Q160:Q202 Q30:Q31">
      <formula1>originedemande</formula1>
    </dataValidation>
    <dataValidation type="list" allowBlank="1" showInputMessage="1" showErrorMessage="1" sqref="F114:F147 F37:F68 F13:F31 F160:F202 F74:F93 F4:F11 F95:F107">
      <formula1>$BD$216:$BD$222</formula1>
    </dataValidation>
    <dataValidation type="list" allowBlank="1" showInputMessage="1" showErrorMessage="1" sqref="N124:N133 N114:N122 N95:N104 N74:N83 N135:N144 N68 N85:N93 N106:N107 N146:N147 N160:N202 N37:N45 N30:N31 N13:N21 N4:N11 N23:N28 N47:N56 N58:N66">
      <formula1>Valfensch</formula1>
    </dataValidation>
    <dataValidation type="list" allowBlank="1" showInputMessage="1" showErrorMessage="1" sqref="R90:R93 R106:R107 R95:R104">
      <formula1>$BD$221</formula1>
    </dataValidation>
    <dataValidation type="list" allowBlank="1" showInputMessage="1" showErrorMessage="1" sqref="Q135:Q144 Q23:Q28 Q124:Q133 Q114:Q122 Q95:Q104 Q85:Q93 Q74:Q83 Q58:Q66 Q47:Q56 Q37:Q45 Q4:Q11 Q13:Q21">
      <formula1>$BD$390:$BD$399</formula1>
    </dataValidation>
    <dataValidation type="list" errorStyle="warning" allowBlank="1" showInputMessage="1" showErrorMessage="1" sqref="M47:M56">
      <formula1>CCCatt</formula1>
    </dataValidation>
    <dataValidation type="list" allowBlank="1" showInputMessage="1" showErrorMessage="1" sqref="L13:L21 L23:L28 L30:L31 L4:L11">
      <formula1>$BD$228:$BD$249</formula1>
    </dataValidation>
  </dataValidations>
  <pageMargins left="0.70833333333333337" right="0.36041666666666666" top="0.51180555555555551" bottom="0.51180555555555551" header="0.51180555555555551" footer="0.51180555555555551"/>
  <pageSetup scale="50" firstPageNumber="0" orientation="landscape" horizontalDpi="300" verticalDpi="300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CO216"/>
  <sheetViews>
    <sheetView workbookViewId="0">
      <pane xSplit="2" ySplit="3" topLeftCell="C102" activePane="bottomRight" state="frozen"/>
      <selection pane="topRight" activeCell="C1" sqref="C1"/>
      <selection pane="bottomLeft" activeCell="A4" sqref="A4"/>
      <selection pane="bottomRight" activeCell="A206" sqref="A206:XFD237"/>
    </sheetView>
  </sheetViews>
  <sheetFormatPr baseColWidth="10" defaultColWidth="10.140625" defaultRowHeight="15" x14ac:dyDescent="0.2"/>
  <cols>
    <col min="1" max="1" width="18.5703125" style="102" customWidth="1"/>
    <col min="2" max="2" width="30.5703125" style="255" customWidth="1"/>
    <col min="3" max="4" width="21.7109375" style="255" customWidth="1"/>
    <col min="5" max="5" width="18.28515625" style="255" customWidth="1"/>
    <col min="6" max="6" width="18.140625" style="255" customWidth="1"/>
    <col min="7" max="7" width="19.7109375" style="255" customWidth="1"/>
    <col min="8" max="8" width="17.28515625" style="255" customWidth="1"/>
    <col min="9" max="9" width="15.5703125" style="255" customWidth="1"/>
    <col min="10" max="11" width="21.85546875" style="255" customWidth="1"/>
    <col min="12" max="12" width="11.42578125" style="255" customWidth="1"/>
    <col min="13" max="13" width="11.140625" style="255" customWidth="1"/>
    <col min="14" max="14" width="14.42578125" style="255" customWidth="1"/>
    <col min="15" max="15" width="11.85546875" style="255" customWidth="1"/>
    <col min="16" max="16" width="16" style="255" customWidth="1"/>
    <col min="17" max="17" width="14.7109375" style="255" customWidth="1"/>
    <col min="18" max="18" width="21" style="255" customWidth="1"/>
    <col min="19" max="19" width="16.85546875" style="255" customWidth="1"/>
    <col min="20" max="20" width="19.42578125" style="255" customWidth="1"/>
    <col min="21" max="21" width="12" style="255" customWidth="1"/>
    <col min="22" max="22" width="12.42578125" style="255" customWidth="1"/>
    <col min="23" max="23" width="13.5703125" style="255" customWidth="1"/>
    <col min="24" max="24" width="11.85546875" style="255" customWidth="1"/>
    <col min="25" max="25" width="18.140625" style="255" customWidth="1"/>
    <col min="26" max="26" width="14.140625" style="255" customWidth="1"/>
    <col min="27" max="27" width="18" style="255" customWidth="1"/>
    <col min="28" max="28" width="12.5703125" style="255" customWidth="1"/>
    <col min="29" max="29" width="14.140625" style="255" customWidth="1"/>
    <col min="30" max="30" width="16.85546875" style="255" customWidth="1"/>
    <col min="31" max="31" width="17.42578125" style="255" customWidth="1"/>
    <col min="32" max="32" width="21" style="255" customWidth="1"/>
    <col min="33" max="33" width="13.5703125" style="255" customWidth="1"/>
    <col min="34" max="38" width="18.5703125" style="255" customWidth="1"/>
    <col min="39" max="39" width="23.5703125" style="255" customWidth="1"/>
    <col min="40" max="40" width="16.140625" style="255" customWidth="1"/>
    <col min="41" max="41" width="23.42578125" style="255" customWidth="1"/>
    <col min="42" max="42" width="21.85546875" style="255" customWidth="1"/>
    <col min="43" max="43" width="15" style="255" customWidth="1"/>
    <col min="44" max="44" width="11.85546875" style="255" customWidth="1"/>
    <col min="45" max="45" width="11.7109375" style="255" customWidth="1"/>
    <col min="46" max="47" width="16" style="255" customWidth="1"/>
    <col min="48" max="48" width="21" style="255" customWidth="1"/>
    <col min="49" max="49" width="13.85546875" style="255" customWidth="1"/>
    <col min="50" max="50" width="19" style="255" customWidth="1"/>
    <col min="51" max="51" width="16.85546875" style="255" customWidth="1"/>
    <col min="52" max="52" width="15.5703125" style="255" customWidth="1"/>
    <col min="53" max="53" width="12.42578125" style="255" customWidth="1"/>
    <col min="54" max="54" width="16.28515625" style="255" customWidth="1"/>
    <col min="55" max="55" width="16.85546875" style="255" customWidth="1"/>
    <col min="56" max="56" width="12.5703125" style="255" customWidth="1"/>
    <col min="57" max="57" width="11.7109375" style="255" customWidth="1"/>
    <col min="58" max="59" width="21" style="255" customWidth="1"/>
    <col min="60" max="60" width="15.28515625" style="255" customWidth="1"/>
    <col min="61" max="61" width="13.28515625" style="255" customWidth="1"/>
    <col min="62" max="66" width="15" style="255" customWidth="1"/>
    <col min="67" max="67" width="16.42578125" style="255" customWidth="1"/>
    <col min="68" max="69" width="12.85546875" style="255" customWidth="1"/>
    <col min="70" max="70" width="14.7109375" style="255" customWidth="1"/>
    <col min="71" max="71" width="18.7109375" style="255" customWidth="1"/>
    <col min="72" max="72" width="18.7109375" style="101" customWidth="1"/>
    <col min="73" max="73" width="15" style="101" customWidth="1"/>
    <col min="74" max="74" width="15.85546875" style="255" customWidth="1"/>
    <col min="75" max="75" width="23.28515625" style="255" customWidth="1"/>
    <col min="76" max="76" width="15.42578125" style="255" customWidth="1"/>
    <col min="77" max="77" width="18.85546875" style="255" customWidth="1"/>
    <col min="78" max="78" width="14.140625" style="255" customWidth="1"/>
    <col min="79" max="79" width="19.7109375" style="255" customWidth="1"/>
    <col min="80" max="80" width="19" style="255" customWidth="1"/>
    <col min="81" max="82" width="18.7109375" style="255" customWidth="1"/>
    <col min="83" max="83" width="15.42578125" style="255" customWidth="1"/>
    <col min="84" max="84" width="19.42578125" style="255" customWidth="1"/>
    <col min="85" max="85" width="18.28515625" style="255" customWidth="1"/>
    <col min="86" max="86" width="16.28515625" style="255" customWidth="1"/>
    <col min="87" max="87" width="22.7109375" style="255" customWidth="1"/>
    <col min="88" max="88" width="15.5703125" style="325" customWidth="1"/>
    <col min="89" max="89" width="18" style="29" customWidth="1"/>
    <col min="90" max="90" width="21" style="29" customWidth="1"/>
    <col min="91" max="91" width="14" style="287" customWidth="1"/>
    <col min="92" max="92" width="18.7109375" style="287" customWidth="1"/>
    <col min="93" max="16384" width="10.140625" style="255"/>
  </cols>
  <sheetData>
    <row r="1" spans="1:92" ht="31.5" customHeight="1" x14ac:dyDescent="0.2">
      <c r="A1" s="2"/>
      <c r="B1" s="405"/>
      <c r="C1" s="318"/>
      <c r="D1" s="237"/>
      <c r="E1" s="452" t="s">
        <v>40</v>
      </c>
      <c r="F1" s="453"/>
      <c r="G1" s="454" t="s">
        <v>41</v>
      </c>
      <c r="H1" s="455"/>
      <c r="I1" s="471" t="s">
        <v>280</v>
      </c>
      <c r="J1" s="472"/>
      <c r="K1" s="472"/>
      <c r="L1" s="472"/>
      <c r="M1" s="472"/>
      <c r="N1" s="472"/>
      <c r="O1" s="472"/>
      <c r="P1" s="472"/>
      <c r="Q1" s="472"/>
      <c r="R1" s="472"/>
      <c r="S1" s="472"/>
      <c r="T1" s="472"/>
      <c r="U1" s="472"/>
      <c r="V1" s="472"/>
      <c r="W1" s="472"/>
      <c r="X1" s="472"/>
      <c r="Y1" s="472"/>
      <c r="Z1" s="472"/>
      <c r="AA1" s="472"/>
      <c r="AB1" s="472"/>
      <c r="AC1" s="472"/>
      <c r="AD1" s="472"/>
      <c r="AE1" s="472"/>
      <c r="AF1" s="472"/>
      <c r="AG1" s="472"/>
      <c r="AH1" s="473"/>
      <c r="AI1" s="281"/>
      <c r="AJ1" s="281"/>
      <c r="AK1" s="281"/>
      <c r="AL1" s="281"/>
      <c r="AM1" s="465" t="s">
        <v>281</v>
      </c>
      <c r="AN1" s="466"/>
      <c r="AO1" s="466"/>
      <c r="AP1" s="466"/>
      <c r="AQ1" s="466"/>
      <c r="AR1" s="466"/>
      <c r="AS1" s="466"/>
      <c r="AT1" s="466"/>
      <c r="AU1" s="466"/>
      <c r="AV1" s="466"/>
      <c r="AW1" s="466"/>
      <c r="AX1" s="466"/>
      <c r="AY1" s="466"/>
      <c r="AZ1" s="466"/>
      <c r="BA1" s="466"/>
      <c r="BB1" s="466"/>
      <c r="BC1" s="466"/>
      <c r="BD1" s="466"/>
      <c r="BE1" s="466"/>
      <c r="BF1" s="466"/>
      <c r="BG1" s="466"/>
      <c r="BH1" s="466"/>
      <c r="BI1" s="466"/>
      <c r="BJ1" s="466"/>
      <c r="BK1" s="466"/>
      <c r="BL1" s="466"/>
      <c r="BM1" s="466"/>
      <c r="BN1" s="466"/>
      <c r="BO1" s="467"/>
      <c r="BP1" s="468" t="s">
        <v>42</v>
      </c>
      <c r="BQ1" s="469"/>
      <c r="BR1" s="470"/>
      <c r="BS1" s="465" t="s">
        <v>43</v>
      </c>
      <c r="BT1" s="466"/>
      <c r="BU1" s="462" t="s">
        <v>169</v>
      </c>
      <c r="BV1" s="463"/>
      <c r="BW1" s="463"/>
      <c r="BX1" s="463"/>
      <c r="BY1" s="463"/>
      <c r="BZ1" s="464"/>
      <c r="CA1" s="319"/>
      <c r="CB1" s="318"/>
      <c r="CC1" s="319"/>
      <c r="CD1" s="432"/>
      <c r="CE1" s="318"/>
      <c r="CF1" s="319"/>
      <c r="CG1" s="318"/>
      <c r="CH1" s="320"/>
      <c r="CI1" s="236"/>
      <c r="CJ1" s="321"/>
      <c r="CK1" s="8"/>
      <c r="CL1" s="9"/>
      <c r="CM1" s="282"/>
      <c r="CN1" s="283"/>
    </row>
    <row r="2" spans="1:92" ht="65.25" customHeight="1" x14ac:dyDescent="0.2">
      <c r="A2" s="13" t="s">
        <v>3</v>
      </c>
      <c r="B2" s="15" t="s">
        <v>4</v>
      </c>
      <c r="C2" s="221" t="s">
        <v>44</v>
      </c>
      <c r="D2" s="14" t="s">
        <v>45</v>
      </c>
      <c r="E2" s="221" t="s">
        <v>46</v>
      </c>
      <c r="F2" s="221" t="s">
        <v>47</v>
      </c>
      <c r="G2" s="14" t="s">
        <v>48</v>
      </c>
      <c r="H2" s="14" t="s">
        <v>49</v>
      </c>
      <c r="I2" s="221" t="s">
        <v>50</v>
      </c>
      <c r="J2" s="221" t="s">
        <v>51</v>
      </c>
      <c r="K2" s="221" t="s">
        <v>60</v>
      </c>
      <c r="L2" s="221" t="s">
        <v>52</v>
      </c>
      <c r="M2" s="221" t="s">
        <v>53</v>
      </c>
      <c r="N2" s="221" t="s">
        <v>54</v>
      </c>
      <c r="O2" s="221" t="s">
        <v>55</v>
      </c>
      <c r="P2" s="221" t="s">
        <v>134</v>
      </c>
      <c r="Q2" s="221" t="s">
        <v>135</v>
      </c>
      <c r="R2" s="221" t="s">
        <v>136</v>
      </c>
      <c r="S2" s="221" t="s">
        <v>137</v>
      </c>
      <c r="T2" s="221" t="s">
        <v>56</v>
      </c>
      <c r="U2" s="221" t="s">
        <v>57</v>
      </c>
      <c r="V2" s="221" t="s">
        <v>58</v>
      </c>
      <c r="W2" s="221" t="s">
        <v>59</v>
      </c>
      <c r="X2" s="221" t="s">
        <v>138</v>
      </c>
      <c r="Y2" s="221" t="s">
        <v>267</v>
      </c>
      <c r="Z2" s="221" t="s">
        <v>139</v>
      </c>
      <c r="AA2" s="221" t="s">
        <v>140</v>
      </c>
      <c r="AB2" s="221" t="s">
        <v>141</v>
      </c>
      <c r="AC2" s="221" t="s">
        <v>142</v>
      </c>
      <c r="AD2" s="221" t="s">
        <v>143</v>
      </c>
      <c r="AE2" s="221" t="s">
        <v>63</v>
      </c>
      <c r="AF2" s="221" t="s">
        <v>184</v>
      </c>
      <c r="AG2" s="221" t="s">
        <v>183</v>
      </c>
      <c r="AH2" s="221" t="s">
        <v>242</v>
      </c>
      <c r="AI2" s="224" t="s">
        <v>302</v>
      </c>
      <c r="AJ2" s="224" t="s">
        <v>323</v>
      </c>
      <c r="AK2" s="224" t="s">
        <v>249</v>
      </c>
      <c r="AL2" s="224" t="s">
        <v>278</v>
      </c>
      <c r="AM2" s="222" t="s">
        <v>295</v>
      </c>
      <c r="AN2" s="222" t="s">
        <v>156</v>
      </c>
      <c r="AO2" s="222" t="s">
        <v>155</v>
      </c>
      <c r="AP2" s="222" t="s">
        <v>154</v>
      </c>
      <c r="AQ2" s="222" t="s">
        <v>153</v>
      </c>
      <c r="AR2" s="222" t="s">
        <v>152</v>
      </c>
      <c r="AS2" s="222" t="s">
        <v>151</v>
      </c>
      <c r="AT2" s="222" t="s">
        <v>61</v>
      </c>
      <c r="AU2" s="222" t="s">
        <v>144</v>
      </c>
      <c r="AV2" s="222" t="s">
        <v>145</v>
      </c>
      <c r="AW2" s="222" t="s">
        <v>62</v>
      </c>
      <c r="AX2" s="222" t="s">
        <v>185</v>
      </c>
      <c r="AY2" s="222" t="s">
        <v>146</v>
      </c>
      <c r="AZ2" s="222" t="s">
        <v>147</v>
      </c>
      <c r="BA2" s="222" t="s">
        <v>150</v>
      </c>
      <c r="BB2" s="222" t="s">
        <v>64</v>
      </c>
      <c r="BC2" s="222" t="s">
        <v>65</v>
      </c>
      <c r="BD2" s="222" t="s">
        <v>148</v>
      </c>
      <c r="BE2" s="222" t="s">
        <v>246</v>
      </c>
      <c r="BF2" s="222" t="s">
        <v>268</v>
      </c>
      <c r="BG2" s="222" t="s">
        <v>326</v>
      </c>
      <c r="BH2" s="222" t="s">
        <v>149</v>
      </c>
      <c r="BI2" s="222" t="s">
        <v>270</v>
      </c>
      <c r="BJ2" s="222" t="s">
        <v>239</v>
      </c>
      <c r="BK2" s="222" t="s">
        <v>299</v>
      </c>
      <c r="BL2" s="222" t="s">
        <v>279</v>
      </c>
      <c r="BM2" s="222" t="s">
        <v>322</v>
      </c>
      <c r="BN2" s="222" t="s">
        <v>324</v>
      </c>
      <c r="BO2" s="222" t="s">
        <v>269</v>
      </c>
      <c r="BP2" s="221" t="s">
        <v>157</v>
      </c>
      <c r="BQ2" s="221" t="s">
        <v>298</v>
      </c>
      <c r="BR2" s="221" t="s">
        <v>266</v>
      </c>
      <c r="BS2" s="222" t="s">
        <v>66</v>
      </c>
      <c r="BT2" s="222" t="s">
        <v>67</v>
      </c>
      <c r="BU2" s="221" t="s">
        <v>300</v>
      </c>
      <c r="BV2" s="221" t="s">
        <v>168</v>
      </c>
      <c r="BW2" s="221" t="s">
        <v>68</v>
      </c>
      <c r="BX2" s="221" t="s">
        <v>301</v>
      </c>
      <c r="BY2" s="221" t="s">
        <v>69</v>
      </c>
      <c r="BZ2" s="221" t="s">
        <v>158</v>
      </c>
      <c r="CA2" s="222" t="s">
        <v>70</v>
      </c>
      <c r="CB2" s="221" t="s">
        <v>71</v>
      </c>
      <c r="CC2" s="222" t="s">
        <v>72</v>
      </c>
      <c r="CD2" s="433" t="s">
        <v>329</v>
      </c>
      <c r="CE2" s="221" t="s">
        <v>73</v>
      </c>
      <c r="CF2" s="222" t="s">
        <v>74</v>
      </c>
      <c r="CG2" s="221" t="s">
        <v>75</v>
      </c>
      <c r="CH2" s="222" t="s">
        <v>76</v>
      </c>
      <c r="CI2" s="13" t="s">
        <v>77</v>
      </c>
      <c r="CJ2" s="223" t="s">
        <v>188</v>
      </c>
      <c r="CK2" s="17" t="s">
        <v>28</v>
      </c>
      <c r="CL2" s="256" t="s">
        <v>29</v>
      </c>
      <c r="CM2" s="18" t="s">
        <v>127</v>
      </c>
      <c r="CN2" s="19" t="s">
        <v>128</v>
      </c>
    </row>
    <row r="3" spans="1:92" ht="22.5" customHeight="1" x14ac:dyDescent="0.2">
      <c r="A3" s="322"/>
      <c r="B3" s="406"/>
      <c r="C3" s="318"/>
      <c r="D3" s="237"/>
      <c r="E3" s="221" t="s">
        <v>187</v>
      </c>
      <c r="F3" s="221" t="s">
        <v>187</v>
      </c>
      <c r="G3" s="14" t="s">
        <v>187</v>
      </c>
      <c r="H3" s="14" t="s">
        <v>187</v>
      </c>
      <c r="I3" s="221" t="s">
        <v>240</v>
      </c>
      <c r="J3" s="221" t="s">
        <v>240</v>
      </c>
      <c r="K3" s="221" t="s">
        <v>240</v>
      </c>
      <c r="L3" s="221" t="s">
        <v>240</v>
      </c>
      <c r="M3" s="221" t="s">
        <v>240</v>
      </c>
      <c r="N3" s="221" t="s">
        <v>240</v>
      </c>
      <c r="O3" s="221" t="s">
        <v>240</v>
      </c>
      <c r="P3" s="221" t="s">
        <v>240</v>
      </c>
      <c r="Q3" s="221" t="s">
        <v>240</v>
      </c>
      <c r="R3" s="221" t="s">
        <v>240</v>
      </c>
      <c r="S3" s="221" t="s">
        <v>240</v>
      </c>
      <c r="T3" s="221" t="s">
        <v>240</v>
      </c>
      <c r="U3" s="221" t="s">
        <v>240</v>
      </c>
      <c r="V3" s="221" t="s">
        <v>240</v>
      </c>
      <c r="W3" s="221" t="s">
        <v>240</v>
      </c>
      <c r="X3" s="221" t="s">
        <v>240</v>
      </c>
      <c r="Y3" s="221" t="s">
        <v>240</v>
      </c>
      <c r="Z3" s="221" t="s">
        <v>240</v>
      </c>
      <c r="AA3" s="221" t="s">
        <v>240</v>
      </c>
      <c r="AB3" s="221" t="s">
        <v>240</v>
      </c>
      <c r="AC3" s="221" t="s">
        <v>240</v>
      </c>
      <c r="AD3" s="221" t="s">
        <v>240</v>
      </c>
      <c r="AE3" s="221" t="s">
        <v>240</v>
      </c>
      <c r="AF3" s="221" t="s">
        <v>240</v>
      </c>
      <c r="AG3" s="221" t="s">
        <v>240</v>
      </c>
      <c r="AH3" s="224" t="s">
        <v>240</v>
      </c>
      <c r="AI3" s="224" t="s">
        <v>240</v>
      </c>
      <c r="AJ3" s="224" t="s">
        <v>240</v>
      </c>
      <c r="AK3" s="224" t="s">
        <v>240</v>
      </c>
      <c r="AL3" s="224" t="s">
        <v>240</v>
      </c>
      <c r="AM3" s="14" t="s">
        <v>240</v>
      </c>
      <c r="AN3" s="14" t="s">
        <v>240</v>
      </c>
      <c r="AO3" s="14" t="s">
        <v>240</v>
      </c>
      <c r="AP3" s="14" t="s">
        <v>240</v>
      </c>
      <c r="AQ3" s="14" t="s">
        <v>240</v>
      </c>
      <c r="AR3" s="14" t="s">
        <v>240</v>
      </c>
      <c r="AS3" s="14" t="s">
        <v>240</v>
      </c>
      <c r="AT3" s="14" t="s">
        <v>240</v>
      </c>
      <c r="AU3" s="14" t="s">
        <v>240</v>
      </c>
      <c r="AV3" s="14" t="s">
        <v>240</v>
      </c>
      <c r="AW3" s="14" t="s">
        <v>240</v>
      </c>
      <c r="AX3" s="14" t="s">
        <v>240</v>
      </c>
      <c r="AY3" s="14" t="s">
        <v>240</v>
      </c>
      <c r="AZ3" s="14" t="s">
        <v>240</v>
      </c>
      <c r="BA3" s="14" t="s">
        <v>240</v>
      </c>
      <c r="BB3" s="14" t="s">
        <v>240</v>
      </c>
      <c r="BC3" s="14" t="s">
        <v>240</v>
      </c>
      <c r="BD3" s="14" t="s">
        <v>240</v>
      </c>
      <c r="BE3" s="14" t="s">
        <v>240</v>
      </c>
      <c r="BF3" s="14" t="s">
        <v>240</v>
      </c>
      <c r="BG3" s="14" t="s">
        <v>240</v>
      </c>
      <c r="BH3" s="14" t="s">
        <v>240</v>
      </c>
      <c r="BI3" s="14" t="s">
        <v>240</v>
      </c>
      <c r="BJ3" s="14" t="s">
        <v>240</v>
      </c>
      <c r="BK3" s="14" t="s">
        <v>240</v>
      </c>
      <c r="BL3" s="14" t="s">
        <v>240</v>
      </c>
      <c r="BM3" s="14" t="s">
        <v>240</v>
      </c>
      <c r="BN3" s="14" t="s">
        <v>240</v>
      </c>
      <c r="BO3" s="14" t="s">
        <v>240</v>
      </c>
      <c r="BP3" s="221" t="s">
        <v>187</v>
      </c>
      <c r="BQ3" s="221" t="s">
        <v>187</v>
      </c>
      <c r="BR3" s="221" t="s">
        <v>187</v>
      </c>
      <c r="BS3" s="222" t="s">
        <v>240</v>
      </c>
      <c r="BT3" s="222" t="s">
        <v>240</v>
      </c>
      <c r="BU3" s="221" t="s">
        <v>240</v>
      </c>
      <c r="BV3" s="221" t="s">
        <v>240</v>
      </c>
      <c r="BW3" s="221" t="s">
        <v>240</v>
      </c>
      <c r="BX3" s="221" t="s">
        <v>240</v>
      </c>
      <c r="BY3" s="221" t="s">
        <v>240</v>
      </c>
      <c r="BZ3" s="221" t="s">
        <v>240</v>
      </c>
      <c r="CA3" s="222" t="s">
        <v>187</v>
      </c>
      <c r="CB3" s="221" t="s">
        <v>187</v>
      </c>
      <c r="CC3" s="222" t="s">
        <v>187</v>
      </c>
      <c r="CD3" s="222" t="s">
        <v>187</v>
      </c>
      <c r="CE3" s="221" t="s">
        <v>187</v>
      </c>
      <c r="CF3" s="222" t="s">
        <v>187</v>
      </c>
      <c r="CG3" s="221" t="s">
        <v>187</v>
      </c>
      <c r="CH3" s="222" t="s">
        <v>187</v>
      </c>
      <c r="CI3" s="318"/>
      <c r="CJ3" s="323"/>
      <c r="CK3" s="23"/>
      <c r="CL3" s="24"/>
      <c r="CM3" s="284"/>
      <c r="CN3" s="285"/>
    </row>
    <row r="4" spans="1:92" ht="30" x14ac:dyDescent="0.2">
      <c r="A4" s="255">
        <f>Informations_personnelles!B4</f>
        <v>2</v>
      </c>
      <c r="B4" s="381">
        <f>Informations_personnelles!C4</f>
        <v>0</v>
      </c>
      <c r="C4" s="26"/>
      <c r="D4" s="26"/>
      <c r="E4" s="26"/>
      <c r="F4" s="26"/>
      <c r="G4" s="26"/>
      <c r="H4" s="26"/>
      <c r="I4" s="26">
        <v>3</v>
      </c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I4" s="26"/>
      <c r="AJ4" s="26"/>
      <c r="AK4" s="26"/>
      <c r="AL4" s="26"/>
      <c r="AM4" s="26"/>
      <c r="AN4" s="26"/>
      <c r="AO4" s="26"/>
      <c r="AP4" s="26"/>
      <c r="AQ4" s="26"/>
      <c r="AR4" s="26"/>
      <c r="AS4" s="26"/>
      <c r="AT4" s="26"/>
      <c r="AU4" s="26"/>
      <c r="AV4" s="26"/>
      <c r="AW4" s="26"/>
      <c r="AX4" s="26"/>
      <c r="AY4" s="26"/>
      <c r="AZ4" s="26"/>
      <c r="BA4" s="26"/>
      <c r="BB4" s="26"/>
      <c r="BC4" s="26"/>
      <c r="BD4" s="26"/>
      <c r="BE4" s="26"/>
      <c r="BF4" s="26"/>
      <c r="BG4" s="26"/>
      <c r="BH4" s="26"/>
      <c r="BI4" s="26"/>
      <c r="BJ4" s="26"/>
      <c r="BK4" s="26"/>
      <c r="BL4" s="26"/>
      <c r="BM4" s="26"/>
      <c r="BN4" s="26"/>
      <c r="BO4" s="26"/>
      <c r="BP4" s="26"/>
      <c r="BQ4" s="26"/>
      <c r="BR4" s="26"/>
      <c r="BS4" s="26"/>
      <c r="BT4" s="324"/>
      <c r="BU4" s="324"/>
      <c r="BV4" s="26"/>
      <c r="BW4" s="26"/>
      <c r="BX4" s="26"/>
      <c r="BY4" s="26"/>
      <c r="BZ4" s="26"/>
      <c r="CA4" s="26"/>
      <c r="CB4" s="26"/>
      <c r="CC4" s="26"/>
      <c r="CD4" s="26"/>
      <c r="CE4" s="26"/>
      <c r="CF4" s="26"/>
      <c r="CG4" s="26"/>
      <c r="CH4" s="26"/>
      <c r="CI4" s="27" t="s">
        <v>341</v>
      </c>
      <c r="CK4" s="426"/>
      <c r="CL4" s="328"/>
      <c r="CM4" s="329">
        <f ca="1">IF(Informations_personnelles!A4&lt;&gt;"",IF(CK4&lt;&gt;"",CK4,IF(CL4&lt;&gt;"",CL4,TODAY()))-Informations_personnelles!A4,"")</f>
        <v>184</v>
      </c>
      <c r="CN4" s="329">
        <f t="shared" ref="CN4:CN28" ca="1" si="0">IFERROR(ROUND(CM4/30.5,1),"")</f>
        <v>6</v>
      </c>
    </row>
    <row r="5" spans="1:92" x14ac:dyDescent="0.2">
      <c r="A5" s="255">
        <f>Informations_personnelles!B5</f>
        <v>4</v>
      </c>
      <c r="B5" s="381">
        <f>Informations_personnelles!C5</f>
        <v>0</v>
      </c>
      <c r="C5" s="26"/>
      <c r="D5" s="26"/>
      <c r="E5" s="26"/>
      <c r="F5" s="26"/>
      <c r="G5" s="26"/>
      <c r="H5" s="26"/>
      <c r="I5" s="26">
        <v>1</v>
      </c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6"/>
      <c r="AL5" s="26"/>
      <c r="AM5" s="26"/>
      <c r="AN5" s="26"/>
      <c r="AO5" s="26"/>
      <c r="AP5" s="26"/>
      <c r="AQ5" s="26"/>
      <c r="AR5" s="26"/>
      <c r="AS5" s="26"/>
      <c r="AT5" s="26"/>
      <c r="AU5" s="26"/>
      <c r="AV5" s="26"/>
      <c r="AW5" s="26"/>
      <c r="AX5" s="26"/>
      <c r="AY5" s="26"/>
      <c r="AZ5" s="26"/>
      <c r="BA5" s="26"/>
      <c r="BB5" s="26"/>
      <c r="BC5" s="26"/>
      <c r="BD5" s="26"/>
      <c r="BE5" s="26"/>
      <c r="BF5" s="26"/>
      <c r="BG5" s="26"/>
      <c r="BH5" s="26"/>
      <c r="BI5" s="26"/>
      <c r="BJ5" s="26"/>
      <c r="BK5" s="26"/>
      <c r="BL5" s="26"/>
      <c r="BM5" s="26"/>
      <c r="BN5" s="26"/>
      <c r="BO5" s="26"/>
      <c r="BP5" s="26"/>
      <c r="BQ5" s="26"/>
      <c r="BR5" s="26"/>
      <c r="BS5" s="26"/>
      <c r="BT5" s="324"/>
      <c r="BU5" s="324"/>
      <c r="BV5" s="26"/>
      <c r="BW5" s="26"/>
      <c r="BX5" s="26"/>
      <c r="BY5" s="26"/>
      <c r="BZ5" s="26"/>
      <c r="CA5" s="26"/>
      <c r="CB5" s="26"/>
      <c r="CC5" s="26"/>
      <c r="CD5" s="26"/>
      <c r="CE5" s="26"/>
      <c r="CF5" s="26"/>
      <c r="CG5" s="26"/>
      <c r="CH5" s="26"/>
      <c r="CI5" s="27"/>
      <c r="CK5" s="426"/>
      <c r="CL5" s="328"/>
      <c r="CM5" s="329">
        <f ca="1">IF(Informations_personnelles!A5&lt;&gt;"",IF(CK5&lt;&gt;"",CK5,IF(CL5&lt;&gt;"",CL5,TODAY()))-Informations_personnelles!A5,"")</f>
        <v>180</v>
      </c>
      <c r="CN5" s="329">
        <f t="shared" ca="1" si="0"/>
        <v>5.9</v>
      </c>
    </row>
    <row r="6" spans="1:92" ht="30" x14ac:dyDescent="0.2">
      <c r="A6" s="255">
        <f>Informations_personnelles!B6</f>
        <v>5</v>
      </c>
      <c r="B6" s="381">
        <f>Informations_personnelles!C6</f>
        <v>0</v>
      </c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324"/>
      <c r="BU6" s="324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7" t="s">
        <v>308</v>
      </c>
      <c r="CK6" s="428"/>
      <c r="CL6" s="330"/>
      <c r="CM6" s="331">
        <f ca="1">IF(Informations_personnelles!A6&lt;&gt;"",IF(CK6&lt;&gt;"",CK6,IF(CL6&lt;&gt;"",CL6,TODAY()))-Informations_personnelles!A6,"")</f>
        <v>163</v>
      </c>
      <c r="CN6" s="331">
        <f t="shared" ca="1" si="0"/>
        <v>5.3</v>
      </c>
    </row>
    <row r="7" spans="1:92" x14ac:dyDescent="0.2">
      <c r="A7" s="255">
        <f>Informations_personnelles!B7</f>
        <v>6</v>
      </c>
      <c r="B7" s="381">
        <f>Informations_personnelles!C7</f>
        <v>0</v>
      </c>
      <c r="C7" s="26"/>
      <c r="D7" s="26"/>
      <c r="E7" s="26"/>
      <c r="F7" s="26"/>
      <c r="G7" s="26"/>
      <c r="H7" s="26"/>
      <c r="I7" s="26">
        <v>1</v>
      </c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6"/>
      <c r="AS7" s="26"/>
      <c r="AT7" s="26"/>
      <c r="AU7" s="26"/>
      <c r="AV7" s="26"/>
      <c r="AW7" s="26"/>
      <c r="AX7" s="26"/>
      <c r="AY7" s="26"/>
      <c r="AZ7" s="26"/>
      <c r="BA7" s="26"/>
      <c r="BB7" s="26"/>
      <c r="BC7" s="26"/>
      <c r="BD7" s="26"/>
      <c r="BE7" s="26"/>
      <c r="BF7" s="26"/>
      <c r="BG7" s="26"/>
      <c r="BH7" s="26"/>
      <c r="BI7" s="26"/>
      <c r="BJ7" s="26"/>
      <c r="BK7" s="26"/>
      <c r="BL7" s="26"/>
      <c r="BM7" s="26"/>
      <c r="BN7" s="26"/>
      <c r="BO7" s="26"/>
      <c r="BP7" s="26"/>
      <c r="BQ7" s="26"/>
      <c r="BR7" s="26"/>
      <c r="BS7" s="26"/>
      <c r="BT7" s="324"/>
      <c r="BU7" s="324"/>
      <c r="BV7" s="26"/>
      <c r="BW7" s="26"/>
      <c r="BX7" s="26"/>
      <c r="BY7" s="26"/>
      <c r="BZ7" s="26"/>
      <c r="CA7" s="26"/>
      <c r="CB7" s="26"/>
      <c r="CC7" s="26"/>
      <c r="CD7" s="26"/>
      <c r="CE7" s="26"/>
      <c r="CF7" s="26"/>
      <c r="CG7" s="26"/>
      <c r="CH7" s="26"/>
      <c r="CI7" s="27" t="s">
        <v>309</v>
      </c>
      <c r="CK7" s="426"/>
      <c r="CL7" s="328"/>
      <c r="CM7" s="329">
        <f ca="1">IF(Informations_personnelles!A7&lt;&gt;"",IF(CK7&lt;&gt;"",CK7,IF(CL7&lt;&gt;"",CL7,TODAY()))-Informations_personnelles!A7,"")</f>
        <v>161</v>
      </c>
      <c r="CN7" s="329">
        <f t="shared" ca="1" si="0"/>
        <v>5.3</v>
      </c>
    </row>
    <row r="8" spans="1:92" ht="45" x14ac:dyDescent="0.2">
      <c r="A8" s="255">
        <f>Informations_personnelles!B8</f>
        <v>7</v>
      </c>
      <c r="B8" s="381">
        <f>Informations_personnelles!C8</f>
        <v>0</v>
      </c>
      <c r="C8" s="26"/>
      <c r="D8" s="26"/>
      <c r="E8" s="26"/>
      <c r="F8" s="26"/>
      <c r="G8" s="26"/>
      <c r="H8" s="26"/>
      <c r="I8" s="26">
        <v>1</v>
      </c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324"/>
      <c r="BU8" s="324"/>
      <c r="BV8" s="26"/>
      <c r="BW8" s="26"/>
      <c r="BX8" s="26"/>
      <c r="BY8" s="26"/>
      <c r="BZ8" s="26"/>
      <c r="CA8" s="26"/>
      <c r="CB8" s="26"/>
      <c r="CC8" s="26"/>
      <c r="CD8" s="26"/>
      <c r="CE8" s="26"/>
      <c r="CF8" s="26"/>
      <c r="CG8" s="26"/>
      <c r="CH8" s="26"/>
      <c r="CI8" s="27" t="s">
        <v>271</v>
      </c>
      <c r="CK8" s="428"/>
      <c r="CL8" s="330"/>
      <c r="CM8" s="331">
        <f ca="1">IF(Informations_personnelles!A8&lt;&gt;"",IF(CK8&lt;&gt;"",CK8,IF(CL8&lt;&gt;"",CL8,TODAY()))-Informations_personnelles!A8,"")</f>
        <v>167</v>
      </c>
      <c r="CN8" s="331">
        <f t="shared" ca="1" si="0"/>
        <v>5.5</v>
      </c>
    </row>
    <row r="9" spans="1:92" ht="30" x14ac:dyDescent="0.2">
      <c r="A9" s="255">
        <f>Informations_personnelles!B9</f>
        <v>8</v>
      </c>
      <c r="B9" s="381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324"/>
      <c r="BU9" s="324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7" t="s">
        <v>277</v>
      </c>
      <c r="CK9" s="426"/>
      <c r="CL9" s="328"/>
      <c r="CM9" s="329">
        <f ca="1">IF(Informations_personnelles!A9&lt;&gt;"",IF(CK9&lt;&gt;"",CK9,IF(CL9&lt;&gt;"",CL9,TODAY()))-Informations_personnelles!A9,"")</f>
        <v>166</v>
      </c>
      <c r="CN9" s="329">
        <f t="shared" ca="1" si="0"/>
        <v>5.4</v>
      </c>
    </row>
    <row r="10" spans="1:92" x14ac:dyDescent="0.2">
      <c r="A10" s="255">
        <f>Informations_personnelles!B10</f>
        <v>0</v>
      </c>
      <c r="B10" s="381">
        <f>Informations_personnelles!C10</f>
        <v>0</v>
      </c>
      <c r="C10" s="26"/>
      <c r="D10" s="26">
        <f t="shared" ref="D10" si="1">SUM(AM10:BO10)</f>
        <v>0</v>
      </c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  <c r="BA10" s="26"/>
      <c r="BB10" s="26"/>
      <c r="BC10" s="26"/>
      <c r="BD10" s="26"/>
      <c r="BE10" s="26"/>
      <c r="BF10" s="26"/>
      <c r="BG10" s="26"/>
      <c r="BH10" s="26"/>
      <c r="BI10" s="26"/>
      <c r="BJ10" s="26"/>
      <c r="BK10" s="26"/>
      <c r="BL10" s="26"/>
      <c r="BM10" s="26"/>
      <c r="BN10" s="26"/>
      <c r="BO10" s="26"/>
      <c r="BP10" s="26"/>
      <c r="BQ10" s="26"/>
      <c r="BR10" s="26"/>
      <c r="BS10" s="26"/>
      <c r="BT10" s="324"/>
      <c r="BU10" s="324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7"/>
      <c r="CK10" s="428"/>
      <c r="CL10" s="330"/>
      <c r="CM10" s="331" t="str">
        <f ca="1">IF(Informations_personnelles!A10&lt;&gt;"",IF(CK10&lt;&gt;"",CK10,IF(CL10&lt;&gt;"",CL10,TODAY()))-Informations_personnelles!A10,"")</f>
        <v/>
      </c>
      <c r="CN10" s="331" t="str">
        <f t="shared" ca="1" si="0"/>
        <v/>
      </c>
    </row>
    <row r="11" spans="1:92" x14ac:dyDescent="0.2">
      <c r="A11" s="255">
        <f>Informations_personnelles!B11</f>
        <v>0</v>
      </c>
      <c r="B11" s="381">
        <f>Informations_personnelles!C11</f>
        <v>0</v>
      </c>
      <c r="C11" s="26"/>
      <c r="D11" s="26">
        <f>SUM(AM11:BO11)</f>
        <v>0</v>
      </c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324"/>
      <c r="BU11" s="324"/>
      <c r="BV11" s="26"/>
      <c r="BW11" s="26"/>
      <c r="BX11" s="26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7"/>
      <c r="CK11" s="426"/>
      <c r="CL11" s="328"/>
      <c r="CM11" s="329" t="str">
        <f ca="1">IF(Informations_personnelles!A11&lt;&gt;"",IF(CK11&lt;&gt;"",CK11,IF(CL11&lt;&gt;"",CL11,TODAY()))-Informations_personnelles!A11,"")</f>
        <v/>
      </c>
      <c r="CN11" s="329" t="str">
        <f t="shared" ca="1" si="0"/>
        <v/>
      </c>
    </row>
    <row r="12" spans="1:92" ht="21" customHeight="1" x14ac:dyDescent="0.2">
      <c r="A12" s="35"/>
      <c r="B12" s="268" t="s">
        <v>282</v>
      </c>
      <c r="C12" s="37">
        <f>SUM(C4:C11)</f>
        <v>0</v>
      </c>
      <c r="D12" s="37">
        <f>SUM(D4:D11)</f>
        <v>0</v>
      </c>
      <c r="E12" s="39">
        <f>COUNTIF(E4:E11, "x")</f>
        <v>0</v>
      </c>
      <c r="F12" s="39">
        <f>COUNTIF(F4:F11, "x")</f>
        <v>0</v>
      </c>
      <c r="G12" s="39">
        <f>COUNTIF(G4:G11, "x")</f>
        <v>0</v>
      </c>
      <c r="H12" s="39">
        <f>COUNTIF(H4:H11, "x")</f>
        <v>0</v>
      </c>
      <c r="I12" s="37">
        <f t="shared" ref="I12:AN12" si="2">SUM(I4:I11)</f>
        <v>6</v>
      </c>
      <c r="J12" s="37">
        <f t="shared" si="2"/>
        <v>0</v>
      </c>
      <c r="K12" s="37">
        <f t="shared" si="2"/>
        <v>0</v>
      </c>
      <c r="L12" s="37">
        <f t="shared" si="2"/>
        <v>0</v>
      </c>
      <c r="M12" s="37">
        <f t="shared" si="2"/>
        <v>0</v>
      </c>
      <c r="N12" s="37">
        <f t="shared" si="2"/>
        <v>0</v>
      </c>
      <c r="O12" s="37">
        <f t="shared" si="2"/>
        <v>0</v>
      </c>
      <c r="P12" s="37">
        <f t="shared" si="2"/>
        <v>0</v>
      </c>
      <c r="Q12" s="37">
        <f t="shared" si="2"/>
        <v>0</v>
      </c>
      <c r="R12" s="37">
        <f t="shared" si="2"/>
        <v>0</v>
      </c>
      <c r="S12" s="37">
        <f t="shared" si="2"/>
        <v>0</v>
      </c>
      <c r="T12" s="37">
        <f t="shared" si="2"/>
        <v>0</v>
      </c>
      <c r="U12" s="37">
        <f t="shared" si="2"/>
        <v>0</v>
      </c>
      <c r="V12" s="37">
        <f t="shared" si="2"/>
        <v>0</v>
      </c>
      <c r="W12" s="37">
        <f t="shared" si="2"/>
        <v>0</v>
      </c>
      <c r="X12" s="37">
        <f t="shared" si="2"/>
        <v>0</v>
      </c>
      <c r="Y12" s="37">
        <f t="shared" si="2"/>
        <v>0</v>
      </c>
      <c r="Z12" s="37">
        <f t="shared" si="2"/>
        <v>0</v>
      </c>
      <c r="AA12" s="37">
        <f t="shared" si="2"/>
        <v>0</v>
      </c>
      <c r="AB12" s="37">
        <f t="shared" si="2"/>
        <v>0</v>
      </c>
      <c r="AC12" s="37">
        <f t="shared" si="2"/>
        <v>0</v>
      </c>
      <c r="AD12" s="37">
        <f t="shared" si="2"/>
        <v>0</v>
      </c>
      <c r="AE12" s="37">
        <f t="shared" si="2"/>
        <v>0</v>
      </c>
      <c r="AF12" s="37">
        <f t="shared" si="2"/>
        <v>0</v>
      </c>
      <c r="AG12" s="37">
        <f t="shared" si="2"/>
        <v>0</v>
      </c>
      <c r="AH12" s="37">
        <f t="shared" si="2"/>
        <v>0</v>
      </c>
      <c r="AI12" s="37">
        <f t="shared" si="2"/>
        <v>0</v>
      </c>
      <c r="AJ12" s="37">
        <f t="shared" si="2"/>
        <v>0</v>
      </c>
      <c r="AK12" s="37">
        <f t="shared" si="2"/>
        <v>0</v>
      </c>
      <c r="AL12" s="37">
        <f t="shared" si="2"/>
        <v>0</v>
      </c>
      <c r="AM12" s="37">
        <f t="shared" si="2"/>
        <v>0</v>
      </c>
      <c r="AN12" s="37">
        <f t="shared" si="2"/>
        <v>0</v>
      </c>
      <c r="AO12" s="37">
        <f t="shared" ref="AO12:BO12" si="3">SUM(AO4:AO11)</f>
        <v>0</v>
      </c>
      <c r="AP12" s="37">
        <f t="shared" si="3"/>
        <v>0</v>
      </c>
      <c r="AQ12" s="37">
        <f t="shared" si="3"/>
        <v>0</v>
      </c>
      <c r="AR12" s="37">
        <f t="shared" si="3"/>
        <v>0</v>
      </c>
      <c r="AS12" s="37">
        <f t="shared" si="3"/>
        <v>0</v>
      </c>
      <c r="AT12" s="37">
        <f t="shared" si="3"/>
        <v>0</v>
      </c>
      <c r="AU12" s="37">
        <f t="shared" si="3"/>
        <v>0</v>
      </c>
      <c r="AV12" s="37">
        <f t="shared" si="3"/>
        <v>0</v>
      </c>
      <c r="AW12" s="37">
        <f t="shared" si="3"/>
        <v>0</v>
      </c>
      <c r="AX12" s="37">
        <f t="shared" si="3"/>
        <v>0</v>
      </c>
      <c r="AY12" s="37">
        <f t="shared" si="3"/>
        <v>0</v>
      </c>
      <c r="AZ12" s="37">
        <f t="shared" si="3"/>
        <v>0</v>
      </c>
      <c r="BA12" s="37">
        <f t="shared" si="3"/>
        <v>0</v>
      </c>
      <c r="BB12" s="37">
        <f t="shared" si="3"/>
        <v>0</v>
      </c>
      <c r="BC12" s="37">
        <f t="shared" si="3"/>
        <v>0</v>
      </c>
      <c r="BD12" s="37">
        <f t="shared" si="3"/>
        <v>0</v>
      </c>
      <c r="BE12" s="37">
        <f t="shared" si="3"/>
        <v>0</v>
      </c>
      <c r="BF12" s="37">
        <f t="shared" si="3"/>
        <v>0</v>
      </c>
      <c r="BG12" s="37">
        <f t="shared" si="3"/>
        <v>0</v>
      </c>
      <c r="BH12" s="37">
        <f t="shared" si="3"/>
        <v>0</v>
      </c>
      <c r="BI12" s="37">
        <f t="shared" si="3"/>
        <v>0</v>
      </c>
      <c r="BJ12" s="37">
        <f t="shared" si="3"/>
        <v>0</v>
      </c>
      <c r="BK12" s="37">
        <f t="shared" si="3"/>
        <v>0</v>
      </c>
      <c r="BL12" s="37">
        <f t="shared" si="3"/>
        <v>0</v>
      </c>
      <c r="BM12" s="37">
        <f t="shared" si="3"/>
        <v>0</v>
      </c>
      <c r="BN12" s="37">
        <f t="shared" si="3"/>
        <v>0</v>
      </c>
      <c r="BO12" s="37">
        <f t="shared" si="3"/>
        <v>0</v>
      </c>
      <c r="BP12" s="39">
        <f>COUNTIF(BP4:BP11, "x")</f>
        <v>0</v>
      </c>
      <c r="BQ12" s="39">
        <f>COUNTIF(BQ4:BQ11, "x")</f>
        <v>0</v>
      </c>
      <c r="BR12" s="39">
        <f>COUNTIF(BR4:BR11, "x")</f>
        <v>0</v>
      </c>
      <c r="BS12" s="37">
        <f>SUM(BS4:BS11)</f>
        <v>0</v>
      </c>
      <c r="BT12" s="37">
        <f t="shared" ref="BT12:BZ12" si="4">SUM(BT4:BT8)</f>
        <v>0</v>
      </c>
      <c r="BU12" s="37">
        <f t="shared" si="4"/>
        <v>0</v>
      </c>
      <c r="BV12" s="37">
        <f t="shared" si="4"/>
        <v>0</v>
      </c>
      <c r="BW12" s="37">
        <f t="shared" si="4"/>
        <v>0</v>
      </c>
      <c r="BX12" s="37">
        <f t="shared" si="4"/>
        <v>0</v>
      </c>
      <c r="BY12" s="37">
        <f t="shared" si="4"/>
        <v>0</v>
      </c>
      <c r="BZ12" s="37">
        <f t="shared" si="4"/>
        <v>0</v>
      </c>
      <c r="CA12" s="39">
        <f t="shared" ref="CA12:CH12" si="5">COUNTIF(CA4:CA11, "x")</f>
        <v>0</v>
      </c>
      <c r="CB12" s="39">
        <f t="shared" si="5"/>
        <v>0</v>
      </c>
      <c r="CC12" s="39">
        <f t="shared" si="5"/>
        <v>0</v>
      </c>
      <c r="CD12" s="39">
        <f t="shared" si="5"/>
        <v>0</v>
      </c>
      <c r="CE12" s="39">
        <f t="shared" si="5"/>
        <v>0</v>
      </c>
      <c r="CF12" s="39">
        <f t="shared" si="5"/>
        <v>0</v>
      </c>
      <c r="CG12" s="39">
        <f t="shared" si="5"/>
        <v>0</v>
      </c>
      <c r="CH12" s="39">
        <f t="shared" si="5"/>
        <v>0</v>
      </c>
      <c r="CI12" s="35"/>
      <c r="CJ12" s="35"/>
      <c r="CK12" s="40"/>
      <c r="CL12" s="40"/>
      <c r="CM12" s="286">
        <f ca="1">AVERAGE(CM4:CM11)</f>
        <v>170.16666666666666</v>
      </c>
      <c r="CN12" s="286">
        <f ca="1">AVERAGE(CN4:CN11)</f>
        <v>5.5666666666666664</v>
      </c>
    </row>
    <row r="13" spans="1:92" ht="45" x14ac:dyDescent="0.2">
      <c r="A13" s="255">
        <f>Informations_personnelles!B13</f>
        <v>9</v>
      </c>
      <c r="B13" s="381">
        <f>Informations_personnelles!C13</f>
        <v>0</v>
      </c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26"/>
      <c r="BD13" s="26"/>
      <c r="BE13" s="26"/>
      <c r="BF13" s="26"/>
      <c r="BG13" s="26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324"/>
      <c r="BU13" s="324"/>
      <c r="BV13" s="26"/>
      <c r="BW13" s="26"/>
      <c r="BX13" s="26"/>
      <c r="BY13" s="26"/>
      <c r="BZ13" s="26"/>
      <c r="CA13" s="26"/>
      <c r="CB13" s="26"/>
      <c r="CC13" s="26"/>
      <c r="CD13" s="26"/>
      <c r="CE13" s="26"/>
      <c r="CF13" s="26"/>
      <c r="CG13" s="26"/>
      <c r="CH13" s="26"/>
      <c r="CI13" s="27" t="s">
        <v>272</v>
      </c>
      <c r="CK13" s="429"/>
      <c r="CL13" s="332"/>
      <c r="CM13" s="333">
        <f ca="1">IF(Informations_personnelles!A13&lt;&gt;"",IF(CK13&lt;&gt;"",CK13,IF(CL13&lt;&gt;"",CL13,TODAY()))-Informations_personnelles!A13,"")</f>
        <v>147</v>
      </c>
      <c r="CN13" s="333">
        <f t="shared" ca="1" si="0"/>
        <v>4.8</v>
      </c>
    </row>
    <row r="14" spans="1:92" ht="30" x14ac:dyDescent="0.2">
      <c r="A14" s="255">
        <v>10</v>
      </c>
      <c r="B14" s="381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6"/>
      <c r="BO14" s="26"/>
      <c r="BP14" s="26"/>
      <c r="BQ14" s="26"/>
      <c r="BR14" s="26"/>
      <c r="BS14" s="26"/>
      <c r="BT14" s="324"/>
      <c r="BU14" s="324"/>
      <c r="BV14" s="26"/>
      <c r="BW14" s="26"/>
      <c r="BX14" s="26"/>
      <c r="BY14" s="26"/>
      <c r="BZ14" s="26"/>
      <c r="CA14" s="26"/>
      <c r="CB14" s="26"/>
      <c r="CC14" s="26"/>
      <c r="CD14" s="26"/>
      <c r="CE14" s="26"/>
      <c r="CF14" s="26"/>
      <c r="CG14" s="26"/>
      <c r="CH14" s="26"/>
      <c r="CI14" s="27" t="s">
        <v>274</v>
      </c>
      <c r="CK14" s="428"/>
      <c r="CL14" s="330"/>
      <c r="CM14" s="331">
        <f ca="1">IF(Informations_personnelles!A14&lt;&gt;"",IF(CK14&lt;&gt;"",CK14,IF(CL14&lt;&gt;"",CL14,TODAY()))-Informations_personnelles!A14,"")</f>
        <v>148</v>
      </c>
      <c r="CN14" s="331">
        <f t="shared" ca="1" si="0"/>
        <v>4.9000000000000004</v>
      </c>
    </row>
    <row r="15" spans="1:92" x14ac:dyDescent="0.2">
      <c r="A15" s="255">
        <f>Informations_personnelles!B15</f>
        <v>11</v>
      </c>
      <c r="B15" s="381">
        <f>Informations_personnelles!C15</f>
        <v>0</v>
      </c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6"/>
      <c r="BO15" s="26"/>
      <c r="BP15" s="26"/>
      <c r="BQ15" s="26"/>
      <c r="BR15" s="26"/>
      <c r="BS15" s="26"/>
      <c r="BT15" s="324"/>
      <c r="BU15" s="324"/>
      <c r="BV15" s="26"/>
      <c r="BW15" s="26"/>
      <c r="BX15" s="26"/>
      <c r="BY15" s="26"/>
      <c r="BZ15" s="26"/>
      <c r="CA15" s="26"/>
      <c r="CB15" s="26"/>
      <c r="CC15" s="26"/>
      <c r="CD15" s="26"/>
      <c r="CE15" s="26"/>
      <c r="CF15" s="26"/>
      <c r="CG15" s="26"/>
      <c r="CH15" s="26"/>
      <c r="CI15" s="27" t="s">
        <v>333</v>
      </c>
      <c r="CK15" s="426"/>
      <c r="CL15" s="328"/>
      <c r="CM15" s="329">
        <f ca="1">IF(Informations_personnelles!A15&lt;&gt;"",IF(CK15&lt;&gt;"",CK15,IF(CL15&lt;&gt;"",CL15,TODAY()))-Informations_personnelles!A15,"")</f>
        <v>145</v>
      </c>
      <c r="CN15" s="329">
        <f t="shared" ca="1" si="0"/>
        <v>4.8</v>
      </c>
    </row>
    <row r="16" spans="1:92" x14ac:dyDescent="0.2">
      <c r="A16" s="255" t="str">
        <f>Informations_personnelles!B16</f>
        <v xml:space="preserve"> </v>
      </c>
      <c r="B16" s="381">
        <f>Informations_personnelles!C16</f>
        <v>0</v>
      </c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  <c r="BA16" s="26"/>
      <c r="BB16" s="26"/>
      <c r="BC16" s="26"/>
      <c r="BD16" s="26"/>
      <c r="BE16" s="26"/>
      <c r="BF16" s="26"/>
      <c r="BG16" s="26"/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324"/>
      <c r="BU16" s="324"/>
      <c r="BV16" s="26"/>
      <c r="BW16" s="26"/>
      <c r="BX16" s="26"/>
      <c r="BY16" s="26"/>
      <c r="BZ16" s="26"/>
      <c r="CA16" s="26"/>
      <c r="CB16" s="26"/>
      <c r="CC16" s="26"/>
      <c r="CD16" s="26"/>
      <c r="CE16" s="26"/>
      <c r="CF16" s="26"/>
      <c r="CG16" s="26"/>
      <c r="CH16" s="26"/>
      <c r="CI16" s="27"/>
      <c r="CK16" s="426"/>
      <c r="CL16" s="328"/>
      <c r="CM16" s="329" t="str">
        <f ca="1">IF(Informations_personnelles!A16&lt;&gt;"",IF(CK16&lt;&gt;"",CK16,IF(CL16&lt;&gt;"",CL16,TODAY()))-Informations_personnelles!A16,"")</f>
        <v/>
      </c>
      <c r="CN16" s="329" t="str">
        <f t="shared" ca="1" si="0"/>
        <v/>
      </c>
    </row>
    <row r="17" spans="1:92" x14ac:dyDescent="0.2">
      <c r="A17" s="255" t="str">
        <f>Informations_personnelles!B17</f>
        <v xml:space="preserve"> </v>
      </c>
      <c r="B17" s="381">
        <f>Informations_personnelles!C17</f>
        <v>0</v>
      </c>
      <c r="C17" s="26"/>
      <c r="D17" s="26">
        <f t="shared" ref="D17:D21" si="6">SUM(AM17:BO17)</f>
        <v>0</v>
      </c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  <c r="BA17" s="26"/>
      <c r="BB17" s="26"/>
      <c r="BC17" s="26"/>
      <c r="BD17" s="26"/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324"/>
      <c r="BU17" s="324"/>
      <c r="BV17" s="26"/>
      <c r="BW17" s="26"/>
      <c r="BX17" s="26"/>
      <c r="BY17" s="26"/>
      <c r="BZ17" s="26"/>
      <c r="CA17" s="26"/>
      <c r="CB17" s="26"/>
      <c r="CC17" s="26"/>
      <c r="CD17" s="26"/>
      <c r="CE17" s="26"/>
      <c r="CF17" s="26"/>
      <c r="CG17" s="26"/>
      <c r="CH17" s="26"/>
      <c r="CI17" s="27"/>
      <c r="CK17" s="428"/>
      <c r="CL17" s="330"/>
      <c r="CM17" s="329" t="str">
        <f ca="1">IF(Informations_personnelles!A17&lt;&gt;"",IF(CK17&lt;&gt;"",CK17,IF(CL17&lt;&gt;"",CL17,TODAY()))-Informations_personnelles!A17,"")</f>
        <v/>
      </c>
      <c r="CN17" s="329" t="str">
        <f t="shared" ca="1" si="0"/>
        <v/>
      </c>
    </row>
    <row r="18" spans="1:92" x14ac:dyDescent="0.2">
      <c r="A18" s="255" t="str">
        <f>Informations_personnelles!B18</f>
        <v xml:space="preserve"> </v>
      </c>
      <c r="B18" s="381">
        <f>Informations_personnelles!C18</f>
        <v>0</v>
      </c>
      <c r="C18" s="26"/>
      <c r="D18" s="26">
        <f t="shared" si="6"/>
        <v>0</v>
      </c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6"/>
      <c r="AQ18" s="26"/>
      <c r="AR18" s="26"/>
      <c r="AS18" s="26"/>
      <c r="AT18" s="26"/>
      <c r="AU18" s="26"/>
      <c r="AV18" s="26"/>
      <c r="AW18" s="26"/>
      <c r="AX18" s="26"/>
      <c r="AY18" s="26"/>
      <c r="AZ18" s="26"/>
      <c r="BA18" s="26"/>
      <c r="BB18" s="26"/>
      <c r="BC18" s="26"/>
      <c r="BD18" s="26"/>
      <c r="BE18" s="26"/>
      <c r="BF18" s="26"/>
      <c r="BG18" s="26"/>
      <c r="BH18" s="26"/>
      <c r="BI18" s="26"/>
      <c r="BJ18" s="26"/>
      <c r="BK18" s="26"/>
      <c r="BL18" s="26"/>
      <c r="BM18" s="26"/>
      <c r="BN18" s="26"/>
      <c r="BO18" s="26"/>
      <c r="BP18" s="26"/>
      <c r="BQ18" s="26"/>
      <c r="BR18" s="26"/>
      <c r="BS18" s="26"/>
      <c r="BT18" s="324"/>
      <c r="BU18" s="324"/>
      <c r="BV18" s="26"/>
      <c r="BW18" s="26"/>
      <c r="BX18" s="26"/>
      <c r="BY18" s="26"/>
      <c r="BZ18" s="26"/>
      <c r="CA18" s="26"/>
      <c r="CB18" s="26"/>
      <c r="CC18" s="26"/>
      <c r="CD18" s="26"/>
      <c r="CE18" s="26"/>
      <c r="CF18" s="26"/>
      <c r="CG18" s="26"/>
      <c r="CH18" s="26"/>
      <c r="CI18" s="27"/>
      <c r="CK18" s="426"/>
      <c r="CL18" s="328"/>
      <c r="CM18" s="329" t="str">
        <f ca="1">IF(Informations_personnelles!A18&lt;&gt;"",IF(CK18&lt;&gt;"",CK18,IF(CL18&lt;&gt;"",CL18,TODAY()))-Informations_personnelles!A18,"")</f>
        <v/>
      </c>
      <c r="CN18" s="329" t="str">
        <f t="shared" ca="1" si="0"/>
        <v/>
      </c>
    </row>
    <row r="19" spans="1:92" x14ac:dyDescent="0.2">
      <c r="A19" s="255" t="str">
        <f>Informations_personnelles!B19</f>
        <v xml:space="preserve"> </v>
      </c>
      <c r="B19" s="381">
        <f>Informations_personnelles!C19</f>
        <v>0</v>
      </c>
      <c r="C19" s="26"/>
      <c r="D19" s="26">
        <f t="shared" si="6"/>
        <v>0</v>
      </c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6"/>
      <c r="AR19" s="26"/>
      <c r="AS19" s="26"/>
      <c r="AT19" s="26"/>
      <c r="AU19" s="26"/>
      <c r="AV19" s="26"/>
      <c r="AW19" s="26"/>
      <c r="AX19" s="26"/>
      <c r="AY19" s="26"/>
      <c r="AZ19" s="26"/>
      <c r="BA19" s="26"/>
      <c r="BB19" s="26"/>
      <c r="BC19" s="26"/>
      <c r="BD19" s="26"/>
      <c r="BE19" s="26"/>
      <c r="BF19" s="26"/>
      <c r="BG19" s="26"/>
      <c r="BH19" s="26"/>
      <c r="BI19" s="26"/>
      <c r="BJ19" s="26"/>
      <c r="BK19" s="26"/>
      <c r="BL19" s="26"/>
      <c r="BM19" s="26"/>
      <c r="BN19" s="26"/>
      <c r="BO19" s="26"/>
      <c r="BP19" s="26"/>
      <c r="BQ19" s="26"/>
      <c r="BR19" s="26"/>
      <c r="BS19" s="26"/>
      <c r="BT19" s="324"/>
      <c r="BU19" s="324"/>
      <c r="BV19" s="26"/>
      <c r="BW19" s="26"/>
      <c r="BX19" s="26"/>
      <c r="BY19" s="26"/>
      <c r="BZ19" s="26"/>
      <c r="CA19" s="26"/>
      <c r="CB19" s="26"/>
      <c r="CC19" s="26"/>
      <c r="CD19" s="26"/>
      <c r="CE19" s="26"/>
      <c r="CF19" s="26"/>
      <c r="CG19" s="26"/>
      <c r="CH19" s="26"/>
      <c r="CI19" s="27"/>
      <c r="CK19" s="428"/>
      <c r="CL19" s="330"/>
      <c r="CM19" s="329" t="str">
        <f ca="1">IF(Informations_personnelles!A19&lt;&gt;"",IF(CK19&lt;&gt;"",CK19,IF(CL19&lt;&gt;"",CL19,TODAY()))-Informations_personnelles!A19,"")</f>
        <v/>
      </c>
      <c r="CN19" s="329" t="str">
        <f t="shared" ca="1" si="0"/>
        <v/>
      </c>
    </row>
    <row r="20" spans="1:92" x14ac:dyDescent="0.2">
      <c r="A20" s="255" t="str">
        <f>Informations_personnelles!B20</f>
        <v xml:space="preserve"> </v>
      </c>
      <c r="B20" s="381">
        <f>Informations_personnelles!C20</f>
        <v>0</v>
      </c>
      <c r="C20" s="26"/>
      <c r="D20" s="26">
        <f t="shared" si="6"/>
        <v>0</v>
      </c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6"/>
      <c r="AQ20" s="26"/>
      <c r="AR20" s="26"/>
      <c r="AS20" s="26"/>
      <c r="AT20" s="26"/>
      <c r="AU20" s="26"/>
      <c r="AV20" s="26"/>
      <c r="AW20" s="26"/>
      <c r="AX20" s="26"/>
      <c r="AY20" s="26"/>
      <c r="AZ20" s="26"/>
      <c r="BA20" s="26"/>
      <c r="BB20" s="26"/>
      <c r="BC20" s="26"/>
      <c r="BD20" s="26"/>
      <c r="BE20" s="26"/>
      <c r="BF20" s="26"/>
      <c r="BG20" s="26"/>
      <c r="BH20" s="26"/>
      <c r="BI20" s="26"/>
      <c r="BJ20" s="26"/>
      <c r="BK20" s="26"/>
      <c r="BL20" s="26"/>
      <c r="BM20" s="26"/>
      <c r="BN20" s="26"/>
      <c r="BO20" s="26"/>
      <c r="BP20" s="26"/>
      <c r="BQ20" s="26"/>
      <c r="BR20" s="26"/>
      <c r="BS20" s="26"/>
      <c r="BT20" s="324"/>
      <c r="BU20" s="324"/>
      <c r="BV20" s="26"/>
      <c r="BW20" s="26"/>
      <c r="BX20" s="26"/>
      <c r="BY20" s="26"/>
      <c r="BZ20" s="26"/>
      <c r="CA20" s="26"/>
      <c r="CB20" s="26"/>
      <c r="CC20" s="26"/>
      <c r="CD20" s="26"/>
      <c r="CE20" s="26"/>
      <c r="CF20" s="26"/>
      <c r="CG20" s="26"/>
      <c r="CH20" s="26"/>
      <c r="CI20" s="27"/>
      <c r="CK20" s="426"/>
      <c r="CL20" s="328"/>
      <c r="CM20" s="329" t="str">
        <f ca="1">IF(Informations_personnelles!A20&lt;&gt;"",IF(CK20&lt;&gt;"",CK20,IF(CL20&lt;&gt;"",CL20,TODAY()))-Informations_personnelles!A20,"")</f>
        <v/>
      </c>
      <c r="CN20" s="329" t="str">
        <f t="shared" ca="1" si="0"/>
        <v/>
      </c>
    </row>
    <row r="21" spans="1:92" x14ac:dyDescent="0.2">
      <c r="A21" s="255" t="str">
        <f>Informations_personnelles!B21</f>
        <v xml:space="preserve"> </v>
      </c>
      <c r="B21" s="381">
        <f>Informations_personnelles!C21</f>
        <v>0</v>
      </c>
      <c r="C21" s="26"/>
      <c r="D21" s="26">
        <f t="shared" si="6"/>
        <v>0</v>
      </c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26"/>
      <c r="AX21" s="26"/>
      <c r="AY21" s="26"/>
      <c r="AZ21" s="26"/>
      <c r="BA21" s="26"/>
      <c r="BB21" s="26"/>
      <c r="BC21" s="26"/>
      <c r="BD21" s="26"/>
      <c r="BE21" s="26"/>
      <c r="BF21" s="26"/>
      <c r="BG21" s="26"/>
      <c r="BH21" s="26"/>
      <c r="BI21" s="26"/>
      <c r="BJ21" s="26"/>
      <c r="BK21" s="26"/>
      <c r="BL21" s="26"/>
      <c r="BM21" s="26"/>
      <c r="BN21" s="26"/>
      <c r="BO21" s="26"/>
      <c r="BP21" s="26"/>
      <c r="BQ21" s="26"/>
      <c r="BR21" s="26"/>
      <c r="BS21" s="26"/>
      <c r="BT21" s="324"/>
      <c r="BU21" s="324"/>
      <c r="BV21" s="26"/>
      <c r="BW21" s="26"/>
      <c r="BX21" s="26"/>
      <c r="BY21" s="26"/>
      <c r="BZ21" s="26"/>
      <c r="CA21" s="26"/>
      <c r="CB21" s="26"/>
      <c r="CC21" s="26"/>
      <c r="CD21" s="26"/>
      <c r="CE21" s="26"/>
      <c r="CF21" s="26"/>
      <c r="CG21" s="26"/>
      <c r="CH21" s="26"/>
      <c r="CI21" s="27"/>
      <c r="CK21" s="428"/>
      <c r="CL21" s="330"/>
      <c r="CM21" s="331" t="str">
        <f ca="1">IF(Informations_personnelles!A21&lt;&gt;"",IF(CK21&lt;&gt;"",CK21,IF(CL21&lt;&gt;"",CL21,TODAY()))-Informations_personnelles!A21,"")</f>
        <v/>
      </c>
      <c r="CN21" s="331" t="str">
        <f t="shared" ca="1" si="0"/>
        <v/>
      </c>
    </row>
    <row r="22" spans="1:92" ht="24" customHeight="1" x14ac:dyDescent="0.2">
      <c r="A22" s="38"/>
      <c r="B22" s="269" t="s">
        <v>283</v>
      </c>
      <c r="C22" s="37">
        <f>SUM(C13:C21)</f>
        <v>0</v>
      </c>
      <c r="D22" s="37">
        <f>SUM(D13:D21)</f>
        <v>0</v>
      </c>
      <c r="E22" s="39">
        <f t="shared" ref="E22" si="7">COUNTIF(E13:E21, "x")</f>
        <v>0</v>
      </c>
      <c r="F22" s="39">
        <f t="shared" ref="F22" si="8">COUNTIF(F13:F21, "x")</f>
        <v>0</v>
      </c>
      <c r="G22" s="39">
        <f t="shared" ref="G22" si="9">COUNTIF(G13:G21, "x")</f>
        <v>0</v>
      </c>
      <c r="H22" s="39">
        <f t="shared" ref="H22" si="10">COUNTIF(H13:H21, "x")</f>
        <v>0</v>
      </c>
      <c r="I22" s="37">
        <f>SUM(I13:I21)</f>
        <v>0</v>
      </c>
      <c r="J22" s="37">
        <f>SUM(J13:J21)</f>
        <v>0</v>
      </c>
      <c r="K22" s="37">
        <f>SUM(K13:K21)</f>
        <v>0</v>
      </c>
      <c r="L22" s="37">
        <f t="shared" ref="L22:O22" si="11">SUM(L13:L21)</f>
        <v>0</v>
      </c>
      <c r="M22" s="37">
        <f t="shared" si="11"/>
        <v>0</v>
      </c>
      <c r="N22" s="37">
        <f t="shared" si="11"/>
        <v>0</v>
      </c>
      <c r="O22" s="37">
        <f t="shared" si="11"/>
        <v>0</v>
      </c>
      <c r="P22" s="37">
        <f t="shared" ref="P22" si="12">SUM(P13:P21)</f>
        <v>0</v>
      </c>
      <c r="Q22" s="37">
        <f t="shared" ref="Q22" si="13">SUM(Q13:Q21)</f>
        <v>0</v>
      </c>
      <c r="R22" s="37">
        <f t="shared" ref="R22" si="14">SUM(R13:R21)</f>
        <v>0</v>
      </c>
      <c r="S22" s="37">
        <f t="shared" ref="S22" si="15">SUM(S13:S21)</f>
        <v>0</v>
      </c>
      <c r="T22" s="37">
        <f t="shared" ref="T22" si="16">SUM(T13:T21)</f>
        <v>0</v>
      </c>
      <c r="U22" s="37">
        <f t="shared" ref="U22" si="17">SUM(U13:U21)</f>
        <v>0</v>
      </c>
      <c r="V22" s="37">
        <f t="shared" ref="V22" si="18">SUM(V13:V21)</f>
        <v>0</v>
      </c>
      <c r="W22" s="37">
        <f t="shared" ref="W22" si="19">SUM(W13:W21)</f>
        <v>0</v>
      </c>
      <c r="X22" s="37">
        <f t="shared" ref="X22" si="20">SUM(X13:X21)</f>
        <v>0</v>
      </c>
      <c r="Y22" s="37">
        <f t="shared" ref="Y22" si="21">SUM(Y13:Y21)</f>
        <v>0</v>
      </c>
      <c r="Z22" s="37">
        <f t="shared" ref="Z22" si="22">SUM(Z13:Z21)</f>
        <v>0</v>
      </c>
      <c r="AA22" s="37">
        <f t="shared" ref="AA22" si="23">SUM(AA13:AA21)</f>
        <v>0</v>
      </c>
      <c r="AB22" s="37">
        <f t="shared" ref="AB22" si="24">SUM(AB13:AB21)</f>
        <v>0</v>
      </c>
      <c r="AC22" s="37">
        <f t="shared" ref="AC22" si="25">SUM(AC13:AC21)</f>
        <v>0</v>
      </c>
      <c r="AD22" s="37">
        <f t="shared" ref="AD22" si="26">SUM(AD13:AD21)</f>
        <v>0</v>
      </c>
      <c r="AE22" s="37">
        <f t="shared" ref="AE22" si="27">SUM(AE13:AE21)</f>
        <v>0</v>
      </c>
      <c r="AF22" s="37">
        <f t="shared" ref="AF22" si="28">SUM(AF13:AF21)</f>
        <v>0</v>
      </c>
      <c r="AG22" s="37">
        <f t="shared" ref="AG22" si="29">SUM(AG13:AG21)</f>
        <v>0</v>
      </c>
      <c r="AH22" s="37">
        <f t="shared" ref="AH22:AK22" si="30">SUM(AH13:AH21)</f>
        <v>0</v>
      </c>
      <c r="AI22" s="37">
        <f t="shared" si="30"/>
        <v>0</v>
      </c>
      <c r="AJ22" s="37">
        <f t="shared" si="30"/>
        <v>0</v>
      </c>
      <c r="AK22" s="37">
        <f t="shared" si="30"/>
        <v>0</v>
      </c>
      <c r="AL22" s="37">
        <f t="shared" ref="AL22" si="31">SUM(AL13:AL21)</f>
        <v>0</v>
      </c>
      <c r="AM22" s="37">
        <f t="shared" ref="AM22" si="32">SUM(AM13:AM21)</f>
        <v>0</v>
      </c>
      <c r="AN22" s="37">
        <f t="shared" ref="AN22" si="33">SUM(AN13:AN21)</f>
        <v>0</v>
      </c>
      <c r="AO22" s="37">
        <f t="shared" ref="AO22" si="34">SUM(AO13:AO21)</f>
        <v>0</v>
      </c>
      <c r="AP22" s="37">
        <f t="shared" ref="AP22" si="35">SUM(AP13:AP21)</f>
        <v>0</v>
      </c>
      <c r="AQ22" s="37">
        <f t="shared" ref="AQ22" si="36">SUM(AQ13:AQ21)</f>
        <v>0</v>
      </c>
      <c r="AR22" s="37">
        <f t="shared" ref="AR22" si="37">SUM(AR13:AR21)</f>
        <v>0</v>
      </c>
      <c r="AS22" s="37">
        <f t="shared" ref="AS22" si="38">SUM(AS13:AS21)</f>
        <v>0</v>
      </c>
      <c r="AT22" s="37">
        <f t="shared" ref="AT22" si="39">SUM(AT13:AT21)</f>
        <v>0</v>
      </c>
      <c r="AU22" s="37">
        <f t="shared" ref="AU22" si="40">SUM(AU13:AU21)</f>
        <v>0</v>
      </c>
      <c r="AV22" s="37">
        <f t="shared" ref="AV22" si="41">SUM(AV13:AV21)</f>
        <v>0</v>
      </c>
      <c r="AW22" s="37">
        <f t="shared" ref="AW22" si="42">SUM(AW13:AW21)</f>
        <v>0</v>
      </c>
      <c r="AX22" s="37">
        <f t="shared" ref="AX22" si="43">SUM(AX13:AX21)</f>
        <v>0</v>
      </c>
      <c r="AY22" s="37">
        <f t="shared" ref="AY22" si="44">SUM(AY13:AY21)</f>
        <v>0</v>
      </c>
      <c r="AZ22" s="37">
        <f t="shared" ref="AZ22" si="45">SUM(AZ13:AZ21)</f>
        <v>0</v>
      </c>
      <c r="BA22" s="37">
        <f t="shared" ref="BA22" si="46">SUM(BA13:BA21)</f>
        <v>0</v>
      </c>
      <c r="BB22" s="37">
        <f t="shared" ref="BB22" si="47">SUM(BB13:BB21)</f>
        <v>0</v>
      </c>
      <c r="BC22" s="37">
        <f t="shared" ref="BC22" si="48">SUM(BC13:BC21)</f>
        <v>0</v>
      </c>
      <c r="BD22" s="37">
        <f t="shared" ref="BD22" si="49">SUM(BD13:BD21)</f>
        <v>0</v>
      </c>
      <c r="BE22" s="37">
        <f t="shared" ref="BE22" si="50">SUM(BE13:BE21)</f>
        <v>0</v>
      </c>
      <c r="BF22" s="37">
        <f t="shared" ref="BF22:BG22" si="51">SUM(BF13:BF21)</f>
        <v>0</v>
      </c>
      <c r="BG22" s="37">
        <f t="shared" si="51"/>
        <v>0</v>
      </c>
      <c r="BH22" s="37">
        <f t="shared" ref="BH22" si="52">SUM(BH13:BH21)</f>
        <v>0</v>
      </c>
      <c r="BI22" s="37">
        <f t="shared" ref="BI22" si="53">SUM(BI13:BI21)</f>
        <v>0</v>
      </c>
      <c r="BJ22" s="37">
        <f t="shared" ref="BJ22:BN22" si="54">SUM(BJ13:BJ21)</f>
        <v>0</v>
      </c>
      <c r="BK22" s="37">
        <f t="shared" si="54"/>
        <v>0</v>
      </c>
      <c r="BL22" s="37">
        <f t="shared" si="54"/>
        <v>0</v>
      </c>
      <c r="BM22" s="37">
        <f t="shared" si="54"/>
        <v>0</v>
      </c>
      <c r="BN22" s="37">
        <f t="shared" si="54"/>
        <v>0</v>
      </c>
      <c r="BO22" s="37">
        <f t="shared" ref="BO22" si="55">SUM(BO13:BO21)</f>
        <v>0</v>
      </c>
      <c r="BP22" s="39">
        <f t="shared" ref="BP22:BQ22" si="56">COUNTIF(BP13:BP21, "x")</f>
        <v>0</v>
      </c>
      <c r="BQ22" s="39">
        <f t="shared" si="56"/>
        <v>0</v>
      </c>
      <c r="BR22" s="39">
        <f t="shared" ref="BR22" si="57">COUNTIF(BR13:BR21, "x")</f>
        <v>0</v>
      </c>
      <c r="BS22" s="37">
        <f>SUM(BS13:BS21)</f>
        <v>0</v>
      </c>
      <c r="BT22" s="37">
        <f t="shared" ref="BT22" si="58">SUM(BT13:BT18)</f>
        <v>0</v>
      </c>
      <c r="BU22" s="37">
        <f>SUM(BU13:BU18)</f>
        <v>0</v>
      </c>
      <c r="BV22" s="37">
        <f t="shared" ref="BV22:BZ22" si="59">SUM(BV13:BV18)</f>
        <v>0</v>
      </c>
      <c r="BW22" s="37">
        <f t="shared" si="59"/>
        <v>0</v>
      </c>
      <c r="BX22" s="37">
        <f t="shared" si="59"/>
        <v>0</v>
      </c>
      <c r="BY22" s="37">
        <f t="shared" si="59"/>
        <v>0</v>
      </c>
      <c r="BZ22" s="37">
        <f t="shared" si="59"/>
        <v>0</v>
      </c>
      <c r="CA22" s="39">
        <f t="shared" ref="CA22" si="60">COUNTIF(CA13:CA21, "x")</f>
        <v>0</v>
      </c>
      <c r="CB22" s="39">
        <f t="shared" ref="CB22" si="61">COUNTIF(CB13:CB21, "x")</f>
        <v>0</v>
      </c>
      <c r="CC22" s="39">
        <f t="shared" ref="CC22:CD22" si="62">COUNTIF(CC13:CC21, "x")</f>
        <v>0</v>
      </c>
      <c r="CD22" s="39">
        <f t="shared" si="62"/>
        <v>0</v>
      </c>
      <c r="CE22" s="39">
        <f t="shared" ref="CE22" si="63">COUNTIF(CE13:CE21, "x")</f>
        <v>0</v>
      </c>
      <c r="CF22" s="39">
        <f t="shared" ref="CF22" si="64">COUNTIF(CF13:CF21, "x")</f>
        <v>0</v>
      </c>
      <c r="CG22" s="39">
        <f t="shared" ref="CG22" si="65">COUNTIF(CG13:CG21, "x")</f>
        <v>0</v>
      </c>
      <c r="CH22" s="39">
        <f t="shared" ref="CH22" si="66">COUNTIF(CH13:CH21, "x")</f>
        <v>0</v>
      </c>
      <c r="CI22" s="38"/>
      <c r="CJ22" s="38"/>
      <c r="CK22" s="41"/>
      <c r="CL22" s="41"/>
      <c r="CM22" s="286">
        <f ca="1">IF(SUM(CM13:CM21)=0," ",AVERAGE(CM13:CM21))</f>
        <v>146.66666666666666</v>
      </c>
      <c r="CN22" s="286">
        <f ca="1">IF(SUM(CN13:CN21)=0," ",AVERAGE(CN13:CN21))</f>
        <v>4.833333333333333</v>
      </c>
    </row>
    <row r="23" spans="1:92" ht="30" x14ac:dyDescent="0.2">
      <c r="A23" s="255">
        <f>Informations_personnelles!B23</f>
        <v>13</v>
      </c>
      <c r="B23" s="381">
        <f>Informations_personnelles!C23</f>
        <v>0</v>
      </c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6"/>
      <c r="AQ23" s="26"/>
      <c r="AR23" s="26"/>
      <c r="AS23" s="26"/>
      <c r="AT23" s="26"/>
      <c r="AU23" s="26"/>
      <c r="AV23" s="26"/>
      <c r="AW23" s="26"/>
      <c r="AX23" s="26"/>
      <c r="AY23" s="26"/>
      <c r="AZ23" s="26"/>
      <c r="BA23" s="26"/>
      <c r="BB23" s="26"/>
      <c r="BC23" s="26"/>
      <c r="BD23" s="26"/>
      <c r="BE23" s="26"/>
      <c r="BF23" s="26"/>
      <c r="BG23" s="26"/>
      <c r="BH23" s="26"/>
      <c r="BI23" s="26"/>
      <c r="BJ23" s="26"/>
      <c r="BK23" s="26"/>
      <c r="BL23" s="26"/>
      <c r="BM23" s="26"/>
      <c r="BN23" s="26"/>
      <c r="BO23" s="26"/>
      <c r="BP23" s="26"/>
      <c r="BQ23" s="26"/>
      <c r="BR23" s="26"/>
      <c r="BS23" s="26"/>
      <c r="BT23" s="324"/>
      <c r="BU23" s="324"/>
      <c r="BV23" s="26"/>
      <c r="BW23" s="26"/>
      <c r="BX23" s="26"/>
      <c r="BY23" s="26"/>
      <c r="BZ23" s="26"/>
      <c r="CA23" s="26"/>
      <c r="CB23" s="26"/>
      <c r="CC23" s="26"/>
      <c r="CD23" s="26"/>
      <c r="CE23" s="26"/>
      <c r="CF23" s="26"/>
      <c r="CG23" s="26"/>
      <c r="CH23" s="26"/>
      <c r="CI23" s="27" t="s">
        <v>290</v>
      </c>
      <c r="CK23" s="427"/>
      <c r="CL23" s="326"/>
      <c r="CM23" s="329">
        <f ca="1">IF(Informations_personnelles!A23&lt;&gt;"",IF(CK23&lt;&gt;"",CK23,IF(CL23&lt;&gt;"",CL23,TODAY()))-Informations_personnelles!A23,"")</f>
        <v>124</v>
      </c>
      <c r="CN23" s="327">
        <f t="shared" ca="1" si="0"/>
        <v>4.0999999999999996</v>
      </c>
    </row>
    <row r="24" spans="1:92" x14ac:dyDescent="0.2">
      <c r="A24" s="255">
        <f>Informations_personnelles!B24</f>
        <v>15</v>
      </c>
      <c r="B24" s="381">
        <f>Informations_personnelles!C24</f>
        <v>0</v>
      </c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  <c r="AY24" s="26"/>
      <c r="AZ24" s="26"/>
      <c r="BA24" s="26"/>
      <c r="BB24" s="26"/>
      <c r="BC24" s="26"/>
      <c r="BD24" s="26"/>
      <c r="BE24" s="26"/>
      <c r="BF24" s="26"/>
      <c r="BG24" s="26"/>
      <c r="BH24" s="26"/>
      <c r="BI24" s="26"/>
      <c r="BJ24" s="26"/>
      <c r="BK24" s="26"/>
      <c r="BL24" s="26"/>
      <c r="BM24" s="26"/>
      <c r="BN24" s="26"/>
      <c r="BO24" s="26"/>
      <c r="BP24" s="26"/>
      <c r="BQ24" s="26"/>
      <c r="BR24" s="26"/>
      <c r="BS24" s="26"/>
      <c r="BT24" s="324"/>
      <c r="BU24" s="324"/>
      <c r="BV24" s="26"/>
      <c r="BW24" s="26"/>
      <c r="BX24" s="26"/>
      <c r="BY24" s="26"/>
      <c r="BZ24" s="26"/>
      <c r="CA24" s="26"/>
      <c r="CB24" s="26"/>
      <c r="CC24" s="26"/>
      <c r="CD24" s="26"/>
      <c r="CE24" s="26"/>
      <c r="CF24" s="26"/>
      <c r="CG24" s="26"/>
      <c r="CH24" s="26"/>
      <c r="CI24" s="27" t="s">
        <v>292</v>
      </c>
      <c r="CK24" s="428"/>
      <c r="CL24" s="330"/>
      <c r="CM24" s="329">
        <f ca="1">IF(Informations_personnelles!A24&lt;&gt;"",IF(CK24&lt;&gt;"",CK24,IF(CL24&lt;&gt;"",CL24,TODAY()))-Informations_personnelles!A24,"")</f>
        <v>127</v>
      </c>
      <c r="CN24" s="331">
        <f t="shared" ca="1" si="0"/>
        <v>4.2</v>
      </c>
    </row>
    <row r="25" spans="1:92" x14ac:dyDescent="0.2">
      <c r="A25" s="255">
        <f>Informations_personnelles!B25</f>
        <v>16</v>
      </c>
      <c r="B25" s="381">
        <f>Informations_personnelles!C25</f>
        <v>0</v>
      </c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  <c r="AY25" s="26"/>
      <c r="AZ25" s="26"/>
      <c r="BA25" s="26"/>
      <c r="BB25" s="26"/>
      <c r="BC25" s="26"/>
      <c r="BD25" s="26"/>
      <c r="BE25" s="26"/>
      <c r="BF25" s="26"/>
      <c r="BG25" s="26"/>
      <c r="BH25" s="26"/>
      <c r="BI25" s="26"/>
      <c r="BJ25" s="26"/>
      <c r="BK25" s="26"/>
      <c r="BL25" s="26"/>
      <c r="BM25" s="26"/>
      <c r="BN25" s="26"/>
      <c r="BO25" s="26"/>
      <c r="BP25" s="26"/>
      <c r="BQ25" s="26"/>
      <c r="BR25" s="26"/>
      <c r="BS25" s="26"/>
      <c r="BT25" s="324"/>
      <c r="BU25" s="324"/>
      <c r="BV25" s="26"/>
      <c r="BW25" s="26"/>
      <c r="BX25" s="26"/>
      <c r="BY25" s="26"/>
      <c r="BZ25" s="26"/>
      <c r="CA25" s="26"/>
      <c r="CB25" s="26"/>
      <c r="CC25" s="26"/>
      <c r="CD25" s="26"/>
      <c r="CE25" s="26"/>
      <c r="CF25" s="26"/>
      <c r="CG25" s="26"/>
      <c r="CH25" s="26"/>
      <c r="CI25" s="27" t="s">
        <v>294</v>
      </c>
      <c r="CK25" s="426"/>
      <c r="CL25" s="328"/>
      <c r="CM25" s="329">
        <f ca="1">IF(Informations_personnelles!A25&lt;&gt;"",IF(CK25&lt;&gt;"",CK25,IF(CL25&lt;&gt;"",CL25,TODAY()))-Informations_personnelles!A25,"")</f>
        <v>120</v>
      </c>
      <c r="CN25" s="329">
        <f t="shared" ca="1" si="0"/>
        <v>3.9</v>
      </c>
    </row>
    <row r="26" spans="1:92" ht="30" x14ac:dyDescent="0.2">
      <c r="A26" s="255">
        <f>Informations_personnelles!B26</f>
        <v>18</v>
      </c>
      <c r="B26" s="381">
        <f>Informations_personnelles!C26</f>
        <v>0</v>
      </c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  <c r="AS26" s="26"/>
      <c r="AT26" s="26"/>
      <c r="AU26" s="26"/>
      <c r="AV26" s="26"/>
      <c r="AW26" s="26"/>
      <c r="AX26" s="26"/>
      <c r="AY26" s="26"/>
      <c r="AZ26" s="26"/>
      <c r="BA26" s="26"/>
      <c r="BB26" s="26"/>
      <c r="BC26" s="26"/>
      <c r="BD26" s="26"/>
      <c r="BE26" s="26"/>
      <c r="BF26" s="26"/>
      <c r="BG26" s="26"/>
      <c r="BH26" s="26"/>
      <c r="BI26" s="26"/>
      <c r="BJ26" s="26"/>
      <c r="BK26" s="26"/>
      <c r="BL26" s="26"/>
      <c r="BM26" s="26"/>
      <c r="BN26" s="26"/>
      <c r="BO26" s="26"/>
      <c r="BP26" s="26"/>
      <c r="BQ26" s="26"/>
      <c r="BR26" s="26"/>
      <c r="BS26" s="26"/>
      <c r="BT26" s="324"/>
      <c r="BU26" s="324"/>
      <c r="BV26" s="26"/>
      <c r="BW26" s="26"/>
      <c r="BX26" s="26"/>
      <c r="BY26" s="26"/>
      <c r="BZ26" s="26"/>
      <c r="CA26" s="26"/>
      <c r="CB26" s="26"/>
      <c r="CC26" s="26"/>
      <c r="CD26" s="26"/>
      <c r="CE26" s="26"/>
      <c r="CF26" s="26"/>
      <c r="CG26" s="26"/>
      <c r="CH26" s="26"/>
      <c r="CI26" s="27" t="s">
        <v>310</v>
      </c>
      <c r="CK26" s="426"/>
      <c r="CL26" s="328"/>
      <c r="CM26" s="329">
        <f ca="1">IF(Informations_personnelles!A26&lt;&gt;"",IF(CK26&lt;&gt;"",CK26,IF(CL26&lt;&gt;"",CL26,TODAY()))-Informations_personnelles!A26,"")</f>
        <v>119</v>
      </c>
      <c r="CN26" s="329">
        <f t="shared" ca="1" si="0"/>
        <v>3.9</v>
      </c>
    </row>
    <row r="27" spans="1:92" ht="45" x14ac:dyDescent="0.2">
      <c r="A27" s="255">
        <f>Informations_personnelles!B27</f>
        <v>19</v>
      </c>
      <c r="B27" s="381">
        <f>Informations_personnelles!C27</f>
        <v>0</v>
      </c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  <c r="AS27" s="26"/>
      <c r="AT27" s="26"/>
      <c r="AU27" s="26"/>
      <c r="AV27" s="26"/>
      <c r="AW27" s="26"/>
      <c r="AX27" s="26"/>
      <c r="AY27" s="26"/>
      <c r="AZ27" s="26"/>
      <c r="BA27" s="26"/>
      <c r="BB27" s="26"/>
      <c r="BC27" s="26"/>
      <c r="BD27" s="26"/>
      <c r="BE27" s="26"/>
      <c r="BF27" s="26"/>
      <c r="BG27" s="26"/>
      <c r="BH27" s="26"/>
      <c r="BI27" s="26"/>
      <c r="BJ27" s="26"/>
      <c r="BK27" s="26"/>
      <c r="BL27" s="26"/>
      <c r="BM27" s="26"/>
      <c r="BN27" s="26"/>
      <c r="BO27" s="26"/>
      <c r="BP27" s="26"/>
      <c r="BQ27" s="26"/>
      <c r="BR27" s="26"/>
      <c r="BS27" s="26"/>
      <c r="BT27" s="324"/>
      <c r="BU27" s="324"/>
      <c r="BV27" s="26"/>
      <c r="BW27" s="26"/>
      <c r="BX27" s="26"/>
      <c r="BY27" s="26"/>
      <c r="BZ27" s="26"/>
      <c r="CA27" s="26"/>
      <c r="CB27" s="26"/>
      <c r="CC27" s="26"/>
      <c r="CD27" s="26"/>
      <c r="CE27" s="26"/>
      <c r="CF27" s="26"/>
      <c r="CG27" s="26"/>
      <c r="CH27" s="26"/>
      <c r="CI27" s="27" t="s">
        <v>307</v>
      </c>
      <c r="CK27" s="428"/>
      <c r="CL27" s="330"/>
      <c r="CM27" s="329">
        <f ca="1">IF(Informations_personnelles!A27&lt;&gt;"",IF(CK27&lt;&gt;"",CK27,IF(CL27&lt;&gt;"",CL27,TODAY()))-Informations_personnelles!A27,"")</f>
        <v>114</v>
      </c>
      <c r="CN27" s="331">
        <f t="shared" ca="1" si="0"/>
        <v>3.7</v>
      </c>
    </row>
    <row r="28" spans="1:92" ht="30" x14ac:dyDescent="0.2">
      <c r="A28" s="255">
        <f>Informations_personnelles!B28</f>
        <v>20</v>
      </c>
      <c r="B28" s="381">
        <f>Informations_personnelles!C28</f>
        <v>0</v>
      </c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26"/>
      <c r="AX28" s="26"/>
      <c r="AY28" s="26"/>
      <c r="AZ28" s="26"/>
      <c r="BA28" s="26"/>
      <c r="BB28" s="26"/>
      <c r="BC28" s="26"/>
      <c r="BD28" s="26"/>
      <c r="BE28" s="26"/>
      <c r="BF28" s="26"/>
      <c r="BG28" s="26"/>
      <c r="BH28" s="26"/>
      <c r="BI28" s="26"/>
      <c r="BJ28" s="26"/>
      <c r="BK28" s="26"/>
      <c r="BL28" s="26"/>
      <c r="BM28" s="26"/>
      <c r="BN28" s="26"/>
      <c r="BO28" s="26"/>
      <c r="BP28" s="26"/>
      <c r="BQ28" s="26"/>
      <c r="BR28" s="26"/>
      <c r="BS28" s="26"/>
      <c r="BT28" s="324"/>
      <c r="BU28" s="324"/>
      <c r="BV28" s="26"/>
      <c r="BW28" s="26"/>
      <c r="BX28" s="26"/>
      <c r="BY28" s="26"/>
      <c r="BZ28" s="26"/>
      <c r="CA28" s="26"/>
      <c r="CB28" s="26"/>
      <c r="CC28" s="26"/>
      <c r="CD28" s="26"/>
      <c r="CE28" s="26"/>
      <c r="CF28" s="26"/>
      <c r="CG28" s="26"/>
      <c r="CH28" s="26"/>
      <c r="CI28" s="27" t="s">
        <v>316</v>
      </c>
      <c r="CK28" s="426"/>
      <c r="CL28" s="328"/>
      <c r="CM28" s="329">
        <f ca="1">IF(Informations_personnelles!A28&lt;&gt;"",IF(CK28&lt;&gt;"",CK28,IF(CL28&lt;&gt;"",CL28,TODAY()))-Informations_personnelles!A28,"")</f>
        <v>119</v>
      </c>
      <c r="CN28" s="329">
        <f t="shared" ca="1" si="0"/>
        <v>3.9</v>
      </c>
    </row>
    <row r="29" spans="1:92" ht="21.95" customHeight="1" x14ac:dyDescent="0.2">
      <c r="A29" s="38"/>
      <c r="B29" s="269" t="s">
        <v>262</v>
      </c>
      <c r="C29" s="37">
        <f>SUM(C23:C28)</f>
        <v>0</v>
      </c>
      <c r="D29" s="37">
        <f>SUM(D23:D28)</f>
        <v>0</v>
      </c>
      <c r="E29" s="39">
        <f>COUNTIF(E23:E28, "x")</f>
        <v>0</v>
      </c>
      <c r="F29" s="39">
        <f>COUNTIF(F23:F28, "x")</f>
        <v>0</v>
      </c>
      <c r="G29" s="39">
        <f>COUNTIF(G23:G28, "x")</f>
        <v>0</v>
      </c>
      <c r="H29" s="39">
        <f>COUNTIF(H23:H28, "x")</f>
        <v>0</v>
      </c>
      <c r="I29" s="37">
        <f t="shared" ref="I29:AN29" si="67">SUM(I23:I28)</f>
        <v>0</v>
      </c>
      <c r="J29" s="37">
        <f t="shared" si="67"/>
        <v>0</v>
      </c>
      <c r="K29" s="37">
        <f t="shared" si="67"/>
        <v>0</v>
      </c>
      <c r="L29" s="37">
        <f t="shared" si="67"/>
        <v>0</v>
      </c>
      <c r="M29" s="37">
        <f t="shared" si="67"/>
        <v>0</v>
      </c>
      <c r="N29" s="37">
        <f t="shared" si="67"/>
        <v>0</v>
      </c>
      <c r="O29" s="37">
        <f t="shared" si="67"/>
        <v>0</v>
      </c>
      <c r="P29" s="37">
        <f t="shared" si="67"/>
        <v>0</v>
      </c>
      <c r="Q29" s="37">
        <f t="shared" si="67"/>
        <v>0</v>
      </c>
      <c r="R29" s="37">
        <f t="shared" si="67"/>
        <v>0</v>
      </c>
      <c r="S29" s="37">
        <f t="shared" si="67"/>
        <v>0</v>
      </c>
      <c r="T29" s="37">
        <f t="shared" si="67"/>
        <v>0</v>
      </c>
      <c r="U29" s="37">
        <f t="shared" si="67"/>
        <v>0</v>
      </c>
      <c r="V29" s="37">
        <f t="shared" si="67"/>
        <v>0</v>
      </c>
      <c r="W29" s="37">
        <f t="shared" si="67"/>
        <v>0</v>
      </c>
      <c r="X29" s="37">
        <f t="shared" si="67"/>
        <v>0</v>
      </c>
      <c r="Y29" s="37">
        <f t="shared" si="67"/>
        <v>0</v>
      </c>
      <c r="Z29" s="37">
        <f t="shared" si="67"/>
        <v>0</v>
      </c>
      <c r="AA29" s="37">
        <f t="shared" si="67"/>
        <v>0</v>
      </c>
      <c r="AB29" s="37">
        <f t="shared" si="67"/>
        <v>0</v>
      </c>
      <c r="AC29" s="37">
        <f t="shared" si="67"/>
        <v>0</v>
      </c>
      <c r="AD29" s="37">
        <f t="shared" si="67"/>
        <v>0</v>
      </c>
      <c r="AE29" s="37">
        <f t="shared" si="67"/>
        <v>0</v>
      </c>
      <c r="AF29" s="37">
        <f t="shared" si="67"/>
        <v>0</v>
      </c>
      <c r="AG29" s="37">
        <f t="shared" si="67"/>
        <v>0</v>
      </c>
      <c r="AH29" s="37">
        <f t="shared" si="67"/>
        <v>0</v>
      </c>
      <c r="AI29" s="37">
        <f t="shared" si="67"/>
        <v>0</v>
      </c>
      <c r="AJ29" s="37">
        <f t="shared" si="67"/>
        <v>0</v>
      </c>
      <c r="AK29" s="37">
        <f t="shared" si="67"/>
        <v>0</v>
      </c>
      <c r="AL29" s="37">
        <f t="shared" si="67"/>
        <v>0</v>
      </c>
      <c r="AM29" s="37">
        <f t="shared" si="67"/>
        <v>0</v>
      </c>
      <c r="AN29" s="37">
        <f t="shared" si="67"/>
        <v>0</v>
      </c>
      <c r="AO29" s="37">
        <f t="shared" ref="AO29:BO29" si="68">SUM(AO23:AO28)</f>
        <v>0</v>
      </c>
      <c r="AP29" s="37">
        <f t="shared" si="68"/>
        <v>0</v>
      </c>
      <c r="AQ29" s="37">
        <f t="shared" si="68"/>
        <v>0</v>
      </c>
      <c r="AR29" s="37">
        <f t="shared" si="68"/>
        <v>0</v>
      </c>
      <c r="AS29" s="37">
        <f t="shared" si="68"/>
        <v>0</v>
      </c>
      <c r="AT29" s="37">
        <f t="shared" si="68"/>
        <v>0</v>
      </c>
      <c r="AU29" s="37">
        <f t="shared" si="68"/>
        <v>0</v>
      </c>
      <c r="AV29" s="37">
        <f t="shared" si="68"/>
        <v>0</v>
      </c>
      <c r="AW29" s="37">
        <f t="shared" si="68"/>
        <v>0</v>
      </c>
      <c r="AX29" s="37">
        <f t="shared" si="68"/>
        <v>0</v>
      </c>
      <c r="AY29" s="37">
        <f t="shared" si="68"/>
        <v>0</v>
      </c>
      <c r="AZ29" s="37">
        <f t="shared" si="68"/>
        <v>0</v>
      </c>
      <c r="BA29" s="37">
        <f t="shared" si="68"/>
        <v>0</v>
      </c>
      <c r="BB29" s="37">
        <f t="shared" si="68"/>
        <v>0</v>
      </c>
      <c r="BC29" s="37">
        <f t="shared" si="68"/>
        <v>0</v>
      </c>
      <c r="BD29" s="37">
        <f t="shared" si="68"/>
        <v>0</v>
      </c>
      <c r="BE29" s="37">
        <f t="shared" si="68"/>
        <v>0</v>
      </c>
      <c r="BF29" s="37">
        <f t="shared" si="68"/>
        <v>0</v>
      </c>
      <c r="BG29" s="37">
        <f t="shared" si="68"/>
        <v>0</v>
      </c>
      <c r="BH29" s="37">
        <f t="shared" si="68"/>
        <v>0</v>
      </c>
      <c r="BI29" s="37">
        <f t="shared" si="68"/>
        <v>0</v>
      </c>
      <c r="BJ29" s="37">
        <f t="shared" si="68"/>
        <v>0</v>
      </c>
      <c r="BK29" s="37">
        <f t="shared" si="68"/>
        <v>0</v>
      </c>
      <c r="BL29" s="37">
        <f t="shared" si="68"/>
        <v>0</v>
      </c>
      <c r="BM29" s="37">
        <f t="shared" si="68"/>
        <v>0</v>
      </c>
      <c r="BN29" s="37">
        <f t="shared" si="68"/>
        <v>0</v>
      </c>
      <c r="BO29" s="37">
        <f t="shared" si="68"/>
        <v>0</v>
      </c>
      <c r="BP29" s="39">
        <f>COUNTIF(BP23:BP28, "x")</f>
        <v>0</v>
      </c>
      <c r="BQ29" s="39">
        <f>COUNTIF(BQ23:BQ28, "x")</f>
        <v>0</v>
      </c>
      <c r="BR29" s="39">
        <f>COUNTIF(BR23:BR28, "x")</f>
        <v>0</v>
      </c>
      <c r="BS29" s="37">
        <f>SUM(BS23:BS28)</f>
        <v>0</v>
      </c>
      <c r="BT29" s="37">
        <f t="shared" ref="BT29" si="69">SUM(BT23:BT27)</f>
        <v>0</v>
      </c>
      <c r="BU29" s="37">
        <f t="shared" ref="BU29:BZ29" si="70">SUM(BU23:BU28)</f>
        <v>0</v>
      </c>
      <c r="BV29" s="37">
        <f t="shared" si="70"/>
        <v>0</v>
      </c>
      <c r="BW29" s="37">
        <f t="shared" si="70"/>
        <v>0</v>
      </c>
      <c r="BX29" s="37">
        <f t="shared" si="70"/>
        <v>0</v>
      </c>
      <c r="BY29" s="37">
        <f t="shared" si="70"/>
        <v>0</v>
      </c>
      <c r="BZ29" s="37">
        <f t="shared" si="70"/>
        <v>0</v>
      </c>
      <c r="CA29" s="39">
        <f t="shared" ref="CA29:CH29" si="71">COUNTIF(CA23:CA28, "x")</f>
        <v>0</v>
      </c>
      <c r="CB29" s="39">
        <f t="shared" si="71"/>
        <v>0</v>
      </c>
      <c r="CC29" s="39">
        <f t="shared" si="71"/>
        <v>0</v>
      </c>
      <c r="CD29" s="39">
        <f t="shared" si="71"/>
        <v>0</v>
      </c>
      <c r="CE29" s="39">
        <f t="shared" si="71"/>
        <v>0</v>
      </c>
      <c r="CF29" s="39">
        <f t="shared" si="71"/>
        <v>0</v>
      </c>
      <c r="CG29" s="39">
        <f t="shared" si="71"/>
        <v>0</v>
      </c>
      <c r="CH29" s="39">
        <f t="shared" si="71"/>
        <v>0</v>
      </c>
      <c r="CI29" s="38"/>
      <c r="CJ29" s="38"/>
      <c r="CK29" s="48"/>
      <c r="CL29" s="48"/>
      <c r="CM29" s="286">
        <f ca="1">IF(SUM(CM23:CM28)=0," ",AVERAGE(CM23:CM28))</f>
        <v>120.5</v>
      </c>
      <c r="CN29" s="286">
        <f ca="1">IF(SUM(CN23:CN28)=0," ",AVERAGE(CN23:CN28))</f>
        <v>3.9499999999999997</v>
      </c>
    </row>
    <row r="30" spans="1:92" x14ac:dyDescent="0.2">
      <c r="A30" s="255"/>
      <c r="B30" s="381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  <c r="AV30" s="26"/>
      <c r="AW30" s="26"/>
      <c r="AX30" s="26"/>
      <c r="AY30" s="26"/>
      <c r="AZ30" s="26"/>
      <c r="BA30" s="26"/>
      <c r="BB30" s="26"/>
      <c r="BC30" s="26"/>
      <c r="BD30" s="26"/>
      <c r="BE30" s="26"/>
      <c r="BF30" s="26"/>
      <c r="BG30" s="26"/>
      <c r="BH30" s="26"/>
      <c r="BI30" s="26"/>
      <c r="BJ30" s="26"/>
      <c r="BK30" s="26"/>
      <c r="BL30" s="26"/>
      <c r="BM30" s="26"/>
      <c r="BN30" s="26"/>
      <c r="BO30" s="26"/>
      <c r="BP30" s="26"/>
      <c r="BQ30" s="26"/>
      <c r="BR30" s="26"/>
      <c r="BS30" s="26"/>
      <c r="BT30" s="324"/>
      <c r="BU30" s="324"/>
      <c r="BV30" s="26"/>
      <c r="BW30" s="26"/>
      <c r="BX30" s="26"/>
      <c r="BY30" s="26"/>
      <c r="BZ30" s="26"/>
      <c r="CA30" s="26"/>
      <c r="CB30" s="26"/>
      <c r="CC30" s="26"/>
      <c r="CD30" s="26"/>
      <c r="CE30" s="26"/>
      <c r="CF30" s="26"/>
      <c r="CG30" s="26"/>
      <c r="CH30" s="26"/>
      <c r="CI30" s="27"/>
      <c r="CK30" s="28"/>
      <c r="CL30" s="28"/>
    </row>
    <row r="31" spans="1:92" x14ac:dyDescent="0.2">
      <c r="A31" s="255">
        <f>Informations_personnelles!B31</f>
        <v>0</v>
      </c>
      <c r="B31" s="381">
        <f>Informations_personnelles!C32</f>
        <v>0</v>
      </c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  <c r="AV31" s="26"/>
      <c r="AW31" s="26"/>
      <c r="AX31" s="26"/>
      <c r="AY31" s="26"/>
      <c r="AZ31" s="26"/>
      <c r="BA31" s="26"/>
      <c r="BB31" s="26"/>
      <c r="BC31" s="26"/>
      <c r="BD31" s="26"/>
      <c r="BE31" s="26"/>
      <c r="BF31" s="26"/>
      <c r="BG31" s="26"/>
      <c r="BH31" s="26"/>
      <c r="BI31" s="26"/>
      <c r="BJ31" s="26"/>
      <c r="BK31" s="26"/>
      <c r="BL31" s="26"/>
      <c r="BM31" s="26"/>
      <c r="BN31" s="26"/>
      <c r="BO31" s="26"/>
      <c r="BP31" s="26"/>
      <c r="BQ31" s="26"/>
      <c r="BR31" s="26"/>
      <c r="BS31" s="26"/>
      <c r="BT31" s="324"/>
      <c r="BU31" s="324"/>
      <c r="BV31" s="26"/>
      <c r="BW31" s="26"/>
      <c r="BX31" s="26"/>
      <c r="BY31" s="26"/>
      <c r="BZ31" s="26"/>
      <c r="CA31" s="26"/>
      <c r="CB31" s="26"/>
      <c r="CC31" s="26"/>
      <c r="CD31" s="26"/>
      <c r="CE31" s="26"/>
      <c r="CF31" s="26"/>
      <c r="CG31" s="26"/>
      <c r="CH31" s="26"/>
      <c r="CI31" s="27"/>
      <c r="CK31" s="55">
        <f>COUNTA(CK3:CK28)</f>
        <v>0</v>
      </c>
      <c r="CL31" s="55">
        <f>COUNTA(CL3:CL30)</f>
        <v>0</v>
      </c>
      <c r="CM31" s="288">
        <f ca="1">AVERAGE(CM29,CM22,CM12)</f>
        <v>145.77777777777774</v>
      </c>
      <c r="CN31" s="288">
        <f ca="1">AVERAGE(CN29,CN22,CN12)</f>
        <v>4.7833333333333332</v>
      </c>
    </row>
    <row r="32" spans="1:92" ht="27" customHeight="1" x14ac:dyDescent="0.2">
      <c r="A32" s="225" t="s">
        <v>248</v>
      </c>
      <c r="B32" s="383"/>
      <c r="C32" s="334">
        <f t="shared" ref="C32:AI32" si="72">SUM(C29,C22+C12)</f>
        <v>0</v>
      </c>
      <c r="D32" s="334">
        <f t="shared" si="72"/>
        <v>0</v>
      </c>
      <c r="E32" s="334">
        <f t="shared" si="72"/>
        <v>0</v>
      </c>
      <c r="F32" s="334">
        <f t="shared" si="72"/>
        <v>0</v>
      </c>
      <c r="G32" s="334">
        <f t="shared" si="72"/>
        <v>0</v>
      </c>
      <c r="H32" s="334">
        <f t="shared" si="72"/>
        <v>0</v>
      </c>
      <c r="I32" s="334">
        <f t="shared" si="72"/>
        <v>6</v>
      </c>
      <c r="J32" s="334">
        <f t="shared" si="72"/>
        <v>0</v>
      </c>
      <c r="K32" s="334">
        <f t="shared" si="72"/>
        <v>0</v>
      </c>
      <c r="L32" s="334">
        <f t="shared" si="72"/>
        <v>0</v>
      </c>
      <c r="M32" s="334">
        <f t="shared" si="72"/>
        <v>0</v>
      </c>
      <c r="N32" s="334">
        <f t="shared" si="72"/>
        <v>0</v>
      </c>
      <c r="O32" s="334">
        <f t="shared" si="72"/>
        <v>0</v>
      </c>
      <c r="P32" s="334">
        <f t="shared" si="72"/>
        <v>0</v>
      </c>
      <c r="Q32" s="334">
        <f t="shared" si="72"/>
        <v>0</v>
      </c>
      <c r="R32" s="334">
        <f t="shared" si="72"/>
        <v>0</v>
      </c>
      <c r="S32" s="334">
        <f t="shared" si="72"/>
        <v>0</v>
      </c>
      <c r="T32" s="334">
        <f t="shared" si="72"/>
        <v>0</v>
      </c>
      <c r="U32" s="334">
        <f t="shared" si="72"/>
        <v>0</v>
      </c>
      <c r="V32" s="334">
        <f t="shared" si="72"/>
        <v>0</v>
      </c>
      <c r="W32" s="334">
        <f t="shared" si="72"/>
        <v>0</v>
      </c>
      <c r="X32" s="334">
        <f t="shared" si="72"/>
        <v>0</v>
      </c>
      <c r="Y32" s="334">
        <f t="shared" si="72"/>
        <v>0</v>
      </c>
      <c r="Z32" s="334">
        <f t="shared" si="72"/>
        <v>0</v>
      </c>
      <c r="AA32" s="334">
        <f t="shared" si="72"/>
        <v>0</v>
      </c>
      <c r="AB32" s="334">
        <f t="shared" si="72"/>
        <v>0</v>
      </c>
      <c r="AC32" s="334">
        <f t="shared" si="72"/>
        <v>0</v>
      </c>
      <c r="AD32" s="334">
        <f t="shared" si="72"/>
        <v>0</v>
      </c>
      <c r="AE32" s="334">
        <f t="shared" si="72"/>
        <v>0</v>
      </c>
      <c r="AF32" s="334">
        <f t="shared" si="72"/>
        <v>0</v>
      </c>
      <c r="AG32" s="334">
        <f t="shared" si="72"/>
        <v>0</v>
      </c>
      <c r="AH32" s="334">
        <f t="shared" si="72"/>
        <v>0</v>
      </c>
      <c r="AI32" s="334">
        <f t="shared" si="72"/>
        <v>0</v>
      </c>
      <c r="AJ32" s="334"/>
      <c r="AK32" s="334">
        <f t="shared" ref="AK32:CC32" si="73">SUM(AK29,AK22+AK12)</f>
        <v>0</v>
      </c>
      <c r="AL32" s="334">
        <f t="shared" si="73"/>
        <v>0</v>
      </c>
      <c r="AM32" s="334">
        <f t="shared" si="73"/>
        <v>0</v>
      </c>
      <c r="AN32" s="334">
        <f t="shared" si="73"/>
        <v>0</v>
      </c>
      <c r="AO32" s="334">
        <f t="shared" si="73"/>
        <v>0</v>
      </c>
      <c r="AP32" s="334">
        <f t="shared" si="73"/>
        <v>0</v>
      </c>
      <c r="AQ32" s="334">
        <f t="shared" si="73"/>
        <v>0</v>
      </c>
      <c r="AR32" s="334">
        <f t="shared" si="73"/>
        <v>0</v>
      </c>
      <c r="AS32" s="334">
        <f t="shared" si="73"/>
        <v>0</v>
      </c>
      <c r="AT32" s="334">
        <f t="shared" si="73"/>
        <v>0</v>
      </c>
      <c r="AU32" s="334">
        <f t="shared" si="73"/>
        <v>0</v>
      </c>
      <c r="AV32" s="334">
        <f t="shared" si="73"/>
        <v>0</v>
      </c>
      <c r="AW32" s="334">
        <f t="shared" si="73"/>
        <v>0</v>
      </c>
      <c r="AX32" s="334">
        <f t="shared" si="73"/>
        <v>0</v>
      </c>
      <c r="AY32" s="334">
        <f t="shared" si="73"/>
        <v>0</v>
      </c>
      <c r="AZ32" s="334">
        <f t="shared" si="73"/>
        <v>0</v>
      </c>
      <c r="BA32" s="334">
        <f t="shared" si="73"/>
        <v>0</v>
      </c>
      <c r="BB32" s="334">
        <f t="shared" si="73"/>
        <v>0</v>
      </c>
      <c r="BC32" s="334">
        <f t="shared" si="73"/>
        <v>0</v>
      </c>
      <c r="BD32" s="334">
        <f t="shared" si="73"/>
        <v>0</v>
      </c>
      <c r="BE32" s="334">
        <f t="shared" si="73"/>
        <v>0</v>
      </c>
      <c r="BF32" s="334">
        <f t="shared" si="73"/>
        <v>0</v>
      </c>
      <c r="BG32" s="334">
        <f t="shared" si="73"/>
        <v>0</v>
      </c>
      <c r="BH32" s="334">
        <f t="shared" si="73"/>
        <v>0</v>
      </c>
      <c r="BI32" s="334">
        <f t="shared" si="73"/>
        <v>0</v>
      </c>
      <c r="BJ32" s="334">
        <f t="shared" si="73"/>
        <v>0</v>
      </c>
      <c r="BK32" s="334">
        <f t="shared" si="73"/>
        <v>0</v>
      </c>
      <c r="BL32" s="334">
        <f t="shared" si="73"/>
        <v>0</v>
      </c>
      <c r="BM32" s="334">
        <f t="shared" si="73"/>
        <v>0</v>
      </c>
      <c r="BN32" s="334">
        <f t="shared" si="73"/>
        <v>0</v>
      </c>
      <c r="BO32" s="334">
        <f t="shared" si="73"/>
        <v>0</v>
      </c>
      <c r="BP32" s="334">
        <f t="shared" si="73"/>
        <v>0</v>
      </c>
      <c r="BQ32" s="334">
        <f t="shared" si="73"/>
        <v>0</v>
      </c>
      <c r="BR32" s="334">
        <f t="shared" si="73"/>
        <v>0</v>
      </c>
      <c r="BS32" s="334">
        <f t="shared" si="73"/>
        <v>0</v>
      </c>
      <c r="BT32" s="334">
        <f t="shared" si="73"/>
        <v>0</v>
      </c>
      <c r="BU32" s="334">
        <f t="shared" si="73"/>
        <v>0</v>
      </c>
      <c r="BV32" s="334">
        <f t="shared" si="73"/>
        <v>0</v>
      </c>
      <c r="BW32" s="334">
        <f t="shared" si="73"/>
        <v>0</v>
      </c>
      <c r="BX32" s="334">
        <f t="shared" si="73"/>
        <v>0</v>
      </c>
      <c r="BY32" s="334">
        <f t="shared" si="73"/>
        <v>0</v>
      </c>
      <c r="BZ32" s="334">
        <f t="shared" si="73"/>
        <v>0</v>
      </c>
      <c r="CA32" s="334">
        <f t="shared" si="73"/>
        <v>0</v>
      </c>
      <c r="CB32" s="334">
        <f t="shared" si="73"/>
        <v>0</v>
      </c>
      <c r="CC32" s="334">
        <f t="shared" si="73"/>
        <v>0</v>
      </c>
      <c r="CD32" s="334"/>
      <c r="CE32" s="334">
        <f>SUM(CE29,CE22+CE12)</f>
        <v>0</v>
      </c>
      <c r="CF32" s="334">
        <f>SUM(CF29,CF22+CF12)</f>
        <v>0</v>
      </c>
      <c r="CG32" s="334">
        <f>SUM(CG29,CG22+CG12)</f>
        <v>0</v>
      </c>
      <c r="CH32" s="334">
        <f>SUM(CH29,CH22+CH12)</f>
        <v>0</v>
      </c>
      <c r="CI32" s="239"/>
      <c r="CK32" s="60"/>
      <c r="CL32" s="60"/>
      <c r="CM32" s="289"/>
      <c r="CN32" s="289"/>
    </row>
    <row r="33" spans="1:92" x14ac:dyDescent="0.2">
      <c r="A33" s="58"/>
      <c r="B33" s="407"/>
      <c r="C33" s="335"/>
      <c r="D33" s="335"/>
      <c r="E33" s="335"/>
      <c r="F33" s="335"/>
      <c r="G33" s="335"/>
      <c r="H33" s="335"/>
      <c r="I33" s="335"/>
      <c r="J33" s="335"/>
      <c r="K33" s="335"/>
      <c r="L33" s="335"/>
      <c r="M33" s="335"/>
      <c r="N33" s="335"/>
      <c r="O33" s="335"/>
      <c r="P33" s="335"/>
      <c r="Q33" s="335"/>
      <c r="R33" s="335"/>
      <c r="S33" s="335"/>
      <c r="T33" s="335"/>
      <c r="U33" s="335"/>
      <c r="V33" s="335"/>
      <c r="W33" s="335"/>
      <c r="X33" s="335"/>
      <c r="Y33" s="335"/>
      <c r="Z33" s="335"/>
      <c r="AA33" s="335"/>
      <c r="AB33" s="335"/>
      <c r="AC33" s="335"/>
      <c r="AD33" s="335"/>
      <c r="AE33" s="335"/>
      <c r="AF33" s="335"/>
      <c r="AG33" s="335"/>
      <c r="AH33" s="335"/>
      <c r="AI33" s="335"/>
      <c r="AJ33" s="335"/>
      <c r="AK33" s="335"/>
      <c r="AL33" s="335"/>
      <c r="AM33" s="335"/>
      <c r="AN33" s="335"/>
      <c r="AO33" s="335"/>
      <c r="AP33" s="335"/>
      <c r="AQ33" s="335"/>
      <c r="AR33" s="335"/>
      <c r="AS33" s="335"/>
      <c r="AT33" s="335"/>
      <c r="AU33" s="335"/>
      <c r="AV33" s="335"/>
      <c r="AW33" s="335"/>
      <c r="AX33" s="335"/>
      <c r="AY33" s="335"/>
      <c r="AZ33" s="335"/>
      <c r="BA33" s="335"/>
      <c r="BB33" s="335"/>
      <c r="BC33" s="335"/>
      <c r="BD33" s="335"/>
      <c r="BE33" s="335"/>
      <c r="BF33" s="335"/>
      <c r="BG33" s="335"/>
      <c r="BH33" s="335"/>
      <c r="BI33" s="335"/>
      <c r="BJ33" s="335"/>
      <c r="BK33" s="335"/>
      <c r="BL33" s="335"/>
      <c r="BM33" s="335"/>
      <c r="BN33" s="335"/>
      <c r="BO33" s="335"/>
      <c r="BP33" s="335"/>
      <c r="BQ33" s="335"/>
      <c r="BR33" s="335"/>
      <c r="BS33" s="335"/>
      <c r="BT33" s="335"/>
      <c r="BU33" s="335"/>
      <c r="BV33" s="335"/>
      <c r="BW33" s="335"/>
      <c r="BX33" s="335"/>
      <c r="BY33" s="335"/>
      <c r="BZ33" s="335"/>
      <c r="CA33" s="335"/>
      <c r="CB33" s="335"/>
      <c r="CC33" s="335"/>
      <c r="CD33" s="335"/>
      <c r="CE33" s="335"/>
      <c r="CF33" s="335"/>
      <c r="CG33" s="335"/>
      <c r="CH33" s="335"/>
      <c r="CI33" s="59"/>
      <c r="CJ33" s="336"/>
      <c r="CK33" s="66"/>
      <c r="CL33" s="66"/>
      <c r="CM33" s="290"/>
      <c r="CN33" s="290"/>
    </row>
    <row r="34" spans="1:92" x14ac:dyDescent="0.2">
      <c r="A34" s="337"/>
      <c r="B34" s="408" t="s">
        <v>32</v>
      </c>
      <c r="C34" s="338"/>
      <c r="D34" s="338"/>
      <c r="E34" s="338"/>
      <c r="F34" s="338"/>
      <c r="G34" s="338"/>
      <c r="H34" s="338"/>
      <c r="I34" s="338"/>
      <c r="J34" s="338"/>
      <c r="K34" s="338"/>
      <c r="L34" s="338"/>
      <c r="M34" s="338"/>
      <c r="N34" s="338"/>
      <c r="O34" s="338"/>
      <c r="P34" s="338"/>
      <c r="Q34" s="338"/>
      <c r="R34" s="338"/>
      <c r="S34" s="338"/>
      <c r="T34" s="338"/>
      <c r="U34" s="338"/>
      <c r="V34" s="338"/>
      <c r="W34" s="338"/>
      <c r="X34" s="338"/>
      <c r="Y34" s="338"/>
      <c r="Z34" s="338"/>
      <c r="AA34" s="338"/>
      <c r="AB34" s="338"/>
      <c r="AC34" s="338"/>
      <c r="AD34" s="338"/>
      <c r="AE34" s="338"/>
      <c r="AF34" s="338"/>
      <c r="AG34" s="338"/>
      <c r="AH34" s="338"/>
      <c r="AI34" s="338"/>
      <c r="AJ34" s="338"/>
      <c r="AK34" s="338"/>
      <c r="AL34" s="338"/>
      <c r="AM34" s="338"/>
      <c r="AN34" s="338"/>
      <c r="AO34" s="338"/>
      <c r="AP34" s="338"/>
      <c r="AQ34" s="338"/>
      <c r="AR34" s="338"/>
      <c r="AS34" s="338"/>
      <c r="AT34" s="338"/>
      <c r="AU34" s="338"/>
      <c r="AV34" s="338"/>
      <c r="AW34" s="338"/>
      <c r="AX34" s="338"/>
      <c r="AY34" s="338"/>
      <c r="AZ34" s="338"/>
      <c r="BA34" s="338"/>
      <c r="BB34" s="338"/>
      <c r="BC34" s="338"/>
      <c r="BD34" s="338"/>
      <c r="BE34" s="338"/>
      <c r="BF34" s="338"/>
      <c r="BG34" s="338"/>
      <c r="BH34" s="338"/>
      <c r="BI34" s="338"/>
      <c r="BJ34" s="338"/>
      <c r="BK34" s="338"/>
      <c r="BL34" s="338"/>
      <c r="BM34" s="338"/>
      <c r="BN34" s="338"/>
      <c r="BO34" s="338"/>
      <c r="BP34" s="338"/>
      <c r="BQ34" s="338"/>
      <c r="BR34" s="338"/>
      <c r="BS34" s="338"/>
      <c r="BT34" s="338"/>
      <c r="BU34" s="338"/>
      <c r="BV34" s="338"/>
      <c r="BW34" s="338"/>
      <c r="BX34" s="338"/>
      <c r="BY34" s="338"/>
      <c r="BZ34" s="338"/>
      <c r="CA34" s="338"/>
      <c r="CB34" s="338"/>
      <c r="CC34" s="338"/>
      <c r="CD34" s="338"/>
      <c r="CE34" s="338"/>
      <c r="CF34" s="338"/>
      <c r="CG34" s="338"/>
      <c r="CH34" s="338"/>
      <c r="CI34" s="339"/>
      <c r="CJ34" s="340"/>
      <c r="CK34" s="73"/>
      <c r="CL34" s="73"/>
      <c r="CM34" s="289"/>
      <c r="CN34" s="289"/>
    </row>
    <row r="35" spans="1:92" ht="30" customHeight="1" x14ac:dyDescent="0.2">
      <c r="A35" s="243"/>
      <c r="B35" s="386"/>
      <c r="C35" s="243"/>
      <c r="D35" s="243"/>
      <c r="E35" s="243"/>
      <c r="F35" s="243"/>
      <c r="G35" s="243"/>
      <c r="H35" s="243"/>
      <c r="I35" s="243"/>
      <c r="J35" s="243"/>
      <c r="K35" s="243"/>
      <c r="L35" s="243"/>
      <c r="M35" s="243"/>
      <c r="N35" s="243"/>
      <c r="O35" s="243"/>
      <c r="P35" s="243"/>
      <c r="Q35" s="243"/>
      <c r="R35" s="243"/>
      <c r="S35" s="243"/>
      <c r="T35" s="243"/>
      <c r="U35" s="243"/>
      <c r="V35" s="243"/>
      <c r="W35" s="243"/>
      <c r="X35" s="243"/>
      <c r="Y35" s="243"/>
      <c r="Z35" s="243"/>
      <c r="AA35" s="243"/>
      <c r="AB35" s="243"/>
      <c r="AC35" s="243"/>
      <c r="AD35" s="243"/>
      <c r="AE35" s="243"/>
      <c r="AF35" s="243"/>
      <c r="AG35" s="243"/>
      <c r="AH35" s="243"/>
      <c r="AI35" s="243"/>
      <c r="AJ35" s="243"/>
      <c r="AK35" s="243"/>
      <c r="AL35" s="243"/>
      <c r="AM35" s="243"/>
      <c r="AN35" s="243"/>
      <c r="AO35" s="243"/>
      <c r="AP35" s="243"/>
      <c r="AQ35" s="243"/>
      <c r="AR35" s="243"/>
      <c r="AS35" s="243"/>
      <c r="AT35" s="243"/>
      <c r="AU35" s="243"/>
      <c r="AV35" s="243"/>
      <c r="AW35" s="243"/>
      <c r="AX35" s="243"/>
      <c r="AY35" s="243"/>
      <c r="AZ35" s="243"/>
      <c r="BA35" s="243"/>
      <c r="BB35" s="243"/>
      <c r="BC35" s="243"/>
      <c r="BD35" s="243"/>
      <c r="BE35" s="243"/>
      <c r="BF35" s="243"/>
      <c r="BG35" s="243"/>
      <c r="BH35" s="243"/>
      <c r="BI35" s="243"/>
      <c r="BJ35" s="243"/>
      <c r="BK35" s="243"/>
      <c r="BL35" s="243"/>
      <c r="BM35" s="243"/>
      <c r="BN35" s="243"/>
      <c r="BO35" s="243"/>
      <c r="BP35" s="243"/>
      <c r="BQ35" s="243"/>
      <c r="BR35" s="243"/>
      <c r="BS35" s="243"/>
      <c r="BT35" s="243"/>
      <c r="BU35" s="243"/>
      <c r="BV35" s="243"/>
      <c r="BW35" s="243"/>
      <c r="BX35" s="243"/>
      <c r="BY35" s="243"/>
      <c r="BZ35" s="243"/>
      <c r="CA35" s="243"/>
      <c r="CB35" s="243"/>
      <c r="CC35" s="243"/>
      <c r="CD35" s="243"/>
      <c r="CE35" s="243"/>
      <c r="CF35" s="243"/>
      <c r="CG35" s="243"/>
      <c r="CH35" s="243"/>
      <c r="CI35" s="243"/>
      <c r="CJ35" s="341"/>
      <c r="CK35" s="77"/>
      <c r="CL35" s="77"/>
      <c r="CM35" s="291"/>
      <c r="CN35" s="291"/>
    </row>
    <row r="36" spans="1:92" ht="30" customHeight="1" x14ac:dyDescent="0.2">
      <c r="A36" s="243" t="s">
        <v>34</v>
      </c>
      <c r="B36" s="386"/>
      <c r="C36" s="243"/>
      <c r="D36" s="243"/>
      <c r="E36" s="243"/>
      <c r="F36" s="243"/>
      <c r="G36" s="243"/>
      <c r="H36" s="243"/>
      <c r="I36" s="243"/>
      <c r="J36" s="243"/>
      <c r="K36" s="243"/>
      <c r="L36" s="243"/>
      <c r="M36" s="243"/>
      <c r="N36" s="243"/>
      <c r="O36" s="243"/>
      <c r="P36" s="243"/>
      <c r="Q36" s="243"/>
      <c r="R36" s="243"/>
      <c r="S36" s="243"/>
      <c r="T36" s="243"/>
      <c r="U36" s="243"/>
      <c r="V36" s="243"/>
      <c r="W36" s="243"/>
      <c r="X36" s="243"/>
      <c r="Y36" s="243"/>
      <c r="Z36" s="243"/>
      <c r="AA36" s="243"/>
      <c r="AB36" s="243"/>
      <c r="AC36" s="243"/>
      <c r="AD36" s="243"/>
      <c r="AE36" s="243"/>
      <c r="AF36" s="243"/>
      <c r="AG36" s="243"/>
      <c r="AH36" s="243"/>
      <c r="AI36" s="243"/>
      <c r="AJ36" s="243"/>
      <c r="AK36" s="243"/>
      <c r="AL36" s="243"/>
      <c r="AM36" s="243"/>
      <c r="AN36" s="243"/>
      <c r="AO36" s="243"/>
      <c r="AP36" s="243"/>
      <c r="AQ36" s="243"/>
      <c r="AR36" s="243"/>
      <c r="AS36" s="243"/>
      <c r="AT36" s="243"/>
      <c r="AU36" s="243"/>
      <c r="AV36" s="243"/>
      <c r="AW36" s="243"/>
      <c r="AX36" s="243"/>
      <c r="AY36" s="243"/>
      <c r="AZ36" s="243"/>
      <c r="BA36" s="243"/>
      <c r="BB36" s="243"/>
      <c r="BC36" s="243"/>
      <c r="BD36" s="243"/>
      <c r="BE36" s="243"/>
      <c r="BF36" s="243"/>
      <c r="BG36" s="243"/>
      <c r="BH36" s="243"/>
      <c r="BI36" s="243"/>
      <c r="BJ36" s="243"/>
      <c r="BK36" s="243"/>
      <c r="BL36" s="243"/>
      <c r="BM36" s="243"/>
      <c r="BN36" s="243"/>
      <c r="BO36" s="243"/>
      <c r="BP36" s="243"/>
      <c r="BQ36" s="243"/>
      <c r="BR36" s="243"/>
      <c r="BS36" s="243"/>
      <c r="BT36" s="243"/>
      <c r="BU36" s="243"/>
      <c r="BV36" s="243"/>
      <c r="BW36" s="243"/>
      <c r="BX36" s="243"/>
      <c r="BY36" s="243"/>
      <c r="BZ36" s="243"/>
      <c r="CA36" s="243"/>
      <c r="CB36" s="243"/>
      <c r="CC36" s="243"/>
      <c r="CD36" s="243"/>
      <c r="CE36" s="243"/>
      <c r="CF36" s="243"/>
      <c r="CG36" s="243"/>
      <c r="CH36" s="243"/>
      <c r="CI36" s="243"/>
      <c r="CJ36" s="341"/>
      <c r="CK36" s="77"/>
      <c r="CL36" s="77"/>
      <c r="CM36" s="291"/>
      <c r="CN36" s="291"/>
    </row>
    <row r="37" spans="1:92" x14ac:dyDescent="0.2">
      <c r="A37" s="343">
        <f>Informations_personnelles!B37</f>
        <v>0</v>
      </c>
      <c r="B37" s="245">
        <f>Informations_personnelles!C37</f>
        <v>0</v>
      </c>
      <c r="C37" s="245"/>
      <c r="D37" s="245">
        <f t="shared" ref="D37:D66" si="74">SUM(AM37:BO37)</f>
        <v>0</v>
      </c>
      <c r="E37" s="245"/>
      <c r="F37" s="245"/>
      <c r="G37" s="245"/>
      <c r="H37" s="245"/>
      <c r="I37" s="245"/>
      <c r="J37" s="245"/>
      <c r="K37" s="245"/>
      <c r="L37" s="245"/>
      <c r="M37" s="245"/>
      <c r="N37" s="245"/>
      <c r="O37" s="245"/>
      <c r="P37" s="245"/>
      <c r="Q37" s="245"/>
      <c r="R37" s="245"/>
      <c r="S37" s="245"/>
      <c r="T37" s="245"/>
      <c r="U37" s="245"/>
      <c r="V37" s="245"/>
      <c r="W37" s="245"/>
      <c r="X37" s="87"/>
      <c r="Y37" s="87"/>
      <c r="Z37" s="87"/>
      <c r="AA37" s="245"/>
      <c r="AB37" s="245"/>
      <c r="AC37" s="245"/>
      <c r="AD37" s="245"/>
      <c r="AE37" s="245"/>
      <c r="AF37" s="245"/>
      <c r="AG37" s="245"/>
      <c r="AH37" s="245"/>
      <c r="AI37" s="245"/>
      <c r="AJ37" s="245"/>
      <c r="AK37" s="245"/>
      <c r="AL37" s="245"/>
      <c r="AM37" s="245"/>
      <c r="AN37" s="245"/>
      <c r="AO37" s="245"/>
      <c r="AP37" s="245"/>
      <c r="AQ37" s="245"/>
      <c r="AR37" s="245"/>
      <c r="AS37" s="245"/>
      <c r="AT37" s="245"/>
      <c r="AU37" s="245"/>
      <c r="AV37" s="245"/>
      <c r="AW37" s="245"/>
      <c r="AX37" s="245"/>
      <c r="AY37" s="245"/>
      <c r="AZ37" s="245"/>
      <c r="BA37" s="245"/>
      <c r="BB37" s="245"/>
      <c r="BC37" s="245"/>
      <c r="BD37" s="245"/>
      <c r="BE37" s="245"/>
      <c r="BF37" s="245"/>
      <c r="BG37" s="245"/>
      <c r="BH37" s="245"/>
      <c r="BI37" s="245"/>
      <c r="BJ37" s="245"/>
      <c r="BK37" s="245"/>
      <c r="BL37" s="245"/>
      <c r="BM37" s="245"/>
      <c r="BN37" s="245"/>
      <c r="BO37" s="245"/>
      <c r="BP37" s="245"/>
      <c r="BQ37" s="245"/>
      <c r="BR37" s="245"/>
      <c r="BS37" s="245"/>
      <c r="BT37" s="345"/>
      <c r="BU37" s="345"/>
      <c r="BV37" s="245"/>
      <c r="BW37" s="245"/>
      <c r="BX37" s="245"/>
      <c r="BY37" s="245"/>
      <c r="BZ37" s="245"/>
      <c r="CA37" s="245"/>
      <c r="CB37" s="245"/>
      <c r="CC37" s="245"/>
      <c r="CD37" s="245"/>
      <c r="CE37" s="245"/>
      <c r="CF37" s="245"/>
      <c r="CG37" s="245"/>
      <c r="CH37" s="245"/>
      <c r="CI37" s="246"/>
      <c r="CJ37" s="346"/>
      <c r="CK37" s="259"/>
      <c r="CL37" s="259"/>
      <c r="CM37" s="431"/>
      <c r="CN37" s="293">
        <f t="shared" ref="CN37:CN66" si="75">IFERROR(ROUND(CM37/30.5,1),"")</f>
        <v>0</v>
      </c>
    </row>
    <row r="38" spans="1:92" s="244" customFormat="1" x14ac:dyDescent="0.2">
      <c r="A38" s="244">
        <f>Informations_personnelles!B38</f>
        <v>0</v>
      </c>
      <c r="B38" s="342">
        <f>Informations_personnelles!C38</f>
        <v>0</v>
      </c>
      <c r="D38" s="244">
        <f t="shared" si="74"/>
        <v>0</v>
      </c>
      <c r="CK38" s="260"/>
      <c r="CL38" s="260"/>
      <c r="CM38" s="430" t="str">
        <f ca="1">IF(Informations_personnelles!A38&lt;&gt;"",IF(CK38&lt;&gt;"",CK38,IF(CL38&lt;&gt;"",CL38,TODAY()))-Informations_personnelles!A38,"")</f>
        <v/>
      </c>
      <c r="CN38" s="292" t="str">
        <f t="shared" ca="1" si="75"/>
        <v/>
      </c>
    </row>
    <row r="39" spans="1:92" x14ac:dyDescent="0.2">
      <c r="A39" s="343" t="str">
        <f>Informations_personnelles!B39</f>
        <v xml:space="preserve"> </v>
      </c>
      <c r="B39" s="344">
        <f>Informations_personnelles!C39</f>
        <v>0</v>
      </c>
      <c r="C39" s="245"/>
      <c r="D39" s="245">
        <f t="shared" si="74"/>
        <v>0</v>
      </c>
      <c r="E39" s="245"/>
      <c r="F39" s="245"/>
      <c r="G39" s="245"/>
      <c r="H39" s="245"/>
      <c r="I39" s="245"/>
      <c r="J39" s="245"/>
      <c r="K39" s="245"/>
      <c r="L39" s="245"/>
      <c r="M39" s="245"/>
      <c r="N39" s="245"/>
      <c r="O39" s="245"/>
      <c r="P39" s="245"/>
      <c r="Q39" s="245"/>
      <c r="R39" s="245"/>
      <c r="S39" s="245"/>
      <c r="T39" s="245"/>
      <c r="U39" s="245"/>
      <c r="V39" s="245"/>
      <c r="W39" s="245"/>
      <c r="X39" s="245"/>
      <c r="Y39" s="245"/>
      <c r="Z39" s="245"/>
      <c r="AA39" s="245"/>
      <c r="AB39" s="245"/>
      <c r="AC39" s="245"/>
      <c r="AD39" s="245"/>
      <c r="AE39" s="245"/>
      <c r="AF39" s="245"/>
      <c r="AG39" s="245"/>
      <c r="AH39" s="245"/>
      <c r="AI39" s="245"/>
      <c r="AJ39" s="245"/>
      <c r="AK39" s="245"/>
      <c r="AL39" s="245"/>
      <c r="AM39" s="245"/>
      <c r="AN39" s="245"/>
      <c r="AO39" s="245"/>
      <c r="AP39" s="245"/>
      <c r="AQ39" s="245"/>
      <c r="AR39" s="245"/>
      <c r="AS39" s="245"/>
      <c r="AT39" s="245"/>
      <c r="AU39" s="245"/>
      <c r="AV39" s="245"/>
      <c r="AW39" s="245"/>
      <c r="AX39" s="245"/>
      <c r="AY39" s="245"/>
      <c r="AZ39" s="245"/>
      <c r="BA39" s="245"/>
      <c r="BB39" s="245"/>
      <c r="BC39" s="245"/>
      <c r="BD39" s="245"/>
      <c r="BE39" s="245"/>
      <c r="BF39" s="245"/>
      <c r="BG39" s="245"/>
      <c r="BH39" s="245"/>
      <c r="BI39" s="245"/>
      <c r="BJ39" s="245"/>
      <c r="BK39" s="245"/>
      <c r="BL39" s="245"/>
      <c r="BM39" s="245"/>
      <c r="BN39" s="245"/>
      <c r="BO39" s="245"/>
      <c r="BP39" s="245"/>
      <c r="BQ39" s="245"/>
      <c r="BR39" s="245"/>
      <c r="BS39" s="245"/>
      <c r="BT39" s="345"/>
      <c r="BU39" s="345"/>
      <c r="BV39" s="245"/>
      <c r="BW39" s="245"/>
      <c r="BX39" s="245"/>
      <c r="BY39" s="245"/>
      <c r="BZ39" s="245"/>
      <c r="CA39" s="245"/>
      <c r="CB39" s="245"/>
      <c r="CC39" s="245"/>
      <c r="CD39" s="245"/>
      <c r="CE39" s="245"/>
      <c r="CF39" s="245"/>
      <c r="CG39" s="245"/>
      <c r="CH39" s="245"/>
      <c r="CI39" s="246"/>
      <c r="CJ39" s="346"/>
      <c r="CK39" s="259"/>
      <c r="CL39" s="259"/>
      <c r="CM39" s="431" t="str">
        <f ca="1">IF(Informations_personnelles!A39&lt;&gt;"",IF(CK39&lt;&gt;"",CK39,IF(CL39&lt;&gt;"",CL39,TODAY()))-Informations_personnelles!A39,"")</f>
        <v/>
      </c>
      <c r="CN39" s="293" t="str">
        <f t="shared" ca="1" si="75"/>
        <v/>
      </c>
    </row>
    <row r="40" spans="1:92" s="244" customFormat="1" x14ac:dyDescent="0.2">
      <c r="A40" s="244" t="str">
        <f>Informations_personnelles!B40</f>
        <v xml:space="preserve"> </v>
      </c>
      <c r="B40" s="342">
        <f>Informations_personnelles!C40</f>
        <v>0</v>
      </c>
      <c r="D40" s="244">
        <f t="shared" si="74"/>
        <v>0</v>
      </c>
      <c r="CK40" s="260"/>
      <c r="CL40" s="260"/>
      <c r="CM40" s="430" t="str">
        <f ca="1">IF(Informations_personnelles!A40&lt;&gt;"",IF(CK40&lt;&gt;"",CK40,IF(CL40&lt;&gt;"",CL40,TODAY()))-Informations_personnelles!A40,"")</f>
        <v/>
      </c>
      <c r="CN40" s="292" t="str">
        <f t="shared" ca="1" si="75"/>
        <v/>
      </c>
    </row>
    <row r="41" spans="1:92" x14ac:dyDescent="0.2">
      <c r="A41" s="343" t="str">
        <f>Informations_personnelles!B41</f>
        <v xml:space="preserve"> </v>
      </c>
      <c r="B41" s="344">
        <f>Informations_personnelles!C41</f>
        <v>0</v>
      </c>
      <c r="C41" s="245"/>
      <c r="D41" s="245">
        <f t="shared" si="74"/>
        <v>0</v>
      </c>
      <c r="E41" s="245"/>
      <c r="F41" s="245"/>
      <c r="G41" s="245"/>
      <c r="H41" s="245"/>
      <c r="I41" s="245"/>
      <c r="J41" s="245"/>
      <c r="K41" s="245"/>
      <c r="L41" s="245"/>
      <c r="M41" s="245"/>
      <c r="N41" s="245"/>
      <c r="O41" s="245"/>
      <c r="P41" s="245"/>
      <c r="Q41" s="245"/>
      <c r="R41" s="245"/>
      <c r="S41" s="245"/>
      <c r="T41" s="245"/>
      <c r="U41" s="245"/>
      <c r="V41" s="245"/>
      <c r="W41" s="245"/>
      <c r="X41" s="245"/>
      <c r="Y41" s="245"/>
      <c r="Z41" s="245"/>
      <c r="AA41" s="245"/>
      <c r="AB41" s="245"/>
      <c r="AC41" s="245"/>
      <c r="AD41" s="245"/>
      <c r="AE41" s="245"/>
      <c r="AF41" s="245"/>
      <c r="AG41" s="245"/>
      <c r="AH41" s="245"/>
      <c r="AI41" s="245"/>
      <c r="AJ41" s="245"/>
      <c r="AK41" s="245"/>
      <c r="AL41" s="245"/>
      <c r="AM41" s="245"/>
      <c r="AN41" s="245"/>
      <c r="AO41" s="245"/>
      <c r="AP41" s="245"/>
      <c r="AQ41" s="245"/>
      <c r="AR41" s="245"/>
      <c r="AS41" s="245"/>
      <c r="AT41" s="245"/>
      <c r="AU41" s="245"/>
      <c r="AV41" s="245"/>
      <c r="AW41" s="245"/>
      <c r="AX41" s="245"/>
      <c r="AY41" s="245"/>
      <c r="AZ41" s="245"/>
      <c r="BA41" s="245"/>
      <c r="BB41" s="245"/>
      <c r="BC41" s="245"/>
      <c r="BD41" s="245"/>
      <c r="BE41" s="245"/>
      <c r="BF41" s="245"/>
      <c r="BG41" s="245"/>
      <c r="BH41" s="245"/>
      <c r="BI41" s="245"/>
      <c r="BJ41" s="245"/>
      <c r="BK41" s="245"/>
      <c r="BL41" s="245"/>
      <c r="BM41" s="245"/>
      <c r="BN41" s="245"/>
      <c r="BO41" s="245"/>
      <c r="BP41" s="245"/>
      <c r="BQ41" s="245"/>
      <c r="BR41" s="245"/>
      <c r="BS41" s="245"/>
      <c r="BT41" s="345"/>
      <c r="BU41" s="345"/>
      <c r="BV41" s="245"/>
      <c r="BW41" s="245"/>
      <c r="BX41" s="245"/>
      <c r="BY41" s="245"/>
      <c r="BZ41" s="245"/>
      <c r="CA41" s="245"/>
      <c r="CB41" s="245"/>
      <c r="CC41" s="245"/>
      <c r="CD41" s="245"/>
      <c r="CE41" s="245"/>
      <c r="CF41" s="245"/>
      <c r="CG41" s="245"/>
      <c r="CH41" s="245"/>
      <c r="CI41" s="246"/>
      <c r="CJ41" s="346"/>
      <c r="CK41" s="259"/>
      <c r="CL41" s="259"/>
      <c r="CM41" s="431" t="str">
        <f ca="1">IF(Informations_personnelles!A41&lt;&gt;"",IF(CK41&lt;&gt;"",CK41,IF(CL41&lt;&gt;"",CL41,TODAY()))-Informations_personnelles!A41,"")</f>
        <v/>
      </c>
      <c r="CN41" s="293" t="str">
        <f t="shared" ca="1" si="75"/>
        <v/>
      </c>
    </row>
    <row r="42" spans="1:92" s="244" customFormat="1" x14ac:dyDescent="0.2">
      <c r="A42" s="244" t="str">
        <f>Informations_personnelles!B42</f>
        <v xml:space="preserve"> </v>
      </c>
      <c r="B42" s="342">
        <f>Informations_personnelles!C42</f>
        <v>0</v>
      </c>
      <c r="D42" s="244">
        <f t="shared" si="74"/>
        <v>0</v>
      </c>
      <c r="CK42" s="260"/>
      <c r="CL42" s="260"/>
      <c r="CM42" s="430" t="str">
        <f ca="1">IF(Informations_personnelles!A42&lt;&gt;"",IF(CK42&lt;&gt;"",CK42,IF(CL42&lt;&gt;"",CL42,TODAY()))-Informations_personnelles!A42,"")</f>
        <v/>
      </c>
      <c r="CN42" s="292" t="str">
        <f t="shared" ca="1" si="75"/>
        <v/>
      </c>
    </row>
    <row r="43" spans="1:92" x14ac:dyDescent="0.2">
      <c r="A43" s="343" t="str">
        <f>Informations_personnelles!B43</f>
        <v xml:space="preserve"> </v>
      </c>
      <c r="B43" s="344">
        <f>Informations_personnelles!C43</f>
        <v>0</v>
      </c>
      <c r="C43" s="245"/>
      <c r="D43" s="245">
        <f t="shared" si="74"/>
        <v>0</v>
      </c>
      <c r="E43" s="245"/>
      <c r="F43" s="245"/>
      <c r="G43" s="245"/>
      <c r="H43" s="245"/>
      <c r="I43" s="245"/>
      <c r="J43" s="245"/>
      <c r="K43" s="245"/>
      <c r="L43" s="245"/>
      <c r="M43" s="245"/>
      <c r="N43" s="245"/>
      <c r="O43" s="245"/>
      <c r="P43" s="245"/>
      <c r="Q43" s="245"/>
      <c r="R43" s="245"/>
      <c r="S43" s="245"/>
      <c r="T43" s="245"/>
      <c r="U43" s="245"/>
      <c r="V43" s="245"/>
      <c r="W43" s="245"/>
      <c r="X43" s="245"/>
      <c r="Y43" s="245"/>
      <c r="Z43" s="245"/>
      <c r="AA43" s="245"/>
      <c r="AB43" s="245"/>
      <c r="AC43" s="245"/>
      <c r="AD43" s="245"/>
      <c r="AE43" s="245"/>
      <c r="AF43" s="245"/>
      <c r="AG43" s="245"/>
      <c r="AH43" s="245"/>
      <c r="AI43" s="245"/>
      <c r="AJ43" s="245"/>
      <c r="AK43" s="245"/>
      <c r="AL43" s="245"/>
      <c r="AM43" s="245"/>
      <c r="AN43" s="245"/>
      <c r="AO43" s="245"/>
      <c r="AP43" s="245"/>
      <c r="AQ43" s="245"/>
      <c r="AR43" s="245"/>
      <c r="AS43" s="245"/>
      <c r="AT43" s="245"/>
      <c r="AU43" s="245"/>
      <c r="AV43" s="245"/>
      <c r="AW43" s="245"/>
      <c r="AX43" s="245"/>
      <c r="AY43" s="245"/>
      <c r="AZ43" s="245"/>
      <c r="BA43" s="245"/>
      <c r="BB43" s="245"/>
      <c r="BC43" s="245"/>
      <c r="BD43" s="245"/>
      <c r="BE43" s="245"/>
      <c r="BF43" s="245"/>
      <c r="BG43" s="245"/>
      <c r="BH43" s="245"/>
      <c r="BI43" s="245"/>
      <c r="BJ43" s="245"/>
      <c r="BK43" s="245"/>
      <c r="BL43" s="245"/>
      <c r="BM43" s="245"/>
      <c r="BN43" s="245"/>
      <c r="BO43" s="245"/>
      <c r="BP43" s="245"/>
      <c r="BQ43" s="245"/>
      <c r="BR43" s="245"/>
      <c r="BS43" s="245"/>
      <c r="BT43" s="345"/>
      <c r="BU43" s="345"/>
      <c r="BV43" s="245"/>
      <c r="BW43" s="245"/>
      <c r="BX43" s="245"/>
      <c r="BY43" s="245"/>
      <c r="BZ43" s="245"/>
      <c r="CA43" s="245"/>
      <c r="CB43" s="245"/>
      <c r="CC43" s="245"/>
      <c r="CD43" s="245"/>
      <c r="CE43" s="245"/>
      <c r="CF43" s="245"/>
      <c r="CG43" s="245"/>
      <c r="CH43" s="245"/>
      <c r="CI43" s="246"/>
      <c r="CJ43" s="346"/>
      <c r="CK43" s="259"/>
      <c r="CL43" s="259"/>
      <c r="CM43" s="431" t="str">
        <f ca="1">IF(Informations_personnelles!A43&lt;&gt;"",IF(CK43&lt;&gt;"",CK43,IF(CL43&lt;&gt;"",CL43,TODAY()))-Informations_personnelles!A43,"")</f>
        <v/>
      </c>
      <c r="CN43" s="293" t="str">
        <f t="shared" ca="1" si="75"/>
        <v/>
      </c>
    </row>
    <row r="44" spans="1:92" s="244" customFormat="1" x14ac:dyDescent="0.2">
      <c r="A44" s="244" t="str">
        <f>Informations_personnelles!B44</f>
        <v xml:space="preserve"> </v>
      </c>
      <c r="B44" s="342">
        <f>Informations_personnelles!C44</f>
        <v>0</v>
      </c>
      <c r="D44" s="244">
        <f t="shared" si="74"/>
        <v>0</v>
      </c>
      <c r="CK44" s="260"/>
      <c r="CL44" s="260"/>
      <c r="CM44" s="430" t="str">
        <f ca="1">IF(Informations_personnelles!A44&lt;&gt;"",IF(CK44&lt;&gt;"",CK44,IF(CL44&lt;&gt;"",CL44,TODAY()))-Informations_personnelles!A44,"")</f>
        <v/>
      </c>
      <c r="CN44" s="292" t="str">
        <f t="shared" ca="1" si="75"/>
        <v/>
      </c>
    </row>
    <row r="45" spans="1:92" x14ac:dyDescent="0.2">
      <c r="A45" s="343" t="str">
        <f>Informations_personnelles!B45</f>
        <v xml:space="preserve"> </v>
      </c>
      <c r="B45" s="344">
        <f>Informations_personnelles!C45</f>
        <v>0</v>
      </c>
      <c r="C45" s="245"/>
      <c r="D45" s="245">
        <f t="shared" si="74"/>
        <v>0</v>
      </c>
      <c r="E45" s="245"/>
      <c r="F45" s="245"/>
      <c r="G45" s="245"/>
      <c r="H45" s="245"/>
      <c r="I45" s="245"/>
      <c r="J45" s="245"/>
      <c r="K45" s="245"/>
      <c r="L45" s="245"/>
      <c r="M45" s="245"/>
      <c r="N45" s="245"/>
      <c r="O45" s="245"/>
      <c r="P45" s="245"/>
      <c r="Q45" s="245"/>
      <c r="R45" s="245"/>
      <c r="S45" s="245"/>
      <c r="T45" s="245"/>
      <c r="U45" s="245"/>
      <c r="V45" s="245"/>
      <c r="W45" s="245"/>
      <c r="X45" s="245"/>
      <c r="Y45" s="245"/>
      <c r="Z45" s="245"/>
      <c r="AA45" s="245"/>
      <c r="AB45" s="245"/>
      <c r="AC45" s="245"/>
      <c r="AD45" s="245"/>
      <c r="AE45" s="245"/>
      <c r="AF45" s="245"/>
      <c r="AG45" s="245"/>
      <c r="AH45" s="245"/>
      <c r="AI45" s="245"/>
      <c r="AJ45" s="245"/>
      <c r="AK45" s="245"/>
      <c r="AL45" s="245"/>
      <c r="AM45" s="245"/>
      <c r="AN45" s="245"/>
      <c r="AO45" s="245"/>
      <c r="AP45" s="245"/>
      <c r="AQ45" s="245"/>
      <c r="AR45" s="245"/>
      <c r="AS45" s="245"/>
      <c r="AT45" s="245"/>
      <c r="AU45" s="245"/>
      <c r="AV45" s="245"/>
      <c r="AW45" s="245"/>
      <c r="AX45" s="245"/>
      <c r="AY45" s="245"/>
      <c r="AZ45" s="245"/>
      <c r="BA45" s="245"/>
      <c r="BB45" s="245"/>
      <c r="BC45" s="245"/>
      <c r="BD45" s="245"/>
      <c r="BE45" s="245"/>
      <c r="BF45" s="245"/>
      <c r="BG45" s="245"/>
      <c r="BH45" s="245"/>
      <c r="BI45" s="245"/>
      <c r="BJ45" s="245"/>
      <c r="BK45" s="245"/>
      <c r="BL45" s="245"/>
      <c r="BM45" s="245"/>
      <c r="BN45" s="245"/>
      <c r="BO45" s="245"/>
      <c r="BP45" s="245"/>
      <c r="BQ45" s="245"/>
      <c r="BR45" s="245"/>
      <c r="BS45" s="245"/>
      <c r="BT45" s="345"/>
      <c r="BU45" s="345"/>
      <c r="BV45" s="245"/>
      <c r="BW45" s="245"/>
      <c r="BX45" s="245"/>
      <c r="BY45" s="245"/>
      <c r="BZ45" s="245"/>
      <c r="CA45" s="245"/>
      <c r="CB45" s="245"/>
      <c r="CC45" s="245"/>
      <c r="CD45" s="245"/>
      <c r="CE45" s="245"/>
      <c r="CF45" s="245"/>
      <c r="CG45" s="245"/>
      <c r="CH45" s="245"/>
      <c r="CI45" s="246"/>
      <c r="CJ45" s="346"/>
      <c r="CK45" s="259"/>
      <c r="CL45" s="259"/>
      <c r="CM45" s="431" t="str">
        <f ca="1">IF(Informations_personnelles!A45&lt;&gt;"",IF(CK45&lt;&gt;"",CK45,IF(CL45&lt;&gt;"",CL45,TODAY()))-Informations_personnelles!A45,"")</f>
        <v/>
      </c>
      <c r="CN45" s="293" t="str">
        <f t="shared" ca="1" si="75"/>
        <v/>
      </c>
    </row>
    <row r="46" spans="1:92" s="244" customFormat="1" ht="24.95" customHeight="1" x14ac:dyDescent="0.2">
      <c r="A46" s="347" t="str">
        <f>Informations_personnelles!B46</f>
        <v>TOTAL AVRIL</v>
      </c>
      <c r="B46" s="347">
        <f>Informations_personnelles!C46</f>
        <v>0</v>
      </c>
      <c r="C46" s="347">
        <f>SUM(C37:C45)</f>
        <v>0</v>
      </c>
      <c r="D46" s="347">
        <f>SUM(D37:D45)</f>
        <v>0</v>
      </c>
      <c r="E46" s="347">
        <f>COUNTIF(E37:E45, "x")</f>
        <v>0</v>
      </c>
      <c r="F46" s="347">
        <f>COUNTIF(F37:F45, "x")</f>
        <v>0</v>
      </c>
      <c r="G46" s="347">
        <f>COUNTIF(G37:G45, "x")</f>
        <v>0</v>
      </c>
      <c r="H46" s="347">
        <f>COUNTIF(H37:H45, "x")</f>
        <v>0</v>
      </c>
      <c r="I46" s="347">
        <f t="shared" ref="I46:AN46" si="76">SUM(I37:I45)</f>
        <v>0</v>
      </c>
      <c r="J46" s="347">
        <f t="shared" si="76"/>
        <v>0</v>
      </c>
      <c r="K46" s="347">
        <f t="shared" si="76"/>
        <v>0</v>
      </c>
      <c r="L46" s="347">
        <f t="shared" si="76"/>
        <v>0</v>
      </c>
      <c r="M46" s="347">
        <f t="shared" si="76"/>
        <v>0</v>
      </c>
      <c r="N46" s="347">
        <f t="shared" si="76"/>
        <v>0</v>
      </c>
      <c r="O46" s="347">
        <f t="shared" si="76"/>
        <v>0</v>
      </c>
      <c r="P46" s="347">
        <f t="shared" si="76"/>
        <v>0</v>
      </c>
      <c r="Q46" s="347">
        <f t="shared" si="76"/>
        <v>0</v>
      </c>
      <c r="R46" s="347">
        <f t="shared" si="76"/>
        <v>0</v>
      </c>
      <c r="S46" s="347">
        <f t="shared" si="76"/>
        <v>0</v>
      </c>
      <c r="T46" s="347">
        <f t="shared" si="76"/>
        <v>0</v>
      </c>
      <c r="U46" s="347">
        <f t="shared" si="76"/>
        <v>0</v>
      </c>
      <c r="V46" s="347">
        <f t="shared" si="76"/>
        <v>0</v>
      </c>
      <c r="W46" s="347">
        <f t="shared" si="76"/>
        <v>0</v>
      </c>
      <c r="X46" s="347">
        <f t="shared" si="76"/>
        <v>0</v>
      </c>
      <c r="Y46" s="347">
        <f t="shared" si="76"/>
        <v>0</v>
      </c>
      <c r="Z46" s="347">
        <f t="shared" si="76"/>
        <v>0</v>
      </c>
      <c r="AA46" s="347">
        <f t="shared" si="76"/>
        <v>0</v>
      </c>
      <c r="AB46" s="347">
        <f t="shared" si="76"/>
        <v>0</v>
      </c>
      <c r="AC46" s="347">
        <f t="shared" si="76"/>
        <v>0</v>
      </c>
      <c r="AD46" s="347">
        <f t="shared" si="76"/>
        <v>0</v>
      </c>
      <c r="AE46" s="347">
        <f t="shared" si="76"/>
        <v>0</v>
      </c>
      <c r="AF46" s="347">
        <f t="shared" si="76"/>
        <v>0</v>
      </c>
      <c r="AG46" s="347">
        <f t="shared" si="76"/>
        <v>0</v>
      </c>
      <c r="AH46" s="347">
        <f t="shared" si="76"/>
        <v>0</v>
      </c>
      <c r="AI46" s="347">
        <f t="shared" si="76"/>
        <v>0</v>
      </c>
      <c r="AJ46" s="347">
        <f t="shared" si="76"/>
        <v>0</v>
      </c>
      <c r="AK46" s="347">
        <f t="shared" si="76"/>
        <v>0</v>
      </c>
      <c r="AL46" s="347">
        <f t="shared" si="76"/>
        <v>0</v>
      </c>
      <c r="AM46" s="347">
        <f t="shared" si="76"/>
        <v>0</v>
      </c>
      <c r="AN46" s="347">
        <f t="shared" si="76"/>
        <v>0</v>
      </c>
      <c r="AO46" s="347">
        <f t="shared" ref="AO46:BO46" si="77">SUM(AO37:AO45)</f>
        <v>0</v>
      </c>
      <c r="AP46" s="347">
        <f t="shared" si="77"/>
        <v>0</v>
      </c>
      <c r="AQ46" s="347">
        <f t="shared" si="77"/>
        <v>0</v>
      </c>
      <c r="AR46" s="347">
        <f t="shared" si="77"/>
        <v>0</v>
      </c>
      <c r="AS46" s="347">
        <f t="shared" si="77"/>
        <v>0</v>
      </c>
      <c r="AT46" s="347">
        <f t="shared" si="77"/>
        <v>0</v>
      </c>
      <c r="AU46" s="347">
        <f t="shared" si="77"/>
        <v>0</v>
      </c>
      <c r="AV46" s="347">
        <f t="shared" si="77"/>
        <v>0</v>
      </c>
      <c r="AW46" s="347">
        <f t="shared" si="77"/>
        <v>0</v>
      </c>
      <c r="AX46" s="347">
        <f t="shared" si="77"/>
        <v>0</v>
      </c>
      <c r="AY46" s="347">
        <f t="shared" si="77"/>
        <v>0</v>
      </c>
      <c r="AZ46" s="347">
        <f t="shared" si="77"/>
        <v>0</v>
      </c>
      <c r="BA46" s="347">
        <f t="shared" si="77"/>
        <v>0</v>
      </c>
      <c r="BB46" s="347">
        <f t="shared" si="77"/>
        <v>0</v>
      </c>
      <c r="BC46" s="347">
        <f t="shared" si="77"/>
        <v>0</v>
      </c>
      <c r="BD46" s="347">
        <f t="shared" si="77"/>
        <v>0</v>
      </c>
      <c r="BE46" s="347">
        <f t="shared" si="77"/>
        <v>0</v>
      </c>
      <c r="BF46" s="347">
        <f t="shared" si="77"/>
        <v>0</v>
      </c>
      <c r="BG46" s="347">
        <f t="shared" si="77"/>
        <v>0</v>
      </c>
      <c r="BH46" s="347">
        <f t="shared" si="77"/>
        <v>0</v>
      </c>
      <c r="BI46" s="347">
        <f t="shared" si="77"/>
        <v>0</v>
      </c>
      <c r="BJ46" s="347">
        <f t="shared" si="77"/>
        <v>0</v>
      </c>
      <c r="BK46" s="347">
        <f t="shared" si="77"/>
        <v>0</v>
      </c>
      <c r="BL46" s="347">
        <f t="shared" si="77"/>
        <v>0</v>
      </c>
      <c r="BM46" s="347">
        <f t="shared" si="77"/>
        <v>0</v>
      </c>
      <c r="BN46" s="347">
        <f t="shared" si="77"/>
        <v>0</v>
      </c>
      <c r="BO46" s="347">
        <f t="shared" si="77"/>
        <v>0</v>
      </c>
      <c r="BP46" s="347">
        <f>COUNTIF(BP37:BP45, "x")</f>
        <v>0</v>
      </c>
      <c r="BQ46" s="347">
        <f>COUNTIF(BQ37:BQ45, "x")</f>
        <v>0</v>
      </c>
      <c r="BR46" s="347">
        <f>COUNTIF(BR37:BR45, "x")</f>
        <v>0</v>
      </c>
      <c r="BS46" s="349">
        <f t="shared" ref="BS46:BZ46" si="78">SUM(BS37:BS45)</f>
        <v>0</v>
      </c>
      <c r="BT46" s="349">
        <f t="shared" si="78"/>
        <v>0</v>
      </c>
      <c r="BU46" s="349">
        <f t="shared" si="78"/>
        <v>0</v>
      </c>
      <c r="BV46" s="349">
        <f t="shared" si="78"/>
        <v>0</v>
      </c>
      <c r="BW46" s="349">
        <f t="shared" si="78"/>
        <v>0</v>
      </c>
      <c r="BX46" s="349">
        <f t="shared" si="78"/>
        <v>0</v>
      </c>
      <c r="BY46" s="349">
        <f t="shared" si="78"/>
        <v>0</v>
      </c>
      <c r="BZ46" s="349">
        <f t="shared" si="78"/>
        <v>0</v>
      </c>
      <c r="CA46" s="347">
        <f t="shared" ref="CA46:CH46" si="79">COUNTIF(CA37:CA45, "x")</f>
        <v>0</v>
      </c>
      <c r="CB46" s="347">
        <f t="shared" si="79"/>
        <v>0</v>
      </c>
      <c r="CC46" s="347">
        <f t="shared" si="79"/>
        <v>0</v>
      </c>
      <c r="CD46" s="347">
        <f t="shared" si="79"/>
        <v>0</v>
      </c>
      <c r="CE46" s="347">
        <f t="shared" si="79"/>
        <v>0</v>
      </c>
      <c r="CF46" s="347">
        <f t="shared" si="79"/>
        <v>0</v>
      </c>
      <c r="CG46" s="347">
        <f t="shared" si="79"/>
        <v>0</v>
      </c>
      <c r="CH46" s="347">
        <f t="shared" si="79"/>
        <v>0</v>
      </c>
      <c r="CI46" s="347"/>
      <c r="CJ46" s="347"/>
      <c r="CK46" s="257">
        <f>COUNTA(CK37:CK45)</f>
        <v>0</v>
      </c>
      <c r="CL46" s="257">
        <f>COUNTA(CL37:CL45)</f>
        <v>0</v>
      </c>
      <c r="CM46" s="294" t="str">
        <f ca="1">IF(SUM(CM37:CM45)=0," ",AVERAGE(CM37:CM45))</f>
        <v xml:space="preserve"> </v>
      </c>
      <c r="CN46" s="294" t="str">
        <f ca="1">IF(SUM(CN37:CN45)=0," ",AVERAGE(CN37:CN45))</f>
        <v xml:space="preserve"> </v>
      </c>
    </row>
    <row r="47" spans="1:92" ht="45" x14ac:dyDescent="0.2">
      <c r="A47" s="343">
        <f>Informations_personnelles!B47</f>
        <v>24</v>
      </c>
      <c r="B47" s="344">
        <f>Informations_personnelles!C47</f>
        <v>0</v>
      </c>
      <c r="C47" s="245"/>
      <c r="D47" s="245"/>
      <c r="E47" s="245"/>
      <c r="F47" s="245"/>
      <c r="G47" s="245"/>
      <c r="H47" s="245"/>
      <c r="I47" s="245"/>
      <c r="J47" s="245"/>
      <c r="K47" s="245"/>
      <c r="L47" s="245"/>
      <c r="M47" s="245"/>
      <c r="N47" s="245"/>
      <c r="O47" s="245"/>
      <c r="P47" s="245"/>
      <c r="Q47" s="245"/>
      <c r="R47" s="245"/>
      <c r="S47" s="245"/>
      <c r="T47" s="245"/>
      <c r="U47" s="245"/>
      <c r="V47" s="245"/>
      <c r="W47" s="245"/>
      <c r="X47" s="245"/>
      <c r="Y47" s="245"/>
      <c r="Z47" s="245"/>
      <c r="AA47" s="245"/>
      <c r="AB47" s="245"/>
      <c r="AC47" s="245"/>
      <c r="AD47" s="245"/>
      <c r="AE47" s="245"/>
      <c r="AF47" s="245"/>
      <c r="AG47" s="245"/>
      <c r="AH47" s="245"/>
      <c r="AI47" s="245"/>
      <c r="AJ47" s="245"/>
      <c r="AK47" s="245"/>
      <c r="AL47" s="245"/>
      <c r="AM47" s="245"/>
      <c r="AN47" s="245"/>
      <c r="AO47" s="245"/>
      <c r="AP47" s="245"/>
      <c r="AQ47" s="245"/>
      <c r="AR47" s="245"/>
      <c r="AS47" s="245"/>
      <c r="AT47" s="245"/>
      <c r="AU47" s="245"/>
      <c r="AV47" s="245"/>
      <c r="AW47" s="245"/>
      <c r="AX47" s="245"/>
      <c r="AY47" s="245"/>
      <c r="AZ47" s="245"/>
      <c r="BA47" s="245"/>
      <c r="BB47" s="245"/>
      <c r="BC47" s="245"/>
      <c r="BD47" s="245"/>
      <c r="BE47" s="245"/>
      <c r="BF47" s="245"/>
      <c r="BG47" s="245"/>
      <c r="BH47" s="245"/>
      <c r="BI47" s="245"/>
      <c r="BJ47" s="245"/>
      <c r="BK47" s="245"/>
      <c r="BL47" s="245"/>
      <c r="BM47" s="245"/>
      <c r="BN47" s="245"/>
      <c r="BO47" s="245"/>
      <c r="BP47" s="245"/>
      <c r="BQ47" s="245"/>
      <c r="BR47" s="245"/>
      <c r="BS47" s="245"/>
      <c r="BT47" s="345"/>
      <c r="BU47" s="345"/>
      <c r="BV47" s="245"/>
      <c r="BW47" s="245"/>
      <c r="BX47" s="245"/>
      <c r="BY47" s="245"/>
      <c r="BZ47" s="245"/>
      <c r="CA47" s="245"/>
      <c r="CB47" s="245"/>
      <c r="CC47" s="245"/>
      <c r="CD47" s="245"/>
      <c r="CE47" s="245"/>
      <c r="CF47" s="245"/>
      <c r="CG47" s="245"/>
      <c r="CH47" s="245"/>
      <c r="CI47" s="246" t="s">
        <v>334</v>
      </c>
      <c r="CJ47" s="346"/>
      <c r="CK47" s="259"/>
      <c r="CL47" s="259"/>
      <c r="CM47" s="258">
        <f ca="1">IF(Informations_personnelles!A47&lt;&gt;"",IF(CK47&lt;&gt;"",CK47,IF(CL47&lt;&gt;"",CL47,TODAY()))-Informations_personnelles!A47,"")</f>
        <v>65</v>
      </c>
      <c r="CN47" s="293">
        <f t="shared" ca="1" si="75"/>
        <v>2.1</v>
      </c>
    </row>
    <row r="48" spans="1:92" s="244" customFormat="1" ht="45" x14ac:dyDescent="0.2">
      <c r="A48" s="244">
        <f>Informations_personnelles!B48</f>
        <v>25</v>
      </c>
      <c r="B48" s="342">
        <f>Informations_personnelles!C48</f>
        <v>0</v>
      </c>
      <c r="CI48" s="247" t="s">
        <v>338</v>
      </c>
      <c r="CK48" s="260"/>
      <c r="CL48" s="260"/>
      <c r="CM48" s="390">
        <f ca="1">IF(Informations_personnelles!A48&lt;&gt;"",IF(CK48&lt;&gt;"",CK48,IF(CL48&lt;&gt;"",CL48,TODAY()))-Informations_personnelles!A48,"")</f>
        <v>65</v>
      </c>
      <c r="CN48" s="292">
        <f t="shared" ca="1" si="75"/>
        <v>2.1</v>
      </c>
    </row>
    <row r="49" spans="1:92" x14ac:dyDescent="0.2">
      <c r="A49" s="343">
        <f>Informations_personnelles!B49</f>
        <v>26</v>
      </c>
      <c r="B49" s="344">
        <f>Informations_personnelles!C49</f>
        <v>0</v>
      </c>
      <c r="C49" s="245"/>
      <c r="D49" s="245"/>
      <c r="E49" s="245"/>
      <c r="F49" s="245"/>
      <c r="G49" s="245"/>
      <c r="H49" s="245"/>
      <c r="I49" s="245"/>
      <c r="J49" s="245"/>
      <c r="K49" s="245"/>
      <c r="L49" s="245"/>
      <c r="M49" s="245"/>
      <c r="N49" s="245"/>
      <c r="O49" s="245"/>
      <c r="P49" s="245"/>
      <c r="Q49" s="245"/>
      <c r="R49" s="245"/>
      <c r="S49" s="245"/>
      <c r="T49" s="245"/>
      <c r="U49" s="245"/>
      <c r="V49" s="245"/>
      <c r="W49" s="245"/>
      <c r="X49" s="245"/>
      <c r="Y49" s="245"/>
      <c r="Z49" s="245"/>
      <c r="AA49" s="245"/>
      <c r="AB49" s="245"/>
      <c r="AC49" s="245"/>
      <c r="AD49" s="245"/>
      <c r="AE49" s="245"/>
      <c r="AF49" s="245"/>
      <c r="AG49" s="245"/>
      <c r="AH49" s="245"/>
      <c r="AI49" s="245"/>
      <c r="AJ49" s="245"/>
      <c r="AK49" s="245"/>
      <c r="AL49" s="245"/>
      <c r="AM49" s="245"/>
      <c r="AN49" s="245"/>
      <c r="AO49" s="245"/>
      <c r="AP49" s="245"/>
      <c r="AQ49" s="245"/>
      <c r="AR49" s="245"/>
      <c r="AS49" s="245"/>
      <c r="AT49" s="245"/>
      <c r="AU49" s="245"/>
      <c r="AV49" s="245"/>
      <c r="AW49" s="245"/>
      <c r="AX49" s="245"/>
      <c r="AY49" s="245"/>
      <c r="AZ49" s="245"/>
      <c r="BA49" s="245"/>
      <c r="BB49" s="245"/>
      <c r="BC49" s="245"/>
      <c r="BD49" s="245"/>
      <c r="BE49" s="245"/>
      <c r="BF49" s="245"/>
      <c r="BG49" s="245"/>
      <c r="BH49" s="245"/>
      <c r="BI49" s="245"/>
      <c r="BJ49" s="245"/>
      <c r="BK49" s="245"/>
      <c r="BL49" s="245"/>
      <c r="BM49" s="245"/>
      <c r="BN49" s="245"/>
      <c r="BO49" s="245"/>
      <c r="BP49" s="245"/>
      <c r="BQ49" s="245"/>
      <c r="BR49" s="245"/>
      <c r="BS49" s="245"/>
      <c r="BT49" s="345"/>
      <c r="BU49" s="345"/>
      <c r="BV49" s="245"/>
      <c r="BW49" s="245"/>
      <c r="BX49" s="245"/>
      <c r="BY49" s="245"/>
      <c r="BZ49" s="245"/>
      <c r="CA49" s="245"/>
      <c r="CB49" s="245"/>
      <c r="CC49" s="245"/>
      <c r="CD49" s="245"/>
      <c r="CE49" s="245"/>
      <c r="CF49" s="245"/>
      <c r="CG49" s="245"/>
      <c r="CH49" s="245"/>
      <c r="CI49" s="246" t="s">
        <v>305</v>
      </c>
      <c r="CJ49" s="346"/>
      <c r="CK49" s="259"/>
      <c r="CL49" s="259"/>
      <c r="CM49" s="258">
        <f ca="1">IF(Informations_personnelles!A49&lt;&gt;"",IF(CK49&lt;&gt;"",CK49,IF(CL49&lt;&gt;"",CL49,TODAY()))-Informations_personnelles!A49,"")</f>
        <v>63</v>
      </c>
      <c r="CN49" s="293">
        <f t="shared" ca="1" si="75"/>
        <v>2.1</v>
      </c>
    </row>
    <row r="50" spans="1:92" s="244" customFormat="1" ht="60" x14ac:dyDescent="0.2">
      <c r="A50" s="244">
        <f>Informations_personnelles!B50</f>
        <v>27</v>
      </c>
      <c r="B50" s="342">
        <f>Informations_personnelles!C50</f>
        <v>0</v>
      </c>
      <c r="CI50" s="247" t="s">
        <v>339</v>
      </c>
      <c r="CK50" s="260"/>
      <c r="CL50" s="260"/>
      <c r="CM50" s="390">
        <f ca="1">IF(Informations_personnelles!A50&lt;&gt;"",IF(CK50&lt;&gt;"",CK50,IF(CL50&lt;&gt;"",CL50,TODAY()))-Informations_personnelles!A50,"")</f>
        <v>52</v>
      </c>
      <c r="CN50" s="292">
        <f t="shared" ca="1" si="75"/>
        <v>1.7</v>
      </c>
    </row>
    <row r="51" spans="1:92" x14ac:dyDescent="0.2">
      <c r="A51" s="343" t="str">
        <f>Informations_personnelles!B51</f>
        <v xml:space="preserve"> </v>
      </c>
      <c r="B51" s="344">
        <f>Informations_personnelles!C51</f>
        <v>0</v>
      </c>
      <c r="C51" s="245"/>
      <c r="D51" s="245">
        <f t="shared" si="74"/>
        <v>0</v>
      </c>
      <c r="E51" s="245"/>
      <c r="F51" s="245"/>
      <c r="G51" s="245"/>
      <c r="H51" s="245"/>
      <c r="I51" s="245"/>
      <c r="J51" s="245"/>
      <c r="K51" s="245"/>
      <c r="L51" s="245"/>
      <c r="M51" s="245"/>
      <c r="N51" s="245"/>
      <c r="O51" s="245"/>
      <c r="P51" s="245"/>
      <c r="Q51" s="245"/>
      <c r="R51" s="245"/>
      <c r="S51" s="245"/>
      <c r="T51" s="245"/>
      <c r="U51" s="245"/>
      <c r="V51" s="245"/>
      <c r="W51" s="245"/>
      <c r="X51" s="245"/>
      <c r="Y51" s="245"/>
      <c r="Z51" s="245"/>
      <c r="AA51" s="245"/>
      <c r="AB51" s="245"/>
      <c r="AC51" s="245"/>
      <c r="AD51" s="245"/>
      <c r="AE51" s="245"/>
      <c r="AF51" s="245"/>
      <c r="AG51" s="245"/>
      <c r="AH51" s="245"/>
      <c r="AI51" s="245"/>
      <c r="AJ51" s="245"/>
      <c r="AK51" s="245"/>
      <c r="AL51" s="245"/>
      <c r="AM51" s="245"/>
      <c r="AN51" s="245"/>
      <c r="AO51" s="245"/>
      <c r="AP51" s="245"/>
      <c r="AQ51" s="245"/>
      <c r="AR51" s="245"/>
      <c r="AS51" s="245"/>
      <c r="AT51" s="245"/>
      <c r="AU51" s="245"/>
      <c r="AV51" s="245"/>
      <c r="AW51" s="245"/>
      <c r="AX51" s="245"/>
      <c r="AY51" s="245"/>
      <c r="AZ51" s="245"/>
      <c r="BA51" s="245"/>
      <c r="BB51" s="245"/>
      <c r="BC51" s="245"/>
      <c r="BD51" s="245"/>
      <c r="BE51" s="245"/>
      <c r="BF51" s="245"/>
      <c r="BG51" s="245"/>
      <c r="BH51" s="245"/>
      <c r="BI51" s="245"/>
      <c r="BJ51" s="245"/>
      <c r="BK51" s="245"/>
      <c r="BL51" s="245"/>
      <c r="BM51" s="245"/>
      <c r="BN51" s="245"/>
      <c r="BO51" s="245"/>
      <c r="BP51" s="245"/>
      <c r="BQ51" s="245"/>
      <c r="BR51" s="245"/>
      <c r="BS51" s="245"/>
      <c r="BT51" s="345"/>
      <c r="BU51" s="345"/>
      <c r="BV51" s="245"/>
      <c r="BW51" s="245"/>
      <c r="BX51" s="245"/>
      <c r="BY51" s="245"/>
      <c r="BZ51" s="245"/>
      <c r="CA51" s="245"/>
      <c r="CB51" s="245"/>
      <c r="CC51" s="245"/>
      <c r="CD51" s="245"/>
      <c r="CE51" s="245"/>
      <c r="CF51" s="245"/>
      <c r="CG51" s="245"/>
      <c r="CH51" s="245"/>
      <c r="CI51" s="246"/>
      <c r="CJ51" s="346"/>
      <c r="CK51" s="259"/>
      <c r="CL51" s="259"/>
      <c r="CM51" s="258" t="str">
        <f ca="1">IF(Informations_personnelles!A51&lt;&gt;"",IF(CK51&lt;&gt;"",CK51,IF(CL51&lt;&gt;"",CL51,TODAY()))-Informations_personnelles!A51,"")</f>
        <v/>
      </c>
      <c r="CN51" s="293" t="str">
        <f t="shared" ca="1" si="75"/>
        <v/>
      </c>
    </row>
    <row r="52" spans="1:92" s="244" customFormat="1" x14ac:dyDescent="0.2">
      <c r="A52" s="244" t="str">
        <f>Informations_personnelles!B52</f>
        <v xml:space="preserve"> </v>
      </c>
      <c r="B52" s="342">
        <f>Informations_personnelles!C52</f>
        <v>0</v>
      </c>
      <c r="D52" s="244">
        <f t="shared" si="74"/>
        <v>0</v>
      </c>
      <c r="CK52" s="260"/>
      <c r="CL52" s="260"/>
      <c r="CM52" s="390" t="str">
        <f ca="1">IF(Informations_personnelles!A52&lt;&gt;"",IF(CK52&lt;&gt;"",CK52,IF(CL52&lt;&gt;"",CL52,TODAY()))-Informations_personnelles!A52,"")</f>
        <v/>
      </c>
      <c r="CN52" s="292" t="str">
        <f t="shared" ca="1" si="75"/>
        <v/>
      </c>
    </row>
    <row r="53" spans="1:92" x14ac:dyDescent="0.2">
      <c r="A53" s="343" t="str">
        <f>Informations_personnelles!B53</f>
        <v xml:space="preserve"> </v>
      </c>
      <c r="B53" s="344">
        <f>Informations_personnelles!C53</f>
        <v>0</v>
      </c>
      <c r="C53" s="245"/>
      <c r="D53" s="245">
        <f t="shared" si="74"/>
        <v>0</v>
      </c>
      <c r="E53" s="245"/>
      <c r="F53" s="245"/>
      <c r="G53" s="245"/>
      <c r="H53" s="245"/>
      <c r="I53" s="245"/>
      <c r="J53" s="245"/>
      <c r="K53" s="245"/>
      <c r="L53" s="245"/>
      <c r="M53" s="245"/>
      <c r="N53" s="245"/>
      <c r="O53" s="245"/>
      <c r="P53" s="245"/>
      <c r="Q53" s="245"/>
      <c r="R53" s="245"/>
      <c r="S53" s="245"/>
      <c r="T53" s="245"/>
      <c r="U53" s="245"/>
      <c r="V53" s="245"/>
      <c r="W53" s="245"/>
      <c r="X53" s="245"/>
      <c r="Y53" s="245"/>
      <c r="Z53" s="245"/>
      <c r="AA53" s="245"/>
      <c r="AB53" s="245"/>
      <c r="AC53" s="245"/>
      <c r="AD53" s="245"/>
      <c r="AE53" s="245"/>
      <c r="AF53" s="245"/>
      <c r="AG53" s="245"/>
      <c r="AH53" s="245"/>
      <c r="AI53" s="245"/>
      <c r="AJ53" s="245"/>
      <c r="AK53" s="245"/>
      <c r="AL53" s="245"/>
      <c r="AM53" s="245"/>
      <c r="AN53" s="245"/>
      <c r="AO53" s="245"/>
      <c r="AP53" s="245"/>
      <c r="AQ53" s="245"/>
      <c r="AR53" s="245"/>
      <c r="AS53" s="245"/>
      <c r="AT53" s="245"/>
      <c r="AU53" s="245"/>
      <c r="AV53" s="245"/>
      <c r="AW53" s="245"/>
      <c r="AX53" s="245"/>
      <c r="AY53" s="245"/>
      <c r="AZ53" s="245"/>
      <c r="BA53" s="245"/>
      <c r="BB53" s="245"/>
      <c r="BC53" s="245"/>
      <c r="BD53" s="245"/>
      <c r="BE53" s="245"/>
      <c r="BF53" s="245"/>
      <c r="BG53" s="245"/>
      <c r="BH53" s="245"/>
      <c r="BI53" s="245"/>
      <c r="BJ53" s="245"/>
      <c r="BK53" s="245"/>
      <c r="BL53" s="245"/>
      <c r="BM53" s="245"/>
      <c r="BN53" s="245"/>
      <c r="BO53" s="245"/>
      <c r="BP53" s="245"/>
      <c r="BQ53" s="245"/>
      <c r="BR53" s="245"/>
      <c r="BS53" s="245"/>
      <c r="BT53" s="345"/>
      <c r="BU53" s="345"/>
      <c r="BV53" s="245"/>
      <c r="BW53" s="245"/>
      <c r="BX53" s="245"/>
      <c r="BY53" s="245"/>
      <c r="BZ53" s="245"/>
      <c r="CA53" s="245"/>
      <c r="CB53" s="245"/>
      <c r="CC53" s="245"/>
      <c r="CD53" s="245"/>
      <c r="CE53" s="245"/>
      <c r="CF53" s="245"/>
      <c r="CG53" s="245"/>
      <c r="CH53" s="245"/>
      <c r="CI53" s="246"/>
      <c r="CJ53" s="346"/>
      <c r="CK53" s="259"/>
      <c r="CL53" s="259"/>
      <c r="CM53" s="258" t="str">
        <f ca="1">IF(Informations_personnelles!A53&lt;&gt;"",IF(CK53&lt;&gt;"",CK53,IF(CL53&lt;&gt;"",CL53,TODAY()))-Informations_personnelles!A53,"")</f>
        <v/>
      </c>
      <c r="CN53" s="293" t="str">
        <f t="shared" ca="1" si="75"/>
        <v/>
      </c>
    </row>
    <row r="54" spans="1:92" s="244" customFormat="1" x14ac:dyDescent="0.2">
      <c r="A54" s="244" t="str">
        <f>Informations_personnelles!B54</f>
        <v xml:space="preserve"> </v>
      </c>
      <c r="B54" s="342">
        <f>Informations_personnelles!C54</f>
        <v>0</v>
      </c>
      <c r="D54" s="244">
        <f t="shared" si="74"/>
        <v>0</v>
      </c>
      <c r="CK54" s="260"/>
      <c r="CL54" s="260"/>
      <c r="CM54" s="390" t="str">
        <f ca="1">IF(Informations_personnelles!A54&lt;&gt;"",IF(CK54&lt;&gt;"",CK54,IF(CL54&lt;&gt;"",CL54,TODAY()))-Informations_personnelles!A54,"")</f>
        <v/>
      </c>
      <c r="CN54" s="292" t="str">
        <f t="shared" ca="1" si="75"/>
        <v/>
      </c>
    </row>
    <row r="55" spans="1:92" x14ac:dyDescent="0.2">
      <c r="A55" s="343" t="str">
        <f>Informations_personnelles!B55</f>
        <v xml:space="preserve"> </v>
      </c>
      <c r="B55" s="344">
        <f>Informations_personnelles!C55</f>
        <v>0</v>
      </c>
      <c r="C55" s="245"/>
      <c r="D55" s="245">
        <f t="shared" si="74"/>
        <v>0</v>
      </c>
      <c r="E55" s="245"/>
      <c r="F55" s="245"/>
      <c r="G55" s="245"/>
      <c r="H55" s="245"/>
      <c r="I55" s="245"/>
      <c r="J55" s="245"/>
      <c r="K55" s="245"/>
      <c r="L55" s="245"/>
      <c r="M55" s="245"/>
      <c r="N55" s="245"/>
      <c r="O55" s="245"/>
      <c r="P55" s="245"/>
      <c r="Q55" s="245"/>
      <c r="R55" s="245"/>
      <c r="S55" s="245"/>
      <c r="T55" s="245"/>
      <c r="U55" s="245"/>
      <c r="V55" s="245"/>
      <c r="W55" s="245"/>
      <c r="X55" s="245"/>
      <c r="Y55" s="245"/>
      <c r="Z55" s="245"/>
      <c r="AA55" s="245"/>
      <c r="AB55" s="245"/>
      <c r="AC55" s="245"/>
      <c r="AD55" s="245"/>
      <c r="AE55" s="245"/>
      <c r="AF55" s="245"/>
      <c r="AG55" s="245"/>
      <c r="AH55" s="245"/>
      <c r="AI55" s="245"/>
      <c r="AJ55" s="245"/>
      <c r="AK55" s="245"/>
      <c r="AL55" s="245"/>
      <c r="AM55" s="245"/>
      <c r="AN55" s="245"/>
      <c r="AO55" s="245"/>
      <c r="AP55" s="245"/>
      <c r="AQ55" s="245"/>
      <c r="AR55" s="245"/>
      <c r="AS55" s="245"/>
      <c r="AT55" s="245"/>
      <c r="AU55" s="245"/>
      <c r="AV55" s="245"/>
      <c r="AW55" s="245"/>
      <c r="AX55" s="245"/>
      <c r="AY55" s="245"/>
      <c r="AZ55" s="245"/>
      <c r="BA55" s="245"/>
      <c r="BB55" s="245"/>
      <c r="BC55" s="245"/>
      <c r="BD55" s="245"/>
      <c r="BE55" s="245"/>
      <c r="BF55" s="245"/>
      <c r="BG55" s="245"/>
      <c r="BH55" s="245"/>
      <c r="BI55" s="245"/>
      <c r="BJ55" s="245"/>
      <c r="BK55" s="245"/>
      <c r="BL55" s="245"/>
      <c r="BM55" s="245"/>
      <c r="BN55" s="245"/>
      <c r="BO55" s="245"/>
      <c r="BP55" s="245"/>
      <c r="BQ55" s="245"/>
      <c r="BR55" s="245"/>
      <c r="BS55" s="245"/>
      <c r="BT55" s="345"/>
      <c r="BU55" s="345"/>
      <c r="BV55" s="245"/>
      <c r="BW55" s="245"/>
      <c r="BX55" s="245"/>
      <c r="BY55" s="245"/>
      <c r="BZ55" s="245"/>
      <c r="CA55" s="245"/>
      <c r="CB55" s="245"/>
      <c r="CC55" s="245"/>
      <c r="CD55" s="245"/>
      <c r="CE55" s="245"/>
      <c r="CF55" s="245"/>
      <c r="CG55" s="245"/>
      <c r="CH55" s="245"/>
      <c r="CI55" s="246"/>
      <c r="CJ55" s="346"/>
      <c r="CK55" s="259"/>
      <c r="CL55" s="259"/>
      <c r="CM55" s="258" t="str">
        <f ca="1">IF(Informations_personnelles!A55&lt;&gt;"",IF(CK55&lt;&gt;"",CK55,IF(CL55&lt;&gt;"",CL55,TODAY()))-Informations_personnelles!A55,"")</f>
        <v/>
      </c>
      <c r="CN55" s="293" t="str">
        <f t="shared" ca="1" si="75"/>
        <v/>
      </c>
    </row>
    <row r="56" spans="1:92" s="244" customFormat="1" x14ac:dyDescent="0.2">
      <c r="A56" s="244" t="str">
        <f>Informations_personnelles!B56</f>
        <v xml:space="preserve"> </v>
      </c>
      <c r="B56" s="342">
        <f>Informations_personnelles!C56</f>
        <v>0</v>
      </c>
      <c r="D56" s="244">
        <f t="shared" si="74"/>
        <v>0</v>
      </c>
      <c r="CK56" s="260"/>
      <c r="CL56" s="260"/>
      <c r="CM56" s="390" t="str">
        <f ca="1">IF(Informations_personnelles!A56&lt;&gt;"",IF(CK56&lt;&gt;"",CK56,IF(CL56&lt;&gt;"",CL56,TODAY()))-Informations_personnelles!A56,"")</f>
        <v/>
      </c>
      <c r="CN56" s="292" t="str">
        <f t="shared" ca="1" si="75"/>
        <v/>
      </c>
    </row>
    <row r="57" spans="1:92" ht="27" customHeight="1" x14ac:dyDescent="0.2">
      <c r="A57" s="347" t="str">
        <f>Informations_personnelles!B57</f>
        <v>TOTAL  MAI</v>
      </c>
      <c r="B57" s="348" t="e">
        <f>Informations_personnelles!#REF!</f>
        <v>#REF!</v>
      </c>
      <c r="C57" s="347">
        <f>SUM(C47:C56)</f>
        <v>0</v>
      </c>
      <c r="D57" s="347">
        <f>SUM(D47:D56)</f>
        <v>0</v>
      </c>
      <c r="E57" s="347">
        <f t="shared" ref="E57" si="80">COUNTIF(E47:E56, "x")</f>
        <v>0</v>
      </c>
      <c r="F57" s="347">
        <f t="shared" ref="F57" si="81">COUNTIF(F47:F56, "x")</f>
        <v>0</v>
      </c>
      <c r="G57" s="347">
        <f t="shared" ref="G57" si="82">COUNTIF(G47:G56, "x")</f>
        <v>0</v>
      </c>
      <c r="H57" s="347">
        <f t="shared" ref="H57" si="83">COUNTIF(H47:H56, "x")</f>
        <v>0</v>
      </c>
      <c r="I57" s="347">
        <f t="shared" ref="I57:U57" si="84">SUM(I47:I56)</f>
        <v>0</v>
      </c>
      <c r="J57" s="347">
        <f t="shared" si="84"/>
        <v>0</v>
      </c>
      <c r="K57" s="347">
        <f t="shared" si="84"/>
        <v>0</v>
      </c>
      <c r="L57" s="347">
        <f t="shared" si="84"/>
        <v>0</v>
      </c>
      <c r="M57" s="347">
        <f t="shared" si="84"/>
        <v>0</v>
      </c>
      <c r="N57" s="347">
        <f t="shared" si="84"/>
        <v>0</v>
      </c>
      <c r="O57" s="347">
        <f t="shared" si="84"/>
        <v>0</v>
      </c>
      <c r="P57" s="347">
        <f t="shared" si="84"/>
        <v>0</v>
      </c>
      <c r="Q57" s="347">
        <f t="shared" si="84"/>
        <v>0</v>
      </c>
      <c r="R57" s="347">
        <f t="shared" si="84"/>
        <v>0</v>
      </c>
      <c r="S57" s="347">
        <f t="shared" si="84"/>
        <v>0</v>
      </c>
      <c r="T57" s="347">
        <f t="shared" si="84"/>
        <v>0</v>
      </c>
      <c r="U57" s="347">
        <f t="shared" si="84"/>
        <v>0</v>
      </c>
      <c r="V57" s="347">
        <f t="shared" ref="V57:AG57" si="85">SUM(V47:V56)</f>
        <v>0</v>
      </c>
      <c r="W57" s="347">
        <f t="shared" si="85"/>
        <v>0</v>
      </c>
      <c r="X57" s="347">
        <f t="shared" si="85"/>
        <v>0</v>
      </c>
      <c r="Y57" s="347">
        <f t="shared" si="85"/>
        <v>0</v>
      </c>
      <c r="Z57" s="347">
        <f t="shared" si="85"/>
        <v>0</v>
      </c>
      <c r="AA57" s="347">
        <f t="shared" si="85"/>
        <v>0</v>
      </c>
      <c r="AB57" s="347">
        <f t="shared" si="85"/>
        <v>0</v>
      </c>
      <c r="AC57" s="347">
        <f t="shared" si="85"/>
        <v>0</v>
      </c>
      <c r="AD57" s="347">
        <f t="shared" si="85"/>
        <v>0</v>
      </c>
      <c r="AE57" s="347">
        <f t="shared" si="85"/>
        <v>0</v>
      </c>
      <c r="AF57" s="347">
        <f t="shared" si="85"/>
        <v>0</v>
      </c>
      <c r="AG57" s="347">
        <f t="shared" si="85"/>
        <v>0</v>
      </c>
      <c r="AH57" s="347">
        <f t="shared" ref="AH57:AV57" si="86">SUM(AH47:AH56)</f>
        <v>0</v>
      </c>
      <c r="AI57" s="347">
        <f t="shared" si="86"/>
        <v>0</v>
      </c>
      <c r="AJ57" s="347">
        <f t="shared" si="86"/>
        <v>0</v>
      </c>
      <c r="AK57" s="347">
        <f t="shared" si="86"/>
        <v>0</v>
      </c>
      <c r="AL57" s="347">
        <f t="shared" si="86"/>
        <v>0</v>
      </c>
      <c r="AM57" s="347">
        <f t="shared" si="86"/>
        <v>0</v>
      </c>
      <c r="AN57" s="347">
        <f t="shared" si="86"/>
        <v>0</v>
      </c>
      <c r="AO57" s="347">
        <f t="shared" si="86"/>
        <v>0</v>
      </c>
      <c r="AP57" s="347">
        <f t="shared" si="86"/>
        <v>0</v>
      </c>
      <c r="AQ57" s="347">
        <f t="shared" si="86"/>
        <v>0</v>
      </c>
      <c r="AR57" s="347">
        <f t="shared" si="86"/>
        <v>0</v>
      </c>
      <c r="AS57" s="347">
        <f t="shared" si="86"/>
        <v>0</v>
      </c>
      <c r="AT57" s="347">
        <f t="shared" si="86"/>
        <v>0</v>
      </c>
      <c r="AU57" s="347">
        <f t="shared" si="86"/>
        <v>0</v>
      </c>
      <c r="AV57" s="347">
        <f t="shared" si="86"/>
        <v>0</v>
      </c>
      <c r="AW57" s="347">
        <f t="shared" ref="AW57:BO57" si="87">SUM(AW47:AW56)</f>
        <v>0</v>
      </c>
      <c r="AX57" s="347">
        <f t="shared" si="87"/>
        <v>0</v>
      </c>
      <c r="AY57" s="347">
        <f t="shared" si="87"/>
        <v>0</v>
      </c>
      <c r="AZ57" s="347">
        <f t="shared" si="87"/>
        <v>0</v>
      </c>
      <c r="BA57" s="347">
        <f t="shared" si="87"/>
        <v>0</v>
      </c>
      <c r="BB57" s="347">
        <f t="shared" si="87"/>
        <v>0</v>
      </c>
      <c r="BC57" s="347">
        <f t="shared" si="87"/>
        <v>0</v>
      </c>
      <c r="BD57" s="347">
        <f t="shared" si="87"/>
        <v>0</v>
      </c>
      <c r="BE57" s="347">
        <f t="shared" si="87"/>
        <v>0</v>
      </c>
      <c r="BF57" s="347">
        <f t="shared" si="87"/>
        <v>0</v>
      </c>
      <c r="BG57" s="347">
        <f t="shared" si="87"/>
        <v>0</v>
      </c>
      <c r="BH57" s="347">
        <f t="shared" si="87"/>
        <v>0</v>
      </c>
      <c r="BI57" s="347">
        <f t="shared" si="87"/>
        <v>0</v>
      </c>
      <c r="BJ57" s="347">
        <f t="shared" si="87"/>
        <v>0</v>
      </c>
      <c r="BK57" s="347">
        <f t="shared" si="87"/>
        <v>0</v>
      </c>
      <c r="BL57" s="347">
        <f t="shared" si="87"/>
        <v>0</v>
      </c>
      <c r="BM57" s="347">
        <f t="shared" si="87"/>
        <v>0</v>
      </c>
      <c r="BN57" s="347">
        <f t="shared" si="87"/>
        <v>0</v>
      </c>
      <c r="BO57" s="347">
        <f t="shared" si="87"/>
        <v>0</v>
      </c>
      <c r="BP57" s="347">
        <f t="shared" ref="BP57:BQ57" si="88">COUNTIF(BP47:BP56, "x")</f>
        <v>0</v>
      </c>
      <c r="BQ57" s="347">
        <f t="shared" si="88"/>
        <v>0</v>
      </c>
      <c r="BR57" s="347">
        <f t="shared" ref="BR57" si="89">COUNTIF(BR47:BR56, "x")</f>
        <v>0</v>
      </c>
      <c r="BS57" s="349">
        <f>SUM(BS47:BS56)</f>
        <v>0</v>
      </c>
      <c r="BT57" s="349">
        <f>SUM(BT47:BT56)</f>
        <v>0</v>
      </c>
      <c r="BU57" s="349">
        <f>SUM(BU47:BU56)</f>
        <v>0</v>
      </c>
      <c r="BV57" s="349">
        <f>SUM(BV47:BV56)</f>
        <v>0</v>
      </c>
      <c r="BW57" s="347">
        <f t="shared" ref="BW57:BX57" si="90">SUM(BW47:BW56)</f>
        <v>0</v>
      </c>
      <c r="BX57" s="347">
        <f t="shared" si="90"/>
        <v>0</v>
      </c>
      <c r="BY57" s="347">
        <f t="shared" ref="BY57" si="91">SUM(BY47:BY56)</f>
        <v>0</v>
      </c>
      <c r="BZ57" s="347">
        <f t="shared" ref="BZ57" si="92">SUM(BZ47:BZ56)</f>
        <v>0</v>
      </c>
      <c r="CA57" s="347">
        <f t="shared" ref="CA57" si="93">COUNTIF(CA47:CA56, "x")</f>
        <v>0</v>
      </c>
      <c r="CB57" s="347">
        <f t="shared" ref="CB57" si="94">COUNTIF(CB47:CB56, "x")</f>
        <v>0</v>
      </c>
      <c r="CC57" s="347">
        <f t="shared" ref="CC57:CD57" si="95">COUNTIF(CC47:CC56, "x")</f>
        <v>0</v>
      </c>
      <c r="CD57" s="347">
        <f t="shared" si="95"/>
        <v>0</v>
      </c>
      <c r="CE57" s="347">
        <f t="shared" ref="CE57" si="96">COUNTIF(CE47:CE56, "x")</f>
        <v>0</v>
      </c>
      <c r="CF57" s="347">
        <f t="shared" ref="CF57" si="97">COUNTIF(CF47:CF56, "x")</f>
        <v>0</v>
      </c>
      <c r="CG57" s="347">
        <f t="shared" ref="CG57" si="98">COUNTIF(CG47:CG56, "x")</f>
        <v>0</v>
      </c>
      <c r="CH57" s="347">
        <f t="shared" ref="CH57" si="99">COUNTIF(CH47:CH56, "x")</f>
        <v>0</v>
      </c>
      <c r="CI57" s="350"/>
      <c r="CJ57" s="351"/>
      <c r="CK57" s="257">
        <f>COUNTA(CK47:CK56)</f>
        <v>0</v>
      </c>
      <c r="CL57" s="257">
        <f>COUNTA(CL47:CL56)</f>
        <v>0</v>
      </c>
      <c r="CM57" s="257">
        <f ca="1">IF(SUM(CM47:CM56)=0," ",AVERAGE(CM47:CM56))</f>
        <v>61.25</v>
      </c>
      <c r="CN57" s="294">
        <f ca="1">IF(SUM(CN47:CN56)=0," ",AVERAGE(CN47:CN56))</f>
        <v>2</v>
      </c>
    </row>
    <row r="58" spans="1:92" ht="30" x14ac:dyDescent="0.2">
      <c r="A58" s="343">
        <f>Informations_personnelles!B58</f>
        <v>29</v>
      </c>
      <c r="B58" s="344">
        <f>Informations_personnelles!C58</f>
        <v>0</v>
      </c>
      <c r="C58" s="245"/>
      <c r="D58" s="245"/>
      <c r="E58" s="245"/>
      <c r="F58" s="245"/>
      <c r="G58" s="245"/>
      <c r="H58" s="245"/>
      <c r="I58" s="245"/>
      <c r="J58" s="245"/>
      <c r="K58" s="245"/>
      <c r="L58" s="245"/>
      <c r="M58" s="245"/>
      <c r="N58" s="245"/>
      <c r="O58" s="245"/>
      <c r="P58" s="245"/>
      <c r="Q58" s="245"/>
      <c r="R58" s="245"/>
      <c r="S58" s="245"/>
      <c r="T58" s="245"/>
      <c r="U58" s="245"/>
      <c r="V58" s="245"/>
      <c r="W58" s="245"/>
      <c r="X58" s="245"/>
      <c r="Y58" s="245"/>
      <c r="Z58" s="245"/>
      <c r="AA58" s="245"/>
      <c r="AB58" s="245"/>
      <c r="AC58" s="245"/>
      <c r="AD58" s="245"/>
      <c r="AE58" s="245"/>
      <c r="AF58" s="245"/>
      <c r="AG58" s="245"/>
      <c r="AH58" s="245"/>
      <c r="AI58" s="245"/>
      <c r="AJ58" s="245"/>
      <c r="AK58" s="245"/>
      <c r="AL58" s="245"/>
      <c r="AM58" s="245"/>
      <c r="AN58" s="245"/>
      <c r="AO58" s="245"/>
      <c r="AP58" s="245"/>
      <c r="AQ58" s="245"/>
      <c r="AR58" s="245"/>
      <c r="AS58" s="245"/>
      <c r="AT58" s="245"/>
      <c r="AU58" s="245"/>
      <c r="AV58" s="245"/>
      <c r="AW58" s="245"/>
      <c r="AX58" s="245"/>
      <c r="AY58" s="245"/>
      <c r="AZ58" s="245"/>
      <c r="BA58" s="245"/>
      <c r="BB58" s="245"/>
      <c r="BC58" s="245"/>
      <c r="BD58" s="245"/>
      <c r="BE58" s="245"/>
      <c r="BF58" s="245"/>
      <c r="BG58" s="245"/>
      <c r="BH58" s="245"/>
      <c r="BI58" s="245"/>
      <c r="BJ58" s="245"/>
      <c r="BK58" s="245"/>
      <c r="BL58" s="245"/>
      <c r="BM58" s="245"/>
      <c r="BN58" s="245"/>
      <c r="BO58" s="245"/>
      <c r="BP58" s="245"/>
      <c r="BQ58" s="245"/>
      <c r="BR58" s="245"/>
      <c r="BS58" s="245"/>
      <c r="BT58" s="345"/>
      <c r="BU58" s="345"/>
      <c r="BV58" s="245"/>
      <c r="BW58" s="245"/>
      <c r="BX58" s="245"/>
      <c r="BY58" s="245"/>
      <c r="BZ58" s="245"/>
      <c r="CA58" s="245"/>
      <c r="CB58" s="245"/>
      <c r="CC58" s="245"/>
      <c r="CD58" s="245"/>
      <c r="CE58" s="245"/>
      <c r="CF58" s="245"/>
      <c r="CG58" s="245"/>
      <c r="CH58" s="245"/>
      <c r="CI58" s="246" t="s">
        <v>320</v>
      </c>
      <c r="CJ58" s="346"/>
      <c r="CK58" s="259"/>
      <c r="CL58" s="259"/>
      <c r="CM58" s="258">
        <f ca="1">IF(Informations_personnelles!A58&lt;&gt;"",IF(CK58&lt;&gt;"",CK58,IF(CL58&lt;&gt;"",CL58,TODAY()))-Informations_personnelles!A58,"")</f>
        <v>35</v>
      </c>
      <c r="CN58" s="293">
        <f t="shared" ca="1" si="75"/>
        <v>1.1000000000000001</v>
      </c>
    </row>
    <row r="59" spans="1:92" s="244" customFormat="1" x14ac:dyDescent="0.2">
      <c r="A59" s="244">
        <f>Informations_personnelles!B59</f>
        <v>30</v>
      </c>
      <c r="B59" s="342">
        <f>Informations_personnelles!C59</f>
        <v>0</v>
      </c>
      <c r="CI59" s="244" t="s">
        <v>332</v>
      </c>
      <c r="CK59" s="260"/>
      <c r="CL59" s="260"/>
      <c r="CM59" s="390">
        <f ca="1">IF(Informations_personnelles!A59&lt;&gt;"",IF(CK59&lt;&gt;"",CK59,IF(CL59&lt;&gt;"",CL59,TODAY()))-Informations_personnelles!A59,"")</f>
        <v>23</v>
      </c>
      <c r="CN59" s="292">
        <f t="shared" ca="1" si="75"/>
        <v>0.8</v>
      </c>
    </row>
    <row r="60" spans="1:92" ht="30" x14ac:dyDescent="0.2">
      <c r="A60" s="343">
        <f>Informations_personnelles!B60</f>
        <v>31</v>
      </c>
      <c r="B60" s="344">
        <f>Informations_personnelles!C60</f>
        <v>0</v>
      </c>
      <c r="C60" s="245"/>
      <c r="D60" s="245"/>
      <c r="E60" s="245"/>
      <c r="F60" s="245"/>
      <c r="G60" s="245"/>
      <c r="H60" s="245"/>
      <c r="I60" s="245"/>
      <c r="J60" s="245"/>
      <c r="K60" s="245"/>
      <c r="L60" s="245"/>
      <c r="M60" s="245"/>
      <c r="N60" s="245"/>
      <c r="O60" s="245"/>
      <c r="P60" s="245"/>
      <c r="Q60" s="245"/>
      <c r="R60" s="245"/>
      <c r="S60" s="245"/>
      <c r="T60" s="245"/>
      <c r="U60" s="245"/>
      <c r="V60" s="245"/>
      <c r="W60" s="245"/>
      <c r="X60" s="245"/>
      <c r="Y60" s="245"/>
      <c r="Z60" s="245"/>
      <c r="AA60" s="245"/>
      <c r="AB60" s="245"/>
      <c r="AC60" s="245"/>
      <c r="AD60" s="245"/>
      <c r="AE60" s="245"/>
      <c r="AF60" s="245"/>
      <c r="AG60" s="245"/>
      <c r="AH60" s="245"/>
      <c r="AI60" s="245"/>
      <c r="AJ60" s="245"/>
      <c r="AK60" s="245"/>
      <c r="AL60" s="245"/>
      <c r="AM60" s="245"/>
      <c r="AN60" s="245"/>
      <c r="AO60" s="245"/>
      <c r="AP60" s="245"/>
      <c r="AQ60" s="245"/>
      <c r="AR60" s="245"/>
      <c r="AS60" s="245"/>
      <c r="AT60" s="245"/>
      <c r="AU60" s="245"/>
      <c r="AV60" s="245"/>
      <c r="AW60" s="245"/>
      <c r="AX60" s="245"/>
      <c r="AY60" s="245"/>
      <c r="AZ60" s="245"/>
      <c r="BA60" s="245"/>
      <c r="BB60" s="245"/>
      <c r="BC60" s="245"/>
      <c r="BD60" s="245"/>
      <c r="BE60" s="245"/>
      <c r="BF60" s="245"/>
      <c r="BG60" s="245"/>
      <c r="BH60" s="245"/>
      <c r="BI60" s="245"/>
      <c r="BJ60" s="245"/>
      <c r="BK60" s="245"/>
      <c r="BL60" s="245"/>
      <c r="BM60" s="245"/>
      <c r="BN60" s="245"/>
      <c r="BO60" s="245"/>
      <c r="BP60" s="245"/>
      <c r="BQ60" s="245"/>
      <c r="BR60" s="245"/>
      <c r="BS60" s="245"/>
      <c r="BT60" s="345"/>
      <c r="BU60" s="345"/>
      <c r="BV60" s="245"/>
      <c r="BW60" s="245"/>
      <c r="BX60" s="245"/>
      <c r="BY60" s="245"/>
      <c r="BZ60" s="245"/>
      <c r="CA60" s="245"/>
      <c r="CB60" s="245"/>
      <c r="CC60" s="245"/>
      <c r="CD60" s="245"/>
      <c r="CE60" s="245"/>
      <c r="CF60" s="245"/>
      <c r="CG60" s="245"/>
      <c r="CH60" s="245"/>
      <c r="CI60" s="246" t="s">
        <v>340</v>
      </c>
      <c r="CJ60" s="346"/>
      <c r="CK60" s="259"/>
      <c r="CL60" s="259"/>
      <c r="CM60" s="258">
        <f ca="1">IF(Informations_personnelles!A60&lt;&gt;"",IF(CK60&lt;&gt;"",CK60,IF(CL60&lt;&gt;"",CL60,TODAY()))-Informations_personnelles!A60,"")</f>
        <v>19</v>
      </c>
      <c r="CN60" s="293">
        <f t="shared" ca="1" si="75"/>
        <v>0.6</v>
      </c>
    </row>
    <row r="61" spans="1:92" s="244" customFormat="1" x14ac:dyDescent="0.2">
      <c r="A61" s="244">
        <f>Informations_personnelles!B61</f>
        <v>32</v>
      </c>
      <c r="B61" s="342"/>
      <c r="CI61" s="244" t="s">
        <v>345</v>
      </c>
      <c r="CK61" s="260"/>
      <c r="CL61" s="260"/>
      <c r="CM61" s="390">
        <f ca="1">IF(Informations_personnelles!A61&lt;&gt;"",IF(CK61&lt;&gt;"",CK61,IF(CL61&lt;&gt;"",CL61,TODAY()))-Informations_personnelles!A61,"")</f>
        <v>8</v>
      </c>
      <c r="CN61" s="292">
        <f t="shared" ca="1" si="75"/>
        <v>0.3</v>
      </c>
    </row>
    <row r="62" spans="1:92" x14ac:dyDescent="0.2">
      <c r="A62" s="343" t="str">
        <f>Informations_personnelles!B62</f>
        <v xml:space="preserve"> </v>
      </c>
      <c r="B62" s="344">
        <f>Informations_personnelles!C62</f>
        <v>0</v>
      </c>
      <c r="C62" s="245"/>
      <c r="D62" s="245">
        <f t="shared" si="74"/>
        <v>0</v>
      </c>
      <c r="E62" s="245"/>
      <c r="F62" s="245"/>
      <c r="G62" s="245"/>
      <c r="H62" s="245"/>
      <c r="I62" s="245"/>
      <c r="J62" s="245"/>
      <c r="K62" s="245"/>
      <c r="L62" s="245"/>
      <c r="M62" s="245"/>
      <c r="N62" s="245"/>
      <c r="O62" s="245"/>
      <c r="P62" s="245"/>
      <c r="Q62" s="245"/>
      <c r="R62" s="245"/>
      <c r="S62" s="245"/>
      <c r="T62" s="245"/>
      <c r="U62" s="245"/>
      <c r="V62" s="245"/>
      <c r="W62" s="245"/>
      <c r="X62" s="245"/>
      <c r="Y62" s="245"/>
      <c r="Z62" s="245"/>
      <c r="AA62" s="245"/>
      <c r="AB62" s="245"/>
      <c r="AC62" s="245"/>
      <c r="AD62" s="245"/>
      <c r="AE62" s="245"/>
      <c r="AF62" s="245"/>
      <c r="AG62" s="245"/>
      <c r="AH62" s="245"/>
      <c r="AI62" s="245"/>
      <c r="AJ62" s="245"/>
      <c r="AK62" s="245"/>
      <c r="AL62" s="245"/>
      <c r="AM62" s="245"/>
      <c r="AN62" s="245"/>
      <c r="AO62" s="245"/>
      <c r="AP62" s="245"/>
      <c r="AQ62" s="245"/>
      <c r="AR62" s="245"/>
      <c r="AS62" s="245"/>
      <c r="AT62" s="245"/>
      <c r="AU62" s="245"/>
      <c r="AV62" s="245"/>
      <c r="AW62" s="245"/>
      <c r="AX62" s="245"/>
      <c r="AY62" s="245"/>
      <c r="AZ62" s="245"/>
      <c r="BA62" s="245"/>
      <c r="BB62" s="245"/>
      <c r="BC62" s="245"/>
      <c r="BD62" s="245"/>
      <c r="BE62" s="245"/>
      <c r="BF62" s="245"/>
      <c r="BG62" s="245"/>
      <c r="BH62" s="245"/>
      <c r="BI62" s="245"/>
      <c r="BJ62" s="245"/>
      <c r="BK62" s="245"/>
      <c r="BL62" s="245"/>
      <c r="BM62" s="245"/>
      <c r="BN62" s="245"/>
      <c r="BO62" s="245"/>
      <c r="BP62" s="245"/>
      <c r="BQ62" s="245"/>
      <c r="BR62" s="245"/>
      <c r="BS62" s="245"/>
      <c r="BT62" s="345"/>
      <c r="BU62" s="345"/>
      <c r="BV62" s="245"/>
      <c r="BW62" s="245"/>
      <c r="BX62" s="245"/>
      <c r="BY62" s="245" t="s">
        <v>32</v>
      </c>
      <c r="BZ62" s="245"/>
      <c r="CA62" s="245"/>
      <c r="CB62" s="345"/>
      <c r="CC62" s="345"/>
      <c r="CD62" s="345"/>
      <c r="CE62" s="345"/>
      <c r="CF62" s="245"/>
      <c r="CG62" s="245"/>
      <c r="CH62" s="245"/>
      <c r="CI62" s="246"/>
      <c r="CJ62" s="346"/>
      <c r="CK62" s="259"/>
      <c r="CL62" s="259"/>
      <c r="CM62" s="258" t="str">
        <f ca="1">IF(Informations_personnelles!A62&lt;&gt;"",IF(CK62&lt;&gt;"",CK62,IF(CL62&lt;&gt;"",CL62,TODAY()))-Informations_personnelles!A62,"")</f>
        <v/>
      </c>
      <c r="CN62" s="293" t="str">
        <f t="shared" ca="1" si="75"/>
        <v/>
      </c>
    </row>
    <row r="63" spans="1:92" s="244" customFormat="1" x14ac:dyDescent="0.2">
      <c r="A63" s="244" t="str">
        <f>Informations_personnelles!B63</f>
        <v xml:space="preserve"> </v>
      </c>
      <c r="B63" s="342">
        <f>Informations_personnelles!C63</f>
        <v>0</v>
      </c>
      <c r="D63" s="244">
        <f t="shared" si="74"/>
        <v>0</v>
      </c>
      <c r="CK63" s="260"/>
      <c r="CL63" s="260"/>
      <c r="CM63" s="390" t="str">
        <f ca="1">IF(Informations_personnelles!A63&lt;&gt;"",IF(CK63&lt;&gt;"",CK63,IF(CL63&lt;&gt;"",CL63,TODAY()))-Informations_personnelles!A63,"")</f>
        <v/>
      </c>
      <c r="CN63" s="292" t="str">
        <f t="shared" ca="1" si="75"/>
        <v/>
      </c>
    </row>
    <row r="64" spans="1:92" x14ac:dyDescent="0.2">
      <c r="A64" s="343" t="str">
        <f>Informations_personnelles!B64</f>
        <v xml:space="preserve"> </v>
      </c>
      <c r="B64" s="344">
        <f>Informations_personnelles!C64</f>
        <v>0</v>
      </c>
      <c r="C64" s="245"/>
      <c r="D64" s="245">
        <f t="shared" si="74"/>
        <v>0</v>
      </c>
      <c r="E64" s="245"/>
      <c r="F64" s="245"/>
      <c r="G64" s="245"/>
      <c r="H64" s="245"/>
      <c r="I64" s="245"/>
      <c r="J64" s="245"/>
      <c r="K64" s="245"/>
      <c r="L64" s="245"/>
      <c r="M64" s="245"/>
      <c r="N64" s="245"/>
      <c r="O64" s="245"/>
      <c r="P64" s="245"/>
      <c r="Q64" s="245"/>
      <c r="R64" s="245"/>
      <c r="S64" s="245"/>
      <c r="T64" s="245"/>
      <c r="U64" s="245"/>
      <c r="V64" s="245"/>
      <c r="W64" s="245"/>
      <c r="X64" s="245"/>
      <c r="Y64" s="245"/>
      <c r="Z64" s="245"/>
      <c r="AA64" s="245"/>
      <c r="AB64" s="245"/>
      <c r="AC64" s="245"/>
      <c r="AD64" s="245"/>
      <c r="AE64" s="245"/>
      <c r="AF64" s="245"/>
      <c r="AG64" s="245"/>
      <c r="AH64" s="245"/>
      <c r="AI64" s="245"/>
      <c r="AJ64" s="245"/>
      <c r="AK64" s="245"/>
      <c r="AL64" s="245"/>
      <c r="AM64" s="245"/>
      <c r="AN64" s="245"/>
      <c r="AO64" s="245"/>
      <c r="AP64" s="245"/>
      <c r="AQ64" s="245"/>
      <c r="AR64" s="245"/>
      <c r="AS64" s="245"/>
      <c r="AT64" s="245"/>
      <c r="AU64" s="245"/>
      <c r="AV64" s="245"/>
      <c r="AW64" s="245"/>
      <c r="AX64" s="245"/>
      <c r="AY64" s="245"/>
      <c r="AZ64" s="245"/>
      <c r="BA64" s="245"/>
      <c r="BB64" s="245"/>
      <c r="BC64" s="245"/>
      <c r="BD64" s="245"/>
      <c r="BE64" s="245"/>
      <c r="BF64" s="245"/>
      <c r="BG64" s="245"/>
      <c r="BH64" s="245"/>
      <c r="BI64" s="245"/>
      <c r="BJ64" s="245"/>
      <c r="BK64" s="245"/>
      <c r="BL64" s="245"/>
      <c r="BM64" s="245"/>
      <c r="BN64" s="245"/>
      <c r="BO64" s="245"/>
      <c r="BP64" s="245"/>
      <c r="BQ64" s="245"/>
      <c r="BR64" s="245"/>
      <c r="BS64" s="245"/>
      <c r="BT64" s="345"/>
      <c r="BU64" s="345"/>
      <c r="BV64" s="245"/>
      <c r="BW64" s="245"/>
      <c r="BX64" s="245"/>
      <c r="BY64" s="245"/>
      <c r="BZ64" s="245"/>
      <c r="CA64" s="245"/>
      <c r="CB64" s="245"/>
      <c r="CC64" s="245"/>
      <c r="CD64" s="245"/>
      <c r="CE64" s="245"/>
      <c r="CF64" s="245"/>
      <c r="CG64" s="245"/>
      <c r="CH64" s="245"/>
      <c r="CI64" s="246"/>
      <c r="CJ64" s="346"/>
      <c r="CK64" s="259"/>
      <c r="CL64" s="259"/>
      <c r="CM64" s="258" t="str">
        <f ca="1">IF(Informations_personnelles!A64&lt;&gt;"",IF(CK64&lt;&gt;"",CK64,IF(CL64&lt;&gt;"",CL64,TODAY()))-Informations_personnelles!A64,"")</f>
        <v/>
      </c>
      <c r="CN64" s="293" t="str">
        <f t="shared" ca="1" si="75"/>
        <v/>
      </c>
    </row>
    <row r="65" spans="1:92" s="244" customFormat="1" x14ac:dyDescent="0.2">
      <c r="A65" s="244" t="str">
        <f>Informations_personnelles!B65</f>
        <v xml:space="preserve"> </v>
      </c>
      <c r="B65" s="342">
        <f>Informations_personnelles!C65</f>
        <v>0</v>
      </c>
      <c r="D65" s="244">
        <f t="shared" si="74"/>
        <v>0</v>
      </c>
      <c r="CK65" s="260"/>
      <c r="CL65" s="260"/>
      <c r="CM65" s="390" t="str">
        <f ca="1">IF(Informations_personnelles!A65&lt;&gt;"",IF(CK65&lt;&gt;"",CK65,IF(CL65&lt;&gt;"",CL65,TODAY()))-Informations_personnelles!A65,"")</f>
        <v/>
      </c>
      <c r="CN65" s="292" t="str">
        <f t="shared" ca="1" si="75"/>
        <v/>
      </c>
    </row>
    <row r="66" spans="1:92" x14ac:dyDescent="0.2">
      <c r="A66" s="343" t="str">
        <f>Informations_personnelles!B66</f>
        <v xml:space="preserve"> </v>
      </c>
      <c r="B66" s="344">
        <f>Informations_personnelles!C66</f>
        <v>0</v>
      </c>
      <c r="C66" s="245"/>
      <c r="D66" s="244">
        <f t="shared" si="74"/>
        <v>0</v>
      </c>
      <c r="E66" s="245"/>
      <c r="F66" s="245"/>
      <c r="G66" s="245"/>
      <c r="H66" s="245"/>
      <c r="I66" s="245"/>
      <c r="J66" s="245"/>
      <c r="K66" s="245"/>
      <c r="L66" s="245"/>
      <c r="M66" s="245"/>
      <c r="N66" s="245"/>
      <c r="O66" s="245"/>
      <c r="P66" s="245"/>
      <c r="Q66" s="245"/>
      <c r="R66" s="245"/>
      <c r="S66" s="245"/>
      <c r="T66" s="245"/>
      <c r="U66" s="245"/>
      <c r="V66" s="245"/>
      <c r="W66" s="245"/>
      <c r="X66" s="245"/>
      <c r="Y66" s="245"/>
      <c r="Z66" s="245"/>
      <c r="AA66" s="245"/>
      <c r="AB66" s="245"/>
      <c r="AC66" s="245"/>
      <c r="AD66" s="245"/>
      <c r="AE66" s="245"/>
      <c r="AF66" s="245"/>
      <c r="AG66" s="245"/>
      <c r="AH66" s="245"/>
      <c r="AI66" s="245"/>
      <c r="AJ66" s="245"/>
      <c r="AK66" s="245"/>
      <c r="AL66" s="245"/>
      <c r="AM66" s="245"/>
      <c r="AN66" s="245"/>
      <c r="AO66" s="245"/>
      <c r="AP66" s="245"/>
      <c r="AQ66" s="245"/>
      <c r="AR66" s="245"/>
      <c r="AS66" s="245"/>
      <c r="AT66" s="245"/>
      <c r="AU66" s="245"/>
      <c r="AV66" s="245"/>
      <c r="AW66" s="245"/>
      <c r="AX66" s="245"/>
      <c r="AY66" s="245"/>
      <c r="AZ66" s="245"/>
      <c r="BA66" s="245"/>
      <c r="BB66" s="245"/>
      <c r="BC66" s="245"/>
      <c r="BD66" s="245"/>
      <c r="BE66" s="245"/>
      <c r="BF66" s="245"/>
      <c r="BG66" s="245"/>
      <c r="BH66" s="245"/>
      <c r="BI66" s="245"/>
      <c r="BJ66" s="245"/>
      <c r="BK66" s="245"/>
      <c r="BL66" s="245"/>
      <c r="BM66" s="245"/>
      <c r="BN66" s="245"/>
      <c r="BO66" s="245"/>
      <c r="BP66" s="245"/>
      <c r="BQ66" s="245"/>
      <c r="BR66" s="245"/>
      <c r="BS66" s="245"/>
      <c r="BT66" s="345"/>
      <c r="BU66" s="345"/>
      <c r="BV66" s="245"/>
      <c r="BW66" s="245"/>
      <c r="BX66" s="245"/>
      <c r="BY66" s="245"/>
      <c r="BZ66" s="245"/>
      <c r="CA66" s="245"/>
      <c r="CB66" s="245"/>
      <c r="CC66" s="245"/>
      <c r="CD66" s="245"/>
      <c r="CE66" s="245"/>
      <c r="CF66" s="245"/>
      <c r="CG66" s="245"/>
      <c r="CH66" s="245"/>
      <c r="CI66" s="246"/>
      <c r="CJ66" s="346"/>
      <c r="CK66" s="259"/>
      <c r="CL66" s="259"/>
      <c r="CM66" s="258" t="str">
        <f ca="1">IF(Informations_personnelles!A66&lt;&gt;"",IF(CK66&lt;&gt;"",CK66,IF(CL66&lt;&gt;"",CL66,TODAY()))-Informations_personnelles!A66,"")</f>
        <v/>
      </c>
      <c r="CN66" s="293" t="str">
        <f t="shared" ca="1" si="75"/>
        <v/>
      </c>
    </row>
    <row r="67" spans="1:92" s="244" customFormat="1" ht="24" customHeight="1" x14ac:dyDescent="0.2">
      <c r="A67" s="347" t="str">
        <f>Informations_personnelles!B67</f>
        <v>TOTAL JUIN</v>
      </c>
      <c r="B67" s="348">
        <f>Informations_personnelles!C68</f>
        <v>0</v>
      </c>
      <c r="C67" s="347">
        <f>SUM(C58:C66)</f>
        <v>0</v>
      </c>
      <c r="D67" s="347">
        <f>SUM(D58:D66)</f>
        <v>0</v>
      </c>
      <c r="E67" s="347">
        <f>COUNTIF(E58:E66, "x")</f>
        <v>0</v>
      </c>
      <c r="F67" s="347">
        <f>COUNTIF(F58:F66, "x")</f>
        <v>0</v>
      </c>
      <c r="G67" s="347">
        <f>COUNTIF(G58:G66, "x")</f>
        <v>0</v>
      </c>
      <c r="H67" s="347">
        <f>COUNTIF(H58:H66, "x")</f>
        <v>0</v>
      </c>
      <c r="I67" s="347">
        <f t="shared" ref="I67:AN67" si="100">SUM(I58:I66)</f>
        <v>0</v>
      </c>
      <c r="J67" s="347">
        <f t="shared" si="100"/>
        <v>0</v>
      </c>
      <c r="K67" s="347">
        <f t="shared" si="100"/>
        <v>0</v>
      </c>
      <c r="L67" s="347">
        <f t="shared" si="100"/>
        <v>0</v>
      </c>
      <c r="M67" s="347">
        <f t="shared" si="100"/>
        <v>0</v>
      </c>
      <c r="N67" s="347">
        <f t="shared" si="100"/>
        <v>0</v>
      </c>
      <c r="O67" s="347">
        <f t="shared" si="100"/>
        <v>0</v>
      </c>
      <c r="P67" s="347">
        <f t="shared" si="100"/>
        <v>0</v>
      </c>
      <c r="Q67" s="347">
        <f t="shared" si="100"/>
        <v>0</v>
      </c>
      <c r="R67" s="347">
        <f t="shared" si="100"/>
        <v>0</v>
      </c>
      <c r="S67" s="347">
        <f t="shared" si="100"/>
        <v>0</v>
      </c>
      <c r="T67" s="347">
        <f t="shared" si="100"/>
        <v>0</v>
      </c>
      <c r="U67" s="347">
        <f t="shared" si="100"/>
        <v>0</v>
      </c>
      <c r="V67" s="347">
        <f t="shared" si="100"/>
        <v>0</v>
      </c>
      <c r="W67" s="347">
        <f t="shared" si="100"/>
        <v>0</v>
      </c>
      <c r="X67" s="347">
        <f t="shared" si="100"/>
        <v>0</v>
      </c>
      <c r="Y67" s="347">
        <f t="shared" si="100"/>
        <v>0</v>
      </c>
      <c r="Z67" s="347">
        <f t="shared" si="100"/>
        <v>0</v>
      </c>
      <c r="AA67" s="347">
        <f t="shared" si="100"/>
        <v>0</v>
      </c>
      <c r="AB67" s="347">
        <f t="shared" si="100"/>
        <v>0</v>
      </c>
      <c r="AC67" s="347">
        <f t="shared" si="100"/>
        <v>0</v>
      </c>
      <c r="AD67" s="347">
        <f t="shared" si="100"/>
        <v>0</v>
      </c>
      <c r="AE67" s="347">
        <f t="shared" si="100"/>
        <v>0</v>
      </c>
      <c r="AF67" s="347">
        <f t="shared" si="100"/>
        <v>0</v>
      </c>
      <c r="AG67" s="347">
        <f t="shared" si="100"/>
        <v>0</v>
      </c>
      <c r="AH67" s="347">
        <f t="shared" si="100"/>
        <v>0</v>
      </c>
      <c r="AI67" s="347">
        <f t="shared" si="100"/>
        <v>0</v>
      </c>
      <c r="AJ67" s="347">
        <f t="shared" si="100"/>
        <v>0</v>
      </c>
      <c r="AK67" s="347">
        <f t="shared" si="100"/>
        <v>0</v>
      </c>
      <c r="AL67" s="347">
        <f t="shared" si="100"/>
        <v>0</v>
      </c>
      <c r="AM67" s="347">
        <f t="shared" si="100"/>
        <v>0</v>
      </c>
      <c r="AN67" s="347">
        <f t="shared" si="100"/>
        <v>0</v>
      </c>
      <c r="AO67" s="347">
        <f t="shared" ref="AO67:BO67" si="101">SUM(AO58:AO66)</f>
        <v>0</v>
      </c>
      <c r="AP67" s="347">
        <f t="shared" si="101"/>
        <v>0</v>
      </c>
      <c r="AQ67" s="347">
        <f t="shared" si="101"/>
        <v>0</v>
      </c>
      <c r="AR67" s="347">
        <f t="shared" si="101"/>
        <v>0</v>
      </c>
      <c r="AS67" s="347">
        <f t="shared" si="101"/>
        <v>0</v>
      </c>
      <c r="AT67" s="347">
        <f t="shared" si="101"/>
        <v>0</v>
      </c>
      <c r="AU67" s="347">
        <f t="shared" si="101"/>
        <v>0</v>
      </c>
      <c r="AV67" s="347">
        <f t="shared" si="101"/>
        <v>0</v>
      </c>
      <c r="AW67" s="347">
        <f t="shared" si="101"/>
        <v>0</v>
      </c>
      <c r="AX67" s="347">
        <f t="shared" si="101"/>
        <v>0</v>
      </c>
      <c r="AY67" s="347">
        <f t="shared" si="101"/>
        <v>0</v>
      </c>
      <c r="AZ67" s="347">
        <f t="shared" si="101"/>
        <v>0</v>
      </c>
      <c r="BA67" s="347">
        <f t="shared" si="101"/>
        <v>0</v>
      </c>
      <c r="BB67" s="347">
        <f t="shared" si="101"/>
        <v>0</v>
      </c>
      <c r="BC67" s="347">
        <f t="shared" si="101"/>
        <v>0</v>
      </c>
      <c r="BD67" s="347">
        <f t="shared" si="101"/>
        <v>0</v>
      </c>
      <c r="BE67" s="347">
        <f t="shared" si="101"/>
        <v>0</v>
      </c>
      <c r="BF67" s="347">
        <f t="shared" si="101"/>
        <v>0</v>
      </c>
      <c r="BG67" s="347">
        <f t="shared" si="101"/>
        <v>0</v>
      </c>
      <c r="BH67" s="347">
        <f t="shared" si="101"/>
        <v>0</v>
      </c>
      <c r="BI67" s="347">
        <f t="shared" si="101"/>
        <v>0</v>
      </c>
      <c r="BJ67" s="347">
        <f t="shared" si="101"/>
        <v>0</v>
      </c>
      <c r="BK67" s="347">
        <f t="shared" si="101"/>
        <v>0</v>
      </c>
      <c r="BL67" s="347">
        <f t="shared" si="101"/>
        <v>0</v>
      </c>
      <c r="BM67" s="347">
        <f t="shared" si="101"/>
        <v>0</v>
      </c>
      <c r="BN67" s="347">
        <f t="shared" si="101"/>
        <v>0</v>
      </c>
      <c r="BO67" s="347">
        <f t="shared" si="101"/>
        <v>0</v>
      </c>
      <c r="BP67" s="347">
        <f>COUNTIF(BP58:BP66, "x")</f>
        <v>0</v>
      </c>
      <c r="BQ67" s="347">
        <f>COUNTIF(BQ58:BQ66, "x")</f>
        <v>0</v>
      </c>
      <c r="BR67" s="347">
        <f>COUNTIF(BR58:BR66, "x")</f>
        <v>0</v>
      </c>
      <c r="BS67" s="349">
        <f t="shared" ref="BS67:BZ67" si="102">SUM(BS58:BS66)</f>
        <v>0</v>
      </c>
      <c r="BT67" s="349">
        <f t="shared" si="102"/>
        <v>0</v>
      </c>
      <c r="BU67" s="347">
        <f t="shared" si="102"/>
        <v>0</v>
      </c>
      <c r="BV67" s="347">
        <f t="shared" si="102"/>
        <v>0</v>
      </c>
      <c r="BW67" s="347">
        <f t="shared" si="102"/>
        <v>0</v>
      </c>
      <c r="BX67" s="347">
        <f t="shared" si="102"/>
        <v>0</v>
      </c>
      <c r="BY67" s="347">
        <f t="shared" si="102"/>
        <v>0</v>
      </c>
      <c r="BZ67" s="347">
        <f t="shared" si="102"/>
        <v>0</v>
      </c>
      <c r="CA67" s="347">
        <f t="shared" ref="CA67:CH67" si="103">COUNTIF(CA58:CA66, "x")</f>
        <v>0</v>
      </c>
      <c r="CB67" s="347">
        <f t="shared" si="103"/>
        <v>0</v>
      </c>
      <c r="CC67" s="347">
        <f t="shared" si="103"/>
        <v>0</v>
      </c>
      <c r="CD67" s="347">
        <f t="shared" si="103"/>
        <v>0</v>
      </c>
      <c r="CE67" s="347">
        <f t="shared" si="103"/>
        <v>0</v>
      </c>
      <c r="CF67" s="347">
        <f t="shared" si="103"/>
        <v>0</v>
      </c>
      <c r="CG67" s="347">
        <f t="shared" si="103"/>
        <v>0</v>
      </c>
      <c r="CH67" s="347">
        <f t="shared" si="103"/>
        <v>0</v>
      </c>
      <c r="CI67" s="347"/>
      <c r="CJ67" s="347"/>
      <c r="CK67" s="257">
        <f>COUNTA(CK58:CK66)</f>
        <v>0</v>
      </c>
      <c r="CL67" s="257">
        <f>COUNTA(CL58:CL66)</f>
        <v>0</v>
      </c>
      <c r="CM67" s="294">
        <f ca="1">IF(SUM(CM58:CM66)=0," ",AVERAGE(CM58:CM66))</f>
        <v>21.25</v>
      </c>
      <c r="CN67" s="294">
        <f ca="1">IF(SUM(CN58:CN66)=0," ",AVERAGE(CN58:CN66))</f>
        <v>0.7</v>
      </c>
    </row>
    <row r="68" spans="1:92" x14ac:dyDescent="0.2">
      <c r="A68" s="352">
        <f>Informations_personnelles!B68</f>
        <v>0</v>
      </c>
      <c r="B68" s="353">
        <f>Informations_personnelles!C69</f>
        <v>0</v>
      </c>
      <c r="C68" s="343"/>
      <c r="D68" s="343"/>
      <c r="E68" s="343"/>
      <c r="F68" s="343"/>
      <c r="G68" s="343"/>
      <c r="H68" s="343"/>
      <c r="I68" s="343"/>
      <c r="J68" s="343"/>
      <c r="K68" s="343"/>
      <c r="L68" s="343"/>
      <c r="M68" s="343"/>
      <c r="N68" s="343"/>
      <c r="O68" s="343"/>
      <c r="P68" s="343"/>
      <c r="Q68" s="343"/>
      <c r="R68" s="343"/>
      <c r="S68" s="343"/>
      <c r="T68" s="343"/>
      <c r="U68" s="343"/>
      <c r="V68" s="343"/>
      <c r="W68" s="343"/>
      <c r="X68" s="343"/>
      <c r="Y68" s="343"/>
      <c r="Z68" s="343"/>
      <c r="AA68" s="343"/>
      <c r="AB68" s="343"/>
      <c r="AC68" s="343"/>
      <c r="AD68" s="343"/>
      <c r="AE68" s="343"/>
      <c r="AF68" s="343"/>
      <c r="AG68" s="343"/>
      <c r="AH68" s="343"/>
      <c r="AI68" s="343"/>
      <c r="AJ68" s="343"/>
      <c r="AK68" s="343"/>
      <c r="AL68" s="343"/>
      <c r="AM68" s="343"/>
      <c r="AN68" s="343"/>
      <c r="AO68" s="343"/>
      <c r="AP68" s="343"/>
      <c r="AQ68" s="343"/>
      <c r="AR68" s="343"/>
      <c r="AS68" s="343"/>
      <c r="AT68" s="343"/>
      <c r="AU68" s="343"/>
      <c r="AV68" s="343"/>
      <c r="AW68" s="343"/>
      <c r="AX68" s="343"/>
      <c r="AY68" s="343"/>
      <c r="AZ68" s="343"/>
      <c r="BA68" s="343"/>
      <c r="BB68" s="343"/>
      <c r="BC68" s="343"/>
      <c r="BD68" s="343"/>
      <c r="BE68" s="343"/>
      <c r="BF68" s="343"/>
      <c r="BG68" s="343"/>
      <c r="BH68" s="343"/>
      <c r="BI68" s="343"/>
      <c r="BJ68" s="343"/>
      <c r="BK68" s="343"/>
      <c r="BL68" s="343"/>
      <c r="BM68" s="343"/>
      <c r="BN68" s="343"/>
      <c r="BO68" s="343"/>
      <c r="BP68" s="343"/>
      <c r="BQ68" s="343"/>
      <c r="BR68" s="343"/>
      <c r="BS68" s="343"/>
      <c r="BT68" s="352"/>
      <c r="BU68" s="352"/>
      <c r="BV68" s="343"/>
      <c r="BW68" s="343"/>
      <c r="BX68" s="343"/>
      <c r="BY68" s="343"/>
      <c r="BZ68" s="343"/>
      <c r="CA68" s="343"/>
      <c r="CB68" s="343"/>
      <c r="CC68" s="343"/>
      <c r="CD68" s="343"/>
      <c r="CE68" s="343"/>
      <c r="CF68" s="343"/>
      <c r="CG68" s="343"/>
      <c r="CH68" s="343"/>
      <c r="CI68" s="354"/>
      <c r="CJ68" s="346"/>
      <c r="CK68" s="85"/>
      <c r="CL68" s="85"/>
      <c r="CM68" s="295" t="str">
        <f ca="1">IF(ISBLANK(AQ68),"",IF(AND(ISBLANK(CK31),ISBLANK(CL31)),TODAY()-AQ68,IF(ISBLANK(CK31),CL31-AQ68,CK31-AQ68)))</f>
        <v/>
      </c>
      <c r="CN68" s="293" t="str">
        <f ca="1">IFERROR(ROUND(CM68/30.5,1),"")</f>
        <v/>
      </c>
    </row>
    <row r="69" spans="1:92" ht="27.95" customHeight="1" x14ac:dyDescent="0.2">
      <c r="A69" s="226" t="s">
        <v>248</v>
      </c>
      <c r="B69" s="409"/>
      <c r="C69" s="248">
        <f t="shared" ref="C69:AH69" si="104">SUM(C46+C57+C67)</f>
        <v>0</v>
      </c>
      <c r="D69" s="248">
        <f t="shared" si="104"/>
        <v>0</v>
      </c>
      <c r="E69" s="248">
        <f t="shared" si="104"/>
        <v>0</v>
      </c>
      <c r="F69" s="248">
        <f t="shared" si="104"/>
        <v>0</v>
      </c>
      <c r="G69" s="248">
        <f t="shared" si="104"/>
        <v>0</v>
      </c>
      <c r="H69" s="248">
        <f t="shared" si="104"/>
        <v>0</v>
      </c>
      <c r="I69" s="248">
        <f t="shared" si="104"/>
        <v>0</v>
      </c>
      <c r="J69" s="248">
        <f t="shared" si="104"/>
        <v>0</v>
      </c>
      <c r="K69" s="248">
        <f t="shared" si="104"/>
        <v>0</v>
      </c>
      <c r="L69" s="248">
        <f t="shared" si="104"/>
        <v>0</v>
      </c>
      <c r="M69" s="248">
        <f t="shared" si="104"/>
        <v>0</v>
      </c>
      <c r="N69" s="248">
        <f t="shared" si="104"/>
        <v>0</v>
      </c>
      <c r="O69" s="248">
        <f t="shared" si="104"/>
        <v>0</v>
      </c>
      <c r="P69" s="248">
        <f t="shared" si="104"/>
        <v>0</v>
      </c>
      <c r="Q69" s="248">
        <f t="shared" si="104"/>
        <v>0</v>
      </c>
      <c r="R69" s="248">
        <f t="shared" si="104"/>
        <v>0</v>
      </c>
      <c r="S69" s="248">
        <f t="shared" si="104"/>
        <v>0</v>
      </c>
      <c r="T69" s="248">
        <f t="shared" si="104"/>
        <v>0</v>
      </c>
      <c r="U69" s="248">
        <f t="shared" si="104"/>
        <v>0</v>
      </c>
      <c r="V69" s="248">
        <f t="shared" si="104"/>
        <v>0</v>
      </c>
      <c r="W69" s="248">
        <f t="shared" si="104"/>
        <v>0</v>
      </c>
      <c r="X69" s="248">
        <f t="shared" si="104"/>
        <v>0</v>
      </c>
      <c r="Y69" s="248">
        <f t="shared" si="104"/>
        <v>0</v>
      </c>
      <c r="Z69" s="248">
        <f t="shared" si="104"/>
        <v>0</v>
      </c>
      <c r="AA69" s="248">
        <f t="shared" si="104"/>
        <v>0</v>
      </c>
      <c r="AB69" s="248">
        <f t="shared" si="104"/>
        <v>0</v>
      </c>
      <c r="AC69" s="248">
        <f t="shared" si="104"/>
        <v>0</v>
      </c>
      <c r="AD69" s="248">
        <f t="shared" si="104"/>
        <v>0</v>
      </c>
      <c r="AE69" s="248">
        <f t="shared" si="104"/>
        <v>0</v>
      </c>
      <c r="AF69" s="248">
        <f t="shared" si="104"/>
        <v>0</v>
      </c>
      <c r="AG69" s="248">
        <f t="shared" si="104"/>
        <v>0</v>
      </c>
      <c r="AH69" s="248">
        <f t="shared" si="104"/>
        <v>0</v>
      </c>
      <c r="AI69" s="248">
        <f t="shared" ref="AI69:BN69" si="105">SUM(AI46+AI57+AI67)</f>
        <v>0</v>
      </c>
      <c r="AJ69" s="248">
        <f t="shared" si="105"/>
        <v>0</v>
      </c>
      <c r="AK69" s="248">
        <f t="shared" si="105"/>
        <v>0</v>
      </c>
      <c r="AL69" s="248">
        <f t="shared" si="105"/>
        <v>0</v>
      </c>
      <c r="AM69" s="248">
        <f t="shared" si="105"/>
        <v>0</v>
      </c>
      <c r="AN69" s="248">
        <f t="shared" si="105"/>
        <v>0</v>
      </c>
      <c r="AO69" s="248">
        <f t="shared" si="105"/>
        <v>0</v>
      </c>
      <c r="AP69" s="248">
        <f t="shared" si="105"/>
        <v>0</v>
      </c>
      <c r="AQ69" s="248">
        <f t="shared" si="105"/>
        <v>0</v>
      </c>
      <c r="AR69" s="248">
        <f t="shared" si="105"/>
        <v>0</v>
      </c>
      <c r="AS69" s="248">
        <f t="shared" si="105"/>
        <v>0</v>
      </c>
      <c r="AT69" s="248">
        <f t="shared" si="105"/>
        <v>0</v>
      </c>
      <c r="AU69" s="248">
        <f t="shared" si="105"/>
        <v>0</v>
      </c>
      <c r="AV69" s="248">
        <f t="shared" si="105"/>
        <v>0</v>
      </c>
      <c r="AW69" s="248">
        <f t="shared" si="105"/>
        <v>0</v>
      </c>
      <c r="AX69" s="248">
        <f t="shared" si="105"/>
        <v>0</v>
      </c>
      <c r="AY69" s="248">
        <f t="shared" si="105"/>
        <v>0</v>
      </c>
      <c r="AZ69" s="248">
        <f t="shared" si="105"/>
        <v>0</v>
      </c>
      <c r="BA69" s="248">
        <f t="shared" si="105"/>
        <v>0</v>
      </c>
      <c r="BB69" s="248">
        <f t="shared" si="105"/>
        <v>0</v>
      </c>
      <c r="BC69" s="248">
        <f t="shared" si="105"/>
        <v>0</v>
      </c>
      <c r="BD69" s="248">
        <f t="shared" si="105"/>
        <v>0</v>
      </c>
      <c r="BE69" s="248">
        <f t="shared" si="105"/>
        <v>0</v>
      </c>
      <c r="BF69" s="248">
        <f t="shared" si="105"/>
        <v>0</v>
      </c>
      <c r="BG69" s="248">
        <f t="shared" si="105"/>
        <v>0</v>
      </c>
      <c r="BH69" s="248">
        <f t="shared" si="105"/>
        <v>0</v>
      </c>
      <c r="BI69" s="248">
        <f t="shared" si="105"/>
        <v>0</v>
      </c>
      <c r="BJ69" s="248">
        <f t="shared" si="105"/>
        <v>0</v>
      </c>
      <c r="BK69" s="248">
        <f t="shared" si="105"/>
        <v>0</v>
      </c>
      <c r="BL69" s="248">
        <f t="shared" si="105"/>
        <v>0</v>
      </c>
      <c r="BM69" s="248">
        <f t="shared" si="105"/>
        <v>0</v>
      </c>
      <c r="BN69" s="248">
        <f t="shared" si="105"/>
        <v>0</v>
      </c>
      <c r="BO69" s="248">
        <f t="shared" ref="BO69:CH69" si="106">SUM(BO46+BO57+BO67)</f>
        <v>0</v>
      </c>
      <c r="BP69" s="248">
        <f t="shared" si="106"/>
        <v>0</v>
      </c>
      <c r="BQ69" s="248">
        <f t="shared" si="106"/>
        <v>0</v>
      </c>
      <c r="BR69" s="248">
        <f t="shared" si="106"/>
        <v>0</v>
      </c>
      <c r="BS69" s="248">
        <f t="shared" si="106"/>
        <v>0</v>
      </c>
      <c r="BT69" s="248">
        <f t="shared" si="106"/>
        <v>0</v>
      </c>
      <c r="BU69" s="248">
        <f t="shared" si="106"/>
        <v>0</v>
      </c>
      <c r="BV69" s="248">
        <f t="shared" si="106"/>
        <v>0</v>
      </c>
      <c r="BW69" s="248">
        <f t="shared" si="106"/>
        <v>0</v>
      </c>
      <c r="BX69" s="248">
        <f t="shared" si="106"/>
        <v>0</v>
      </c>
      <c r="BY69" s="248">
        <f t="shared" si="106"/>
        <v>0</v>
      </c>
      <c r="BZ69" s="248">
        <f t="shared" si="106"/>
        <v>0</v>
      </c>
      <c r="CA69" s="248">
        <f t="shared" si="106"/>
        <v>0</v>
      </c>
      <c r="CB69" s="248">
        <f t="shared" si="106"/>
        <v>0</v>
      </c>
      <c r="CC69" s="248">
        <f t="shared" si="106"/>
        <v>0</v>
      </c>
      <c r="CD69" s="248">
        <f t="shared" si="106"/>
        <v>0</v>
      </c>
      <c r="CE69" s="248">
        <f t="shared" si="106"/>
        <v>0</v>
      </c>
      <c r="CF69" s="248">
        <f t="shared" si="106"/>
        <v>0</v>
      </c>
      <c r="CG69" s="248">
        <f t="shared" si="106"/>
        <v>0</v>
      </c>
      <c r="CH69" s="248">
        <f t="shared" si="106"/>
        <v>0</v>
      </c>
      <c r="CI69" s="248">
        <f>COUNTIF(CI37:CI68,"X")</f>
        <v>0</v>
      </c>
      <c r="CJ69" s="355">
        <f>COUNTIF(CJ37:CJ68,"X")</f>
        <v>0</v>
      </c>
      <c r="CK69" s="107">
        <f>SUM(CK46+CK57+CK67)</f>
        <v>0</v>
      </c>
      <c r="CL69" s="107">
        <f>SUM(CL46+CL57+CL67)</f>
        <v>0</v>
      </c>
      <c r="CM69" s="296">
        <f ca="1">IF(SUM(CM46,CM57,CM67)=0," ",AVERAGE(CM46,CM57,CM67))</f>
        <v>41.25</v>
      </c>
      <c r="CN69" s="296">
        <f ca="1">IF(SUM(CN46,CN57,CN67)=0," ",AVERAGE(CN46,CN57,CN67))</f>
        <v>1.35</v>
      </c>
    </row>
    <row r="70" spans="1:92" s="238" customFormat="1" x14ac:dyDescent="0.2">
      <c r="A70" s="356"/>
      <c r="B70" s="384"/>
      <c r="C70" s="65"/>
      <c r="D70" s="65"/>
      <c r="E70" s="65"/>
      <c r="F70" s="65"/>
      <c r="G70" s="65"/>
      <c r="H70" s="65"/>
      <c r="I70" s="65"/>
      <c r="J70" s="65"/>
      <c r="K70" s="65"/>
      <c r="L70" s="65"/>
      <c r="M70" s="65"/>
      <c r="N70" s="65"/>
      <c r="O70" s="65"/>
      <c r="P70" s="65"/>
      <c r="Q70" s="65"/>
      <c r="R70" s="65"/>
      <c r="S70" s="65"/>
      <c r="T70" s="65"/>
      <c r="U70" s="65"/>
      <c r="V70" s="65"/>
      <c r="W70" s="65"/>
      <c r="X70" s="65"/>
      <c r="Y70" s="65"/>
      <c r="Z70" s="65"/>
      <c r="AA70" s="65"/>
      <c r="AB70" s="65"/>
      <c r="AC70" s="65"/>
      <c r="AD70" s="65"/>
      <c r="AE70" s="65"/>
      <c r="AF70" s="65"/>
      <c r="AG70" s="65"/>
      <c r="AH70" s="65"/>
      <c r="AI70" s="65"/>
      <c r="AJ70" s="65"/>
      <c r="AK70" s="65"/>
      <c r="AL70" s="65"/>
      <c r="AM70" s="65"/>
      <c r="AN70" s="65"/>
      <c r="AO70" s="65"/>
      <c r="AP70" s="65"/>
      <c r="AQ70" s="65"/>
      <c r="AR70" s="65"/>
      <c r="AS70" s="65"/>
      <c r="AT70" s="65"/>
      <c r="AU70" s="65"/>
      <c r="AV70" s="65"/>
      <c r="AW70" s="65"/>
      <c r="AX70" s="65"/>
      <c r="AY70" s="65"/>
      <c r="AZ70" s="65"/>
      <c r="BA70" s="65"/>
      <c r="BB70" s="65"/>
      <c r="BC70" s="65"/>
      <c r="BD70" s="65"/>
      <c r="BE70" s="65"/>
      <c r="BF70" s="65"/>
      <c r="BG70" s="65"/>
      <c r="BH70" s="65"/>
      <c r="BI70" s="65"/>
      <c r="BJ70" s="65"/>
      <c r="BK70" s="65"/>
      <c r="BL70" s="65"/>
      <c r="BM70" s="65"/>
      <c r="BN70" s="65"/>
      <c r="BO70" s="65"/>
      <c r="BP70" s="65"/>
      <c r="BQ70" s="65"/>
      <c r="BR70" s="65"/>
      <c r="BS70" s="65"/>
      <c r="BT70" s="357"/>
      <c r="BU70" s="357"/>
      <c r="BV70" s="65"/>
      <c r="BW70" s="65"/>
      <c r="BX70" s="65"/>
      <c r="BY70" s="65"/>
      <c r="BZ70" s="65"/>
      <c r="CA70" s="65"/>
      <c r="CB70" s="65"/>
      <c r="CC70" s="65"/>
      <c r="CD70" s="65"/>
      <c r="CE70" s="65"/>
      <c r="CF70" s="65"/>
      <c r="CG70" s="65"/>
      <c r="CH70" s="65"/>
      <c r="CI70" s="240"/>
      <c r="CJ70" s="358"/>
      <c r="CK70" s="112"/>
      <c r="CL70" s="112"/>
      <c r="CM70" s="290"/>
      <c r="CN70" s="290"/>
    </row>
    <row r="71" spans="1:92" s="238" customFormat="1" x14ac:dyDescent="0.2">
      <c r="A71" s="356"/>
      <c r="B71" s="384"/>
      <c r="C71" s="65"/>
      <c r="D71" s="65"/>
      <c r="E71" s="65"/>
      <c r="F71" s="65"/>
      <c r="G71" s="65"/>
      <c r="H71" s="65"/>
      <c r="I71" s="65"/>
      <c r="J71" s="65"/>
      <c r="K71" s="65"/>
      <c r="L71" s="65"/>
      <c r="M71" s="65"/>
      <c r="N71" s="65"/>
      <c r="O71" s="65"/>
      <c r="P71" s="65"/>
      <c r="Q71" s="65"/>
      <c r="R71" s="65"/>
      <c r="S71" s="65"/>
      <c r="T71" s="65"/>
      <c r="U71" s="65"/>
      <c r="V71" s="65"/>
      <c r="W71" s="65"/>
      <c r="X71" s="65"/>
      <c r="Y71" s="65"/>
      <c r="Z71" s="65"/>
      <c r="AA71" s="65"/>
      <c r="AB71" s="65"/>
      <c r="AC71" s="65"/>
      <c r="AD71" s="65"/>
      <c r="AE71" s="65"/>
      <c r="AF71" s="65"/>
      <c r="AG71" s="65"/>
      <c r="AH71" s="65"/>
      <c r="AI71" s="65"/>
      <c r="AJ71" s="65"/>
      <c r="AK71" s="65"/>
      <c r="AL71" s="65"/>
      <c r="AM71" s="65"/>
      <c r="AN71" s="65"/>
      <c r="AO71" s="65"/>
      <c r="AP71" s="65"/>
      <c r="AQ71" s="65"/>
      <c r="AR71" s="65"/>
      <c r="AS71" s="65"/>
      <c r="AT71" s="65"/>
      <c r="AU71" s="65"/>
      <c r="AV71" s="65"/>
      <c r="AW71" s="65"/>
      <c r="AX71" s="65"/>
      <c r="AY71" s="65"/>
      <c r="AZ71" s="65"/>
      <c r="BA71" s="65"/>
      <c r="BB71" s="65"/>
      <c r="BC71" s="65"/>
      <c r="BD71" s="65"/>
      <c r="BE71" s="65"/>
      <c r="BF71" s="65"/>
      <c r="BG71" s="65"/>
      <c r="BH71" s="65"/>
      <c r="BI71" s="65"/>
      <c r="BJ71" s="65"/>
      <c r="BK71" s="65"/>
      <c r="BL71" s="65"/>
      <c r="BM71" s="65"/>
      <c r="BN71" s="65"/>
      <c r="BO71" s="65"/>
      <c r="BP71" s="65"/>
      <c r="BQ71" s="65"/>
      <c r="BR71" s="65"/>
      <c r="BS71" s="65"/>
      <c r="BT71" s="357"/>
      <c r="BU71" s="357"/>
      <c r="BV71" s="65"/>
      <c r="BW71" s="65"/>
      <c r="BX71" s="65"/>
      <c r="BY71" s="65"/>
      <c r="BZ71" s="65"/>
      <c r="CA71" s="65"/>
      <c r="CB71" s="65"/>
      <c r="CC71" s="65"/>
      <c r="CD71" s="65"/>
      <c r="CE71" s="65"/>
      <c r="CF71" s="65"/>
      <c r="CG71" s="65"/>
      <c r="CH71" s="65"/>
      <c r="CI71" s="240"/>
      <c r="CJ71" s="358"/>
      <c r="CK71" s="112"/>
      <c r="CL71" s="112"/>
      <c r="CM71" s="290"/>
      <c r="CN71" s="290"/>
    </row>
    <row r="72" spans="1:92" s="238" customFormat="1" x14ac:dyDescent="0.2">
      <c r="A72" s="359"/>
      <c r="B72" s="385"/>
      <c r="C72" s="242"/>
      <c r="D72" s="242"/>
      <c r="E72" s="242"/>
      <c r="F72" s="242"/>
      <c r="G72" s="242"/>
      <c r="H72" s="242"/>
      <c r="I72" s="242"/>
      <c r="J72" s="242"/>
      <c r="K72" s="242"/>
      <c r="L72" s="242"/>
      <c r="M72" s="242"/>
      <c r="N72" s="242"/>
      <c r="O72" s="242"/>
      <c r="P72" s="242"/>
      <c r="Q72" s="242"/>
      <c r="R72" s="242"/>
      <c r="S72" s="242"/>
      <c r="T72" s="242"/>
      <c r="U72" s="242"/>
      <c r="V72" s="242"/>
      <c r="W72" s="242"/>
      <c r="X72" s="242"/>
      <c r="Y72" s="242"/>
      <c r="Z72" s="242"/>
      <c r="AA72" s="242"/>
      <c r="AB72" s="242"/>
      <c r="AC72" s="242"/>
      <c r="AD72" s="242"/>
      <c r="AE72" s="242"/>
      <c r="AF72" s="242"/>
      <c r="AG72" s="242"/>
      <c r="AH72" s="242"/>
      <c r="AI72" s="242"/>
      <c r="AJ72" s="242"/>
      <c r="AK72" s="242"/>
      <c r="AL72" s="242"/>
      <c r="AM72" s="242"/>
      <c r="AN72" s="242"/>
      <c r="AO72" s="242"/>
      <c r="AP72" s="242"/>
      <c r="AQ72" s="242"/>
      <c r="AR72" s="242"/>
      <c r="AS72" s="242"/>
      <c r="AT72" s="242"/>
      <c r="AU72" s="242"/>
      <c r="AV72" s="242"/>
      <c r="AW72" s="242"/>
      <c r="AX72" s="242"/>
      <c r="AY72" s="242"/>
      <c r="AZ72" s="242"/>
      <c r="BA72" s="242"/>
      <c r="BB72" s="242"/>
      <c r="BC72" s="242"/>
      <c r="BD72" s="242"/>
      <c r="BE72" s="242"/>
      <c r="BF72" s="242"/>
      <c r="BG72" s="242"/>
      <c r="BH72" s="242"/>
      <c r="BI72" s="242"/>
      <c r="BJ72" s="242"/>
      <c r="BK72" s="242"/>
      <c r="BL72" s="242"/>
      <c r="BM72" s="242"/>
      <c r="BN72" s="242"/>
      <c r="BO72" s="242"/>
      <c r="BP72" s="242"/>
      <c r="BQ72" s="242"/>
      <c r="BR72" s="242"/>
      <c r="BS72" s="242"/>
      <c r="BT72" s="360"/>
      <c r="BU72" s="360"/>
      <c r="BV72" s="242"/>
      <c r="BW72" s="242"/>
      <c r="BX72" s="242"/>
      <c r="BY72" s="242"/>
      <c r="BZ72" s="242"/>
      <c r="CA72" s="242"/>
      <c r="CB72" s="242"/>
      <c r="CC72" s="242"/>
      <c r="CD72" s="242"/>
      <c r="CE72" s="242"/>
      <c r="CF72" s="242"/>
      <c r="CG72" s="242"/>
      <c r="CH72" s="242"/>
      <c r="CI72" s="241"/>
      <c r="CJ72" s="361"/>
      <c r="CK72" s="112"/>
      <c r="CL72" s="112"/>
      <c r="CM72" s="290"/>
      <c r="CN72" s="290"/>
    </row>
    <row r="73" spans="1:92" ht="30" customHeight="1" x14ac:dyDescent="0.2">
      <c r="A73" s="249" t="s">
        <v>36</v>
      </c>
      <c r="B73" s="387"/>
      <c r="C73" s="249"/>
      <c r="D73" s="249"/>
      <c r="E73" s="249"/>
      <c r="F73" s="249"/>
      <c r="G73" s="249"/>
      <c r="H73" s="249"/>
      <c r="I73" s="249"/>
      <c r="J73" s="249"/>
      <c r="K73" s="249"/>
      <c r="L73" s="249"/>
      <c r="M73" s="249"/>
      <c r="N73" s="249"/>
      <c r="O73" s="249"/>
      <c r="P73" s="249"/>
      <c r="Q73" s="249"/>
      <c r="R73" s="249"/>
      <c r="S73" s="249"/>
      <c r="T73" s="249"/>
      <c r="U73" s="249"/>
      <c r="V73" s="249"/>
      <c r="W73" s="249"/>
      <c r="X73" s="249"/>
      <c r="Y73" s="249"/>
      <c r="Z73" s="249"/>
      <c r="AA73" s="249"/>
      <c r="AB73" s="249"/>
      <c r="AC73" s="249"/>
      <c r="AD73" s="249"/>
      <c r="AE73" s="249"/>
      <c r="AF73" s="249"/>
      <c r="AG73" s="249"/>
      <c r="AH73" s="249"/>
      <c r="AI73" s="249"/>
      <c r="AJ73" s="249"/>
      <c r="AK73" s="249"/>
      <c r="AL73" s="249"/>
      <c r="AM73" s="249"/>
      <c r="AN73" s="249"/>
      <c r="AO73" s="249"/>
      <c r="AP73" s="249"/>
      <c r="AQ73" s="249"/>
      <c r="AR73" s="249"/>
      <c r="AS73" s="249"/>
      <c r="AT73" s="249"/>
      <c r="AU73" s="249"/>
      <c r="AV73" s="249"/>
      <c r="AW73" s="249"/>
      <c r="AX73" s="249"/>
      <c r="AY73" s="249"/>
      <c r="AZ73" s="249"/>
      <c r="BA73" s="249"/>
      <c r="BB73" s="249"/>
      <c r="BC73" s="249"/>
      <c r="BD73" s="249"/>
      <c r="BE73" s="249"/>
      <c r="BF73" s="249"/>
      <c r="BG73" s="249"/>
      <c r="BH73" s="249"/>
      <c r="BI73" s="249"/>
      <c r="BJ73" s="249"/>
      <c r="BK73" s="249"/>
      <c r="BL73" s="249"/>
      <c r="BM73" s="249"/>
      <c r="BN73" s="249"/>
      <c r="BO73" s="249"/>
      <c r="BP73" s="249"/>
      <c r="BQ73" s="249"/>
      <c r="BR73" s="249"/>
      <c r="BS73" s="249"/>
      <c r="BT73" s="249"/>
      <c r="BU73" s="249"/>
      <c r="BV73" s="249"/>
      <c r="BW73" s="249"/>
      <c r="BX73" s="249"/>
      <c r="BY73" s="249"/>
      <c r="BZ73" s="249"/>
      <c r="CA73" s="249"/>
      <c r="CB73" s="249"/>
      <c r="CC73" s="249"/>
      <c r="CD73" s="249"/>
      <c r="CE73" s="249"/>
      <c r="CF73" s="249"/>
      <c r="CG73" s="249"/>
      <c r="CH73" s="249"/>
      <c r="CI73" s="249"/>
      <c r="CJ73" s="362"/>
      <c r="CK73" s="118"/>
      <c r="CL73" s="118"/>
      <c r="CM73" s="297"/>
      <c r="CN73" s="297"/>
    </row>
    <row r="74" spans="1:92" x14ac:dyDescent="0.2">
      <c r="A74" s="363" t="str">
        <f>Informations_personnelles!B74</f>
        <v xml:space="preserve"> </v>
      </c>
      <c r="B74" s="410">
        <f>Informations_personnelles!C74</f>
        <v>0</v>
      </c>
      <c r="C74" s="122"/>
      <c r="D74" s="122"/>
      <c r="E74" s="122"/>
      <c r="F74" s="122"/>
      <c r="G74" s="122"/>
      <c r="H74" s="122"/>
      <c r="I74" s="122"/>
      <c r="J74" s="122"/>
      <c r="K74" s="122"/>
      <c r="L74" s="122"/>
      <c r="M74" s="122"/>
      <c r="N74" s="122"/>
      <c r="O74" s="122"/>
      <c r="P74" s="122"/>
      <c r="Q74" s="122"/>
      <c r="R74" s="122"/>
      <c r="S74" s="122"/>
      <c r="T74" s="122"/>
      <c r="U74" s="122"/>
      <c r="V74" s="122"/>
      <c r="W74" s="122"/>
      <c r="X74" s="122"/>
      <c r="Y74" s="122"/>
      <c r="Z74" s="122"/>
      <c r="AA74" s="122"/>
      <c r="AB74" s="122"/>
      <c r="AC74" s="122"/>
      <c r="AD74" s="122"/>
      <c r="AE74" s="122"/>
      <c r="AF74" s="122"/>
      <c r="AG74" s="122"/>
      <c r="AH74" s="122"/>
      <c r="AI74" s="122"/>
      <c r="AJ74" s="122"/>
      <c r="AK74" s="122"/>
      <c r="AL74" s="122"/>
      <c r="AM74" s="122"/>
      <c r="AN74" s="122"/>
      <c r="AO74" s="122"/>
      <c r="AP74" s="122"/>
      <c r="AQ74" s="122"/>
      <c r="AR74" s="122"/>
      <c r="AS74" s="122"/>
      <c r="AT74" s="122"/>
      <c r="AU74" s="122"/>
      <c r="AV74" s="122"/>
      <c r="AW74" s="122"/>
      <c r="AX74" s="122"/>
      <c r="AY74" s="122"/>
      <c r="AZ74" s="122"/>
      <c r="BA74" s="122"/>
      <c r="BB74" s="122"/>
      <c r="BC74" s="122"/>
      <c r="BD74" s="122"/>
      <c r="BE74" s="122"/>
      <c r="BF74" s="122"/>
      <c r="BG74" s="122"/>
      <c r="BH74" s="122"/>
      <c r="BI74" s="122"/>
      <c r="BJ74" s="122"/>
      <c r="BK74" s="122"/>
      <c r="BL74" s="122"/>
      <c r="BM74" s="122"/>
      <c r="BN74" s="122"/>
      <c r="BO74" s="122"/>
      <c r="BP74" s="122"/>
      <c r="BQ74" s="122"/>
      <c r="BR74" s="122"/>
      <c r="BS74" s="122"/>
      <c r="BT74" s="364"/>
      <c r="BU74" s="364"/>
      <c r="BV74" s="122"/>
      <c r="BW74" s="122"/>
      <c r="BX74" s="122"/>
      <c r="BY74" s="122"/>
      <c r="BZ74" s="122"/>
      <c r="CA74" s="122"/>
      <c r="CB74" s="122"/>
      <c r="CC74" s="122"/>
      <c r="CD74" s="122"/>
      <c r="CE74" s="122"/>
      <c r="CF74" s="122"/>
      <c r="CG74" s="122"/>
      <c r="CH74" s="122"/>
      <c r="CI74" s="250"/>
      <c r="CJ74" s="365"/>
      <c r="CK74" s="261"/>
      <c r="CL74" s="261"/>
      <c r="CM74" s="391" t="str">
        <f ca="1">IF(Informations_personnelles!A74&lt;&gt;"",IF(CK74&lt;&gt;"",CK74,IF(CL74&lt;&gt;"",CL74,TODAY()))-Informations_personnelles!A74,"")</f>
        <v/>
      </c>
      <c r="CN74" s="298" t="str">
        <f ca="1">IFERROR(ROUND(CM74/30.5,1),"")</f>
        <v/>
      </c>
    </row>
    <row r="75" spans="1:92" s="244" customFormat="1" x14ac:dyDescent="0.2">
      <c r="A75" s="244" t="str">
        <f>Informations_personnelles!B75</f>
        <v xml:space="preserve"> </v>
      </c>
      <c r="B75" s="342">
        <f>Informations_personnelles!C75</f>
        <v>0</v>
      </c>
      <c r="D75" s="244">
        <f t="shared" ref="D75:D104" si="107">SUM(AM75:BO75)</f>
        <v>0</v>
      </c>
      <c r="CK75" s="262"/>
      <c r="CL75" s="262"/>
      <c r="CM75" s="392" t="str">
        <f ca="1">IF(Informations_personnelles!A75&lt;&gt;"",IF(CK75&lt;&gt;"",CK75,IF(CL75&lt;&gt;"",CL75,TODAY()))-Informations_personnelles!A75,"")</f>
        <v/>
      </c>
      <c r="CN75" s="299" t="str">
        <f t="shared" ref="CN75:CN106" ca="1" si="108">IFERROR(ROUND(CM75/30.5,1),"")</f>
        <v/>
      </c>
    </row>
    <row r="76" spans="1:92" x14ac:dyDescent="0.2">
      <c r="A76" s="363" t="str">
        <f>Informations_personnelles!B76</f>
        <v xml:space="preserve"> </v>
      </c>
      <c r="B76" s="410">
        <f>Informations_personnelles!C76</f>
        <v>0</v>
      </c>
      <c r="C76" s="122"/>
      <c r="D76" s="122">
        <f t="shared" si="107"/>
        <v>0</v>
      </c>
      <c r="E76" s="122"/>
      <c r="F76" s="122"/>
      <c r="G76" s="122"/>
      <c r="H76" s="122"/>
      <c r="I76" s="122"/>
      <c r="J76" s="122"/>
      <c r="K76" s="122"/>
      <c r="L76" s="122"/>
      <c r="M76" s="122"/>
      <c r="N76" s="122"/>
      <c r="O76" s="122"/>
      <c r="P76" s="122"/>
      <c r="Q76" s="122"/>
      <c r="R76" s="122"/>
      <c r="S76" s="122"/>
      <c r="T76" s="122"/>
      <c r="U76" s="122"/>
      <c r="V76" s="122"/>
      <c r="W76" s="122"/>
      <c r="X76" s="122"/>
      <c r="Y76" s="122"/>
      <c r="Z76" s="122"/>
      <c r="AA76" s="122"/>
      <c r="AB76" s="122"/>
      <c r="AC76" s="122"/>
      <c r="AD76" s="122"/>
      <c r="AE76" s="122"/>
      <c r="AF76" s="122"/>
      <c r="AG76" s="122"/>
      <c r="AH76" s="122"/>
      <c r="AI76" s="122"/>
      <c r="AJ76" s="122"/>
      <c r="AK76" s="122"/>
      <c r="AL76" s="122"/>
      <c r="AM76" s="122"/>
      <c r="AN76" s="122"/>
      <c r="AO76" s="122"/>
      <c r="AP76" s="122"/>
      <c r="AQ76" s="122"/>
      <c r="AR76" s="122"/>
      <c r="AS76" s="122"/>
      <c r="AT76" s="122"/>
      <c r="AU76" s="122"/>
      <c r="AV76" s="122"/>
      <c r="AW76" s="122"/>
      <c r="AX76" s="122"/>
      <c r="AY76" s="122"/>
      <c r="AZ76" s="122"/>
      <c r="BA76" s="122"/>
      <c r="BB76" s="122"/>
      <c r="BC76" s="122"/>
      <c r="BD76" s="122"/>
      <c r="BE76" s="122"/>
      <c r="BF76" s="122"/>
      <c r="BG76" s="122"/>
      <c r="BH76" s="122"/>
      <c r="BI76" s="122"/>
      <c r="BJ76" s="122"/>
      <c r="BK76" s="122"/>
      <c r="BL76" s="122"/>
      <c r="BM76" s="122"/>
      <c r="BN76" s="122"/>
      <c r="BO76" s="122"/>
      <c r="BP76" s="122"/>
      <c r="BQ76" s="122"/>
      <c r="BR76" s="122"/>
      <c r="BS76" s="122"/>
      <c r="BT76" s="364"/>
      <c r="BU76" s="364"/>
      <c r="BV76" s="122"/>
      <c r="BW76" s="122"/>
      <c r="BX76" s="122"/>
      <c r="BY76" s="122"/>
      <c r="BZ76" s="122"/>
      <c r="CA76" s="122"/>
      <c r="CB76" s="122"/>
      <c r="CC76" s="122"/>
      <c r="CD76" s="122"/>
      <c r="CE76" s="122"/>
      <c r="CF76" s="122"/>
      <c r="CG76" s="122"/>
      <c r="CH76" s="122"/>
      <c r="CI76" s="250"/>
      <c r="CJ76" s="365"/>
      <c r="CK76" s="261"/>
      <c r="CL76" s="261"/>
      <c r="CM76" s="391" t="str">
        <f ca="1">IF(Informations_personnelles!A76&lt;&gt;"",IF(CK76&lt;&gt;"",CK76,IF(CL76&lt;&gt;"",CL76,TODAY()))-Informations_personnelles!A76,"")</f>
        <v/>
      </c>
      <c r="CN76" s="298" t="str">
        <f t="shared" ca="1" si="108"/>
        <v/>
      </c>
    </row>
    <row r="77" spans="1:92" s="244" customFormat="1" x14ac:dyDescent="0.2">
      <c r="A77" s="244" t="str">
        <f>Informations_personnelles!B77</f>
        <v xml:space="preserve"> </v>
      </c>
      <c r="B77" s="342">
        <f>Informations_personnelles!C77</f>
        <v>0</v>
      </c>
      <c r="D77" s="244">
        <f t="shared" si="107"/>
        <v>0</v>
      </c>
      <c r="CK77" s="262"/>
      <c r="CL77" s="262"/>
      <c r="CM77" s="392" t="str">
        <f ca="1">IF(Informations_personnelles!A77&lt;&gt;"",IF(CK77&lt;&gt;"",CK77,IF(CL77&lt;&gt;"",CL77,TODAY()))-Informations_personnelles!A77,"")</f>
        <v/>
      </c>
      <c r="CN77" s="299" t="str">
        <f t="shared" ca="1" si="108"/>
        <v/>
      </c>
    </row>
    <row r="78" spans="1:92" x14ac:dyDescent="0.2">
      <c r="A78" s="363" t="str">
        <f>Informations_personnelles!B78</f>
        <v xml:space="preserve"> </v>
      </c>
      <c r="B78" s="410">
        <f>Informations_personnelles!C78</f>
        <v>0</v>
      </c>
      <c r="C78" s="122"/>
      <c r="D78" s="122">
        <f t="shared" si="107"/>
        <v>0</v>
      </c>
      <c r="E78" s="122"/>
      <c r="F78" s="122"/>
      <c r="G78" s="122"/>
      <c r="H78" s="122"/>
      <c r="I78" s="122"/>
      <c r="J78" s="122"/>
      <c r="K78" s="122"/>
      <c r="L78" s="122"/>
      <c r="M78" s="122"/>
      <c r="N78" s="122"/>
      <c r="O78" s="122"/>
      <c r="P78" s="122"/>
      <c r="Q78" s="122"/>
      <c r="R78" s="122"/>
      <c r="S78" s="122"/>
      <c r="T78" s="122"/>
      <c r="U78" s="122"/>
      <c r="V78" s="122"/>
      <c r="W78" s="122"/>
      <c r="X78" s="122"/>
      <c r="Y78" s="122"/>
      <c r="Z78" s="122"/>
      <c r="AA78" s="122"/>
      <c r="AB78" s="122"/>
      <c r="AC78" s="122"/>
      <c r="AD78" s="122"/>
      <c r="AE78" s="122"/>
      <c r="AF78" s="122"/>
      <c r="AG78" s="122"/>
      <c r="AH78" s="122"/>
      <c r="AI78" s="122"/>
      <c r="AJ78" s="122"/>
      <c r="AK78" s="122"/>
      <c r="AL78" s="122"/>
      <c r="AM78" s="122"/>
      <c r="AN78" s="122"/>
      <c r="AO78" s="122"/>
      <c r="AP78" s="122"/>
      <c r="AQ78" s="122"/>
      <c r="AR78" s="122"/>
      <c r="AS78" s="122"/>
      <c r="AT78" s="122"/>
      <c r="AU78" s="122"/>
      <c r="AV78" s="122"/>
      <c r="AW78" s="122"/>
      <c r="AX78" s="122"/>
      <c r="AY78" s="122"/>
      <c r="AZ78" s="122"/>
      <c r="BA78" s="122"/>
      <c r="BB78" s="122"/>
      <c r="BC78" s="122"/>
      <c r="BD78" s="122"/>
      <c r="BE78" s="122"/>
      <c r="BF78" s="122"/>
      <c r="BG78" s="122"/>
      <c r="BH78" s="122"/>
      <c r="BI78" s="122"/>
      <c r="BJ78" s="122"/>
      <c r="BK78" s="122"/>
      <c r="BL78" s="122"/>
      <c r="BM78" s="122"/>
      <c r="BN78" s="122"/>
      <c r="BO78" s="122"/>
      <c r="BP78" s="122"/>
      <c r="BQ78" s="122"/>
      <c r="BR78" s="122"/>
      <c r="BS78" s="122"/>
      <c r="BT78" s="364"/>
      <c r="BU78" s="364"/>
      <c r="BV78" s="122"/>
      <c r="BW78" s="122"/>
      <c r="BX78" s="122"/>
      <c r="BY78" s="122"/>
      <c r="BZ78" s="122"/>
      <c r="CA78" s="122"/>
      <c r="CB78" s="122"/>
      <c r="CC78" s="122"/>
      <c r="CD78" s="122"/>
      <c r="CE78" s="122"/>
      <c r="CF78" s="122"/>
      <c r="CG78" s="122"/>
      <c r="CH78" s="122"/>
      <c r="CI78" s="250"/>
      <c r="CJ78" s="365"/>
      <c r="CK78" s="261"/>
      <c r="CL78" s="261"/>
      <c r="CM78" s="391" t="str">
        <f ca="1">IF(Informations_personnelles!A78&lt;&gt;"",IF(CK78&lt;&gt;"",CK78,IF(CL78&lt;&gt;"",CL78,TODAY()))-Informations_personnelles!A78,"")</f>
        <v/>
      </c>
      <c r="CN78" s="298" t="str">
        <f t="shared" ca="1" si="108"/>
        <v/>
      </c>
    </row>
    <row r="79" spans="1:92" s="244" customFormat="1" x14ac:dyDescent="0.2">
      <c r="A79" s="244" t="str">
        <f>Informations_personnelles!B79</f>
        <v xml:space="preserve"> </v>
      </c>
      <c r="B79" s="342">
        <f>Informations_personnelles!C79</f>
        <v>0</v>
      </c>
      <c r="D79" s="244">
        <f t="shared" si="107"/>
        <v>0</v>
      </c>
      <c r="CK79" s="262"/>
      <c r="CL79" s="262"/>
      <c r="CM79" s="392" t="str">
        <f ca="1">IF(Informations_personnelles!A79&lt;&gt;"",IF(CK79&lt;&gt;"",CK79,IF(CL79&lt;&gt;"",CL79,TODAY()))-Informations_personnelles!A79,"")</f>
        <v/>
      </c>
      <c r="CN79" s="299" t="str">
        <f t="shared" ca="1" si="108"/>
        <v/>
      </c>
    </row>
    <row r="80" spans="1:92" x14ac:dyDescent="0.2">
      <c r="A80" s="363" t="str">
        <f>Informations_personnelles!B80</f>
        <v xml:space="preserve"> </v>
      </c>
      <c r="B80" s="410">
        <f>Informations_personnelles!C80</f>
        <v>0</v>
      </c>
      <c r="C80" s="122"/>
      <c r="D80" s="122">
        <f t="shared" si="107"/>
        <v>0</v>
      </c>
      <c r="E80" s="122"/>
      <c r="F80" s="122"/>
      <c r="G80" s="122"/>
      <c r="H80" s="122"/>
      <c r="I80" s="122"/>
      <c r="J80" s="122"/>
      <c r="K80" s="122"/>
      <c r="L80" s="122"/>
      <c r="M80" s="122"/>
      <c r="N80" s="122"/>
      <c r="O80" s="122"/>
      <c r="P80" s="122"/>
      <c r="Q80" s="122"/>
      <c r="R80" s="122"/>
      <c r="S80" s="122"/>
      <c r="T80" s="122"/>
      <c r="U80" s="122"/>
      <c r="V80" s="122"/>
      <c r="W80" s="122"/>
      <c r="X80" s="122"/>
      <c r="Y80" s="122"/>
      <c r="Z80" s="122"/>
      <c r="AA80" s="122"/>
      <c r="AB80" s="122"/>
      <c r="AC80" s="122"/>
      <c r="AD80" s="122"/>
      <c r="AE80" s="122"/>
      <c r="AF80" s="122"/>
      <c r="AG80" s="122"/>
      <c r="AH80" s="122"/>
      <c r="AI80" s="122"/>
      <c r="AJ80" s="122"/>
      <c r="AK80" s="122"/>
      <c r="AL80" s="122"/>
      <c r="AM80" s="122"/>
      <c r="AN80" s="122"/>
      <c r="AO80" s="122"/>
      <c r="AP80" s="122"/>
      <c r="AQ80" s="122"/>
      <c r="AR80" s="122"/>
      <c r="AS80" s="122"/>
      <c r="AT80" s="122"/>
      <c r="AU80" s="122"/>
      <c r="AV80" s="122"/>
      <c r="AW80" s="122"/>
      <c r="AX80" s="122"/>
      <c r="AY80" s="122"/>
      <c r="AZ80" s="122"/>
      <c r="BA80" s="122"/>
      <c r="BB80" s="122"/>
      <c r="BC80" s="122"/>
      <c r="BD80" s="122"/>
      <c r="BE80" s="122"/>
      <c r="BF80" s="122"/>
      <c r="BG80" s="122"/>
      <c r="BH80" s="122"/>
      <c r="BI80" s="122"/>
      <c r="BJ80" s="122"/>
      <c r="BK80" s="122"/>
      <c r="BL80" s="122"/>
      <c r="BM80" s="122"/>
      <c r="BN80" s="122"/>
      <c r="BO80" s="122"/>
      <c r="BP80" s="122"/>
      <c r="BQ80" s="122"/>
      <c r="BR80" s="122"/>
      <c r="BS80" s="122"/>
      <c r="BT80" s="364"/>
      <c r="BU80" s="364"/>
      <c r="BV80" s="122"/>
      <c r="BW80" s="122"/>
      <c r="BX80" s="122"/>
      <c r="BY80" s="122"/>
      <c r="BZ80" s="122"/>
      <c r="CA80" s="122"/>
      <c r="CB80" s="122"/>
      <c r="CC80" s="122"/>
      <c r="CD80" s="122"/>
      <c r="CE80" s="122"/>
      <c r="CF80" s="122"/>
      <c r="CG80" s="122"/>
      <c r="CH80" s="122"/>
      <c r="CI80" s="250"/>
      <c r="CJ80" s="365"/>
      <c r="CK80" s="261"/>
      <c r="CL80" s="261"/>
      <c r="CM80" s="391" t="str">
        <f ca="1">IF(Informations_personnelles!A80&lt;&gt;"",IF(CK80&lt;&gt;"",CK80,IF(CL80&lt;&gt;"",CL80,TODAY()))-Informations_personnelles!A80,"")</f>
        <v/>
      </c>
      <c r="CN80" s="298" t="str">
        <f t="shared" ca="1" si="108"/>
        <v/>
      </c>
    </row>
    <row r="81" spans="1:92" s="244" customFormat="1" x14ac:dyDescent="0.2">
      <c r="A81" s="244" t="str">
        <f>Informations_personnelles!B81</f>
        <v xml:space="preserve"> </v>
      </c>
      <c r="B81" s="342">
        <f>Informations_personnelles!C81</f>
        <v>0</v>
      </c>
      <c r="D81" s="244">
        <f t="shared" si="107"/>
        <v>0</v>
      </c>
      <c r="CK81" s="262"/>
      <c r="CL81" s="262"/>
      <c r="CM81" s="392" t="str">
        <f ca="1">IF(Informations_personnelles!A81&lt;&gt;"",IF(CK81&lt;&gt;"",CK81,IF(CL81&lt;&gt;"",CL81,TODAY()))-Informations_personnelles!A81,"")</f>
        <v/>
      </c>
      <c r="CN81" s="299" t="str">
        <f t="shared" ca="1" si="108"/>
        <v/>
      </c>
    </row>
    <row r="82" spans="1:92" x14ac:dyDescent="0.2">
      <c r="A82" s="363" t="str">
        <f>Informations_personnelles!B82</f>
        <v xml:space="preserve"> </v>
      </c>
      <c r="B82" s="410">
        <f>Informations_personnelles!C82</f>
        <v>0</v>
      </c>
      <c r="C82" s="122"/>
      <c r="D82" s="122">
        <f t="shared" si="107"/>
        <v>0</v>
      </c>
      <c r="E82" s="122"/>
      <c r="F82" s="122"/>
      <c r="G82" s="122"/>
      <c r="H82" s="122"/>
      <c r="I82" s="122"/>
      <c r="J82" s="122"/>
      <c r="K82" s="122"/>
      <c r="L82" s="122"/>
      <c r="M82" s="122"/>
      <c r="N82" s="122"/>
      <c r="O82" s="122"/>
      <c r="P82" s="122"/>
      <c r="Q82" s="122"/>
      <c r="R82" s="122"/>
      <c r="S82" s="122"/>
      <c r="T82" s="122"/>
      <c r="U82" s="122"/>
      <c r="V82" s="122"/>
      <c r="W82" s="122"/>
      <c r="X82" s="122"/>
      <c r="Y82" s="122"/>
      <c r="Z82" s="122"/>
      <c r="AA82" s="122"/>
      <c r="AB82" s="122"/>
      <c r="AC82" s="122"/>
      <c r="AD82" s="122"/>
      <c r="AE82" s="122"/>
      <c r="AF82" s="122"/>
      <c r="AG82" s="122"/>
      <c r="AH82" s="122"/>
      <c r="AI82" s="122"/>
      <c r="AJ82" s="122"/>
      <c r="AK82" s="122"/>
      <c r="AL82" s="122"/>
      <c r="AM82" s="122"/>
      <c r="AN82" s="122"/>
      <c r="AO82" s="122"/>
      <c r="AP82" s="122"/>
      <c r="AQ82" s="122"/>
      <c r="AR82" s="122"/>
      <c r="AS82" s="122"/>
      <c r="AT82" s="122"/>
      <c r="AU82" s="122"/>
      <c r="AV82" s="122"/>
      <c r="AW82" s="122"/>
      <c r="AX82" s="122"/>
      <c r="AY82" s="122"/>
      <c r="AZ82" s="122"/>
      <c r="BA82" s="122"/>
      <c r="BB82" s="122"/>
      <c r="BC82" s="122"/>
      <c r="BD82" s="122"/>
      <c r="BE82" s="122"/>
      <c r="BF82" s="122"/>
      <c r="BG82" s="122"/>
      <c r="BH82" s="122"/>
      <c r="BI82" s="122"/>
      <c r="BJ82" s="122"/>
      <c r="BK82" s="122"/>
      <c r="BL82" s="122"/>
      <c r="BM82" s="122"/>
      <c r="BN82" s="122"/>
      <c r="BO82" s="122"/>
      <c r="BP82" s="122"/>
      <c r="BQ82" s="122"/>
      <c r="BR82" s="122"/>
      <c r="BS82" s="122"/>
      <c r="BT82" s="364"/>
      <c r="BU82" s="364"/>
      <c r="BV82" s="122"/>
      <c r="BW82" s="122"/>
      <c r="BX82" s="122"/>
      <c r="BY82" s="122"/>
      <c r="BZ82" s="122"/>
      <c r="CA82" s="122"/>
      <c r="CB82" s="122"/>
      <c r="CC82" s="122"/>
      <c r="CD82" s="122"/>
      <c r="CE82" s="122"/>
      <c r="CF82" s="122"/>
      <c r="CG82" s="122"/>
      <c r="CH82" s="122"/>
      <c r="CI82" s="250"/>
      <c r="CJ82" s="365"/>
      <c r="CK82" s="261"/>
      <c r="CL82" s="261"/>
      <c r="CM82" s="391" t="str">
        <f ca="1">IF(Informations_personnelles!A82&lt;&gt;"",IF(CK82&lt;&gt;"",CK82,IF(CL82&lt;&gt;"",CL82,TODAY()))-Informations_personnelles!A82,"")</f>
        <v/>
      </c>
      <c r="CN82" s="298" t="str">
        <f t="shared" ca="1" si="108"/>
        <v/>
      </c>
    </row>
    <row r="83" spans="1:92" s="244" customFormat="1" x14ac:dyDescent="0.2">
      <c r="A83" s="244" t="str">
        <f>Informations_personnelles!B83</f>
        <v xml:space="preserve"> </v>
      </c>
      <c r="B83" s="342">
        <f>Informations_personnelles!C83</f>
        <v>0</v>
      </c>
      <c r="D83" s="244">
        <f t="shared" si="107"/>
        <v>0</v>
      </c>
      <c r="CK83" s="262"/>
      <c r="CL83" s="262"/>
      <c r="CM83" s="392" t="str">
        <f ca="1">IF(Informations_personnelles!A83&lt;&gt;"",IF(CK83&lt;&gt;"",CK83,IF(CL83&lt;&gt;"",CL83,TODAY()))-Informations_personnelles!A83,"")</f>
        <v/>
      </c>
      <c r="CN83" s="299" t="str">
        <f t="shared" ca="1" si="108"/>
        <v/>
      </c>
    </row>
    <row r="84" spans="1:92" ht="27" customHeight="1" x14ac:dyDescent="0.2">
      <c r="A84" s="135" t="str">
        <f>Informations_personnelles!B84</f>
        <v>TOTAL JUILLET</v>
      </c>
      <c r="B84" s="411">
        <f>Informations_personnelles!C84</f>
        <v>0</v>
      </c>
      <c r="C84" s="134">
        <f>SUM(C74:C83)</f>
        <v>0</v>
      </c>
      <c r="D84" s="134">
        <f>SUM(D74:D83)</f>
        <v>0</v>
      </c>
      <c r="E84" s="134">
        <f t="shared" ref="E84" si="109">COUNTIF(E74:E83, "x")</f>
        <v>0</v>
      </c>
      <c r="F84" s="134">
        <f t="shared" ref="F84" si="110">COUNTIF(F74:F83, "x")</f>
        <v>0</v>
      </c>
      <c r="G84" s="134">
        <f t="shared" ref="G84" si="111">COUNTIF(G74:G83, "x")</f>
        <v>0</v>
      </c>
      <c r="H84" s="134">
        <f t="shared" ref="H84" si="112">COUNTIF(H74:H83, "x")</f>
        <v>0</v>
      </c>
      <c r="I84" s="134">
        <f t="shared" ref="I84:BO84" si="113">SUM(I74:I83)</f>
        <v>0</v>
      </c>
      <c r="J84" s="134">
        <f t="shared" si="113"/>
        <v>0</v>
      </c>
      <c r="K84" s="134">
        <f t="shared" si="113"/>
        <v>0</v>
      </c>
      <c r="L84" s="134">
        <f t="shared" si="113"/>
        <v>0</v>
      </c>
      <c r="M84" s="134">
        <f t="shared" si="113"/>
        <v>0</v>
      </c>
      <c r="N84" s="134">
        <f t="shared" si="113"/>
        <v>0</v>
      </c>
      <c r="O84" s="134">
        <f t="shared" si="113"/>
        <v>0</v>
      </c>
      <c r="P84" s="134">
        <f t="shared" si="113"/>
        <v>0</v>
      </c>
      <c r="Q84" s="134">
        <f t="shared" si="113"/>
        <v>0</v>
      </c>
      <c r="R84" s="134">
        <f t="shared" si="113"/>
        <v>0</v>
      </c>
      <c r="S84" s="134">
        <f t="shared" si="113"/>
        <v>0</v>
      </c>
      <c r="T84" s="134">
        <f t="shared" si="113"/>
        <v>0</v>
      </c>
      <c r="U84" s="134">
        <f t="shared" si="113"/>
        <v>0</v>
      </c>
      <c r="V84" s="134">
        <f t="shared" si="113"/>
        <v>0</v>
      </c>
      <c r="W84" s="134">
        <f t="shared" si="113"/>
        <v>0</v>
      </c>
      <c r="X84" s="134">
        <f t="shared" si="113"/>
        <v>0</v>
      </c>
      <c r="Y84" s="134">
        <f t="shared" si="113"/>
        <v>0</v>
      </c>
      <c r="Z84" s="134">
        <f t="shared" si="113"/>
        <v>0</v>
      </c>
      <c r="AA84" s="134">
        <f t="shared" si="113"/>
        <v>0</v>
      </c>
      <c r="AB84" s="134">
        <f t="shared" si="113"/>
        <v>0</v>
      </c>
      <c r="AC84" s="134">
        <f t="shared" si="113"/>
        <v>0</v>
      </c>
      <c r="AD84" s="134">
        <f t="shared" si="113"/>
        <v>0</v>
      </c>
      <c r="AE84" s="134">
        <f t="shared" si="113"/>
        <v>0</v>
      </c>
      <c r="AF84" s="134">
        <f t="shared" si="113"/>
        <v>0</v>
      </c>
      <c r="AG84" s="134">
        <f t="shared" si="113"/>
        <v>0</v>
      </c>
      <c r="AH84" s="134">
        <f t="shared" si="113"/>
        <v>0</v>
      </c>
      <c r="AI84" s="134">
        <f t="shared" si="113"/>
        <v>0</v>
      </c>
      <c r="AJ84" s="134">
        <f t="shared" si="113"/>
        <v>0</v>
      </c>
      <c r="AK84" s="134">
        <f t="shared" si="113"/>
        <v>0</v>
      </c>
      <c r="AL84" s="134">
        <f t="shared" si="113"/>
        <v>0</v>
      </c>
      <c r="AM84" s="134">
        <f t="shared" si="113"/>
        <v>0</v>
      </c>
      <c r="AN84" s="134">
        <f t="shared" si="113"/>
        <v>0</v>
      </c>
      <c r="AO84" s="134">
        <f t="shared" si="113"/>
        <v>0</v>
      </c>
      <c r="AP84" s="134">
        <f t="shared" si="113"/>
        <v>0</v>
      </c>
      <c r="AQ84" s="134">
        <f t="shared" si="113"/>
        <v>0</v>
      </c>
      <c r="AR84" s="134">
        <f t="shared" si="113"/>
        <v>0</v>
      </c>
      <c r="AS84" s="134">
        <f t="shared" si="113"/>
        <v>0</v>
      </c>
      <c r="AT84" s="134">
        <f t="shared" si="113"/>
        <v>0</v>
      </c>
      <c r="AU84" s="134">
        <f t="shared" si="113"/>
        <v>0</v>
      </c>
      <c r="AV84" s="134">
        <f t="shared" si="113"/>
        <v>0</v>
      </c>
      <c r="AW84" s="134">
        <f t="shared" si="113"/>
        <v>0</v>
      </c>
      <c r="AX84" s="134">
        <f t="shared" si="113"/>
        <v>0</v>
      </c>
      <c r="AY84" s="134">
        <f t="shared" si="113"/>
        <v>0</v>
      </c>
      <c r="AZ84" s="134">
        <f t="shared" si="113"/>
        <v>0</v>
      </c>
      <c r="BA84" s="134">
        <f t="shared" si="113"/>
        <v>0</v>
      </c>
      <c r="BB84" s="134">
        <f t="shared" si="113"/>
        <v>0</v>
      </c>
      <c r="BC84" s="134">
        <f>SUM(BC74:BC83)</f>
        <v>0</v>
      </c>
      <c r="BD84" s="134">
        <f>SUM(BD74:BD83)</f>
        <v>0</v>
      </c>
      <c r="BE84" s="134">
        <f t="shared" si="113"/>
        <v>0</v>
      </c>
      <c r="BF84" s="134">
        <f t="shared" si="113"/>
        <v>0</v>
      </c>
      <c r="BG84" s="134">
        <f t="shared" si="113"/>
        <v>0</v>
      </c>
      <c r="BH84" s="134">
        <f t="shared" si="113"/>
        <v>0</v>
      </c>
      <c r="BI84" s="134">
        <f t="shared" si="113"/>
        <v>0</v>
      </c>
      <c r="BJ84" s="134">
        <f t="shared" si="113"/>
        <v>0</v>
      </c>
      <c r="BK84" s="134">
        <f t="shared" si="113"/>
        <v>0</v>
      </c>
      <c r="BL84" s="134">
        <f t="shared" si="113"/>
        <v>0</v>
      </c>
      <c r="BM84" s="134">
        <f t="shared" si="113"/>
        <v>0</v>
      </c>
      <c r="BN84" s="134">
        <f t="shared" si="113"/>
        <v>0</v>
      </c>
      <c r="BO84" s="134">
        <f t="shared" si="113"/>
        <v>0</v>
      </c>
      <c r="BP84" s="134">
        <f t="shared" ref="BP84:BQ84" si="114">COUNTIF(BP74:BP83, "x")</f>
        <v>0</v>
      </c>
      <c r="BQ84" s="134">
        <f t="shared" si="114"/>
        <v>0</v>
      </c>
      <c r="BR84" s="134">
        <f t="shared" ref="BR84" si="115">COUNTIF(BR74:BR83, "x")</f>
        <v>0</v>
      </c>
      <c r="BS84" s="134">
        <f t="shared" ref="BS84:BZ84" si="116">SUM(BS74:BS83)</f>
        <v>0</v>
      </c>
      <c r="BT84" s="134">
        <f t="shared" si="116"/>
        <v>0</v>
      </c>
      <c r="BU84" s="134">
        <f t="shared" si="116"/>
        <v>0</v>
      </c>
      <c r="BV84" s="134">
        <f t="shared" si="116"/>
        <v>0</v>
      </c>
      <c r="BW84" s="134">
        <f t="shared" si="116"/>
        <v>0</v>
      </c>
      <c r="BX84" s="134">
        <f t="shared" si="116"/>
        <v>0</v>
      </c>
      <c r="BY84" s="134">
        <f t="shared" si="116"/>
        <v>0</v>
      </c>
      <c r="BZ84" s="134">
        <f t="shared" si="116"/>
        <v>0</v>
      </c>
      <c r="CA84" s="134">
        <f t="shared" ref="CA84" si="117">COUNTIF(CA74:CA83, "x")</f>
        <v>0</v>
      </c>
      <c r="CB84" s="134">
        <f t="shared" ref="CB84" si="118">COUNTIF(CB74:CB83, "x")</f>
        <v>0</v>
      </c>
      <c r="CC84" s="134">
        <f t="shared" ref="CC84:CD84" si="119">COUNTIF(CC74:CC83, "x")</f>
        <v>0</v>
      </c>
      <c r="CD84" s="134">
        <f t="shared" si="119"/>
        <v>0</v>
      </c>
      <c r="CE84" s="134">
        <f t="shared" ref="CE84" si="120">COUNTIF(CE74:CE83, "x")</f>
        <v>0</v>
      </c>
      <c r="CF84" s="134">
        <f t="shared" ref="CF84" si="121">COUNTIF(CF74:CF83, "x")</f>
        <v>0</v>
      </c>
      <c r="CG84" s="134">
        <f t="shared" ref="CG84" si="122">COUNTIF(CG74:CG83, "x")</f>
        <v>0</v>
      </c>
      <c r="CH84" s="134">
        <f t="shared" ref="CH84" si="123">COUNTIF(CH74:CH83, "x")</f>
        <v>0</v>
      </c>
      <c r="CI84" s="134"/>
      <c r="CJ84" s="135"/>
      <c r="CK84" s="133">
        <f>COUNTA(CK74:CK83)</f>
        <v>0</v>
      </c>
      <c r="CL84" s="133">
        <f>COUNTA(CL74:CL83)</f>
        <v>0</v>
      </c>
      <c r="CM84" s="300" t="str">
        <f ca="1">IF(SUM(CM74:CM83)=0," ",AVERAGE(CM74:CM83))</f>
        <v xml:space="preserve"> </v>
      </c>
      <c r="CN84" s="300" t="str">
        <f ca="1">IF(SUM(CN74:CN83)=0," ",AVERAGE(CN74:CN83))</f>
        <v xml:space="preserve"> </v>
      </c>
    </row>
    <row r="85" spans="1:92" s="244" customFormat="1" x14ac:dyDescent="0.2">
      <c r="A85" s="244" t="str">
        <f>Informations_personnelles!B85</f>
        <v xml:space="preserve"> </v>
      </c>
      <c r="B85" s="342">
        <f>Informations_personnelles!C85</f>
        <v>0</v>
      </c>
      <c r="D85" s="244">
        <f t="shared" si="107"/>
        <v>0</v>
      </c>
      <c r="CK85" s="262"/>
      <c r="CL85" s="262"/>
      <c r="CM85" s="392" t="str">
        <f ca="1">IF(Informations_personnelles!A85&lt;&gt;"",IF(CK85&lt;&gt;"",CK85,IF(CL85&lt;&gt;"",CL85,TODAY()))-Informations_personnelles!A85,"")</f>
        <v/>
      </c>
      <c r="CN85" s="299" t="str">
        <f t="shared" ca="1" si="108"/>
        <v/>
      </c>
    </row>
    <row r="86" spans="1:92" x14ac:dyDescent="0.2">
      <c r="A86" s="363" t="str">
        <f>Informations_personnelles!B86</f>
        <v xml:space="preserve"> </v>
      </c>
      <c r="B86" s="410">
        <f>Informations_personnelles!C86</f>
        <v>0</v>
      </c>
      <c r="C86" s="122"/>
      <c r="D86" s="122">
        <f t="shared" si="107"/>
        <v>0</v>
      </c>
      <c r="E86" s="122"/>
      <c r="F86" s="122"/>
      <c r="G86" s="122"/>
      <c r="H86" s="122"/>
      <c r="I86" s="122"/>
      <c r="J86" s="122"/>
      <c r="K86" s="122"/>
      <c r="L86" s="122"/>
      <c r="M86" s="122"/>
      <c r="N86" s="122"/>
      <c r="O86" s="122"/>
      <c r="P86" s="122"/>
      <c r="Q86" s="122"/>
      <c r="R86" s="122"/>
      <c r="S86" s="122"/>
      <c r="T86" s="122"/>
      <c r="U86" s="122"/>
      <c r="V86" s="122"/>
      <c r="W86" s="122"/>
      <c r="X86" s="122"/>
      <c r="Y86" s="122"/>
      <c r="Z86" s="122"/>
      <c r="AA86" s="122"/>
      <c r="AB86" s="122"/>
      <c r="AC86" s="122"/>
      <c r="AD86" s="122"/>
      <c r="AE86" s="122"/>
      <c r="AF86" s="122"/>
      <c r="AG86" s="122"/>
      <c r="AH86" s="122"/>
      <c r="AI86" s="122"/>
      <c r="AJ86" s="122"/>
      <c r="AK86" s="122"/>
      <c r="AL86" s="122"/>
      <c r="AM86" s="122"/>
      <c r="AN86" s="122"/>
      <c r="AO86" s="122"/>
      <c r="AP86" s="122"/>
      <c r="AQ86" s="122"/>
      <c r="AR86" s="122"/>
      <c r="AS86" s="122"/>
      <c r="AT86" s="122"/>
      <c r="AU86" s="122"/>
      <c r="AV86" s="122"/>
      <c r="AW86" s="122"/>
      <c r="AX86" s="122"/>
      <c r="AY86" s="122"/>
      <c r="AZ86" s="122"/>
      <c r="BA86" s="122"/>
      <c r="BB86" s="122"/>
      <c r="BC86" s="122"/>
      <c r="BD86" s="122"/>
      <c r="BE86" s="122"/>
      <c r="BF86" s="122"/>
      <c r="BG86" s="122"/>
      <c r="BH86" s="122"/>
      <c r="BI86" s="122"/>
      <c r="BJ86" s="122"/>
      <c r="BK86" s="122"/>
      <c r="BL86" s="122"/>
      <c r="BM86" s="122"/>
      <c r="BN86" s="122"/>
      <c r="BO86" s="122"/>
      <c r="BP86" s="122"/>
      <c r="BQ86" s="122"/>
      <c r="BR86" s="122"/>
      <c r="BS86" s="122"/>
      <c r="BT86" s="364"/>
      <c r="BU86" s="364"/>
      <c r="BV86" s="122"/>
      <c r="BW86" s="122"/>
      <c r="BX86" s="122"/>
      <c r="BY86" s="122"/>
      <c r="BZ86" s="122"/>
      <c r="CA86" s="122"/>
      <c r="CB86" s="122"/>
      <c r="CC86" s="122"/>
      <c r="CD86" s="122"/>
      <c r="CE86" s="122"/>
      <c r="CF86" s="122"/>
      <c r="CG86" s="122"/>
      <c r="CH86" s="122"/>
      <c r="CI86" s="250"/>
      <c r="CJ86" s="365"/>
      <c r="CK86" s="261"/>
      <c r="CL86" s="261"/>
      <c r="CM86" s="391" t="str">
        <f ca="1">IF(Informations_personnelles!A86&lt;&gt;"",IF(CK86&lt;&gt;"",CK86,IF(CL86&lt;&gt;"",CL86,TODAY()))-Informations_personnelles!A86,"")</f>
        <v/>
      </c>
      <c r="CN86" s="298" t="str">
        <f t="shared" ca="1" si="108"/>
        <v/>
      </c>
    </row>
    <row r="87" spans="1:92" s="244" customFormat="1" x14ac:dyDescent="0.2">
      <c r="A87" s="244" t="str">
        <f>Informations_personnelles!B87</f>
        <v xml:space="preserve"> </v>
      </c>
      <c r="B87" s="342">
        <f>Informations_personnelles!C87</f>
        <v>0</v>
      </c>
      <c r="D87" s="244">
        <f t="shared" si="107"/>
        <v>0</v>
      </c>
      <c r="CK87" s="262"/>
      <c r="CL87" s="262"/>
      <c r="CM87" s="392" t="str">
        <f ca="1">IF(Informations_personnelles!A87&lt;&gt;"",IF(CK87&lt;&gt;"",CK87,IF(CL87&lt;&gt;"",CL87,TODAY()))-Informations_personnelles!A87,"")</f>
        <v/>
      </c>
      <c r="CN87" s="299" t="str">
        <f t="shared" ca="1" si="108"/>
        <v/>
      </c>
    </row>
    <row r="88" spans="1:92" x14ac:dyDescent="0.2">
      <c r="A88" s="363" t="str">
        <f>Informations_personnelles!B88</f>
        <v xml:space="preserve"> </v>
      </c>
      <c r="B88" s="410">
        <f>Informations_personnelles!C88</f>
        <v>0</v>
      </c>
      <c r="C88" s="122"/>
      <c r="D88" s="122">
        <f t="shared" si="107"/>
        <v>0</v>
      </c>
      <c r="E88" s="122"/>
      <c r="F88" s="122"/>
      <c r="G88" s="122"/>
      <c r="H88" s="122"/>
      <c r="I88" s="122"/>
      <c r="J88" s="122"/>
      <c r="K88" s="122"/>
      <c r="L88" s="122"/>
      <c r="M88" s="122"/>
      <c r="N88" s="122"/>
      <c r="O88" s="122"/>
      <c r="P88" s="122"/>
      <c r="Q88" s="122"/>
      <c r="R88" s="122"/>
      <c r="S88" s="122"/>
      <c r="T88" s="122"/>
      <c r="U88" s="122"/>
      <c r="V88" s="122"/>
      <c r="W88" s="122"/>
      <c r="X88" s="122"/>
      <c r="Y88" s="122"/>
      <c r="Z88" s="122"/>
      <c r="AA88" s="122"/>
      <c r="AB88" s="122"/>
      <c r="AC88" s="122"/>
      <c r="AD88" s="122"/>
      <c r="AE88" s="122"/>
      <c r="AF88" s="122"/>
      <c r="AG88" s="122"/>
      <c r="AH88" s="122"/>
      <c r="AI88" s="122"/>
      <c r="AJ88" s="122"/>
      <c r="AK88" s="122"/>
      <c r="AL88" s="122"/>
      <c r="AM88" s="122"/>
      <c r="AN88" s="122"/>
      <c r="AO88" s="122"/>
      <c r="AP88" s="122"/>
      <c r="AQ88" s="122"/>
      <c r="AR88" s="122"/>
      <c r="AS88" s="122"/>
      <c r="AT88" s="122"/>
      <c r="AU88" s="122"/>
      <c r="AV88" s="122"/>
      <c r="AW88" s="122"/>
      <c r="AX88" s="122"/>
      <c r="AY88" s="122"/>
      <c r="AZ88" s="122"/>
      <c r="BA88" s="122"/>
      <c r="BB88" s="122"/>
      <c r="BC88" s="122"/>
      <c r="BD88" s="122"/>
      <c r="BE88" s="122"/>
      <c r="BF88" s="122"/>
      <c r="BG88" s="122"/>
      <c r="BH88" s="122"/>
      <c r="BI88" s="122"/>
      <c r="BJ88" s="122"/>
      <c r="BK88" s="122"/>
      <c r="BL88" s="122"/>
      <c r="BM88" s="122"/>
      <c r="BN88" s="122"/>
      <c r="BO88" s="122"/>
      <c r="BP88" s="122"/>
      <c r="BQ88" s="122"/>
      <c r="BR88" s="122"/>
      <c r="BS88" s="122"/>
      <c r="BT88" s="364"/>
      <c r="BU88" s="364"/>
      <c r="BV88" s="122"/>
      <c r="BW88" s="122"/>
      <c r="BX88" s="122"/>
      <c r="BY88" s="122"/>
      <c r="BZ88" s="122"/>
      <c r="CA88" s="122"/>
      <c r="CB88" s="122"/>
      <c r="CC88" s="122"/>
      <c r="CD88" s="122"/>
      <c r="CE88" s="122"/>
      <c r="CF88" s="122"/>
      <c r="CG88" s="122"/>
      <c r="CH88" s="122"/>
      <c r="CI88" s="250"/>
      <c r="CJ88" s="365"/>
      <c r="CK88" s="261"/>
      <c r="CL88" s="261"/>
      <c r="CM88" s="391" t="str">
        <f ca="1">IF(Informations_personnelles!A88&lt;&gt;"",IF(CK88&lt;&gt;"",CK88,IF(CL88&lt;&gt;"",CL88,TODAY()))-Informations_personnelles!A88,"")</f>
        <v/>
      </c>
      <c r="CN88" s="298" t="str">
        <f t="shared" ca="1" si="108"/>
        <v/>
      </c>
    </row>
    <row r="89" spans="1:92" s="244" customFormat="1" x14ac:dyDescent="0.2">
      <c r="A89" s="244" t="str">
        <f>Informations_personnelles!B89</f>
        <v xml:space="preserve"> </v>
      </c>
      <c r="B89" s="342">
        <f>Informations_personnelles!C89</f>
        <v>0</v>
      </c>
      <c r="D89" s="244">
        <f t="shared" si="107"/>
        <v>0</v>
      </c>
      <c r="CK89" s="262"/>
      <c r="CL89" s="262"/>
      <c r="CM89" s="392" t="str">
        <f ca="1">IF(Informations_personnelles!A89&lt;&gt;"",IF(CK89&lt;&gt;"",CK89,IF(CL89&lt;&gt;"",CL89,TODAY()))-Informations_personnelles!A89,"")</f>
        <v/>
      </c>
      <c r="CN89" s="299" t="str">
        <f t="shared" ca="1" si="108"/>
        <v/>
      </c>
    </row>
    <row r="90" spans="1:92" x14ac:dyDescent="0.2">
      <c r="A90" s="363" t="str">
        <f>Informations_personnelles!B90</f>
        <v xml:space="preserve"> </v>
      </c>
      <c r="B90" s="410">
        <f>Informations_personnelles!C90</f>
        <v>0</v>
      </c>
      <c r="C90" s="122"/>
      <c r="D90" s="122">
        <f t="shared" si="107"/>
        <v>0</v>
      </c>
      <c r="E90" s="122"/>
      <c r="F90" s="122"/>
      <c r="G90" s="122"/>
      <c r="H90" s="122"/>
      <c r="I90" s="122"/>
      <c r="J90" s="122"/>
      <c r="K90" s="122"/>
      <c r="L90" s="122"/>
      <c r="M90" s="122"/>
      <c r="N90" s="122"/>
      <c r="O90" s="122"/>
      <c r="P90" s="122"/>
      <c r="Q90" s="122"/>
      <c r="R90" s="122"/>
      <c r="S90" s="122"/>
      <c r="T90" s="122"/>
      <c r="U90" s="122"/>
      <c r="V90" s="122"/>
      <c r="W90" s="122"/>
      <c r="X90" s="122"/>
      <c r="Y90" s="122"/>
      <c r="Z90" s="122"/>
      <c r="AA90" s="122"/>
      <c r="AB90" s="122"/>
      <c r="AC90" s="122"/>
      <c r="AD90" s="122"/>
      <c r="AE90" s="122"/>
      <c r="AF90" s="122"/>
      <c r="AG90" s="122"/>
      <c r="AH90" s="122"/>
      <c r="AI90" s="122"/>
      <c r="AJ90" s="122"/>
      <c r="AK90" s="122"/>
      <c r="AL90" s="122"/>
      <c r="AM90" s="122"/>
      <c r="AN90" s="122"/>
      <c r="AO90" s="122"/>
      <c r="AP90" s="122"/>
      <c r="AQ90" s="122"/>
      <c r="AR90" s="122"/>
      <c r="AS90" s="122"/>
      <c r="AT90" s="122"/>
      <c r="AU90" s="122"/>
      <c r="AV90" s="122"/>
      <c r="AW90" s="122"/>
      <c r="AX90" s="122"/>
      <c r="AY90" s="122"/>
      <c r="AZ90" s="122"/>
      <c r="BA90" s="122"/>
      <c r="BB90" s="122"/>
      <c r="BC90" s="122"/>
      <c r="BD90" s="122"/>
      <c r="BE90" s="122"/>
      <c r="BF90" s="122"/>
      <c r="BG90" s="122"/>
      <c r="BH90" s="122"/>
      <c r="BI90" s="122"/>
      <c r="BJ90" s="122"/>
      <c r="BK90" s="122"/>
      <c r="BL90" s="122"/>
      <c r="BM90" s="122"/>
      <c r="BN90" s="122"/>
      <c r="BO90" s="122"/>
      <c r="BP90" s="122"/>
      <c r="BQ90" s="122"/>
      <c r="BR90" s="122"/>
      <c r="BS90" s="122"/>
      <c r="BT90" s="364"/>
      <c r="BU90" s="364"/>
      <c r="BV90" s="122"/>
      <c r="BW90" s="122"/>
      <c r="BX90" s="122"/>
      <c r="BY90" s="122"/>
      <c r="BZ90" s="122"/>
      <c r="CA90" s="122"/>
      <c r="CB90" s="122"/>
      <c r="CC90" s="122"/>
      <c r="CD90" s="122"/>
      <c r="CE90" s="122"/>
      <c r="CF90" s="122"/>
      <c r="CG90" s="122"/>
      <c r="CH90" s="122"/>
      <c r="CI90" s="250"/>
      <c r="CJ90" s="365"/>
      <c r="CK90" s="261"/>
      <c r="CL90" s="261"/>
      <c r="CM90" s="391" t="str">
        <f ca="1">IF(Informations_personnelles!A90&lt;&gt;"",IF(CK90&lt;&gt;"",CK90,IF(CL90&lt;&gt;"",CL90,TODAY()))-Informations_personnelles!A90,"")</f>
        <v/>
      </c>
      <c r="CN90" s="298" t="str">
        <f t="shared" ca="1" si="108"/>
        <v/>
      </c>
    </row>
    <row r="91" spans="1:92" s="244" customFormat="1" x14ac:dyDescent="0.2">
      <c r="A91" s="244" t="str">
        <f>Informations_personnelles!B91</f>
        <v xml:space="preserve"> </v>
      </c>
      <c r="B91" s="342">
        <f>Informations_personnelles!C91</f>
        <v>0</v>
      </c>
      <c r="D91" s="244">
        <f t="shared" si="107"/>
        <v>0</v>
      </c>
      <c r="CK91" s="262"/>
      <c r="CL91" s="262"/>
      <c r="CM91" s="392" t="str">
        <f ca="1">IF(Informations_personnelles!A91&lt;&gt;"",IF(CK91&lt;&gt;"",CK91,IF(CL91&lt;&gt;"",CL91,TODAY()))-Informations_personnelles!A91,"")</f>
        <v/>
      </c>
      <c r="CN91" s="299" t="str">
        <f t="shared" ca="1" si="108"/>
        <v/>
      </c>
    </row>
    <row r="92" spans="1:92" x14ac:dyDescent="0.2">
      <c r="A92" s="363" t="str">
        <f>Informations_personnelles!B92</f>
        <v xml:space="preserve"> </v>
      </c>
      <c r="B92" s="410">
        <f>Informations_personnelles!C92</f>
        <v>0</v>
      </c>
      <c r="C92" s="122"/>
      <c r="D92" s="122">
        <f t="shared" si="107"/>
        <v>0</v>
      </c>
      <c r="E92" s="122"/>
      <c r="F92" s="122"/>
      <c r="G92" s="122"/>
      <c r="H92" s="122"/>
      <c r="I92" s="122"/>
      <c r="J92" s="122"/>
      <c r="K92" s="122"/>
      <c r="L92" s="122"/>
      <c r="M92" s="122"/>
      <c r="N92" s="122"/>
      <c r="O92" s="122"/>
      <c r="P92" s="122"/>
      <c r="Q92" s="122"/>
      <c r="R92" s="122"/>
      <c r="S92" s="122"/>
      <c r="T92" s="122"/>
      <c r="U92" s="122"/>
      <c r="V92" s="122"/>
      <c r="W92" s="122"/>
      <c r="X92" s="122"/>
      <c r="Y92" s="122"/>
      <c r="Z92" s="122"/>
      <c r="AA92" s="122"/>
      <c r="AB92" s="122"/>
      <c r="AC92" s="122"/>
      <c r="AD92" s="122"/>
      <c r="AE92" s="122"/>
      <c r="AF92" s="122"/>
      <c r="AG92" s="122"/>
      <c r="AH92" s="122"/>
      <c r="AI92" s="122"/>
      <c r="AJ92" s="122"/>
      <c r="AK92" s="122"/>
      <c r="AL92" s="122"/>
      <c r="AM92" s="122"/>
      <c r="AN92" s="122"/>
      <c r="AO92" s="122"/>
      <c r="AP92" s="122"/>
      <c r="AQ92" s="122"/>
      <c r="AR92" s="122"/>
      <c r="AS92" s="122"/>
      <c r="AT92" s="122"/>
      <c r="AU92" s="122"/>
      <c r="AV92" s="122"/>
      <c r="AW92" s="122"/>
      <c r="AX92" s="122"/>
      <c r="AY92" s="122"/>
      <c r="AZ92" s="122"/>
      <c r="BA92" s="122"/>
      <c r="BB92" s="122"/>
      <c r="BC92" s="122"/>
      <c r="BD92" s="122"/>
      <c r="BE92" s="122"/>
      <c r="BF92" s="122"/>
      <c r="BG92" s="122"/>
      <c r="BH92" s="122"/>
      <c r="BI92" s="122"/>
      <c r="BJ92" s="122"/>
      <c r="BK92" s="122"/>
      <c r="BL92" s="122"/>
      <c r="BM92" s="122"/>
      <c r="BN92" s="122"/>
      <c r="BO92" s="122"/>
      <c r="BP92" s="122"/>
      <c r="BQ92" s="122"/>
      <c r="BR92" s="122"/>
      <c r="BS92" s="122"/>
      <c r="BT92" s="364"/>
      <c r="BU92" s="364"/>
      <c r="BV92" s="122"/>
      <c r="BW92" s="122"/>
      <c r="BX92" s="122"/>
      <c r="BY92" s="122"/>
      <c r="BZ92" s="122"/>
      <c r="CA92" s="122"/>
      <c r="CB92" s="122"/>
      <c r="CC92" s="122"/>
      <c r="CD92" s="122"/>
      <c r="CE92" s="122"/>
      <c r="CF92" s="122"/>
      <c r="CG92" s="122"/>
      <c r="CH92" s="122"/>
      <c r="CI92" s="250"/>
      <c r="CJ92" s="365"/>
      <c r="CK92" s="261"/>
      <c r="CL92" s="261"/>
      <c r="CM92" s="391" t="str">
        <f ca="1">IF(Informations_personnelles!A92&lt;&gt;"",IF(CK92&lt;&gt;"",CK92,IF(CL92&lt;&gt;"",CL92,TODAY()))-Informations_personnelles!A92,"")</f>
        <v/>
      </c>
      <c r="CN92" s="298" t="str">
        <f t="shared" ca="1" si="108"/>
        <v/>
      </c>
    </row>
    <row r="93" spans="1:92" s="244" customFormat="1" x14ac:dyDescent="0.2">
      <c r="A93" s="244" t="str">
        <f>Informations_personnelles!B93</f>
        <v xml:space="preserve"> </v>
      </c>
      <c r="B93" s="342">
        <f>Informations_personnelles!C93</f>
        <v>0</v>
      </c>
      <c r="D93" s="244">
        <f t="shared" si="107"/>
        <v>0</v>
      </c>
      <c r="CK93" s="262"/>
      <c r="CL93" s="262"/>
      <c r="CM93" s="392" t="str">
        <f ca="1">IF(Informations_personnelles!A93&lt;&gt;"",IF(CK93&lt;&gt;"",CK93,IF(CL93&lt;&gt;"",CL93,TODAY()))-Informations_personnelles!A93,"")</f>
        <v/>
      </c>
      <c r="CN93" s="299" t="str">
        <f t="shared" ca="1" si="108"/>
        <v/>
      </c>
    </row>
    <row r="94" spans="1:92" ht="26.1" customHeight="1" x14ac:dyDescent="0.2">
      <c r="A94" s="135" t="str">
        <f>Informations_personnelles!B94</f>
        <v>TOTAL AOUT</v>
      </c>
      <c r="B94" s="411">
        <f>Informations_personnelles!C94</f>
        <v>0</v>
      </c>
      <c r="C94" s="134">
        <f t="shared" ref="C94:D94" si="124">SUM(C85:C93)</f>
        <v>0</v>
      </c>
      <c r="D94" s="134">
        <f t="shared" si="124"/>
        <v>0</v>
      </c>
      <c r="E94" s="134">
        <f t="shared" ref="E94" si="125">COUNTIF(E84:E93, "x")</f>
        <v>0</v>
      </c>
      <c r="F94" s="134">
        <f t="shared" ref="F94" si="126">COUNTIF(F84:F93, "x")</f>
        <v>0</v>
      </c>
      <c r="G94" s="134">
        <f t="shared" ref="G94" si="127">COUNTIF(G84:G93, "x")</f>
        <v>0</v>
      </c>
      <c r="H94" s="134">
        <f t="shared" ref="H94" si="128">COUNTIF(H84:H93, "x")</f>
        <v>0</v>
      </c>
      <c r="I94" s="134">
        <f t="shared" ref="I94:K94" si="129">SUM(I85:I93)</f>
        <v>0</v>
      </c>
      <c r="J94" s="134">
        <f t="shared" si="129"/>
        <v>0</v>
      </c>
      <c r="K94" s="134">
        <f t="shared" si="129"/>
        <v>0</v>
      </c>
      <c r="L94" s="134">
        <f t="shared" ref="L94:V94" si="130">SUM(L85:L93)</f>
        <v>0</v>
      </c>
      <c r="M94" s="134">
        <f t="shared" si="130"/>
        <v>0</v>
      </c>
      <c r="N94" s="134">
        <f t="shared" si="130"/>
        <v>0</v>
      </c>
      <c r="O94" s="134">
        <f t="shared" si="130"/>
        <v>0</v>
      </c>
      <c r="P94" s="134">
        <f t="shared" si="130"/>
        <v>0</v>
      </c>
      <c r="Q94" s="134">
        <f t="shared" si="130"/>
        <v>0</v>
      </c>
      <c r="R94" s="134">
        <f t="shared" si="130"/>
        <v>0</v>
      </c>
      <c r="S94" s="134">
        <f t="shared" si="130"/>
        <v>0</v>
      </c>
      <c r="T94" s="134">
        <f t="shared" si="130"/>
        <v>0</v>
      </c>
      <c r="U94" s="134">
        <f t="shared" si="130"/>
        <v>0</v>
      </c>
      <c r="V94" s="134">
        <f t="shared" si="130"/>
        <v>0</v>
      </c>
      <c r="W94" s="134">
        <f t="shared" ref="W94:AN94" si="131">SUM(W85:W93)</f>
        <v>0</v>
      </c>
      <c r="X94" s="134">
        <f t="shared" si="131"/>
        <v>0</v>
      </c>
      <c r="Y94" s="134">
        <f t="shared" si="131"/>
        <v>0</v>
      </c>
      <c r="Z94" s="134">
        <f t="shared" si="131"/>
        <v>0</v>
      </c>
      <c r="AA94" s="134">
        <f t="shared" si="131"/>
        <v>0</v>
      </c>
      <c r="AB94" s="134">
        <f t="shared" si="131"/>
        <v>0</v>
      </c>
      <c r="AC94" s="134">
        <f t="shared" si="131"/>
        <v>0</v>
      </c>
      <c r="AD94" s="134">
        <f t="shared" si="131"/>
        <v>0</v>
      </c>
      <c r="AE94" s="134">
        <f t="shared" si="131"/>
        <v>0</v>
      </c>
      <c r="AF94" s="134">
        <f t="shared" si="131"/>
        <v>0</v>
      </c>
      <c r="AG94" s="134">
        <f t="shared" si="131"/>
        <v>0</v>
      </c>
      <c r="AH94" s="134">
        <f t="shared" si="131"/>
        <v>0</v>
      </c>
      <c r="AI94" s="134">
        <f t="shared" si="131"/>
        <v>0</v>
      </c>
      <c r="AJ94" s="134">
        <f t="shared" si="131"/>
        <v>0</v>
      </c>
      <c r="AK94" s="134">
        <f t="shared" si="131"/>
        <v>0</v>
      </c>
      <c r="AL94" s="134">
        <f t="shared" si="131"/>
        <v>0</v>
      </c>
      <c r="AM94" s="134">
        <f t="shared" si="131"/>
        <v>0</v>
      </c>
      <c r="AN94" s="134">
        <f t="shared" si="131"/>
        <v>0</v>
      </c>
      <c r="AO94" s="134">
        <f t="shared" ref="AO94:AY94" si="132">SUM(AO85:AO93)</f>
        <v>0</v>
      </c>
      <c r="AP94" s="134">
        <f t="shared" si="132"/>
        <v>0</v>
      </c>
      <c r="AQ94" s="134">
        <f t="shared" si="132"/>
        <v>0</v>
      </c>
      <c r="AR94" s="134">
        <f t="shared" si="132"/>
        <v>0</v>
      </c>
      <c r="AS94" s="134">
        <f t="shared" si="132"/>
        <v>0</v>
      </c>
      <c r="AT94" s="134">
        <f t="shared" si="132"/>
        <v>0</v>
      </c>
      <c r="AU94" s="134">
        <f t="shared" si="132"/>
        <v>0</v>
      </c>
      <c r="AV94" s="134">
        <f t="shared" si="132"/>
        <v>0</v>
      </c>
      <c r="AW94" s="134">
        <f t="shared" si="132"/>
        <v>0</v>
      </c>
      <c r="AX94" s="134">
        <f t="shared" si="132"/>
        <v>0</v>
      </c>
      <c r="AY94" s="134">
        <f t="shared" si="132"/>
        <v>0</v>
      </c>
      <c r="AZ94" s="134">
        <f t="shared" ref="AZ94:BO94" si="133">SUM(AZ85:AZ93)</f>
        <v>0</v>
      </c>
      <c r="BA94" s="134">
        <f t="shared" si="133"/>
        <v>0</v>
      </c>
      <c r="BB94" s="134">
        <f t="shared" si="133"/>
        <v>0</v>
      </c>
      <c r="BC94" s="134">
        <f t="shared" si="133"/>
        <v>0</v>
      </c>
      <c r="BD94" s="134">
        <f t="shared" si="133"/>
        <v>0</v>
      </c>
      <c r="BE94" s="134">
        <f t="shared" si="133"/>
        <v>0</v>
      </c>
      <c r="BF94" s="134">
        <f t="shared" si="133"/>
        <v>0</v>
      </c>
      <c r="BG94" s="134">
        <f t="shared" si="133"/>
        <v>0</v>
      </c>
      <c r="BH94" s="134">
        <f t="shared" si="133"/>
        <v>0</v>
      </c>
      <c r="BI94" s="134">
        <f t="shared" si="133"/>
        <v>0</v>
      </c>
      <c r="BJ94" s="134">
        <f t="shared" si="133"/>
        <v>0</v>
      </c>
      <c r="BK94" s="134">
        <f t="shared" si="133"/>
        <v>0</v>
      </c>
      <c r="BL94" s="134">
        <f t="shared" si="133"/>
        <v>0</v>
      </c>
      <c r="BM94" s="134">
        <f t="shared" si="133"/>
        <v>0</v>
      </c>
      <c r="BN94" s="134">
        <f t="shared" si="133"/>
        <v>0</v>
      </c>
      <c r="BO94" s="134">
        <f t="shared" si="133"/>
        <v>0</v>
      </c>
      <c r="BP94" s="134">
        <f t="shared" ref="BP94:BQ94" si="134">COUNTIF(BP84:BP93, "x")</f>
        <v>0</v>
      </c>
      <c r="BQ94" s="134">
        <f t="shared" si="134"/>
        <v>0</v>
      </c>
      <c r="BR94" s="134">
        <f t="shared" ref="BR94" si="135">COUNTIF(BR84:BR93, "x")</f>
        <v>0</v>
      </c>
      <c r="BS94" s="134">
        <f t="shared" ref="BS94:BT94" si="136">SUM(BS84:BS93)</f>
        <v>0</v>
      </c>
      <c r="BT94" s="134">
        <f t="shared" si="136"/>
        <v>0</v>
      </c>
      <c r="BU94" s="134">
        <f t="shared" ref="BU94:BY94" si="137">SUM(BU85:BU93)</f>
        <v>0</v>
      </c>
      <c r="BV94" s="134">
        <f t="shared" si="137"/>
        <v>0</v>
      </c>
      <c r="BW94" s="134">
        <f t="shared" si="137"/>
        <v>0</v>
      </c>
      <c r="BX94" s="134">
        <f t="shared" si="137"/>
        <v>0</v>
      </c>
      <c r="BY94" s="134">
        <f t="shared" si="137"/>
        <v>0</v>
      </c>
      <c r="BZ94" s="134">
        <f>SUM(BZ85:BZ93)</f>
        <v>0</v>
      </c>
      <c r="CA94" s="134">
        <f t="shared" ref="CA94" si="138">COUNTIF(CA84:CA93, "x")</f>
        <v>0</v>
      </c>
      <c r="CB94" s="134">
        <f t="shared" ref="CB94" si="139">COUNTIF(CB84:CB93, "x")</f>
        <v>0</v>
      </c>
      <c r="CC94" s="134">
        <f t="shared" ref="CC94:CD94" si="140">COUNTIF(CC84:CC93, "x")</f>
        <v>0</v>
      </c>
      <c r="CD94" s="134">
        <f t="shared" si="140"/>
        <v>0</v>
      </c>
      <c r="CE94" s="134">
        <f t="shared" ref="CE94" si="141">COUNTIF(CE84:CE93, "x")</f>
        <v>0</v>
      </c>
      <c r="CF94" s="134">
        <f t="shared" ref="CF94" si="142">COUNTIF(CF84:CF93, "x")</f>
        <v>0</v>
      </c>
      <c r="CG94" s="134">
        <f t="shared" ref="CG94" si="143">COUNTIF(CG84:CG93, "x")</f>
        <v>0</v>
      </c>
      <c r="CH94" s="134">
        <f t="shared" ref="CH94" si="144">COUNTIF(CH84:CH93, "x")</f>
        <v>0</v>
      </c>
      <c r="CI94" s="134"/>
      <c r="CJ94" s="135"/>
      <c r="CK94" s="133">
        <f>COUNTA(CK85:CK93)</f>
        <v>0</v>
      </c>
      <c r="CL94" s="133">
        <f>COUNTA(CL85:CL93)</f>
        <v>0</v>
      </c>
      <c r="CM94" s="300" t="str">
        <f ca="1">IF(SUM(CM84:CM93)=0," ",AVERAGE(CM84:CM93))</f>
        <v xml:space="preserve"> </v>
      </c>
      <c r="CN94" s="300" t="str">
        <f ca="1">IF(SUM(CN84:CN93)=0," ",AVERAGE(CN84:CN93))</f>
        <v xml:space="preserve"> </v>
      </c>
    </row>
    <row r="95" spans="1:92" s="244" customFormat="1" x14ac:dyDescent="0.2">
      <c r="A95" s="244" t="str">
        <f>Informations_personnelles!B95</f>
        <v xml:space="preserve"> </v>
      </c>
      <c r="B95" s="342">
        <f>Informations_personnelles!C95</f>
        <v>0</v>
      </c>
      <c r="D95" s="244">
        <f t="shared" si="107"/>
        <v>0</v>
      </c>
      <c r="CK95" s="262"/>
      <c r="CL95" s="262"/>
      <c r="CM95" s="392" t="str">
        <f ca="1">IF(Informations_personnelles!A95&lt;&gt;"",IF(CK95&lt;&gt;"",CK95,IF(CL95&lt;&gt;"",CL95,TODAY()))-Informations_personnelles!A95,"")</f>
        <v/>
      </c>
      <c r="CN95" s="299" t="str">
        <f t="shared" ca="1" si="108"/>
        <v/>
      </c>
    </row>
    <row r="96" spans="1:92" x14ac:dyDescent="0.2">
      <c r="A96" s="363" t="str">
        <f>Informations_personnelles!B96</f>
        <v xml:space="preserve"> </v>
      </c>
      <c r="B96" s="410">
        <f>Informations_personnelles!C96</f>
        <v>0</v>
      </c>
      <c r="C96" s="122"/>
      <c r="D96" s="122">
        <f t="shared" si="107"/>
        <v>0</v>
      </c>
      <c r="E96" s="122"/>
      <c r="F96" s="122"/>
      <c r="G96" s="122"/>
      <c r="H96" s="122"/>
      <c r="I96" s="122"/>
      <c r="J96" s="122"/>
      <c r="K96" s="122"/>
      <c r="L96" s="122"/>
      <c r="M96" s="122"/>
      <c r="N96" s="122"/>
      <c r="O96" s="122"/>
      <c r="P96" s="122"/>
      <c r="Q96" s="122"/>
      <c r="R96" s="122"/>
      <c r="S96" s="122"/>
      <c r="T96" s="122"/>
      <c r="U96" s="122"/>
      <c r="V96" s="122"/>
      <c r="W96" s="122"/>
      <c r="X96" s="122"/>
      <c r="Y96" s="122"/>
      <c r="Z96" s="122"/>
      <c r="AA96" s="122"/>
      <c r="AB96" s="122"/>
      <c r="AC96" s="122"/>
      <c r="AD96" s="122"/>
      <c r="AE96" s="122"/>
      <c r="AF96" s="122"/>
      <c r="AG96" s="122"/>
      <c r="AH96" s="122"/>
      <c r="AI96" s="122"/>
      <c r="AJ96" s="122"/>
      <c r="AK96" s="122"/>
      <c r="AL96" s="122"/>
      <c r="AM96" s="122"/>
      <c r="AN96" s="122"/>
      <c r="AO96" s="122"/>
      <c r="AP96" s="122"/>
      <c r="AQ96" s="122"/>
      <c r="AR96" s="122"/>
      <c r="AS96" s="122"/>
      <c r="AT96" s="122"/>
      <c r="AU96" s="122"/>
      <c r="AV96" s="122"/>
      <c r="AW96" s="122"/>
      <c r="AX96" s="122"/>
      <c r="AY96" s="122"/>
      <c r="AZ96" s="122"/>
      <c r="BA96" s="122"/>
      <c r="BB96" s="122"/>
      <c r="BC96" s="122"/>
      <c r="BD96" s="122"/>
      <c r="BE96" s="122"/>
      <c r="BF96" s="122"/>
      <c r="BG96" s="122"/>
      <c r="BH96" s="122"/>
      <c r="BI96" s="122"/>
      <c r="BJ96" s="122"/>
      <c r="BK96" s="122"/>
      <c r="BL96" s="122"/>
      <c r="BM96" s="122"/>
      <c r="BN96" s="122"/>
      <c r="BO96" s="122"/>
      <c r="BP96" s="122"/>
      <c r="BQ96" s="122"/>
      <c r="BR96" s="122"/>
      <c r="BS96" s="122"/>
      <c r="BT96" s="364"/>
      <c r="BU96" s="364"/>
      <c r="BV96" s="122"/>
      <c r="BW96" s="122"/>
      <c r="BX96" s="122"/>
      <c r="BY96" s="122"/>
      <c r="BZ96" s="122"/>
      <c r="CA96" s="122"/>
      <c r="CB96" s="122"/>
      <c r="CC96" s="122"/>
      <c r="CD96" s="122"/>
      <c r="CE96" s="122"/>
      <c r="CF96" s="122"/>
      <c r="CG96" s="122"/>
      <c r="CH96" s="122"/>
      <c r="CI96" s="250"/>
      <c r="CJ96" s="365"/>
      <c r="CK96" s="261"/>
      <c r="CL96" s="261"/>
      <c r="CM96" s="391" t="str">
        <f ca="1">IF(Informations_personnelles!A96&lt;&gt;"",IF(CK96&lt;&gt;"",CK96,IF(CL96&lt;&gt;"",CL96,TODAY()))-Informations_personnelles!A96,"")</f>
        <v/>
      </c>
      <c r="CN96" s="298" t="str">
        <f t="shared" ca="1" si="108"/>
        <v/>
      </c>
    </row>
    <row r="97" spans="1:92" s="244" customFormat="1" x14ac:dyDescent="0.2">
      <c r="A97" s="244" t="str">
        <f>Informations_personnelles!B97</f>
        <v xml:space="preserve"> </v>
      </c>
      <c r="B97" s="342">
        <f>Informations_personnelles!C97</f>
        <v>0</v>
      </c>
      <c r="D97" s="244">
        <f t="shared" si="107"/>
        <v>0</v>
      </c>
      <c r="CK97" s="262"/>
      <c r="CL97" s="262"/>
      <c r="CM97" s="392" t="str">
        <f ca="1">IF(Informations_personnelles!A97&lt;&gt;"",IF(CK97&lt;&gt;"",CK97,IF(CL97&lt;&gt;"",CL97,TODAY()))-Informations_personnelles!A97,"")</f>
        <v/>
      </c>
      <c r="CN97" s="299" t="str">
        <f t="shared" ca="1" si="108"/>
        <v/>
      </c>
    </row>
    <row r="98" spans="1:92" x14ac:dyDescent="0.2">
      <c r="A98" s="363" t="str">
        <f>Informations_personnelles!B98</f>
        <v xml:space="preserve"> </v>
      </c>
      <c r="B98" s="410">
        <f>Informations_personnelles!C98</f>
        <v>0</v>
      </c>
      <c r="C98" s="122"/>
      <c r="D98" s="122">
        <f t="shared" si="107"/>
        <v>0</v>
      </c>
      <c r="E98" s="122"/>
      <c r="F98" s="122"/>
      <c r="G98" s="122"/>
      <c r="H98" s="122"/>
      <c r="I98" s="122"/>
      <c r="J98" s="122"/>
      <c r="K98" s="122"/>
      <c r="L98" s="122"/>
      <c r="M98" s="122"/>
      <c r="N98" s="122"/>
      <c r="O98" s="122"/>
      <c r="P98" s="122"/>
      <c r="Q98" s="122"/>
      <c r="R98" s="122"/>
      <c r="S98" s="122"/>
      <c r="T98" s="122"/>
      <c r="U98" s="122"/>
      <c r="V98" s="122"/>
      <c r="W98" s="122"/>
      <c r="X98" s="122"/>
      <c r="Y98" s="122"/>
      <c r="Z98" s="122"/>
      <c r="AA98" s="122"/>
      <c r="AB98" s="122"/>
      <c r="AC98" s="122"/>
      <c r="AD98" s="122"/>
      <c r="AE98" s="122"/>
      <c r="AF98" s="122"/>
      <c r="AG98" s="122"/>
      <c r="AH98" s="122"/>
      <c r="AI98" s="122"/>
      <c r="AJ98" s="122"/>
      <c r="AK98" s="122"/>
      <c r="AL98" s="122"/>
      <c r="AM98" s="122"/>
      <c r="AN98" s="122"/>
      <c r="AO98" s="122"/>
      <c r="AP98" s="122"/>
      <c r="AQ98" s="122"/>
      <c r="AR98" s="122"/>
      <c r="AS98" s="122"/>
      <c r="AT98" s="122"/>
      <c r="AU98" s="122"/>
      <c r="AV98" s="122"/>
      <c r="AW98" s="122"/>
      <c r="AX98" s="122"/>
      <c r="AY98" s="122"/>
      <c r="AZ98" s="122"/>
      <c r="BA98" s="122"/>
      <c r="BB98" s="122"/>
      <c r="BC98" s="122"/>
      <c r="BD98" s="122"/>
      <c r="BE98" s="122"/>
      <c r="BF98" s="122"/>
      <c r="BG98" s="122"/>
      <c r="BH98" s="122"/>
      <c r="BI98" s="122"/>
      <c r="BJ98" s="122"/>
      <c r="BK98" s="122"/>
      <c r="BL98" s="122"/>
      <c r="BM98" s="122"/>
      <c r="BN98" s="122"/>
      <c r="BO98" s="122"/>
      <c r="BP98" s="122"/>
      <c r="BQ98" s="122"/>
      <c r="BR98" s="122"/>
      <c r="BS98" s="122"/>
      <c r="BT98" s="364"/>
      <c r="BU98" s="364"/>
      <c r="BV98" s="122"/>
      <c r="BW98" s="122"/>
      <c r="BX98" s="122"/>
      <c r="BY98" s="122"/>
      <c r="BZ98" s="122"/>
      <c r="CA98" s="122"/>
      <c r="CB98" s="122"/>
      <c r="CC98" s="122"/>
      <c r="CD98" s="122"/>
      <c r="CE98" s="122"/>
      <c r="CF98" s="122"/>
      <c r="CG98" s="122"/>
      <c r="CH98" s="122"/>
      <c r="CI98" s="250"/>
      <c r="CJ98" s="365"/>
      <c r="CK98" s="261"/>
      <c r="CL98" s="261"/>
      <c r="CM98" s="391" t="str">
        <f ca="1">IF(Informations_personnelles!A98&lt;&gt;"",IF(CK98&lt;&gt;"",CK98,IF(CL98&lt;&gt;"",CL98,TODAY()))-Informations_personnelles!A98,"")</f>
        <v/>
      </c>
      <c r="CN98" s="298" t="str">
        <f t="shared" ca="1" si="108"/>
        <v/>
      </c>
    </row>
    <row r="99" spans="1:92" s="244" customFormat="1" x14ac:dyDescent="0.2">
      <c r="A99" s="244" t="str">
        <f>Informations_personnelles!B99</f>
        <v xml:space="preserve"> </v>
      </c>
      <c r="B99" s="342">
        <f>Informations_personnelles!C99</f>
        <v>0</v>
      </c>
      <c r="D99" s="244">
        <f t="shared" si="107"/>
        <v>0</v>
      </c>
      <c r="CK99" s="262"/>
      <c r="CL99" s="262"/>
      <c r="CM99" s="392" t="str">
        <f ca="1">IF(Informations_personnelles!A99&lt;&gt;"",IF(CK99&lt;&gt;"",CK99,IF(CL99&lt;&gt;"",CL99,TODAY()))-Informations_personnelles!A99,"")</f>
        <v/>
      </c>
      <c r="CN99" s="299" t="str">
        <f t="shared" ca="1" si="108"/>
        <v/>
      </c>
    </row>
    <row r="100" spans="1:92" x14ac:dyDescent="0.2">
      <c r="A100" s="363" t="str">
        <f>Informations_personnelles!B100</f>
        <v xml:space="preserve"> </v>
      </c>
      <c r="B100" s="410">
        <f>Informations_personnelles!C100</f>
        <v>0</v>
      </c>
      <c r="C100" s="122"/>
      <c r="D100" s="122">
        <f t="shared" si="107"/>
        <v>0</v>
      </c>
      <c r="E100" s="122"/>
      <c r="F100" s="122"/>
      <c r="G100" s="122"/>
      <c r="H100" s="122"/>
      <c r="I100" s="122"/>
      <c r="J100" s="122"/>
      <c r="K100" s="122"/>
      <c r="L100" s="122"/>
      <c r="M100" s="122"/>
      <c r="N100" s="122"/>
      <c r="O100" s="122"/>
      <c r="P100" s="122"/>
      <c r="Q100" s="122"/>
      <c r="R100" s="122"/>
      <c r="S100" s="122"/>
      <c r="T100" s="122"/>
      <c r="U100" s="122"/>
      <c r="V100" s="122"/>
      <c r="W100" s="122"/>
      <c r="X100" s="122"/>
      <c r="Y100" s="122"/>
      <c r="Z100" s="122"/>
      <c r="AA100" s="122"/>
      <c r="AB100" s="122"/>
      <c r="AC100" s="122"/>
      <c r="AD100" s="122"/>
      <c r="AE100" s="122"/>
      <c r="AF100" s="122"/>
      <c r="AG100" s="122"/>
      <c r="AH100" s="122"/>
      <c r="AI100" s="122"/>
      <c r="AJ100" s="122"/>
      <c r="AK100" s="122"/>
      <c r="AL100" s="122"/>
      <c r="AM100" s="122"/>
      <c r="AN100" s="122"/>
      <c r="AO100" s="122"/>
      <c r="AP100" s="122"/>
      <c r="AQ100" s="122"/>
      <c r="AR100" s="122"/>
      <c r="AS100" s="122"/>
      <c r="AT100" s="122"/>
      <c r="AU100" s="122"/>
      <c r="AV100" s="122"/>
      <c r="AW100" s="122"/>
      <c r="AX100" s="122"/>
      <c r="AY100" s="122"/>
      <c r="AZ100" s="122"/>
      <c r="BA100" s="122"/>
      <c r="BB100" s="122"/>
      <c r="BC100" s="122"/>
      <c r="BD100" s="122"/>
      <c r="BE100" s="122"/>
      <c r="BF100" s="122"/>
      <c r="BG100" s="122"/>
      <c r="BH100" s="122"/>
      <c r="BI100" s="122"/>
      <c r="BJ100" s="122"/>
      <c r="BK100" s="122"/>
      <c r="BL100" s="122"/>
      <c r="BM100" s="122"/>
      <c r="BN100" s="122"/>
      <c r="BO100" s="122"/>
      <c r="BP100" s="122"/>
      <c r="BQ100" s="122"/>
      <c r="BR100" s="122"/>
      <c r="BS100" s="122"/>
      <c r="BT100" s="364"/>
      <c r="BU100" s="364"/>
      <c r="BV100" s="122"/>
      <c r="BW100" s="122"/>
      <c r="BX100" s="122"/>
      <c r="BY100" s="122"/>
      <c r="BZ100" s="122"/>
      <c r="CA100" s="122"/>
      <c r="CB100" s="122"/>
      <c r="CC100" s="122"/>
      <c r="CD100" s="122"/>
      <c r="CE100" s="122"/>
      <c r="CF100" s="122"/>
      <c r="CG100" s="122"/>
      <c r="CH100" s="122"/>
      <c r="CI100" s="250"/>
      <c r="CJ100" s="365"/>
      <c r="CK100" s="261"/>
      <c r="CL100" s="261"/>
      <c r="CM100" s="391" t="str">
        <f ca="1">IF(Informations_personnelles!A100&lt;&gt;"",IF(CK100&lt;&gt;"",CK100,IF(CL100&lt;&gt;"",CL100,TODAY()))-Informations_personnelles!A100,"")</f>
        <v/>
      </c>
      <c r="CN100" s="298" t="str">
        <f t="shared" ca="1" si="108"/>
        <v/>
      </c>
    </row>
    <row r="101" spans="1:92" s="244" customFormat="1" x14ac:dyDescent="0.2">
      <c r="A101" s="244" t="str">
        <f>Informations_personnelles!B101</f>
        <v xml:space="preserve"> </v>
      </c>
      <c r="B101" s="342">
        <f>Informations_personnelles!C101</f>
        <v>0</v>
      </c>
      <c r="D101" s="244">
        <f t="shared" si="107"/>
        <v>0</v>
      </c>
      <c r="CK101" s="262"/>
      <c r="CL101" s="262"/>
      <c r="CM101" s="392" t="str">
        <f ca="1">IF(Informations_personnelles!A101&lt;&gt;"",IF(CK101&lt;&gt;"",CK101,IF(CL101&lt;&gt;"",CL101,TODAY()))-Informations_personnelles!A101,"")</f>
        <v/>
      </c>
      <c r="CN101" s="299" t="str">
        <f t="shared" ca="1" si="108"/>
        <v/>
      </c>
    </row>
    <row r="102" spans="1:92" x14ac:dyDescent="0.2">
      <c r="A102" s="363" t="str">
        <f>Informations_personnelles!B102</f>
        <v xml:space="preserve"> </v>
      </c>
      <c r="B102" s="410">
        <f>Informations_personnelles!C102</f>
        <v>0</v>
      </c>
      <c r="C102" s="122"/>
      <c r="D102" s="122">
        <f t="shared" si="107"/>
        <v>0</v>
      </c>
      <c r="E102" s="122"/>
      <c r="F102" s="122"/>
      <c r="G102" s="122"/>
      <c r="H102" s="122"/>
      <c r="I102" s="122"/>
      <c r="J102" s="122"/>
      <c r="K102" s="122"/>
      <c r="L102" s="122"/>
      <c r="M102" s="122"/>
      <c r="N102" s="122"/>
      <c r="O102" s="122"/>
      <c r="P102" s="122"/>
      <c r="Q102" s="122"/>
      <c r="R102" s="122"/>
      <c r="S102" s="122"/>
      <c r="T102" s="122"/>
      <c r="U102" s="122"/>
      <c r="V102" s="122"/>
      <c r="W102" s="122"/>
      <c r="X102" s="122"/>
      <c r="Y102" s="122"/>
      <c r="Z102" s="122"/>
      <c r="AA102" s="122"/>
      <c r="AB102" s="122"/>
      <c r="AC102" s="122"/>
      <c r="AD102" s="122"/>
      <c r="AE102" s="122"/>
      <c r="AF102" s="122"/>
      <c r="AG102" s="122"/>
      <c r="AH102" s="122"/>
      <c r="AI102" s="122"/>
      <c r="AJ102" s="122"/>
      <c r="AK102" s="122"/>
      <c r="AL102" s="122"/>
      <c r="AM102" s="122"/>
      <c r="AN102" s="122"/>
      <c r="AO102" s="122"/>
      <c r="AP102" s="122"/>
      <c r="AQ102" s="122"/>
      <c r="AR102" s="122"/>
      <c r="AS102" s="122"/>
      <c r="AT102" s="122"/>
      <c r="AU102" s="122"/>
      <c r="AV102" s="122"/>
      <c r="AW102" s="122"/>
      <c r="AX102" s="122"/>
      <c r="AY102" s="122"/>
      <c r="AZ102" s="122"/>
      <c r="BA102" s="122"/>
      <c r="BB102" s="122"/>
      <c r="BC102" s="122"/>
      <c r="BD102" s="122"/>
      <c r="BE102" s="122"/>
      <c r="BF102" s="122"/>
      <c r="BG102" s="122"/>
      <c r="BH102" s="122"/>
      <c r="BI102" s="122"/>
      <c r="BJ102" s="122"/>
      <c r="BK102" s="122"/>
      <c r="BL102" s="122"/>
      <c r="BM102" s="122"/>
      <c r="BN102" s="122"/>
      <c r="BO102" s="122"/>
      <c r="BP102" s="122"/>
      <c r="BQ102" s="122"/>
      <c r="BR102" s="122"/>
      <c r="BS102" s="122"/>
      <c r="BT102" s="364"/>
      <c r="BU102" s="364"/>
      <c r="BV102" s="122"/>
      <c r="BW102" s="122"/>
      <c r="BX102" s="122"/>
      <c r="BY102" s="122"/>
      <c r="BZ102" s="122"/>
      <c r="CA102" s="122"/>
      <c r="CB102" s="122"/>
      <c r="CC102" s="122"/>
      <c r="CD102" s="122"/>
      <c r="CE102" s="122"/>
      <c r="CF102" s="122"/>
      <c r="CG102" s="122"/>
      <c r="CH102" s="122"/>
      <c r="CI102" s="250"/>
      <c r="CJ102" s="365"/>
      <c r="CK102" s="261"/>
      <c r="CL102" s="261"/>
      <c r="CM102" s="391" t="str">
        <f ca="1">IF(Informations_personnelles!A102&lt;&gt;"",IF(CK102&lt;&gt;"",CK102,IF(CL102&lt;&gt;"",CL102,TODAY()))-Informations_personnelles!A102,"")</f>
        <v/>
      </c>
      <c r="CN102" s="298" t="str">
        <f t="shared" ca="1" si="108"/>
        <v/>
      </c>
    </row>
    <row r="103" spans="1:92" s="244" customFormat="1" x14ac:dyDescent="0.2">
      <c r="A103" s="244" t="str">
        <f>Informations_personnelles!B103</f>
        <v xml:space="preserve"> </v>
      </c>
      <c r="B103" s="342">
        <f>Informations_personnelles!C103</f>
        <v>0</v>
      </c>
      <c r="D103" s="244">
        <f t="shared" si="107"/>
        <v>0</v>
      </c>
      <c r="CK103" s="262"/>
      <c r="CL103" s="262"/>
      <c r="CM103" s="392" t="str">
        <f ca="1">IF(Informations_personnelles!A103&lt;&gt;"",IF(CK103&lt;&gt;"",CK103,IF(CL103&lt;&gt;"",CL103,TODAY()))-Informations_personnelles!A103,"")</f>
        <v/>
      </c>
      <c r="CN103" s="299" t="str">
        <f t="shared" ca="1" si="108"/>
        <v/>
      </c>
    </row>
    <row r="104" spans="1:92" x14ac:dyDescent="0.2">
      <c r="A104" s="363" t="str">
        <f>Informations_personnelles!B104</f>
        <v xml:space="preserve"> </v>
      </c>
      <c r="B104" s="410">
        <f>Informations_personnelles!C104</f>
        <v>0</v>
      </c>
      <c r="C104" s="122"/>
      <c r="D104" s="122">
        <f t="shared" si="107"/>
        <v>0</v>
      </c>
      <c r="E104" s="122"/>
      <c r="F104" s="122"/>
      <c r="G104" s="122"/>
      <c r="H104" s="122"/>
      <c r="I104" s="122"/>
      <c r="J104" s="122"/>
      <c r="K104" s="122"/>
      <c r="L104" s="122"/>
      <c r="M104" s="122"/>
      <c r="N104" s="122"/>
      <c r="O104" s="122"/>
      <c r="P104" s="122"/>
      <c r="Q104" s="122"/>
      <c r="R104" s="122"/>
      <c r="S104" s="122"/>
      <c r="T104" s="122"/>
      <c r="U104" s="122"/>
      <c r="V104" s="122"/>
      <c r="W104" s="122"/>
      <c r="X104" s="122"/>
      <c r="Y104" s="122"/>
      <c r="Z104" s="122"/>
      <c r="AA104" s="122"/>
      <c r="AB104" s="122"/>
      <c r="AC104" s="122"/>
      <c r="AD104" s="122"/>
      <c r="AE104" s="122"/>
      <c r="AF104" s="122"/>
      <c r="AG104" s="122"/>
      <c r="AH104" s="122"/>
      <c r="AI104" s="122"/>
      <c r="AJ104" s="122"/>
      <c r="AK104" s="122"/>
      <c r="AL104" s="122"/>
      <c r="AM104" s="122"/>
      <c r="AN104" s="122"/>
      <c r="AO104" s="122"/>
      <c r="AP104" s="122"/>
      <c r="AQ104" s="122"/>
      <c r="AR104" s="122"/>
      <c r="AS104" s="122"/>
      <c r="AT104" s="122"/>
      <c r="AU104" s="122"/>
      <c r="AV104" s="122"/>
      <c r="AW104" s="122"/>
      <c r="AX104" s="122"/>
      <c r="AY104" s="122"/>
      <c r="AZ104" s="122"/>
      <c r="BA104" s="122"/>
      <c r="BB104" s="122"/>
      <c r="BC104" s="122"/>
      <c r="BD104" s="122"/>
      <c r="BE104" s="122"/>
      <c r="BF104" s="122"/>
      <c r="BG104" s="122"/>
      <c r="BH104" s="122"/>
      <c r="BI104" s="122"/>
      <c r="BJ104" s="122"/>
      <c r="BK104" s="122"/>
      <c r="BL104" s="122"/>
      <c r="BM104" s="122"/>
      <c r="BN104" s="122"/>
      <c r="BO104" s="122"/>
      <c r="BP104" s="122"/>
      <c r="BQ104" s="122"/>
      <c r="BR104" s="122"/>
      <c r="BS104" s="122"/>
      <c r="BT104" s="364"/>
      <c r="BU104" s="364"/>
      <c r="BV104" s="122"/>
      <c r="BW104" s="122"/>
      <c r="BX104" s="122"/>
      <c r="BY104" s="122"/>
      <c r="BZ104" s="122"/>
      <c r="CA104" s="122"/>
      <c r="CB104" s="122"/>
      <c r="CC104" s="122"/>
      <c r="CD104" s="122"/>
      <c r="CE104" s="122"/>
      <c r="CF104" s="122"/>
      <c r="CG104" s="122"/>
      <c r="CH104" s="122"/>
      <c r="CI104" s="250"/>
      <c r="CJ104" s="365"/>
      <c r="CK104" s="261"/>
      <c r="CL104" s="261"/>
      <c r="CM104" s="391" t="str">
        <f ca="1">IF(Informations_personnelles!A104&lt;&gt;"",IF(CK104&lt;&gt;"",CK104,IF(CL104&lt;&gt;"",CL104,TODAY()))-Informations_personnelles!A104,"")</f>
        <v/>
      </c>
      <c r="CN104" s="298" t="str">
        <f t="shared" ca="1" si="108"/>
        <v/>
      </c>
    </row>
    <row r="105" spans="1:92" s="244" customFormat="1" ht="23.1" customHeight="1" x14ac:dyDescent="0.2">
      <c r="A105" s="135" t="str">
        <f>Informations_personnelles!B105</f>
        <v>TOTAL SEPT.</v>
      </c>
      <c r="B105" s="411">
        <f>Informations_personnelles!C105</f>
        <v>0</v>
      </c>
      <c r="C105" s="134">
        <f>SUM(C95:C104)</f>
        <v>0</v>
      </c>
      <c r="D105" s="134">
        <f>SUM(D95:D104)</f>
        <v>0</v>
      </c>
      <c r="E105" s="134">
        <f t="shared" ref="E105" si="145">COUNTIF(E95:E104, "x")</f>
        <v>0</v>
      </c>
      <c r="F105" s="134">
        <f t="shared" ref="F105" si="146">COUNTIF(F95:F104, "x")</f>
        <v>0</v>
      </c>
      <c r="G105" s="134">
        <f t="shared" ref="G105" si="147">COUNTIF(G95:G104, "x")</f>
        <v>0</v>
      </c>
      <c r="H105" s="134">
        <f t="shared" ref="H105" si="148">COUNTIF(H95:H104, "x")</f>
        <v>0</v>
      </c>
      <c r="I105" s="134">
        <f t="shared" ref="I105:O105" si="149">SUM(I95:I104)</f>
        <v>0</v>
      </c>
      <c r="J105" s="134">
        <f t="shared" si="149"/>
        <v>0</v>
      </c>
      <c r="K105" s="134">
        <f t="shared" si="149"/>
        <v>0</v>
      </c>
      <c r="L105" s="134">
        <f t="shared" si="149"/>
        <v>0</v>
      </c>
      <c r="M105" s="134">
        <f t="shared" si="149"/>
        <v>0</v>
      </c>
      <c r="N105" s="134">
        <f t="shared" si="149"/>
        <v>0</v>
      </c>
      <c r="O105" s="134">
        <f t="shared" si="149"/>
        <v>0</v>
      </c>
      <c r="P105" s="134">
        <f t="shared" ref="P105:AC105" si="150">SUM(P95:P104)</f>
        <v>0</v>
      </c>
      <c r="Q105" s="134">
        <f t="shared" si="150"/>
        <v>0</v>
      </c>
      <c r="R105" s="134">
        <f t="shared" si="150"/>
        <v>0</v>
      </c>
      <c r="S105" s="134">
        <f t="shared" si="150"/>
        <v>0</v>
      </c>
      <c r="T105" s="134">
        <f t="shared" si="150"/>
        <v>0</v>
      </c>
      <c r="U105" s="134">
        <f t="shared" si="150"/>
        <v>0</v>
      </c>
      <c r="V105" s="134">
        <f t="shared" si="150"/>
        <v>0</v>
      </c>
      <c r="W105" s="134">
        <f t="shared" si="150"/>
        <v>0</v>
      </c>
      <c r="X105" s="134">
        <f t="shared" si="150"/>
        <v>0</v>
      </c>
      <c r="Y105" s="134">
        <f t="shared" si="150"/>
        <v>0</v>
      </c>
      <c r="Z105" s="134">
        <f t="shared" si="150"/>
        <v>0</v>
      </c>
      <c r="AA105" s="134">
        <f t="shared" si="150"/>
        <v>0</v>
      </c>
      <c r="AB105" s="134">
        <f t="shared" si="150"/>
        <v>0</v>
      </c>
      <c r="AC105" s="134">
        <f t="shared" si="150"/>
        <v>0</v>
      </c>
      <c r="AD105" s="134">
        <f t="shared" ref="AD105:AO105" si="151">SUM(AD95:AD104)</f>
        <v>0</v>
      </c>
      <c r="AE105" s="134">
        <f t="shared" si="151"/>
        <v>0</v>
      </c>
      <c r="AF105" s="134">
        <f t="shared" si="151"/>
        <v>0</v>
      </c>
      <c r="AG105" s="134">
        <f t="shared" si="151"/>
        <v>0</v>
      </c>
      <c r="AH105" s="134">
        <f t="shared" si="151"/>
        <v>0</v>
      </c>
      <c r="AI105" s="134">
        <f t="shared" si="151"/>
        <v>0</v>
      </c>
      <c r="AJ105" s="134">
        <f t="shared" si="151"/>
        <v>0</v>
      </c>
      <c r="AK105" s="134">
        <f t="shared" si="151"/>
        <v>0</v>
      </c>
      <c r="AL105" s="134">
        <f t="shared" si="151"/>
        <v>0</v>
      </c>
      <c r="AM105" s="134">
        <f t="shared" si="151"/>
        <v>0</v>
      </c>
      <c r="AN105" s="134">
        <f t="shared" si="151"/>
        <v>0</v>
      </c>
      <c r="AO105" s="134">
        <f t="shared" si="151"/>
        <v>0</v>
      </c>
      <c r="AP105" s="134">
        <f t="shared" ref="AP105:BB105" si="152">SUM(AP95:AP104)</f>
        <v>0</v>
      </c>
      <c r="AQ105" s="134">
        <f t="shared" si="152"/>
        <v>0</v>
      </c>
      <c r="AR105" s="134">
        <f t="shared" si="152"/>
        <v>0</v>
      </c>
      <c r="AS105" s="134">
        <f t="shared" si="152"/>
        <v>0</v>
      </c>
      <c r="AT105" s="134">
        <f t="shared" si="152"/>
        <v>0</v>
      </c>
      <c r="AU105" s="134">
        <f t="shared" si="152"/>
        <v>0</v>
      </c>
      <c r="AV105" s="134">
        <f t="shared" si="152"/>
        <v>0</v>
      </c>
      <c r="AW105" s="134">
        <f t="shared" si="152"/>
        <v>0</v>
      </c>
      <c r="AX105" s="134">
        <f t="shared" si="152"/>
        <v>0</v>
      </c>
      <c r="AY105" s="134">
        <f t="shared" si="152"/>
        <v>0</v>
      </c>
      <c r="AZ105" s="134">
        <f t="shared" si="152"/>
        <v>0</v>
      </c>
      <c r="BA105" s="134">
        <f t="shared" si="152"/>
        <v>0</v>
      </c>
      <c r="BB105" s="134">
        <f t="shared" si="152"/>
        <v>0</v>
      </c>
      <c r="BC105" s="134">
        <f t="shared" ref="BC105:BO105" si="153">SUM(BC95:BC104)</f>
        <v>0</v>
      </c>
      <c r="BD105" s="134">
        <f t="shared" si="153"/>
        <v>0</v>
      </c>
      <c r="BE105" s="134">
        <f t="shared" si="153"/>
        <v>0</v>
      </c>
      <c r="BF105" s="134">
        <f t="shared" si="153"/>
        <v>0</v>
      </c>
      <c r="BG105" s="134">
        <f t="shared" si="153"/>
        <v>0</v>
      </c>
      <c r="BH105" s="134">
        <f t="shared" si="153"/>
        <v>0</v>
      </c>
      <c r="BI105" s="134">
        <f t="shared" si="153"/>
        <v>0</v>
      </c>
      <c r="BJ105" s="134">
        <f t="shared" si="153"/>
        <v>0</v>
      </c>
      <c r="BK105" s="134">
        <f t="shared" si="153"/>
        <v>0</v>
      </c>
      <c r="BL105" s="134">
        <f t="shared" si="153"/>
        <v>0</v>
      </c>
      <c r="BM105" s="134">
        <f t="shared" si="153"/>
        <v>0</v>
      </c>
      <c r="BN105" s="134">
        <f t="shared" si="153"/>
        <v>0</v>
      </c>
      <c r="BO105" s="134">
        <f t="shared" si="153"/>
        <v>0</v>
      </c>
      <c r="BP105" s="134">
        <f t="shared" ref="BP105:BQ105" si="154">COUNTIF(BP95:BP104, "x")</f>
        <v>0</v>
      </c>
      <c r="BQ105" s="134">
        <f t="shared" si="154"/>
        <v>0</v>
      </c>
      <c r="BR105" s="134">
        <f t="shared" ref="BR105" si="155">COUNTIF(BR95:BR104, "x")</f>
        <v>0</v>
      </c>
      <c r="BS105" s="134">
        <f t="shared" ref="BS105:BT105" si="156">SUM(BS95:BS104)</f>
        <v>0</v>
      </c>
      <c r="BT105" s="134">
        <f t="shared" si="156"/>
        <v>0</v>
      </c>
      <c r="BU105" s="134">
        <f t="shared" ref="BU105:BY105" si="157">SUM(BU95:BU104)</f>
        <v>0</v>
      </c>
      <c r="BV105" s="134">
        <f t="shared" si="157"/>
        <v>0</v>
      </c>
      <c r="BW105" s="134">
        <f t="shared" si="157"/>
        <v>0</v>
      </c>
      <c r="BX105" s="134">
        <f t="shared" si="157"/>
        <v>0</v>
      </c>
      <c r="BY105" s="134">
        <f t="shared" si="157"/>
        <v>0</v>
      </c>
      <c r="BZ105" s="134">
        <f>SUM(BZ95:BZ104)</f>
        <v>0</v>
      </c>
      <c r="CA105" s="134">
        <f t="shared" ref="CA105" si="158">COUNTIF(CA95:CA104, "x")</f>
        <v>0</v>
      </c>
      <c r="CB105" s="134">
        <f t="shared" ref="CB105" si="159">COUNTIF(CB95:CB104, "x")</f>
        <v>0</v>
      </c>
      <c r="CC105" s="134">
        <f t="shared" ref="CC105:CD105" si="160">COUNTIF(CC95:CC104, "x")</f>
        <v>0</v>
      </c>
      <c r="CD105" s="134">
        <f t="shared" si="160"/>
        <v>0</v>
      </c>
      <c r="CE105" s="134">
        <f t="shared" ref="CE105" si="161">COUNTIF(CE95:CE104, "x")</f>
        <v>0</v>
      </c>
      <c r="CF105" s="134">
        <f t="shared" ref="CF105" si="162">COUNTIF(CF95:CF104, "x")</f>
        <v>0</v>
      </c>
      <c r="CG105" s="134">
        <f t="shared" ref="CG105" si="163">COUNTIF(CG95:CG104, "x")</f>
        <v>0</v>
      </c>
      <c r="CH105" s="134">
        <f t="shared" ref="CH105" si="164">COUNTIF(CH95:CH104, "x")</f>
        <v>0</v>
      </c>
      <c r="CI105" s="134"/>
      <c r="CJ105" s="135"/>
      <c r="CK105" s="133">
        <f>COUNTA(CK95:CK104)</f>
        <v>0</v>
      </c>
      <c r="CL105" s="133">
        <f>COUNTA(CL95:CL104)</f>
        <v>0</v>
      </c>
      <c r="CM105" s="300" t="str">
        <f ca="1">IF(SUM(CM95:CM104)=0," ",AVERAGE(CM95:CM104))</f>
        <v xml:space="preserve"> </v>
      </c>
      <c r="CN105" s="300" t="str">
        <f ca="1">IF(SUM(CN95:CN104)=0," ",AVERAGE(CN95:CN104))</f>
        <v xml:space="preserve"> </v>
      </c>
    </row>
    <row r="106" spans="1:92" x14ac:dyDescent="0.2">
      <c r="A106" s="363" t="str">
        <f>Informations_personnelles!B106</f>
        <v xml:space="preserve"> </v>
      </c>
      <c r="B106" s="410">
        <f>Informations_personnelles!C106</f>
        <v>0</v>
      </c>
      <c r="C106" s="363"/>
      <c r="D106" s="363"/>
      <c r="E106" s="363"/>
      <c r="F106" s="363"/>
      <c r="G106" s="363"/>
      <c r="H106" s="363"/>
      <c r="I106" s="363"/>
      <c r="J106" s="363"/>
      <c r="K106" s="363"/>
      <c r="L106" s="363"/>
      <c r="M106" s="363"/>
      <c r="N106" s="363"/>
      <c r="O106" s="363"/>
      <c r="P106" s="363"/>
      <c r="Q106" s="363"/>
      <c r="R106" s="363"/>
      <c r="S106" s="363"/>
      <c r="T106" s="363"/>
      <c r="U106" s="363"/>
      <c r="V106" s="363"/>
      <c r="W106" s="363"/>
      <c r="X106" s="363"/>
      <c r="Y106" s="363"/>
      <c r="Z106" s="363"/>
      <c r="AA106" s="363"/>
      <c r="AB106" s="363"/>
      <c r="AC106" s="363"/>
      <c r="AD106" s="363"/>
      <c r="AE106" s="363"/>
      <c r="AF106" s="363"/>
      <c r="AG106" s="363"/>
      <c r="AH106" s="363"/>
      <c r="AI106" s="363"/>
      <c r="AJ106" s="363"/>
      <c r="AK106" s="363"/>
      <c r="AL106" s="363"/>
      <c r="AM106" s="363"/>
      <c r="AN106" s="363"/>
      <c r="AO106" s="363"/>
      <c r="AP106" s="363"/>
      <c r="AQ106" s="363"/>
      <c r="AR106" s="363"/>
      <c r="AS106" s="363"/>
      <c r="AT106" s="363"/>
      <c r="AU106" s="363"/>
      <c r="AV106" s="363"/>
      <c r="AW106" s="363"/>
      <c r="AX106" s="363"/>
      <c r="AY106" s="363"/>
      <c r="AZ106" s="363"/>
      <c r="BA106" s="363"/>
      <c r="BB106" s="363"/>
      <c r="BC106" s="363"/>
      <c r="BD106" s="363"/>
      <c r="BE106" s="363"/>
      <c r="BF106" s="363"/>
      <c r="BG106" s="363"/>
      <c r="BH106" s="363"/>
      <c r="BI106" s="363"/>
      <c r="BJ106" s="363"/>
      <c r="BK106" s="363"/>
      <c r="BL106" s="363"/>
      <c r="BM106" s="363"/>
      <c r="BN106" s="363"/>
      <c r="BO106" s="363"/>
      <c r="BP106" s="363"/>
      <c r="BQ106" s="363"/>
      <c r="BR106" s="363"/>
      <c r="BS106" s="363"/>
      <c r="BT106" s="366"/>
      <c r="BU106" s="366"/>
      <c r="BV106" s="363"/>
      <c r="BW106" s="363"/>
      <c r="BX106" s="363"/>
      <c r="BY106" s="363"/>
      <c r="BZ106" s="363"/>
      <c r="CA106" s="363"/>
      <c r="CB106" s="363"/>
      <c r="CC106" s="363"/>
      <c r="CD106" s="363"/>
      <c r="CE106" s="363"/>
      <c r="CF106" s="363"/>
      <c r="CG106" s="363"/>
      <c r="CH106" s="363"/>
      <c r="CI106" s="367"/>
      <c r="CJ106" s="365"/>
      <c r="CK106" s="124"/>
      <c r="CL106" s="124"/>
      <c r="CM106" s="298" t="str">
        <f ca="1">IF(ISBLANK(AQ106),"",IF(AND(ISBLANK(CK106),ISBLANK(CL106)),TODAY()-AQ106,IF(ISBLANK(CK106),CL106-AQ106,CK106-AQ106)))</f>
        <v/>
      </c>
      <c r="CN106" s="298" t="str">
        <f t="shared" ca="1" si="108"/>
        <v/>
      </c>
    </row>
    <row r="107" spans="1:92" s="244" customFormat="1" x14ac:dyDescent="0.2">
      <c r="A107" s="368">
        <f>Informations_personnelles!B107</f>
        <v>0</v>
      </c>
      <c r="B107" s="369">
        <f>Informations_personnelles!C107</f>
        <v>0</v>
      </c>
      <c r="C107" s="368"/>
      <c r="D107" s="368"/>
      <c r="E107" s="368"/>
      <c r="F107" s="368"/>
      <c r="G107" s="368"/>
      <c r="H107" s="368"/>
      <c r="I107" s="368"/>
      <c r="J107" s="368"/>
      <c r="K107" s="368"/>
      <c r="L107" s="368"/>
      <c r="M107" s="368"/>
      <c r="N107" s="368"/>
      <c r="O107" s="368"/>
      <c r="P107" s="368"/>
      <c r="Q107" s="368"/>
      <c r="R107" s="368"/>
      <c r="S107" s="368"/>
      <c r="T107" s="368"/>
      <c r="U107" s="368"/>
      <c r="V107" s="368"/>
      <c r="W107" s="368"/>
      <c r="X107" s="368"/>
      <c r="Y107" s="368"/>
      <c r="Z107" s="368"/>
      <c r="AA107" s="368"/>
      <c r="AB107" s="368"/>
      <c r="AC107" s="368"/>
      <c r="AD107" s="368"/>
      <c r="AE107" s="368"/>
      <c r="AF107" s="368"/>
      <c r="AG107" s="368"/>
      <c r="AH107" s="368"/>
      <c r="AI107" s="368"/>
      <c r="AJ107" s="368"/>
      <c r="AK107" s="368"/>
      <c r="AL107" s="368"/>
      <c r="AM107" s="368"/>
      <c r="AN107" s="368"/>
      <c r="AO107" s="368"/>
      <c r="AP107" s="368"/>
      <c r="AQ107" s="368"/>
      <c r="AR107" s="368"/>
      <c r="AS107" s="368"/>
      <c r="AT107" s="368"/>
      <c r="AU107" s="368"/>
      <c r="AV107" s="368"/>
      <c r="AW107" s="368"/>
      <c r="AX107" s="368"/>
      <c r="AY107" s="368"/>
      <c r="AZ107" s="368"/>
      <c r="BA107" s="368"/>
      <c r="BB107" s="368"/>
      <c r="BC107" s="368"/>
      <c r="BD107" s="368"/>
      <c r="BE107" s="368"/>
      <c r="BF107" s="368"/>
      <c r="BG107" s="368"/>
      <c r="BH107" s="368"/>
      <c r="BI107" s="368"/>
      <c r="BJ107" s="368"/>
      <c r="BK107" s="368"/>
      <c r="BL107" s="368"/>
      <c r="BM107" s="368"/>
      <c r="BN107" s="368"/>
      <c r="BO107" s="368"/>
      <c r="BP107" s="368"/>
      <c r="BQ107" s="368"/>
      <c r="BR107" s="368"/>
      <c r="BS107" s="368"/>
      <c r="BT107" s="368"/>
      <c r="BU107" s="368"/>
      <c r="BV107" s="368"/>
      <c r="BW107" s="368"/>
      <c r="BX107" s="368"/>
      <c r="BY107" s="368"/>
      <c r="BZ107" s="368"/>
      <c r="CA107" s="368"/>
      <c r="CB107" s="368"/>
      <c r="CC107" s="368"/>
      <c r="CD107" s="368"/>
      <c r="CE107" s="368"/>
      <c r="CF107" s="368"/>
      <c r="CG107" s="368"/>
      <c r="CH107" s="368"/>
      <c r="CI107" s="368"/>
      <c r="CJ107" s="368"/>
      <c r="CK107" s="130"/>
      <c r="CL107" s="130"/>
      <c r="CM107" s="299" t="str">
        <f ca="1">IF(ISBLANK(AQ107),"",IF(AND(ISBLANK(CK107),ISBLANK(CL107)),TODAY()-AQ107,IF(ISBLANK(CK107),CL107-AQ107,CK107-AQ107)))</f>
        <v/>
      </c>
      <c r="CN107" s="299" t="str">
        <f ca="1">IFERROR(ROUND(CM107/30.5,1),"")</f>
        <v/>
      </c>
    </row>
    <row r="108" spans="1:92" ht="27.95" customHeight="1" x14ac:dyDescent="0.2">
      <c r="A108" s="226" t="s">
        <v>248</v>
      </c>
      <c r="B108" s="301"/>
      <c r="C108" s="146">
        <f>SUM(C84+C94+C105)</f>
        <v>0</v>
      </c>
      <c r="D108" s="146">
        <f t="shared" ref="D108:CE108" si="165">SUM(D84+D94+D105)</f>
        <v>0</v>
      </c>
      <c r="E108" s="146">
        <f t="shared" si="165"/>
        <v>0</v>
      </c>
      <c r="F108" s="146">
        <f t="shared" si="165"/>
        <v>0</v>
      </c>
      <c r="G108" s="146">
        <f t="shared" si="165"/>
        <v>0</v>
      </c>
      <c r="H108" s="146">
        <f t="shared" si="165"/>
        <v>0</v>
      </c>
      <c r="I108" s="146">
        <f t="shared" si="165"/>
        <v>0</v>
      </c>
      <c r="J108" s="146">
        <f t="shared" si="165"/>
        <v>0</v>
      </c>
      <c r="K108" s="146">
        <f t="shared" si="165"/>
        <v>0</v>
      </c>
      <c r="L108" s="146">
        <f t="shared" si="165"/>
        <v>0</v>
      </c>
      <c r="M108" s="146">
        <f t="shared" si="165"/>
        <v>0</v>
      </c>
      <c r="N108" s="146">
        <f t="shared" si="165"/>
        <v>0</v>
      </c>
      <c r="O108" s="146">
        <f t="shared" si="165"/>
        <v>0</v>
      </c>
      <c r="P108" s="146">
        <f t="shared" si="165"/>
        <v>0</v>
      </c>
      <c r="Q108" s="146">
        <f t="shared" si="165"/>
        <v>0</v>
      </c>
      <c r="R108" s="146">
        <f t="shared" si="165"/>
        <v>0</v>
      </c>
      <c r="S108" s="146">
        <f t="shared" si="165"/>
        <v>0</v>
      </c>
      <c r="T108" s="146">
        <f t="shared" si="165"/>
        <v>0</v>
      </c>
      <c r="U108" s="146">
        <f t="shared" si="165"/>
        <v>0</v>
      </c>
      <c r="V108" s="146">
        <f t="shared" si="165"/>
        <v>0</v>
      </c>
      <c r="W108" s="146">
        <f t="shared" si="165"/>
        <v>0</v>
      </c>
      <c r="X108" s="146">
        <f t="shared" si="165"/>
        <v>0</v>
      </c>
      <c r="Y108" s="146">
        <f t="shared" si="165"/>
        <v>0</v>
      </c>
      <c r="Z108" s="146">
        <f t="shared" si="165"/>
        <v>0</v>
      </c>
      <c r="AA108" s="146">
        <f t="shared" si="165"/>
        <v>0</v>
      </c>
      <c r="AB108" s="146">
        <f t="shared" si="165"/>
        <v>0</v>
      </c>
      <c r="AC108" s="146">
        <f t="shared" si="165"/>
        <v>0</v>
      </c>
      <c r="AD108" s="146">
        <f t="shared" si="165"/>
        <v>0</v>
      </c>
      <c r="AE108" s="146">
        <f t="shared" si="165"/>
        <v>0</v>
      </c>
      <c r="AF108" s="146">
        <f t="shared" si="165"/>
        <v>0</v>
      </c>
      <c r="AG108" s="146">
        <f t="shared" si="165"/>
        <v>0</v>
      </c>
      <c r="AH108" s="146">
        <f t="shared" si="165"/>
        <v>0</v>
      </c>
      <c r="AI108" s="146">
        <f t="shared" si="165"/>
        <v>0</v>
      </c>
      <c r="AJ108" s="146">
        <f t="shared" si="165"/>
        <v>0</v>
      </c>
      <c r="AK108" s="146">
        <f t="shared" si="165"/>
        <v>0</v>
      </c>
      <c r="AL108" s="146">
        <f t="shared" si="165"/>
        <v>0</v>
      </c>
      <c r="AM108" s="146">
        <f t="shared" si="165"/>
        <v>0</v>
      </c>
      <c r="AN108" s="146">
        <f t="shared" si="165"/>
        <v>0</v>
      </c>
      <c r="AO108" s="146">
        <f t="shared" si="165"/>
        <v>0</v>
      </c>
      <c r="AP108" s="146">
        <f t="shared" si="165"/>
        <v>0</v>
      </c>
      <c r="AQ108" s="146">
        <f t="shared" si="165"/>
        <v>0</v>
      </c>
      <c r="AR108" s="146">
        <f t="shared" si="165"/>
        <v>0</v>
      </c>
      <c r="AS108" s="146">
        <f t="shared" si="165"/>
        <v>0</v>
      </c>
      <c r="AT108" s="146">
        <f t="shared" si="165"/>
        <v>0</v>
      </c>
      <c r="AU108" s="146">
        <f t="shared" si="165"/>
        <v>0</v>
      </c>
      <c r="AV108" s="146">
        <f t="shared" si="165"/>
        <v>0</v>
      </c>
      <c r="AW108" s="146">
        <f t="shared" si="165"/>
        <v>0</v>
      </c>
      <c r="AX108" s="146">
        <f t="shared" si="165"/>
        <v>0</v>
      </c>
      <c r="AY108" s="146">
        <f t="shared" si="165"/>
        <v>0</v>
      </c>
      <c r="AZ108" s="146">
        <f t="shared" si="165"/>
        <v>0</v>
      </c>
      <c r="BA108" s="146">
        <f t="shared" si="165"/>
        <v>0</v>
      </c>
      <c r="BB108" s="146">
        <f t="shared" si="165"/>
        <v>0</v>
      </c>
      <c r="BC108" s="146">
        <f t="shared" si="165"/>
        <v>0</v>
      </c>
      <c r="BD108" s="146">
        <f t="shared" si="165"/>
        <v>0</v>
      </c>
      <c r="BE108" s="146">
        <f t="shared" si="165"/>
        <v>0</v>
      </c>
      <c r="BF108" s="146">
        <f t="shared" si="165"/>
        <v>0</v>
      </c>
      <c r="BG108" s="146">
        <f t="shared" si="165"/>
        <v>0</v>
      </c>
      <c r="BH108" s="146">
        <f t="shared" si="165"/>
        <v>0</v>
      </c>
      <c r="BI108" s="146">
        <f t="shared" si="165"/>
        <v>0</v>
      </c>
      <c r="BJ108" s="146">
        <f t="shared" si="165"/>
        <v>0</v>
      </c>
      <c r="BK108" s="146">
        <f t="shared" si="165"/>
        <v>0</v>
      </c>
      <c r="BL108" s="146">
        <f t="shared" si="165"/>
        <v>0</v>
      </c>
      <c r="BM108" s="146">
        <f t="shared" si="165"/>
        <v>0</v>
      </c>
      <c r="BN108" s="146">
        <f t="shared" si="165"/>
        <v>0</v>
      </c>
      <c r="BO108" s="146">
        <f t="shared" si="165"/>
        <v>0</v>
      </c>
      <c r="BP108" s="146">
        <f t="shared" si="165"/>
        <v>0</v>
      </c>
      <c r="BQ108" s="146">
        <f t="shared" si="165"/>
        <v>0</v>
      </c>
      <c r="BR108" s="146">
        <f t="shared" si="165"/>
        <v>0</v>
      </c>
      <c r="BS108" s="146">
        <f t="shared" si="165"/>
        <v>0</v>
      </c>
      <c r="BT108" s="146">
        <f t="shared" si="165"/>
        <v>0</v>
      </c>
      <c r="BU108" s="146">
        <f t="shared" si="165"/>
        <v>0</v>
      </c>
      <c r="BV108" s="146">
        <f t="shared" si="165"/>
        <v>0</v>
      </c>
      <c r="BW108" s="146">
        <f t="shared" si="165"/>
        <v>0</v>
      </c>
      <c r="BX108" s="146">
        <f t="shared" si="165"/>
        <v>0</v>
      </c>
      <c r="BY108" s="146">
        <f t="shared" si="165"/>
        <v>0</v>
      </c>
      <c r="BZ108" s="146">
        <f t="shared" si="165"/>
        <v>0</v>
      </c>
      <c r="CA108" s="146">
        <f t="shared" si="165"/>
        <v>0</v>
      </c>
      <c r="CB108" s="146">
        <f t="shared" si="165"/>
        <v>0</v>
      </c>
      <c r="CC108" s="146">
        <f t="shared" si="165"/>
        <v>0</v>
      </c>
      <c r="CD108" s="146">
        <f t="shared" si="165"/>
        <v>0</v>
      </c>
      <c r="CE108" s="146">
        <f t="shared" si="165"/>
        <v>0</v>
      </c>
      <c r="CF108" s="146">
        <f t="shared" ref="CF108:CH108" si="166">SUM(CF84+CF94+CF105)</f>
        <v>0</v>
      </c>
      <c r="CG108" s="146">
        <f t="shared" si="166"/>
        <v>0</v>
      </c>
      <c r="CH108" s="146">
        <f t="shared" si="166"/>
        <v>0</v>
      </c>
      <c r="CI108" s="146">
        <f t="shared" ref="CI108" si="167">COUNTIF(CI74:CI107,"X")</f>
        <v>0</v>
      </c>
      <c r="CJ108" s="370">
        <f t="shared" ref="CJ108" si="168">SUM(CJ75:CJ107)</f>
        <v>0</v>
      </c>
      <c r="CK108" s="146">
        <f t="shared" ref="CK108:CL108" si="169">SUM(CK84+CK94+CK105)</f>
        <v>0</v>
      </c>
      <c r="CL108" s="146">
        <f t="shared" si="169"/>
        <v>0</v>
      </c>
      <c r="CM108" s="301" t="str">
        <f ca="1">IF(SUM(CM84,CM94,CM105)=0," ",AVERAGE(CM84,CM94,CM105))</f>
        <v xml:space="preserve"> </v>
      </c>
      <c r="CN108" s="301" t="str">
        <f ca="1">IF(SUM(CN84,CN94,CN105)=0," ",AVERAGE(CN84,CN94,CN105))</f>
        <v xml:space="preserve"> </v>
      </c>
    </row>
    <row r="109" spans="1:92" s="244" customFormat="1" x14ac:dyDescent="0.2">
      <c r="B109" s="342"/>
      <c r="CK109" s="151"/>
      <c r="CL109" s="151"/>
      <c r="CM109" s="289"/>
      <c r="CN109" s="289"/>
    </row>
    <row r="110" spans="1:92" s="238" customFormat="1" x14ac:dyDescent="0.2">
      <c r="A110" s="356"/>
      <c r="B110" s="384"/>
      <c r="C110" s="65"/>
      <c r="D110" s="65"/>
      <c r="E110" s="65"/>
      <c r="F110" s="65"/>
      <c r="G110" s="65"/>
      <c r="H110" s="65"/>
      <c r="I110" s="65"/>
      <c r="J110" s="65"/>
      <c r="K110" s="65"/>
      <c r="L110" s="65"/>
      <c r="M110" s="65"/>
      <c r="N110" s="65"/>
      <c r="O110" s="65"/>
      <c r="P110" s="65"/>
      <c r="Q110" s="65"/>
      <c r="R110" s="65"/>
      <c r="S110" s="65"/>
      <c r="T110" s="65"/>
      <c r="U110" s="65"/>
      <c r="V110" s="65"/>
      <c r="W110" s="65"/>
      <c r="X110" s="65"/>
      <c r="Y110" s="65"/>
      <c r="Z110" s="65"/>
      <c r="AA110" s="65"/>
      <c r="AB110" s="65"/>
      <c r="AC110" s="65"/>
      <c r="AD110" s="65"/>
      <c r="AE110" s="65"/>
      <c r="AF110" s="65"/>
      <c r="AG110" s="65"/>
      <c r="AH110" s="65"/>
      <c r="AI110" s="65"/>
      <c r="AJ110" s="65"/>
      <c r="AK110" s="65"/>
      <c r="AL110" s="65"/>
      <c r="AM110" s="65"/>
      <c r="AN110" s="65"/>
      <c r="AO110" s="65"/>
      <c r="AP110" s="65"/>
      <c r="AQ110" s="65"/>
      <c r="AR110" s="65"/>
      <c r="AS110" s="65"/>
      <c r="AT110" s="65"/>
      <c r="AU110" s="65"/>
      <c r="AV110" s="65"/>
      <c r="AW110" s="65"/>
      <c r="AX110" s="65"/>
      <c r="AY110" s="65"/>
      <c r="AZ110" s="65"/>
      <c r="BA110" s="65"/>
      <c r="BB110" s="65"/>
      <c r="BC110" s="65"/>
      <c r="BD110" s="65"/>
      <c r="BE110" s="65"/>
      <c r="BF110" s="65"/>
      <c r="BG110" s="65"/>
      <c r="BH110" s="65"/>
      <c r="BI110" s="65"/>
      <c r="BJ110" s="65"/>
      <c r="BK110" s="65"/>
      <c r="BL110" s="65"/>
      <c r="BM110" s="65"/>
      <c r="BN110" s="65"/>
      <c r="BO110" s="65"/>
      <c r="BP110" s="65"/>
      <c r="BQ110" s="65"/>
      <c r="BR110" s="65"/>
      <c r="BS110" s="65"/>
      <c r="BT110" s="357"/>
      <c r="BU110" s="357"/>
      <c r="BV110" s="65"/>
      <c r="BW110" s="65"/>
      <c r="BX110" s="65"/>
      <c r="BY110" s="65"/>
      <c r="BZ110" s="65"/>
      <c r="CA110" s="65"/>
      <c r="CB110" s="65"/>
      <c r="CC110" s="65"/>
      <c r="CD110" s="65"/>
      <c r="CE110" s="65"/>
      <c r="CF110" s="65"/>
      <c r="CG110" s="65"/>
      <c r="CH110" s="65"/>
      <c r="CI110" s="240"/>
      <c r="CJ110" s="358"/>
      <c r="CK110" s="112"/>
      <c r="CL110" s="112"/>
      <c r="CM110" s="290"/>
      <c r="CN110" s="290"/>
    </row>
    <row r="111" spans="1:92" s="238" customFormat="1" x14ac:dyDescent="0.2">
      <c r="A111" s="356"/>
      <c r="B111" s="384"/>
      <c r="C111" s="65"/>
      <c r="D111" s="65"/>
      <c r="E111" s="65"/>
      <c r="F111" s="65"/>
      <c r="G111" s="65"/>
      <c r="H111" s="65"/>
      <c r="I111" s="65"/>
      <c r="J111" s="65"/>
      <c r="K111" s="65"/>
      <c r="L111" s="65"/>
      <c r="M111" s="65"/>
      <c r="N111" s="65"/>
      <c r="O111" s="65"/>
      <c r="P111" s="65"/>
      <c r="Q111" s="65"/>
      <c r="R111" s="65"/>
      <c r="S111" s="65"/>
      <c r="T111" s="65"/>
      <c r="U111" s="65"/>
      <c r="V111" s="65"/>
      <c r="W111" s="65"/>
      <c r="X111" s="65"/>
      <c r="Y111" s="65"/>
      <c r="Z111" s="65"/>
      <c r="AA111" s="65"/>
      <c r="AB111" s="65"/>
      <c r="AC111" s="65"/>
      <c r="AD111" s="65"/>
      <c r="AE111" s="65"/>
      <c r="AF111" s="65"/>
      <c r="AG111" s="65"/>
      <c r="AH111" s="65"/>
      <c r="AI111" s="65"/>
      <c r="AJ111" s="65"/>
      <c r="AK111" s="65"/>
      <c r="AL111" s="65"/>
      <c r="AM111" s="65"/>
      <c r="AN111" s="65"/>
      <c r="AO111" s="65"/>
      <c r="AP111" s="65"/>
      <c r="AQ111" s="65"/>
      <c r="AR111" s="65"/>
      <c r="AS111" s="65"/>
      <c r="AT111" s="65"/>
      <c r="AU111" s="65"/>
      <c r="AV111" s="65"/>
      <c r="AW111" s="65"/>
      <c r="AX111" s="65"/>
      <c r="AY111" s="65"/>
      <c r="AZ111" s="65"/>
      <c r="BA111" s="65"/>
      <c r="BB111" s="65"/>
      <c r="BC111" s="65"/>
      <c r="BD111" s="65"/>
      <c r="BE111" s="65"/>
      <c r="BF111" s="65"/>
      <c r="BG111" s="65"/>
      <c r="BH111" s="65"/>
      <c r="BI111" s="65"/>
      <c r="BJ111" s="65"/>
      <c r="BK111" s="65"/>
      <c r="BL111" s="65"/>
      <c r="BM111" s="65"/>
      <c r="BN111" s="65"/>
      <c r="BO111" s="65"/>
      <c r="BP111" s="65"/>
      <c r="BQ111" s="65"/>
      <c r="BR111" s="65"/>
      <c r="BS111" s="65"/>
      <c r="BT111" s="357"/>
      <c r="BU111" s="357"/>
      <c r="BV111" s="65"/>
      <c r="BW111" s="65"/>
      <c r="BX111" s="65"/>
      <c r="BY111" s="65"/>
      <c r="BZ111" s="65"/>
      <c r="CA111" s="65"/>
      <c r="CB111" s="65"/>
      <c r="CC111" s="65"/>
      <c r="CD111" s="65"/>
      <c r="CE111" s="65"/>
      <c r="CF111" s="65"/>
      <c r="CG111" s="65"/>
      <c r="CH111" s="65"/>
      <c r="CI111" s="240"/>
      <c r="CJ111" s="358"/>
      <c r="CK111" s="112"/>
      <c r="CL111" s="112"/>
      <c r="CM111" s="290"/>
      <c r="CN111" s="290"/>
    </row>
    <row r="112" spans="1:92" s="238" customFormat="1" x14ac:dyDescent="0.2">
      <c r="A112" s="359"/>
      <c r="B112" s="385"/>
      <c r="C112" s="242"/>
      <c r="D112" s="242"/>
      <c r="E112" s="242"/>
      <c r="F112" s="242"/>
      <c r="G112" s="242"/>
      <c r="H112" s="242"/>
      <c r="I112" s="242"/>
      <c r="J112" s="242"/>
      <c r="K112" s="242"/>
      <c r="L112" s="242"/>
      <c r="M112" s="242"/>
      <c r="N112" s="242"/>
      <c r="O112" s="242"/>
      <c r="P112" s="242"/>
      <c r="Q112" s="242"/>
      <c r="R112" s="242"/>
      <c r="S112" s="242"/>
      <c r="T112" s="242"/>
      <c r="U112" s="242"/>
      <c r="V112" s="242"/>
      <c r="W112" s="242"/>
      <c r="X112" s="242"/>
      <c r="Y112" s="242"/>
      <c r="Z112" s="242"/>
      <c r="AA112" s="242"/>
      <c r="AB112" s="242"/>
      <c r="AC112" s="242"/>
      <c r="AD112" s="242"/>
      <c r="AE112" s="242"/>
      <c r="AF112" s="242"/>
      <c r="AG112" s="242"/>
      <c r="AH112" s="242"/>
      <c r="AI112" s="242"/>
      <c r="AJ112" s="242"/>
      <c r="AK112" s="242"/>
      <c r="AL112" s="242"/>
      <c r="AM112" s="242"/>
      <c r="AN112" s="242"/>
      <c r="AO112" s="242"/>
      <c r="AP112" s="242"/>
      <c r="AQ112" s="242"/>
      <c r="AR112" s="242"/>
      <c r="AS112" s="242"/>
      <c r="AT112" s="242"/>
      <c r="AU112" s="242"/>
      <c r="AV112" s="242"/>
      <c r="AW112" s="242"/>
      <c r="AX112" s="242"/>
      <c r="AY112" s="242"/>
      <c r="AZ112" s="242"/>
      <c r="BA112" s="242"/>
      <c r="BB112" s="242"/>
      <c r="BC112" s="242"/>
      <c r="BD112" s="242"/>
      <c r="BE112" s="242"/>
      <c r="BF112" s="242"/>
      <c r="BG112" s="242"/>
      <c r="BH112" s="242"/>
      <c r="BI112" s="242"/>
      <c r="BJ112" s="242"/>
      <c r="BK112" s="242"/>
      <c r="BL112" s="242"/>
      <c r="BM112" s="242"/>
      <c r="BN112" s="242"/>
      <c r="BO112" s="242"/>
      <c r="BP112" s="242"/>
      <c r="BQ112" s="242"/>
      <c r="BR112" s="242"/>
      <c r="BS112" s="242"/>
      <c r="BT112" s="360"/>
      <c r="BU112" s="360"/>
      <c r="BV112" s="242"/>
      <c r="BW112" s="242"/>
      <c r="BX112" s="242"/>
      <c r="BY112" s="242"/>
      <c r="BZ112" s="242"/>
      <c r="CA112" s="242"/>
      <c r="CB112" s="242"/>
      <c r="CC112" s="242"/>
      <c r="CD112" s="242"/>
      <c r="CE112" s="242"/>
      <c r="CF112" s="242"/>
      <c r="CG112" s="242"/>
      <c r="CH112" s="242"/>
      <c r="CI112" s="241"/>
      <c r="CJ112" s="361"/>
      <c r="CK112" s="112"/>
      <c r="CL112" s="112"/>
      <c r="CM112" s="290"/>
      <c r="CN112" s="290"/>
    </row>
    <row r="113" spans="1:92" ht="30" customHeight="1" x14ac:dyDescent="0.2">
      <c r="A113" s="251" t="s">
        <v>38</v>
      </c>
      <c r="B113" s="388"/>
      <c r="C113" s="251"/>
      <c r="D113" s="251"/>
      <c r="E113" s="251"/>
      <c r="F113" s="251"/>
      <c r="G113" s="251"/>
      <c r="H113" s="251"/>
      <c r="I113" s="251"/>
      <c r="J113" s="251"/>
      <c r="K113" s="251"/>
      <c r="L113" s="251"/>
      <c r="M113" s="251"/>
      <c r="N113" s="251"/>
      <c r="O113" s="251"/>
      <c r="P113" s="251"/>
      <c r="Q113" s="251"/>
      <c r="R113" s="251"/>
      <c r="S113" s="251"/>
      <c r="T113" s="251"/>
      <c r="U113" s="251"/>
      <c r="V113" s="251"/>
      <c r="W113" s="251"/>
      <c r="X113" s="251"/>
      <c r="Y113" s="251"/>
      <c r="Z113" s="251"/>
      <c r="AA113" s="251"/>
      <c r="AB113" s="251"/>
      <c r="AC113" s="251"/>
      <c r="AD113" s="251"/>
      <c r="AE113" s="251"/>
      <c r="AF113" s="251"/>
      <c r="AG113" s="251"/>
      <c r="AH113" s="251"/>
      <c r="AI113" s="251"/>
      <c r="AJ113" s="251"/>
      <c r="AK113" s="251"/>
      <c r="AL113" s="251"/>
      <c r="AM113" s="251"/>
      <c r="AN113" s="251"/>
      <c r="AO113" s="251"/>
      <c r="AP113" s="251"/>
      <c r="AQ113" s="251"/>
      <c r="AR113" s="251"/>
      <c r="AS113" s="251"/>
      <c r="AT113" s="251"/>
      <c r="AU113" s="251"/>
      <c r="AV113" s="251"/>
      <c r="AW113" s="251"/>
      <c r="AX113" s="251"/>
      <c r="AY113" s="251"/>
      <c r="AZ113" s="251"/>
      <c r="BA113" s="251"/>
      <c r="BB113" s="251"/>
      <c r="BC113" s="251"/>
      <c r="BD113" s="251"/>
      <c r="BE113" s="251"/>
      <c r="BF113" s="251"/>
      <c r="BG113" s="251"/>
      <c r="BH113" s="251"/>
      <c r="BI113" s="251"/>
      <c r="BJ113" s="251"/>
      <c r="BK113" s="251"/>
      <c r="BL113" s="251"/>
      <c r="BM113" s="251"/>
      <c r="BN113" s="251"/>
      <c r="BO113" s="251"/>
      <c r="BP113" s="251"/>
      <c r="BQ113" s="251"/>
      <c r="BR113" s="251"/>
      <c r="BS113" s="251"/>
      <c r="BT113" s="251"/>
      <c r="BU113" s="251"/>
      <c r="BV113" s="251"/>
      <c r="BW113" s="251"/>
      <c r="BX113" s="251"/>
      <c r="BY113" s="251"/>
      <c r="BZ113" s="251"/>
      <c r="CA113" s="251"/>
      <c r="CB113" s="251"/>
      <c r="CC113" s="251"/>
      <c r="CD113" s="251"/>
      <c r="CE113" s="251"/>
      <c r="CF113" s="251"/>
      <c r="CG113" s="251"/>
      <c r="CH113" s="251"/>
      <c r="CI113" s="251"/>
      <c r="CJ113" s="371"/>
      <c r="CK113" s="156"/>
      <c r="CL113" s="156"/>
      <c r="CM113" s="302"/>
      <c r="CN113" s="302"/>
    </row>
    <row r="114" spans="1:92" x14ac:dyDescent="0.2">
      <c r="A114" s="372" t="str">
        <f>Informations_personnelles!B114</f>
        <v xml:space="preserve"> </v>
      </c>
      <c r="B114" s="412">
        <f>Informations_personnelles!C114</f>
        <v>0</v>
      </c>
      <c r="C114" s="160"/>
      <c r="D114" s="160">
        <f t="shared" ref="D114:D144" si="170">SUM(AM114:BO114)</f>
        <v>0</v>
      </c>
      <c r="E114" s="160"/>
      <c r="F114" s="160"/>
      <c r="G114" s="160"/>
      <c r="H114" s="160"/>
      <c r="I114" s="160"/>
      <c r="J114" s="160"/>
      <c r="K114" s="160"/>
      <c r="L114" s="160"/>
      <c r="M114" s="160"/>
      <c r="N114" s="160"/>
      <c r="O114" s="160"/>
      <c r="P114" s="160"/>
      <c r="Q114" s="160"/>
      <c r="R114" s="160"/>
      <c r="S114" s="160"/>
      <c r="T114" s="160"/>
      <c r="U114" s="160"/>
      <c r="V114" s="160"/>
      <c r="W114" s="160"/>
      <c r="X114" s="160"/>
      <c r="Y114" s="160"/>
      <c r="Z114" s="160"/>
      <c r="AA114" s="160"/>
      <c r="AB114" s="160"/>
      <c r="AC114" s="160"/>
      <c r="AD114" s="160"/>
      <c r="AE114" s="160"/>
      <c r="AF114" s="160"/>
      <c r="AG114" s="160"/>
      <c r="AH114" s="160"/>
      <c r="AI114" s="160"/>
      <c r="AJ114" s="160"/>
      <c r="AK114" s="160"/>
      <c r="AL114" s="160"/>
      <c r="AM114" s="160"/>
      <c r="AN114" s="160"/>
      <c r="AO114" s="160"/>
      <c r="AP114" s="160"/>
      <c r="AQ114" s="160"/>
      <c r="AR114" s="160"/>
      <c r="AS114" s="160"/>
      <c r="AT114" s="160"/>
      <c r="AU114" s="160"/>
      <c r="AV114" s="160"/>
      <c r="AW114" s="160"/>
      <c r="AX114" s="160"/>
      <c r="AY114" s="160"/>
      <c r="AZ114" s="160"/>
      <c r="BA114" s="160"/>
      <c r="BB114" s="160"/>
      <c r="BC114" s="160"/>
      <c r="BD114" s="160"/>
      <c r="BE114" s="160"/>
      <c r="BF114" s="160"/>
      <c r="BG114" s="160"/>
      <c r="BH114" s="160"/>
      <c r="BI114" s="160"/>
      <c r="BJ114" s="160"/>
      <c r="BK114" s="160"/>
      <c r="BL114" s="160"/>
      <c r="BM114" s="160"/>
      <c r="BN114" s="160"/>
      <c r="BO114" s="160"/>
      <c r="BP114" s="160"/>
      <c r="BQ114" s="160"/>
      <c r="BR114" s="160"/>
      <c r="BS114" s="160"/>
      <c r="BT114" s="373"/>
      <c r="BU114" s="373"/>
      <c r="BV114" s="160"/>
      <c r="BW114" s="160"/>
      <c r="BX114" s="160"/>
      <c r="BY114" s="160"/>
      <c r="BZ114" s="160"/>
      <c r="CA114" s="160"/>
      <c r="CB114" s="160"/>
      <c r="CC114" s="160"/>
      <c r="CD114" s="160"/>
      <c r="CE114" s="160"/>
      <c r="CF114" s="160"/>
      <c r="CG114" s="160"/>
      <c r="CH114" s="160"/>
      <c r="CI114" s="252"/>
      <c r="CJ114" s="374"/>
      <c r="CK114" s="263"/>
      <c r="CL114" s="263"/>
      <c r="CM114" s="393" t="str">
        <f ca="1">IF(Informations_personnelles!A114&lt;&gt;"",IF(CK114&lt;&gt;"",CK114,IF(CL114&lt;&gt;"",CL114,TODAY()))-Informations_personnelles!A114,"")</f>
        <v/>
      </c>
      <c r="CN114" s="303" t="str">
        <f ca="1">IFERROR(ROUND(CM114/30.5,1),"")</f>
        <v/>
      </c>
    </row>
    <row r="115" spans="1:92" s="244" customFormat="1" x14ac:dyDescent="0.2">
      <c r="A115" s="244" t="str">
        <f>Informations_personnelles!B115</f>
        <v xml:space="preserve"> </v>
      </c>
      <c r="B115" s="342">
        <f>Informations_personnelles!C115</f>
        <v>0</v>
      </c>
      <c r="D115" s="244">
        <f t="shared" si="170"/>
        <v>0</v>
      </c>
      <c r="CK115" s="264"/>
      <c r="CL115" s="264"/>
      <c r="CM115" s="394" t="str">
        <f ca="1">IF(Informations_personnelles!A115&lt;&gt;"",IF(CK115&lt;&gt;"",CK115,IF(CL115&lt;&gt;"",CL115,TODAY()))-Informations_personnelles!A115,"")</f>
        <v/>
      </c>
      <c r="CN115" s="304" t="str">
        <f t="shared" ref="CN115:CN147" ca="1" si="171">IFERROR(ROUND(CM115/30.5,1),"")</f>
        <v/>
      </c>
    </row>
    <row r="116" spans="1:92" x14ac:dyDescent="0.2">
      <c r="A116" s="372" t="str">
        <f>Informations_personnelles!B116</f>
        <v xml:space="preserve"> </v>
      </c>
      <c r="B116" s="412">
        <f>Informations_personnelles!C116</f>
        <v>0</v>
      </c>
      <c r="C116" s="160"/>
      <c r="D116" s="160">
        <f t="shared" si="170"/>
        <v>0</v>
      </c>
      <c r="E116" s="160"/>
      <c r="F116" s="160"/>
      <c r="G116" s="160"/>
      <c r="H116" s="160"/>
      <c r="I116" s="160"/>
      <c r="J116" s="160"/>
      <c r="K116" s="160"/>
      <c r="L116" s="160"/>
      <c r="M116" s="160"/>
      <c r="N116" s="160"/>
      <c r="O116" s="160"/>
      <c r="P116" s="160"/>
      <c r="Q116" s="160"/>
      <c r="R116" s="160"/>
      <c r="S116" s="160"/>
      <c r="T116" s="160"/>
      <c r="U116" s="160"/>
      <c r="V116" s="160"/>
      <c r="W116" s="160"/>
      <c r="X116" s="160"/>
      <c r="Y116" s="160"/>
      <c r="Z116" s="160"/>
      <c r="AA116" s="160"/>
      <c r="AB116" s="160"/>
      <c r="AC116" s="160"/>
      <c r="AD116" s="160"/>
      <c r="AE116" s="160"/>
      <c r="AF116" s="160"/>
      <c r="AG116" s="160"/>
      <c r="AH116" s="160"/>
      <c r="AI116" s="160"/>
      <c r="AJ116" s="160"/>
      <c r="AK116" s="160"/>
      <c r="AL116" s="160"/>
      <c r="AM116" s="160"/>
      <c r="AN116" s="160"/>
      <c r="AO116" s="160"/>
      <c r="AP116" s="160"/>
      <c r="AQ116" s="160"/>
      <c r="AR116" s="160"/>
      <c r="AS116" s="160"/>
      <c r="AT116" s="160"/>
      <c r="AU116" s="160"/>
      <c r="AV116" s="160"/>
      <c r="AW116" s="160"/>
      <c r="AX116" s="160"/>
      <c r="AY116" s="160"/>
      <c r="AZ116" s="160"/>
      <c r="BA116" s="160"/>
      <c r="BB116" s="160"/>
      <c r="BC116" s="160"/>
      <c r="BD116" s="160"/>
      <c r="BE116" s="160"/>
      <c r="BF116" s="160"/>
      <c r="BG116" s="160"/>
      <c r="BH116" s="160"/>
      <c r="BI116" s="160"/>
      <c r="BJ116" s="160"/>
      <c r="BK116" s="160"/>
      <c r="BL116" s="160"/>
      <c r="BM116" s="160"/>
      <c r="BN116" s="160"/>
      <c r="BO116" s="160"/>
      <c r="BP116" s="160"/>
      <c r="BQ116" s="160"/>
      <c r="BR116" s="160"/>
      <c r="BS116" s="160"/>
      <c r="BT116" s="373"/>
      <c r="BU116" s="373"/>
      <c r="BV116" s="160"/>
      <c r="BW116" s="160"/>
      <c r="BX116" s="160"/>
      <c r="BY116" s="160"/>
      <c r="BZ116" s="160"/>
      <c r="CA116" s="160"/>
      <c r="CB116" s="160"/>
      <c r="CC116" s="160"/>
      <c r="CD116" s="160"/>
      <c r="CE116" s="160"/>
      <c r="CF116" s="160"/>
      <c r="CG116" s="160"/>
      <c r="CH116" s="160"/>
      <c r="CI116" s="252"/>
      <c r="CJ116" s="374"/>
      <c r="CK116" s="263"/>
      <c r="CL116" s="263"/>
      <c r="CM116" s="393" t="str">
        <f ca="1">IF(Informations_personnelles!A116&lt;&gt;"",IF(CK116&lt;&gt;"",CK116,IF(CL116&lt;&gt;"",CL116,TODAY()))-Informations_personnelles!A116,"")</f>
        <v/>
      </c>
      <c r="CN116" s="303" t="str">
        <f t="shared" ca="1" si="171"/>
        <v/>
      </c>
    </row>
    <row r="117" spans="1:92" s="244" customFormat="1" x14ac:dyDescent="0.2">
      <c r="A117" s="244" t="str">
        <f>Informations_personnelles!B117</f>
        <v xml:space="preserve"> </v>
      </c>
      <c r="B117" s="342">
        <f>Informations_personnelles!C117</f>
        <v>0</v>
      </c>
      <c r="D117" s="244">
        <f t="shared" si="170"/>
        <v>0</v>
      </c>
      <c r="CK117" s="264"/>
      <c r="CL117" s="264"/>
      <c r="CM117" s="394" t="str">
        <f ca="1">IF(Informations_personnelles!A117&lt;&gt;"",IF(CK117&lt;&gt;"",CK117,IF(CL117&lt;&gt;"",CL117,TODAY()))-Informations_personnelles!A117,"")</f>
        <v/>
      </c>
      <c r="CN117" s="304" t="str">
        <f t="shared" ca="1" si="171"/>
        <v/>
      </c>
    </row>
    <row r="118" spans="1:92" x14ac:dyDescent="0.2">
      <c r="A118" s="372" t="str">
        <f>Informations_personnelles!B118</f>
        <v xml:space="preserve"> </v>
      </c>
      <c r="B118" s="412">
        <f>Informations_personnelles!C118</f>
        <v>0</v>
      </c>
      <c r="C118" s="160"/>
      <c r="D118" s="160">
        <f t="shared" si="170"/>
        <v>0</v>
      </c>
      <c r="E118" s="160"/>
      <c r="F118" s="160"/>
      <c r="G118" s="160"/>
      <c r="H118" s="160"/>
      <c r="I118" s="160"/>
      <c r="J118" s="160"/>
      <c r="K118" s="160"/>
      <c r="L118" s="160"/>
      <c r="M118" s="160"/>
      <c r="N118" s="160"/>
      <c r="O118" s="160"/>
      <c r="P118" s="160"/>
      <c r="Q118" s="160"/>
      <c r="R118" s="160"/>
      <c r="S118" s="160"/>
      <c r="T118" s="160"/>
      <c r="U118" s="160"/>
      <c r="V118" s="160"/>
      <c r="W118" s="160"/>
      <c r="X118" s="160"/>
      <c r="Y118" s="160"/>
      <c r="Z118" s="160"/>
      <c r="AA118" s="160"/>
      <c r="AB118" s="160"/>
      <c r="AC118" s="160"/>
      <c r="AD118" s="160"/>
      <c r="AE118" s="160"/>
      <c r="AF118" s="160"/>
      <c r="AG118" s="160"/>
      <c r="AH118" s="160"/>
      <c r="AI118" s="160"/>
      <c r="AJ118" s="160"/>
      <c r="AK118" s="160"/>
      <c r="AL118" s="160"/>
      <c r="AM118" s="160"/>
      <c r="AN118" s="160"/>
      <c r="AO118" s="160"/>
      <c r="AP118" s="160"/>
      <c r="AQ118" s="160"/>
      <c r="AR118" s="160"/>
      <c r="AS118" s="160"/>
      <c r="AT118" s="160"/>
      <c r="AU118" s="160"/>
      <c r="AV118" s="160"/>
      <c r="AW118" s="160"/>
      <c r="AX118" s="160"/>
      <c r="AY118" s="160"/>
      <c r="AZ118" s="160"/>
      <c r="BA118" s="160"/>
      <c r="BB118" s="160"/>
      <c r="BC118" s="160"/>
      <c r="BD118" s="160"/>
      <c r="BE118" s="160"/>
      <c r="BF118" s="160"/>
      <c r="BG118" s="160"/>
      <c r="BH118" s="160"/>
      <c r="BI118" s="160"/>
      <c r="BJ118" s="160"/>
      <c r="BK118" s="160"/>
      <c r="BL118" s="160"/>
      <c r="BM118" s="160"/>
      <c r="BN118" s="160"/>
      <c r="BO118" s="160"/>
      <c r="BP118" s="160"/>
      <c r="BQ118" s="160"/>
      <c r="BR118" s="160"/>
      <c r="BS118" s="160"/>
      <c r="BT118" s="373"/>
      <c r="BU118" s="373"/>
      <c r="BV118" s="160"/>
      <c r="BW118" s="160"/>
      <c r="BX118" s="160"/>
      <c r="BY118" s="160"/>
      <c r="BZ118" s="160"/>
      <c r="CA118" s="160"/>
      <c r="CB118" s="160"/>
      <c r="CC118" s="160"/>
      <c r="CD118" s="160"/>
      <c r="CE118" s="160"/>
      <c r="CF118" s="160"/>
      <c r="CG118" s="160"/>
      <c r="CH118" s="160"/>
      <c r="CI118" s="252"/>
      <c r="CJ118" s="374"/>
      <c r="CK118" s="263"/>
      <c r="CL118" s="263"/>
      <c r="CM118" s="393" t="str">
        <f ca="1">IF(Informations_personnelles!A118&lt;&gt;"",IF(CK118&lt;&gt;"",CK118,IF(CL118&lt;&gt;"",CL118,TODAY()))-Informations_personnelles!A118,"")</f>
        <v/>
      </c>
      <c r="CN118" s="303" t="str">
        <f t="shared" ca="1" si="171"/>
        <v/>
      </c>
    </row>
    <row r="119" spans="1:92" s="244" customFormat="1" x14ac:dyDescent="0.2">
      <c r="A119" s="244" t="str">
        <f>Informations_personnelles!B119</f>
        <v xml:space="preserve"> </v>
      </c>
      <c r="B119" s="342">
        <f>Informations_personnelles!C119</f>
        <v>0</v>
      </c>
      <c r="D119" s="244">
        <f t="shared" si="170"/>
        <v>0</v>
      </c>
      <c r="CK119" s="264"/>
      <c r="CL119" s="264"/>
      <c r="CM119" s="394" t="str">
        <f ca="1">IF(Informations_personnelles!A119&lt;&gt;"",IF(CK119&lt;&gt;"",CK119,IF(CL119&lt;&gt;"",CL119,TODAY()))-Informations_personnelles!A119,"")</f>
        <v/>
      </c>
      <c r="CN119" s="304" t="str">
        <f t="shared" ca="1" si="171"/>
        <v/>
      </c>
    </row>
    <row r="120" spans="1:92" x14ac:dyDescent="0.2">
      <c r="A120" s="372" t="str">
        <f>Informations_personnelles!B120</f>
        <v xml:space="preserve"> </v>
      </c>
      <c r="B120" s="412">
        <f>Informations_personnelles!C120</f>
        <v>0</v>
      </c>
      <c r="C120" s="160"/>
      <c r="D120" s="160">
        <f t="shared" si="170"/>
        <v>0</v>
      </c>
      <c r="E120" s="160"/>
      <c r="F120" s="160"/>
      <c r="G120" s="160"/>
      <c r="H120" s="160"/>
      <c r="I120" s="160"/>
      <c r="J120" s="160"/>
      <c r="K120" s="160"/>
      <c r="L120" s="160"/>
      <c r="M120" s="160"/>
      <c r="N120" s="160"/>
      <c r="O120" s="160"/>
      <c r="P120" s="160"/>
      <c r="Q120" s="160"/>
      <c r="R120" s="160"/>
      <c r="S120" s="160"/>
      <c r="T120" s="160"/>
      <c r="U120" s="160"/>
      <c r="V120" s="160"/>
      <c r="W120" s="160"/>
      <c r="X120" s="160"/>
      <c r="Y120" s="160"/>
      <c r="Z120" s="160"/>
      <c r="AA120" s="160"/>
      <c r="AB120" s="160"/>
      <c r="AC120" s="160"/>
      <c r="AD120" s="160"/>
      <c r="AE120" s="160"/>
      <c r="AF120" s="160"/>
      <c r="AG120" s="160"/>
      <c r="AH120" s="160"/>
      <c r="AI120" s="160"/>
      <c r="AJ120" s="160"/>
      <c r="AK120" s="160"/>
      <c r="AL120" s="160"/>
      <c r="AM120" s="160"/>
      <c r="AN120" s="160"/>
      <c r="AO120" s="160"/>
      <c r="AP120" s="160"/>
      <c r="AQ120" s="160"/>
      <c r="AR120" s="160"/>
      <c r="AS120" s="160"/>
      <c r="AT120" s="160"/>
      <c r="AU120" s="160"/>
      <c r="AV120" s="160"/>
      <c r="AW120" s="160"/>
      <c r="AX120" s="160"/>
      <c r="AY120" s="160"/>
      <c r="AZ120" s="160"/>
      <c r="BA120" s="160"/>
      <c r="BB120" s="160"/>
      <c r="BC120" s="160"/>
      <c r="BD120" s="160"/>
      <c r="BE120" s="160"/>
      <c r="BF120" s="160"/>
      <c r="BG120" s="160"/>
      <c r="BH120" s="160"/>
      <c r="BI120" s="160"/>
      <c r="BJ120" s="160"/>
      <c r="BK120" s="160"/>
      <c r="BL120" s="160"/>
      <c r="BM120" s="160"/>
      <c r="BN120" s="160"/>
      <c r="BO120" s="160"/>
      <c r="BP120" s="160"/>
      <c r="BQ120" s="160"/>
      <c r="BR120" s="160"/>
      <c r="BS120" s="160"/>
      <c r="BT120" s="373"/>
      <c r="BU120" s="373"/>
      <c r="BV120" s="160"/>
      <c r="BW120" s="160"/>
      <c r="BX120" s="160"/>
      <c r="BY120" s="160"/>
      <c r="BZ120" s="160"/>
      <c r="CA120" s="160"/>
      <c r="CB120" s="160"/>
      <c r="CC120" s="160"/>
      <c r="CD120" s="160"/>
      <c r="CE120" s="160"/>
      <c r="CF120" s="160"/>
      <c r="CG120" s="160"/>
      <c r="CH120" s="160"/>
      <c r="CI120" s="252"/>
      <c r="CJ120" s="374"/>
      <c r="CK120" s="263"/>
      <c r="CL120" s="263"/>
      <c r="CM120" s="393" t="str">
        <f ca="1">IF(Informations_personnelles!A120&lt;&gt;"",IF(CK120&lt;&gt;"",CK120,IF(CL120&lt;&gt;"",CL120,TODAY()))-Informations_personnelles!A120,"")</f>
        <v/>
      </c>
      <c r="CN120" s="303" t="str">
        <f t="shared" ca="1" si="171"/>
        <v/>
      </c>
    </row>
    <row r="121" spans="1:92" s="244" customFormat="1" x14ac:dyDescent="0.2">
      <c r="A121" s="244" t="str">
        <f>Informations_personnelles!B121</f>
        <v xml:space="preserve"> </v>
      </c>
      <c r="B121" s="342">
        <f>Informations_personnelles!C121</f>
        <v>0</v>
      </c>
      <c r="D121" s="244">
        <f t="shared" si="170"/>
        <v>0</v>
      </c>
      <c r="CK121" s="264"/>
      <c r="CL121" s="264"/>
      <c r="CM121" s="394" t="str">
        <f ca="1">IF(Informations_personnelles!A121&lt;&gt;"",IF(CK121&lt;&gt;"",CK121,IF(CL121&lt;&gt;"",CL121,TODAY()))-Informations_personnelles!A121,"")</f>
        <v/>
      </c>
      <c r="CN121" s="304" t="str">
        <f t="shared" ca="1" si="171"/>
        <v/>
      </c>
    </row>
    <row r="122" spans="1:92" x14ac:dyDescent="0.2">
      <c r="A122" s="372" t="str">
        <f>Informations_personnelles!B122</f>
        <v xml:space="preserve"> </v>
      </c>
      <c r="B122" s="412">
        <f>Informations_personnelles!C122</f>
        <v>0</v>
      </c>
      <c r="C122" s="160"/>
      <c r="D122" s="160">
        <f t="shared" si="170"/>
        <v>0</v>
      </c>
      <c r="E122" s="160"/>
      <c r="F122" s="160"/>
      <c r="G122" s="160"/>
      <c r="H122" s="160"/>
      <c r="I122" s="160"/>
      <c r="J122" s="160"/>
      <c r="K122" s="160"/>
      <c r="L122" s="160"/>
      <c r="M122" s="160"/>
      <c r="N122" s="160"/>
      <c r="O122" s="160"/>
      <c r="P122" s="160"/>
      <c r="Q122" s="160"/>
      <c r="R122" s="160"/>
      <c r="S122" s="160"/>
      <c r="T122" s="160"/>
      <c r="U122" s="160"/>
      <c r="V122" s="160"/>
      <c r="W122" s="160"/>
      <c r="X122" s="160"/>
      <c r="Y122" s="160"/>
      <c r="Z122" s="160"/>
      <c r="AA122" s="160"/>
      <c r="AB122" s="160"/>
      <c r="AC122" s="160"/>
      <c r="AD122" s="160"/>
      <c r="AE122" s="160"/>
      <c r="AF122" s="160"/>
      <c r="AG122" s="160"/>
      <c r="AH122" s="160"/>
      <c r="AI122" s="160"/>
      <c r="AJ122" s="160"/>
      <c r="AK122" s="160"/>
      <c r="AL122" s="160"/>
      <c r="AM122" s="160"/>
      <c r="AN122" s="160"/>
      <c r="AO122" s="160"/>
      <c r="AP122" s="160"/>
      <c r="AQ122" s="160"/>
      <c r="AR122" s="160"/>
      <c r="AS122" s="160"/>
      <c r="AT122" s="160"/>
      <c r="AU122" s="160"/>
      <c r="AV122" s="160"/>
      <c r="AW122" s="160"/>
      <c r="AX122" s="160"/>
      <c r="AY122" s="160"/>
      <c r="AZ122" s="160"/>
      <c r="BA122" s="160"/>
      <c r="BB122" s="160"/>
      <c r="BC122" s="160"/>
      <c r="BD122" s="160"/>
      <c r="BE122" s="160"/>
      <c r="BF122" s="160"/>
      <c r="BG122" s="160"/>
      <c r="BH122" s="160"/>
      <c r="BI122" s="160"/>
      <c r="BJ122" s="160"/>
      <c r="BK122" s="160"/>
      <c r="BL122" s="160"/>
      <c r="BM122" s="160"/>
      <c r="BN122" s="160"/>
      <c r="BO122" s="160"/>
      <c r="BP122" s="160"/>
      <c r="BQ122" s="160"/>
      <c r="BR122" s="160"/>
      <c r="BS122" s="160"/>
      <c r="BT122" s="373"/>
      <c r="BU122" s="373"/>
      <c r="BV122" s="160"/>
      <c r="BW122" s="160"/>
      <c r="BX122" s="160"/>
      <c r="BY122" s="160"/>
      <c r="BZ122" s="160"/>
      <c r="CA122" s="160"/>
      <c r="CB122" s="160"/>
      <c r="CC122" s="160"/>
      <c r="CD122" s="160"/>
      <c r="CE122" s="160"/>
      <c r="CF122" s="160"/>
      <c r="CG122" s="160"/>
      <c r="CH122" s="160"/>
      <c r="CI122" s="252"/>
      <c r="CJ122" s="374"/>
      <c r="CK122" s="263"/>
      <c r="CL122" s="263"/>
      <c r="CM122" s="393" t="str">
        <f ca="1">IF(Informations_personnelles!A122&lt;&gt;"",IF(CK122&lt;&gt;"",CK122,IF(CL122&lt;&gt;"",CL122,TODAY()))-Informations_personnelles!A122,"")</f>
        <v/>
      </c>
      <c r="CN122" s="303" t="str">
        <f t="shared" ca="1" si="171"/>
        <v/>
      </c>
    </row>
    <row r="123" spans="1:92" s="244" customFormat="1" ht="21.95" customHeight="1" x14ac:dyDescent="0.2">
      <c r="A123" s="172" t="str">
        <f>Informations_personnelles!B123</f>
        <v>TOTAL OCT</v>
      </c>
      <c r="B123" s="270">
        <f>Informations_personnelles!C123</f>
        <v>0</v>
      </c>
      <c r="C123" s="172">
        <f>SUM(C114:C122)</f>
        <v>0</v>
      </c>
      <c r="D123" s="172">
        <f>SUM(D114:D122)</f>
        <v>0</v>
      </c>
      <c r="E123" s="172">
        <f>COUNTIF(E114:E122, "x")</f>
        <v>0</v>
      </c>
      <c r="F123" s="172">
        <f t="shared" ref="F123:H123" si="172">COUNTIF(F114:F122, "x")</f>
        <v>0</v>
      </c>
      <c r="G123" s="172">
        <f t="shared" si="172"/>
        <v>0</v>
      </c>
      <c r="H123" s="172">
        <f t="shared" si="172"/>
        <v>0</v>
      </c>
      <c r="I123" s="172">
        <f t="shared" ref="I123:BO123" si="173">SUM(I113:I122)</f>
        <v>0</v>
      </c>
      <c r="J123" s="172">
        <f t="shared" si="173"/>
        <v>0</v>
      </c>
      <c r="K123" s="172">
        <f t="shared" si="173"/>
        <v>0</v>
      </c>
      <c r="L123" s="172">
        <f t="shared" si="173"/>
        <v>0</v>
      </c>
      <c r="M123" s="172">
        <f t="shared" si="173"/>
        <v>0</v>
      </c>
      <c r="N123" s="172">
        <f t="shared" si="173"/>
        <v>0</v>
      </c>
      <c r="O123" s="172">
        <f t="shared" si="173"/>
        <v>0</v>
      </c>
      <c r="P123" s="172">
        <f t="shared" si="173"/>
        <v>0</v>
      </c>
      <c r="Q123" s="172">
        <f t="shared" si="173"/>
        <v>0</v>
      </c>
      <c r="R123" s="172">
        <f t="shared" si="173"/>
        <v>0</v>
      </c>
      <c r="S123" s="172">
        <f t="shared" si="173"/>
        <v>0</v>
      </c>
      <c r="T123" s="172">
        <f t="shared" si="173"/>
        <v>0</v>
      </c>
      <c r="U123" s="172">
        <f t="shared" si="173"/>
        <v>0</v>
      </c>
      <c r="V123" s="172">
        <f t="shared" si="173"/>
        <v>0</v>
      </c>
      <c r="W123" s="172">
        <f t="shared" si="173"/>
        <v>0</v>
      </c>
      <c r="X123" s="172">
        <f t="shared" si="173"/>
        <v>0</v>
      </c>
      <c r="Y123" s="172">
        <f t="shared" si="173"/>
        <v>0</v>
      </c>
      <c r="Z123" s="172">
        <f t="shared" si="173"/>
        <v>0</v>
      </c>
      <c r="AA123" s="172">
        <f t="shared" si="173"/>
        <v>0</v>
      </c>
      <c r="AB123" s="172">
        <f t="shared" si="173"/>
        <v>0</v>
      </c>
      <c r="AC123" s="172">
        <f t="shared" si="173"/>
        <v>0</v>
      </c>
      <c r="AD123" s="172">
        <f t="shared" si="173"/>
        <v>0</v>
      </c>
      <c r="AE123" s="172">
        <f t="shared" si="173"/>
        <v>0</v>
      </c>
      <c r="AF123" s="172">
        <f t="shared" si="173"/>
        <v>0</v>
      </c>
      <c r="AG123" s="172">
        <f t="shared" si="173"/>
        <v>0</v>
      </c>
      <c r="AH123" s="172">
        <f t="shared" si="173"/>
        <v>0</v>
      </c>
      <c r="AI123" s="172">
        <f t="shared" si="173"/>
        <v>0</v>
      </c>
      <c r="AJ123" s="172">
        <f t="shared" si="173"/>
        <v>0</v>
      </c>
      <c r="AK123" s="172">
        <f t="shared" si="173"/>
        <v>0</v>
      </c>
      <c r="AL123" s="172">
        <f t="shared" si="173"/>
        <v>0</v>
      </c>
      <c r="AM123" s="172">
        <f t="shared" si="173"/>
        <v>0</v>
      </c>
      <c r="AN123" s="172">
        <f t="shared" si="173"/>
        <v>0</v>
      </c>
      <c r="AO123" s="172">
        <f t="shared" si="173"/>
        <v>0</v>
      </c>
      <c r="AP123" s="172">
        <f t="shared" si="173"/>
        <v>0</v>
      </c>
      <c r="AQ123" s="172">
        <f t="shared" si="173"/>
        <v>0</v>
      </c>
      <c r="AR123" s="172">
        <f t="shared" si="173"/>
        <v>0</v>
      </c>
      <c r="AS123" s="172">
        <f t="shared" si="173"/>
        <v>0</v>
      </c>
      <c r="AT123" s="172">
        <f t="shared" si="173"/>
        <v>0</v>
      </c>
      <c r="AU123" s="172">
        <f t="shared" si="173"/>
        <v>0</v>
      </c>
      <c r="AV123" s="172">
        <f t="shared" si="173"/>
        <v>0</v>
      </c>
      <c r="AW123" s="172">
        <f t="shared" si="173"/>
        <v>0</v>
      </c>
      <c r="AX123" s="172">
        <f t="shared" si="173"/>
        <v>0</v>
      </c>
      <c r="AY123" s="172">
        <f t="shared" si="173"/>
        <v>0</v>
      </c>
      <c r="AZ123" s="172">
        <f t="shared" si="173"/>
        <v>0</v>
      </c>
      <c r="BA123" s="172">
        <f t="shared" si="173"/>
        <v>0</v>
      </c>
      <c r="BB123" s="172">
        <f t="shared" si="173"/>
        <v>0</v>
      </c>
      <c r="BC123" s="172">
        <f t="shared" si="173"/>
        <v>0</v>
      </c>
      <c r="BD123" s="172">
        <f t="shared" si="173"/>
        <v>0</v>
      </c>
      <c r="BE123" s="172">
        <f t="shared" si="173"/>
        <v>0</v>
      </c>
      <c r="BF123" s="172">
        <f t="shared" si="173"/>
        <v>0</v>
      </c>
      <c r="BG123" s="172">
        <f t="shared" si="173"/>
        <v>0</v>
      </c>
      <c r="BH123" s="172">
        <f t="shared" si="173"/>
        <v>0</v>
      </c>
      <c r="BI123" s="172">
        <f t="shared" si="173"/>
        <v>0</v>
      </c>
      <c r="BJ123" s="172">
        <f t="shared" si="173"/>
        <v>0</v>
      </c>
      <c r="BK123" s="172">
        <f t="shared" si="173"/>
        <v>0</v>
      </c>
      <c r="BL123" s="172">
        <f t="shared" si="173"/>
        <v>0</v>
      </c>
      <c r="BM123" s="172">
        <f t="shared" si="173"/>
        <v>0</v>
      </c>
      <c r="BN123" s="172">
        <f t="shared" si="173"/>
        <v>0</v>
      </c>
      <c r="BO123" s="172">
        <f t="shared" si="173"/>
        <v>0</v>
      </c>
      <c r="BP123" s="172">
        <f>COUNTIF(BP114:BP122, "x")</f>
        <v>0</v>
      </c>
      <c r="BQ123" s="172">
        <f>COUNTIF(BQ114:BQ122, "x")</f>
        <v>0</v>
      </c>
      <c r="BR123" s="172">
        <f t="shared" ref="BR123" si="174">COUNTIF(BR114:BR122, "x")</f>
        <v>0</v>
      </c>
      <c r="BS123" s="172">
        <f t="shared" ref="BS123:BZ123" si="175">SUM(BS113:BS122)</f>
        <v>0</v>
      </c>
      <c r="BT123" s="172">
        <f t="shared" si="175"/>
        <v>0</v>
      </c>
      <c r="BU123" s="172">
        <f t="shared" si="175"/>
        <v>0</v>
      </c>
      <c r="BV123" s="172">
        <f t="shared" si="175"/>
        <v>0</v>
      </c>
      <c r="BW123" s="172">
        <f t="shared" si="175"/>
        <v>0</v>
      </c>
      <c r="BX123" s="172">
        <f t="shared" si="175"/>
        <v>0</v>
      </c>
      <c r="BY123" s="172">
        <f t="shared" si="175"/>
        <v>0</v>
      </c>
      <c r="BZ123" s="172">
        <f t="shared" si="175"/>
        <v>0</v>
      </c>
      <c r="CA123" s="172">
        <f t="shared" ref="CA123" si="176">COUNTIF(CA113:CA122, "x")</f>
        <v>0</v>
      </c>
      <c r="CB123" s="172">
        <f t="shared" ref="CB123" si="177">COUNTIF(CB113:CB122, "x")</f>
        <v>0</v>
      </c>
      <c r="CC123" s="172">
        <f t="shared" ref="CC123:CD123" si="178">COUNTIF(CC113:CC122, "x")</f>
        <v>0</v>
      </c>
      <c r="CD123" s="172">
        <f t="shared" si="178"/>
        <v>0</v>
      </c>
      <c r="CE123" s="172">
        <f t="shared" ref="CE123" si="179">COUNTIF(CE113:CE122, "x")</f>
        <v>0</v>
      </c>
      <c r="CF123" s="172">
        <f t="shared" ref="CF123" si="180">COUNTIF(CF113:CF122, "x")</f>
        <v>0</v>
      </c>
      <c r="CG123" s="172">
        <f t="shared" ref="CG123" si="181">COUNTIF(CG113:CG122, "x")</f>
        <v>0</v>
      </c>
      <c r="CH123" s="172">
        <f t="shared" ref="CH123" si="182">COUNTIF(CH113:CH122, "x")</f>
        <v>0</v>
      </c>
      <c r="CI123" s="172"/>
      <c r="CJ123" s="172"/>
      <c r="CK123" s="174">
        <f>COUNTA(CK114:CK122)</f>
        <v>0</v>
      </c>
      <c r="CL123" s="174">
        <f>COUNTA(CL114:CL122)</f>
        <v>0</v>
      </c>
      <c r="CM123" s="305" t="str">
        <f ca="1">IF(SUM(CM113:CM122)=0," ",AVERAGE(CM113:CM122))</f>
        <v xml:space="preserve"> </v>
      </c>
      <c r="CN123" s="305" t="str">
        <f ca="1">IF(SUM(CN113:CN122)=0," ",AVERAGE(CN113:CN122))</f>
        <v xml:space="preserve"> </v>
      </c>
    </row>
    <row r="124" spans="1:92" x14ac:dyDescent="0.2">
      <c r="A124" s="372" t="str">
        <f>Informations_personnelles!B124</f>
        <v xml:space="preserve"> </v>
      </c>
      <c r="B124" s="412">
        <f>Informations_personnelles!C124</f>
        <v>0</v>
      </c>
      <c r="C124" s="160"/>
      <c r="D124" s="160">
        <f t="shared" si="170"/>
        <v>0</v>
      </c>
      <c r="E124" s="160"/>
      <c r="F124" s="160"/>
      <c r="G124" s="160"/>
      <c r="H124" s="160"/>
      <c r="I124" s="160"/>
      <c r="J124" s="160"/>
      <c r="K124" s="160"/>
      <c r="L124" s="160"/>
      <c r="M124" s="160"/>
      <c r="N124" s="160"/>
      <c r="O124" s="160"/>
      <c r="P124" s="160"/>
      <c r="Q124" s="160"/>
      <c r="R124" s="160"/>
      <c r="S124" s="160"/>
      <c r="T124" s="160"/>
      <c r="U124" s="160"/>
      <c r="V124" s="160"/>
      <c r="W124" s="160"/>
      <c r="X124" s="160"/>
      <c r="Y124" s="160"/>
      <c r="Z124" s="160"/>
      <c r="AA124" s="160"/>
      <c r="AB124" s="160"/>
      <c r="AC124" s="160"/>
      <c r="AD124" s="160"/>
      <c r="AE124" s="160"/>
      <c r="AF124" s="160"/>
      <c r="AG124" s="160"/>
      <c r="AH124" s="160"/>
      <c r="AI124" s="160"/>
      <c r="AJ124" s="160"/>
      <c r="AK124" s="160"/>
      <c r="AL124" s="160"/>
      <c r="AM124" s="160"/>
      <c r="AN124" s="160"/>
      <c r="AO124" s="160"/>
      <c r="AP124" s="160"/>
      <c r="AQ124" s="160"/>
      <c r="AR124" s="160"/>
      <c r="AS124" s="160"/>
      <c r="AT124" s="160"/>
      <c r="AU124" s="160"/>
      <c r="AV124" s="160"/>
      <c r="AW124" s="160"/>
      <c r="AX124" s="160"/>
      <c r="AY124" s="160"/>
      <c r="AZ124" s="160"/>
      <c r="BA124" s="160"/>
      <c r="BB124" s="160"/>
      <c r="BC124" s="160"/>
      <c r="BD124" s="160"/>
      <c r="BE124" s="160"/>
      <c r="BF124" s="160"/>
      <c r="BG124" s="160"/>
      <c r="BH124" s="160"/>
      <c r="BI124" s="160"/>
      <c r="BJ124" s="160"/>
      <c r="BK124" s="160"/>
      <c r="BL124" s="160"/>
      <c r="BM124" s="160"/>
      <c r="BN124" s="160"/>
      <c r="BO124" s="160"/>
      <c r="BP124" s="160"/>
      <c r="BQ124" s="160"/>
      <c r="BR124" s="160"/>
      <c r="BS124" s="160"/>
      <c r="BT124" s="373"/>
      <c r="BU124" s="373"/>
      <c r="BV124" s="160"/>
      <c r="BW124" s="160"/>
      <c r="BX124" s="160"/>
      <c r="BY124" s="160"/>
      <c r="BZ124" s="160"/>
      <c r="CA124" s="160"/>
      <c r="CB124" s="160"/>
      <c r="CC124" s="160"/>
      <c r="CD124" s="160"/>
      <c r="CE124" s="160"/>
      <c r="CF124" s="160"/>
      <c r="CG124" s="160"/>
      <c r="CH124" s="160"/>
      <c r="CI124" s="252"/>
      <c r="CJ124" s="374"/>
      <c r="CK124" s="263"/>
      <c r="CL124" s="263"/>
      <c r="CM124" s="393" t="str">
        <f ca="1">IF(Informations_personnelles!A124&lt;&gt;"",IF(CK124&lt;&gt;"",CK124,IF(CL124&lt;&gt;"",CL124,TODAY()))-Informations_personnelles!A124,"")</f>
        <v/>
      </c>
      <c r="CN124" s="303" t="str">
        <f t="shared" ca="1" si="171"/>
        <v/>
      </c>
    </row>
    <row r="125" spans="1:92" s="244" customFormat="1" x14ac:dyDescent="0.2">
      <c r="A125" s="244" t="str">
        <f>Informations_personnelles!B125</f>
        <v xml:space="preserve"> </v>
      </c>
      <c r="B125" s="342">
        <f>Informations_personnelles!C125</f>
        <v>0</v>
      </c>
      <c r="D125" s="244">
        <f t="shared" si="170"/>
        <v>0</v>
      </c>
      <c r="CK125" s="264"/>
      <c r="CL125" s="264"/>
      <c r="CM125" s="394" t="str">
        <f ca="1">IF(Informations_personnelles!A125&lt;&gt;"",IF(CK125&lt;&gt;"",CK125,IF(CL125&lt;&gt;"",CL125,TODAY()))-Informations_personnelles!A125,"")</f>
        <v/>
      </c>
      <c r="CN125" s="304" t="str">
        <f t="shared" ca="1" si="171"/>
        <v/>
      </c>
    </row>
    <row r="126" spans="1:92" x14ac:dyDescent="0.2">
      <c r="A126" s="372" t="str">
        <f>Informations_personnelles!B126</f>
        <v xml:space="preserve"> </v>
      </c>
      <c r="B126" s="412">
        <f>Informations_personnelles!C126</f>
        <v>0</v>
      </c>
      <c r="C126" s="160"/>
      <c r="D126" s="160">
        <f t="shared" si="170"/>
        <v>0</v>
      </c>
      <c r="E126" s="160"/>
      <c r="F126" s="160"/>
      <c r="G126" s="160"/>
      <c r="H126" s="160"/>
      <c r="I126" s="160"/>
      <c r="J126" s="160"/>
      <c r="K126" s="160"/>
      <c r="L126" s="160"/>
      <c r="M126" s="160"/>
      <c r="N126" s="160"/>
      <c r="O126" s="160"/>
      <c r="P126" s="160"/>
      <c r="Q126" s="160"/>
      <c r="R126" s="160"/>
      <c r="S126" s="160"/>
      <c r="T126" s="160"/>
      <c r="U126" s="160"/>
      <c r="V126" s="160"/>
      <c r="W126" s="160"/>
      <c r="X126" s="160"/>
      <c r="Y126" s="160"/>
      <c r="Z126" s="160"/>
      <c r="AA126" s="160"/>
      <c r="AB126" s="160"/>
      <c r="AC126" s="160"/>
      <c r="AD126" s="160"/>
      <c r="AE126" s="160"/>
      <c r="AF126" s="160"/>
      <c r="AG126" s="160"/>
      <c r="AH126" s="160"/>
      <c r="AI126" s="160"/>
      <c r="AJ126" s="160"/>
      <c r="AK126" s="160"/>
      <c r="AL126" s="160"/>
      <c r="AM126" s="160"/>
      <c r="AN126" s="160"/>
      <c r="AO126" s="160"/>
      <c r="AP126" s="160"/>
      <c r="AQ126" s="160"/>
      <c r="AR126" s="160"/>
      <c r="AS126" s="160"/>
      <c r="AT126" s="160"/>
      <c r="AU126" s="160"/>
      <c r="AV126" s="160"/>
      <c r="AW126" s="160"/>
      <c r="AX126" s="160"/>
      <c r="AY126" s="160"/>
      <c r="AZ126" s="160"/>
      <c r="BA126" s="160"/>
      <c r="BB126" s="160"/>
      <c r="BC126" s="160"/>
      <c r="BD126" s="160"/>
      <c r="BE126" s="160"/>
      <c r="BF126" s="160"/>
      <c r="BG126" s="160"/>
      <c r="BH126" s="160"/>
      <c r="BI126" s="160"/>
      <c r="BJ126" s="160"/>
      <c r="BK126" s="160"/>
      <c r="BL126" s="160"/>
      <c r="BM126" s="160"/>
      <c r="BN126" s="160"/>
      <c r="BO126" s="160"/>
      <c r="BP126" s="160"/>
      <c r="BQ126" s="160"/>
      <c r="BR126" s="160"/>
      <c r="BS126" s="160"/>
      <c r="BT126" s="373"/>
      <c r="BU126" s="373"/>
      <c r="BV126" s="160"/>
      <c r="BW126" s="160"/>
      <c r="BX126" s="160"/>
      <c r="BY126" s="160"/>
      <c r="BZ126" s="160"/>
      <c r="CA126" s="160"/>
      <c r="CB126" s="160"/>
      <c r="CC126" s="160"/>
      <c r="CD126" s="160"/>
      <c r="CE126" s="160"/>
      <c r="CF126" s="160"/>
      <c r="CG126" s="160"/>
      <c r="CH126" s="160"/>
      <c r="CI126" s="252"/>
      <c r="CJ126" s="374"/>
      <c r="CK126" s="263"/>
      <c r="CL126" s="263"/>
      <c r="CM126" s="393" t="str">
        <f ca="1">IF(Informations_personnelles!A126&lt;&gt;"",IF(CK126&lt;&gt;"",CK126,IF(CL126&lt;&gt;"",CL126,TODAY()))-Informations_personnelles!A126,"")</f>
        <v/>
      </c>
      <c r="CN126" s="303" t="str">
        <f t="shared" ca="1" si="171"/>
        <v/>
      </c>
    </row>
    <row r="127" spans="1:92" s="244" customFormat="1" x14ac:dyDescent="0.2">
      <c r="A127" s="244" t="str">
        <f>Informations_personnelles!B127</f>
        <v xml:space="preserve"> </v>
      </c>
      <c r="B127" s="342">
        <f>Informations_personnelles!C127</f>
        <v>0</v>
      </c>
      <c r="D127" s="244">
        <f t="shared" si="170"/>
        <v>0</v>
      </c>
      <c r="CK127" s="264"/>
      <c r="CL127" s="264"/>
      <c r="CM127" s="394" t="str">
        <f ca="1">IF(Informations_personnelles!A127&lt;&gt;"",IF(CK127&lt;&gt;"",CK127,IF(CL127&lt;&gt;"",CL127,TODAY()))-Informations_personnelles!A127,"")</f>
        <v/>
      </c>
      <c r="CN127" s="304" t="str">
        <f t="shared" ca="1" si="171"/>
        <v/>
      </c>
    </row>
    <row r="128" spans="1:92" x14ac:dyDescent="0.2">
      <c r="A128" s="372" t="str">
        <f>Informations_personnelles!B128</f>
        <v xml:space="preserve"> </v>
      </c>
      <c r="B128" s="412">
        <f>Informations_personnelles!C128</f>
        <v>0</v>
      </c>
      <c r="C128" s="160"/>
      <c r="D128" s="160">
        <f t="shared" si="170"/>
        <v>0</v>
      </c>
      <c r="E128" s="160"/>
      <c r="F128" s="160"/>
      <c r="G128" s="160"/>
      <c r="H128" s="160"/>
      <c r="I128" s="160"/>
      <c r="J128" s="160"/>
      <c r="K128" s="160"/>
      <c r="L128" s="160"/>
      <c r="M128" s="160"/>
      <c r="N128" s="160"/>
      <c r="O128" s="160"/>
      <c r="P128" s="160"/>
      <c r="Q128" s="160"/>
      <c r="R128" s="160"/>
      <c r="S128" s="160"/>
      <c r="T128" s="160"/>
      <c r="U128" s="160"/>
      <c r="V128" s="160"/>
      <c r="W128" s="160"/>
      <c r="X128" s="160"/>
      <c r="Y128" s="160"/>
      <c r="Z128" s="160"/>
      <c r="AA128" s="160"/>
      <c r="AB128" s="160"/>
      <c r="AC128" s="160"/>
      <c r="AD128" s="160"/>
      <c r="AE128" s="160"/>
      <c r="AF128" s="160"/>
      <c r="AG128" s="160"/>
      <c r="AH128" s="160"/>
      <c r="AI128" s="160"/>
      <c r="AJ128" s="160"/>
      <c r="AK128" s="160"/>
      <c r="AL128" s="160"/>
      <c r="AM128" s="160"/>
      <c r="AN128" s="160"/>
      <c r="AO128" s="160"/>
      <c r="AP128" s="160"/>
      <c r="AQ128" s="160"/>
      <c r="AR128" s="160"/>
      <c r="AS128" s="160"/>
      <c r="AT128" s="160"/>
      <c r="AU128" s="160"/>
      <c r="AV128" s="160"/>
      <c r="AW128" s="160"/>
      <c r="AX128" s="160"/>
      <c r="AY128" s="160"/>
      <c r="AZ128" s="160"/>
      <c r="BA128" s="160"/>
      <c r="BB128" s="160"/>
      <c r="BC128" s="160"/>
      <c r="BD128" s="160"/>
      <c r="BE128" s="160"/>
      <c r="BF128" s="160"/>
      <c r="BG128" s="160"/>
      <c r="BH128" s="160"/>
      <c r="BI128" s="160"/>
      <c r="BJ128" s="160"/>
      <c r="BK128" s="160"/>
      <c r="BL128" s="160"/>
      <c r="BM128" s="160"/>
      <c r="BN128" s="160"/>
      <c r="BO128" s="160"/>
      <c r="BP128" s="160"/>
      <c r="BQ128" s="160"/>
      <c r="BR128" s="160"/>
      <c r="BS128" s="160"/>
      <c r="BT128" s="373"/>
      <c r="BU128" s="373"/>
      <c r="BV128" s="160"/>
      <c r="BW128" s="160"/>
      <c r="BX128" s="160"/>
      <c r="BY128" s="160"/>
      <c r="BZ128" s="160"/>
      <c r="CA128" s="160"/>
      <c r="CB128" s="160"/>
      <c r="CC128" s="160"/>
      <c r="CD128" s="160"/>
      <c r="CE128" s="160"/>
      <c r="CF128" s="160"/>
      <c r="CG128" s="160"/>
      <c r="CH128" s="160"/>
      <c r="CI128" s="252"/>
      <c r="CJ128" s="374"/>
      <c r="CK128" s="263"/>
      <c r="CL128" s="263"/>
      <c r="CM128" s="393" t="str">
        <f ca="1">IF(Informations_personnelles!A128&lt;&gt;"",IF(CK128&lt;&gt;"",CK128,IF(CL128&lt;&gt;"",CL128,TODAY()))-Informations_personnelles!A128,"")</f>
        <v/>
      </c>
      <c r="CN128" s="303" t="str">
        <f t="shared" ca="1" si="171"/>
        <v/>
      </c>
    </row>
    <row r="129" spans="1:92" s="244" customFormat="1" x14ac:dyDescent="0.2">
      <c r="A129" s="244" t="str">
        <f>Informations_personnelles!B129</f>
        <v xml:space="preserve"> </v>
      </c>
      <c r="B129" s="342">
        <f>Informations_personnelles!C129</f>
        <v>0</v>
      </c>
      <c r="D129" s="244">
        <f t="shared" si="170"/>
        <v>0</v>
      </c>
      <c r="CK129" s="264"/>
      <c r="CL129" s="264"/>
      <c r="CM129" s="394" t="str">
        <f ca="1">IF(Informations_personnelles!A129&lt;&gt;"",IF(CK129&lt;&gt;"",CK129,IF(CL129&lt;&gt;"",CL129,TODAY()))-Informations_personnelles!A129,"")</f>
        <v/>
      </c>
      <c r="CN129" s="304" t="str">
        <f t="shared" ca="1" si="171"/>
        <v/>
      </c>
    </row>
    <row r="130" spans="1:92" x14ac:dyDescent="0.2">
      <c r="A130" s="372" t="str">
        <f>Informations_personnelles!B130</f>
        <v xml:space="preserve"> </v>
      </c>
      <c r="B130" s="412">
        <f>Informations_personnelles!C130</f>
        <v>0</v>
      </c>
      <c r="C130" s="160"/>
      <c r="D130" s="160">
        <f t="shared" si="170"/>
        <v>0</v>
      </c>
      <c r="E130" s="160"/>
      <c r="F130" s="160"/>
      <c r="G130" s="160"/>
      <c r="H130" s="160"/>
      <c r="I130" s="160"/>
      <c r="J130" s="160"/>
      <c r="K130" s="160"/>
      <c r="L130" s="160"/>
      <c r="M130" s="160"/>
      <c r="N130" s="160"/>
      <c r="O130" s="160"/>
      <c r="P130" s="160"/>
      <c r="Q130" s="160"/>
      <c r="R130" s="160"/>
      <c r="S130" s="160"/>
      <c r="T130" s="160"/>
      <c r="U130" s="160"/>
      <c r="V130" s="160"/>
      <c r="W130" s="160"/>
      <c r="X130" s="160"/>
      <c r="Y130" s="160"/>
      <c r="Z130" s="160"/>
      <c r="AA130" s="160"/>
      <c r="AB130" s="160"/>
      <c r="AC130" s="160"/>
      <c r="AD130" s="160"/>
      <c r="AE130" s="160"/>
      <c r="AF130" s="160"/>
      <c r="AG130" s="160"/>
      <c r="AH130" s="160"/>
      <c r="AI130" s="160"/>
      <c r="AJ130" s="160"/>
      <c r="AK130" s="160"/>
      <c r="AL130" s="160"/>
      <c r="AM130" s="160"/>
      <c r="AN130" s="160"/>
      <c r="AO130" s="160"/>
      <c r="AP130" s="160"/>
      <c r="AQ130" s="160"/>
      <c r="AR130" s="160"/>
      <c r="AS130" s="160"/>
      <c r="AT130" s="160"/>
      <c r="AU130" s="160"/>
      <c r="AV130" s="160"/>
      <c r="AW130" s="160"/>
      <c r="AX130" s="160"/>
      <c r="AY130" s="160"/>
      <c r="AZ130" s="160"/>
      <c r="BA130" s="160"/>
      <c r="BB130" s="160"/>
      <c r="BC130" s="160"/>
      <c r="BD130" s="160"/>
      <c r="BE130" s="160"/>
      <c r="BF130" s="160"/>
      <c r="BG130" s="160"/>
      <c r="BH130" s="160"/>
      <c r="BI130" s="160"/>
      <c r="BJ130" s="160"/>
      <c r="BK130" s="160"/>
      <c r="BL130" s="160"/>
      <c r="BM130" s="160"/>
      <c r="BN130" s="160"/>
      <c r="BO130" s="160"/>
      <c r="BP130" s="160"/>
      <c r="BQ130" s="160"/>
      <c r="BR130" s="160"/>
      <c r="BS130" s="160"/>
      <c r="BT130" s="373"/>
      <c r="BU130" s="373"/>
      <c r="BV130" s="160"/>
      <c r="BW130" s="160"/>
      <c r="BX130" s="160"/>
      <c r="BY130" s="160"/>
      <c r="BZ130" s="160"/>
      <c r="CA130" s="160"/>
      <c r="CB130" s="160"/>
      <c r="CC130" s="160"/>
      <c r="CD130" s="160"/>
      <c r="CE130" s="160"/>
      <c r="CF130" s="160"/>
      <c r="CG130" s="160"/>
      <c r="CH130" s="160"/>
      <c r="CI130" s="252"/>
      <c r="CJ130" s="374"/>
      <c r="CK130" s="263"/>
      <c r="CL130" s="263"/>
      <c r="CM130" s="393" t="str">
        <f ca="1">IF(Informations_personnelles!A130&lt;&gt;"",IF(CK130&lt;&gt;"",CK130,IF(CL130&lt;&gt;"",CL130,TODAY()))-Informations_personnelles!A130,"")</f>
        <v/>
      </c>
      <c r="CN130" s="303" t="str">
        <f t="shared" ca="1" si="171"/>
        <v/>
      </c>
    </row>
    <row r="131" spans="1:92" s="244" customFormat="1" x14ac:dyDescent="0.2">
      <c r="A131" s="244" t="str">
        <f>Informations_personnelles!B131</f>
        <v xml:space="preserve"> </v>
      </c>
      <c r="B131" s="342">
        <f>Informations_personnelles!C131</f>
        <v>0</v>
      </c>
      <c r="D131" s="244">
        <f t="shared" si="170"/>
        <v>0</v>
      </c>
      <c r="CK131" s="264"/>
      <c r="CL131" s="264"/>
      <c r="CM131" s="394" t="str">
        <f ca="1">IF(Informations_personnelles!A131&lt;&gt;"",IF(CK131&lt;&gt;"",CK131,IF(CL131&lt;&gt;"",CL131,TODAY()))-Informations_personnelles!A131,"")</f>
        <v/>
      </c>
      <c r="CN131" s="304" t="str">
        <f t="shared" ca="1" si="171"/>
        <v/>
      </c>
    </row>
    <row r="132" spans="1:92" x14ac:dyDescent="0.2">
      <c r="A132" s="372" t="str">
        <f>Informations_personnelles!B132</f>
        <v xml:space="preserve"> </v>
      </c>
      <c r="B132" s="412">
        <f>Informations_personnelles!C132</f>
        <v>0</v>
      </c>
      <c r="C132" s="160"/>
      <c r="D132" s="160">
        <f t="shared" si="170"/>
        <v>0</v>
      </c>
      <c r="E132" s="160"/>
      <c r="F132" s="160"/>
      <c r="G132" s="160"/>
      <c r="H132" s="160"/>
      <c r="I132" s="160"/>
      <c r="J132" s="160"/>
      <c r="K132" s="160"/>
      <c r="L132" s="160"/>
      <c r="M132" s="160"/>
      <c r="N132" s="160"/>
      <c r="O132" s="160"/>
      <c r="P132" s="160"/>
      <c r="Q132" s="160"/>
      <c r="R132" s="160"/>
      <c r="S132" s="160"/>
      <c r="T132" s="160"/>
      <c r="U132" s="160"/>
      <c r="V132" s="160"/>
      <c r="W132" s="160"/>
      <c r="X132" s="160"/>
      <c r="Y132" s="160"/>
      <c r="Z132" s="160"/>
      <c r="AA132" s="160"/>
      <c r="AB132" s="160"/>
      <c r="AC132" s="160"/>
      <c r="AD132" s="160"/>
      <c r="AE132" s="160"/>
      <c r="AF132" s="160"/>
      <c r="AG132" s="160"/>
      <c r="AH132" s="160"/>
      <c r="AI132" s="160"/>
      <c r="AJ132" s="160"/>
      <c r="AK132" s="160"/>
      <c r="AL132" s="160"/>
      <c r="AM132" s="160"/>
      <c r="AN132" s="160"/>
      <c r="AO132" s="160"/>
      <c r="AP132" s="160"/>
      <c r="AQ132" s="160"/>
      <c r="AR132" s="160"/>
      <c r="AS132" s="160"/>
      <c r="AT132" s="160"/>
      <c r="AU132" s="160"/>
      <c r="AV132" s="160"/>
      <c r="AW132" s="160"/>
      <c r="AX132" s="160"/>
      <c r="AY132" s="160"/>
      <c r="AZ132" s="160"/>
      <c r="BA132" s="160"/>
      <c r="BB132" s="160"/>
      <c r="BC132" s="160"/>
      <c r="BD132" s="160"/>
      <c r="BE132" s="160"/>
      <c r="BF132" s="160"/>
      <c r="BG132" s="160"/>
      <c r="BH132" s="160"/>
      <c r="BI132" s="160"/>
      <c r="BJ132" s="160"/>
      <c r="BK132" s="160"/>
      <c r="BL132" s="160"/>
      <c r="BM132" s="160"/>
      <c r="BN132" s="160"/>
      <c r="BO132" s="160"/>
      <c r="BP132" s="160"/>
      <c r="BQ132" s="160"/>
      <c r="BR132" s="160"/>
      <c r="BS132" s="160"/>
      <c r="BT132" s="373"/>
      <c r="BU132" s="373"/>
      <c r="BV132" s="160"/>
      <c r="BW132" s="160"/>
      <c r="BX132" s="160"/>
      <c r="BY132" s="160"/>
      <c r="BZ132" s="160"/>
      <c r="CA132" s="160"/>
      <c r="CB132" s="160"/>
      <c r="CC132" s="160"/>
      <c r="CD132" s="160"/>
      <c r="CE132" s="160"/>
      <c r="CF132" s="160"/>
      <c r="CG132" s="160"/>
      <c r="CH132" s="160"/>
      <c r="CI132" s="252"/>
      <c r="CJ132" s="374"/>
      <c r="CK132" s="263"/>
      <c r="CL132" s="263"/>
      <c r="CM132" s="393" t="str">
        <f ca="1">IF(Informations_personnelles!A132&lt;&gt;"",IF(CK132&lt;&gt;"",CK132,IF(CL132&lt;&gt;"",CL132,TODAY()))-Informations_personnelles!A132,"")</f>
        <v/>
      </c>
      <c r="CN132" s="303" t="str">
        <f t="shared" ca="1" si="171"/>
        <v/>
      </c>
    </row>
    <row r="133" spans="1:92" s="244" customFormat="1" x14ac:dyDescent="0.2">
      <c r="A133" s="244" t="str">
        <f>Informations_personnelles!B133</f>
        <v xml:space="preserve"> </v>
      </c>
      <c r="B133" s="342">
        <f>Informations_personnelles!C133</f>
        <v>0</v>
      </c>
      <c r="D133" s="244">
        <f t="shared" si="170"/>
        <v>0</v>
      </c>
      <c r="CK133" s="264"/>
      <c r="CL133" s="264"/>
      <c r="CM133" s="394" t="str">
        <f ca="1">IF(Informations_personnelles!A133&lt;&gt;"",IF(CK133&lt;&gt;"",CK133,IF(CL133&lt;&gt;"",CL133,TODAY()))-Informations_personnelles!A133,"")</f>
        <v/>
      </c>
      <c r="CN133" s="304" t="str">
        <f t="shared" ca="1" si="171"/>
        <v/>
      </c>
    </row>
    <row r="134" spans="1:92" ht="21.95" customHeight="1" x14ac:dyDescent="0.2">
      <c r="A134" s="172" t="str">
        <f>Informations_personnelles!B134</f>
        <v>TOTAL NOV</v>
      </c>
      <c r="B134" s="270">
        <f>Informations_personnelles!C134</f>
        <v>0</v>
      </c>
      <c r="C134" s="172">
        <f>SUM(C124:C133)</f>
        <v>0</v>
      </c>
      <c r="D134" s="172">
        <f>SUM(D124:D133)</f>
        <v>0</v>
      </c>
      <c r="E134" s="172">
        <f t="shared" ref="E134:G134" si="183">COUNTIF(E125:E133, "x")</f>
        <v>0</v>
      </c>
      <c r="F134" s="172">
        <f t="shared" si="183"/>
        <v>0</v>
      </c>
      <c r="G134" s="172">
        <f t="shared" si="183"/>
        <v>0</v>
      </c>
      <c r="H134" s="172">
        <f>COUNTIF(H124:H133, "x")</f>
        <v>0</v>
      </c>
      <c r="I134" s="172">
        <f t="shared" ref="I134:N134" si="184">SUM(I124:I133)</f>
        <v>0</v>
      </c>
      <c r="J134" s="172">
        <f t="shared" si="184"/>
        <v>0</v>
      </c>
      <c r="K134" s="172">
        <f t="shared" si="184"/>
        <v>0</v>
      </c>
      <c r="L134" s="172">
        <f t="shared" si="184"/>
        <v>0</v>
      </c>
      <c r="M134" s="172">
        <f t="shared" si="184"/>
        <v>0</v>
      </c>
      <c r="N134" s="172">
        <f t="shared" si="184"/>
        <v>0</v>
      </c>
      <c r="O134" s="172">
        <f t="shared" ref="O134:W134" si="185">SUM(O124:O133)</f>
        <v>0</v>
      </c>
      <c r="P134" s="172">
        <f t="shared" si="185"/>
        <v>0</v>
      </c>
      <c r="Q134" s="172">
        <f t="shared" si="185"/>
        <v>0</v>
      </c>
      <c r="R134" s="172">
        <f t="shared" si="185"/>
        <v>0</v>
      </c>
      <c r="S134" s="172">
        <f t="shared" si="185"/>
        <v>0</v>
      </c>
      <c r="T134" s="172">
        <f t="shared" si="185"/>
        <v>0</v>
      </c>
      <c r="U134" s="172">
        <f t="shared" si="185"/>
        <v>0</v>
      </c>
      <c r="V134" s="172">
        <f t="shared" si="185"/>
        <v>0</v>
      </c>
      <c r="W134" s="172">
        <f t="shared" si="185"/>
        <v>0</v>
      </c>
      <c r="X134" s="172">
        <f t="shared" ref="X134:AG134" si="186">SUM(X124:X133)</f>
        <v>0</v>
      </c>
      <c r="Y134" s="172">
        <f t="shared" si="186"/>
        <v>0</v>
      </c>
      <c r="Z134" s="172">
        <f t="shared" si="186"/>
        <v>0</v>
      </c>
      <c r="AA134" s="172">
        <f t="shared" si="186"/>
        <v>0</v>
      </c>
      <c r="AB134" s="172">
        <f t="shared" si="186"/>
        <v>0</v>
      </c>
      <c r="AC134" s="172">
        <f t="shared" si="186"/>
        <v>0</v>
      </c>
      <c r="AD134" s="172">
        <f t="shared" si="186"/>
        <v>0</v>
      </c>
      <c r="AE134" s="172">
        <f t="shared" si="186"/>
        <v>0</v>
      </c>
      <c r="AF134" s="172">
        <f t="shared" si="186"/>
        <v>0</v>
      </c>
      <c r="AG134" s="172">
        <f t="shared" si="186"/>
        <v>0</v>
      </c>
      <c r="AH134" s="172">
        <f t="shared" ref="AH134:BO134" si="187">SUM(AH124:AH133)</f>
        <v>0</v>
      </c>
      <c r="AI134" s="172">
        <f t="shared" si="187"/>
        <v>0</v>
      </c>
      <c r="AJ134" s="172">
        <f t="shared" si="187"/>
        <v>0</v>
      </c>
      <c r="AK134" s="172">
        <f t="shared" si="187"/>
        <v>0</v>
      </c>
      <c r="AL134" s="172">
        <f t="shared" si="187"/>
        <v>0</v>
      </c>
      <c r="AM134" s="172">
        <f t="shared" si="187"/>
        <v>0</v>
      </c>
      <c r="AN134" s="172">
        <f t="shared" si="187"/>
        <v>0</v>
      </c>
      <c r="AO134" s="172">
        <f t="shared" si="187"/>
        <v>0</v>
      </c>
      <c r="AP134" s="172">
        <f t="shared" si="187"/>
        <v>0</v>
      </c>
      <c r="AQ134" s="172">
        <f t="shared" si="187"/>
        <v>0</v>
      </c>
      <c r="AR134" s="172">
        <f t="shared" si="187"/>
        <v>0</v>
      </c>
      <c r="AS134" s="172">
        <f t="shared" si="187"/>
        <v>0</v>
      </c>
      <c r="AT134" s="172">
        <f t="shared" si="187"/>
        <v>0</v>
      </c>
      <c r="AU134" s="172">
        <f t="shared" si="187"/>
        <v>0</v>
      </c>
      <c r="AV134" s="172">
        <f t="shared" si="187"/>
        <v>0</v>
      </c>
      <c r="AW134" s="172">
        <f t="shared" si="187"/>
        <v>0</v>
      </c>
      <c r="AX134" s="172">
        <f t="shared" si="187"/>
        <v>0</v>
      </c>
      <c r="AY134" s="172">
        <f t="shared" si="187"/>
        <v>0</v>
      </c>
      <c r="AZ134" s="172">
        <f t="shared" si="187"/>
        <v>0</v>
      </c>
      <c r="BA134" s="172">
        <f t="shared" si="187"/>
        <v>0</v>
      </c>
      <c r="BB134" s="172">
        <f t="shared" si="187"/>
        <v>0</v>
      </c>
      <c r="BC134" s="172">
        <f t="shared" si="187"/>
        <v>0</v>
      </c>
      <c r="BD134" s="172">
        <f t="shared" si="187"/>
        <v>0</v>
      </c>
      <c r="BE134" s="172">
        <f t="shared" si="187"/>
        <v>0</v>
      </c>
      <c r="BF134" s="172">
        <f t="shared" si="187"/>
        <v>0</v>
      </c>
      <c r="BG134" s="172">
        <f t="shared" si="187"/>
        <v>0</v>
      </c>
      <c r="BH134" s="172">
        <f t="shared" si="187"/>
        <v>0</v>
      </c>
      <c r="BI134" s="172">
        <f t="shared" si="187"/>
        <v>0</v>
      </c>
      <c r="BJ134" s="172">
        <f t="shared" si="187"/>
        <v>0</v>
      </c>
      <c r="BK134" s="172">
        <f t="shared" si="187"/>
        <v>0</v>
      </c>
      <c r="BL134" s="172">
        <f t="shared" si="187"/>
        <v>0</v>
      </c>
      <c r="BM134" s="172">
        <f t="shared" si="187"/>
        <v>0</v>
      </c>
      <c r="BN134" s="172">
        <f t="shared" si="187"/>
        <v>0</v>
      </c>
      <c r="BO134" s="172">
        <f t="shared" si="187"/>
        <v>0</v>
      </c>
      <c r="BP134" s="172">
        <f>COUNTIF(BP124:BP133, "x")</f>
        <v>0</v>
      </c>
      <c r="BQ134" s="172">
        <f>COUNTIF(BQ124:BQ133, "x")</f>
        <v>0</v>
      </c>
      <c r="BR134" s="172">
        <f t="shared" ref="BR134" si="188">COUNTIF(BR124:BR133, "x")</f>
        <v>0</v>
      </c>
      <c r="BS134" s="172">
        <f t="shared" ref="BS134:BT134" si="189">SUM(BS124:BS133)</f>
        <v>0</v>
      </c>
      <c r="BT134" s="172">
        <f t="shared" si="189"/>
        <v>0</v>
      </c>
      <c r="BU134" s="172">
        <f t="shared" ref="BU134:BZ134" si="190">SUM(BU124:BU133)</f>
        <v>0</v>
      </c>
      <c r="BV134" s="172">
        <f t="shared" si="190"/>
        <v>0</v>
      </c>
      <c r="BW134" s="172">
        <f t="shared" si="190"/>
        <v>0</v>
      </c>
      <c r="BX134" s="172">
        <f t="shared" si="190"/>
        <v>0</v>
      </c>
      <c r="BY134" s="172">
        <f t="shared" si="190"/>
        <v>0</v>
      </c>
      <c r="BZ134" s="172">
        <f t="shared" si="190"/>
        <v>0</v>
      </c>
      <c r="CA134" s="172">
        <f t="shared" ref="CA134:CH134" si="191">COUNTIF(CA124:CA133, "x")</f>
        <v>0</v>
      </c>
      <c r="CB134" s="172">
        <f t="shared" si="191"/>
        <v>0</v>
      </c>
      <c r="CC134" s="172">
        <f t="shared" si="191"/>
        <v>0</v>
      </c>
      <c r="CD134" s="172">
        <f t="shared" si="191"/>
        <v>0</v>
      </c>
      <c r="CE134" s="172">
        <f t="shared" si="191"/>
        <v>0</v>
      </c>
      <c r="CF134" s="172">
        <f t="shared" si="191"/>
        <v>0</v>
      </c>
      <c r="CG134" s="172">
        <f t="shared" si="191"/>
        <v>0</v>
      </c>
      <c r="CH134" s="172">
        <f t="shared" si="191"/>
        <v>0</v>
      </c>
      <c r="CI134" s="172"/>
      <c r="CJ134" s="172"/>
      <c r="CK134" s="174">
        <f>COUNTA(CK124:CK133)</f>
        <v>0</v>
      </c>
      <c r="CL134" s="174">
        <f>COUNTA(CL124:CL133)</f>
        <v>0</v>
      </c>
      <c r="CM134" s="305" t="str">
        <f ca="1">IF(SUM(CM124:CM133)=0," ",AVERAGE(CM124:CM133))</f>
        <v xml:space="preserve"> </v>
      </c>
      <c r="CN134" s="305" t="str">
        <f ca="1">IF(SUM(CN124:CN133)=0," ",AVERAGE(CN124:CN133))</f>
        <v xml:space="preserve"> </v>
      </c>
    </row>
    <row r="135" spans="1:92" s="244" customFormat="1" x14ac:dyDescent="0.2">
      <c r="A135" s="244" t="str">
        <f>Informations_personnelles!B135</f>
        <v xml:space="preserve"> </v>
      </c>
      <c r="B135" s="342">
        <f>Informations_personnelles!C135</f>
        <v>0</v>
      </c>
      <c r="D135" s="244">
        <f t="shared" si="170"/>
        <v>0</v>
      </c>
      <c r="CK135" s="264"/>
      <c r="CL135" s="264"/>
      <c r="CM135" s="394" t="str">
        <f ca="1">IF(Informations_personnelles!A135&lt;&gt;"",IF(CK135&lt;&gt;"",CK135,IF(CL135&lt;&gt;"",CL135,TODAY()))-Informations_personnelles!A135,"")</f>
        <v/>
      </c>
      <c r="CN135" s="304" t="str">
        <f t="shared" ca="1" si="171"/>
        <v/>
      </c>
    </row>
    <row r="136" spans="1:92" x14ac:dyDescent="0.2">
      <c r="A136" s="372" t="str">
        <f>Informations_personnelles!B136</f>
        <v xml:space="preserve"> </v>
      </c>
      <c r="B136" s="412">
        <f>Informations_personnelles!C136</f>
        <v>0</v>
      </c>
      <c r="C136" s="160"/>
      <c r="D136" s="160">
        <f t="shared" si="170"/>
        <v>0</v>
      </c>
      <c r="E136" s="160"/>
      <c r="F136" s="160"/>
      <c r="G136" s="160"/>
      <c r="H136" s="160"/>
      <c r="I136" s="160"/>
      <c r="J136" s="160"/>
      <c r="K136" s="160"/>
      <c r="L136" s="160"/>
      <c r="M136" s="160"/>
      <c r="N136" s="160"/>
      <c r="O136" s="160"/>
      <c r="P136" s="160"/>
      <c r="Q136" s="160"/>
      <c r="R136" s="160"/>
      <c r="S136" s="160"/>
      <c r="T136" s="160"/>
      <c r="U136" s="160"/>
      <c r="V136" s="160"/>
      <c r="W136" s="160"/>
      <c r="X136" s="160"/>
      <c r="Y136" s="160"/>
      <c r="Z136" s="160"/>
      <c r="AA136" s="160"/>
      <c r="AB136" s="160"/>
      <c r="AC136" s="160"/>
      <c r="AD136" s="160"/>
      <c r="AE136" s="160"/>
      <c r="AF136" s="160"/>
      <c r="AG136" s="160"/>
      <c r="AH136" s="160"/>
      <c r="AI136" s="160"/>
      <c r="AJ136" s="160"/>
      <c r="AK136" s="160"/>
      <c r="AL136" s="160"/>
      <c r="AM136" s="160"/>
      <c r="AN136" s="160"/>
      <c r="AO136" s="160"/>
      <c r="AP136" s="160"/>
      <c r="AQ136" s="160"/>
      <c r="AR136" s="160"/>
      <c r="AS136" s="160"/>
      <c r="AT136" s="160"/>
      <c r="AU136" s="160"/>
      <c r="AV136" s="160"/>
      <c r="AW136" s="160"/>
      <c r="AX136" s="160"/>
      <c r="AY136" s="160"/>
      <c r="AZ136" s="160"/>
      <c r="BA136" s="160"/>
      <c r="BB136" s="160"/>
      <c r="BC136" s="160"/>
      <c r="BD136" s="160"/>
      <c r="BE136" s="160"/>
      <c r="BF136" s="160"/>
      <c r="BG136" s="160"/>
      <c r="BH136" s="160"/>
      <c r="BI136" s="160"/>
      <c r="BJ136" s="160"/>
      <c r="BK136" s="160"/>
      <c r="BL136" s="160"/>
      <c r="BM136" s="160"/>
      <c r="BN136" s="160"/>
      <c r="BO136" s="160"/>
      <c r="BP136" s="160"/>
      <c r="BQ136" s="160"/>
      <c r="BR136" s="160"/>
      <c r="BS136" s="160"/>
      <c r="BT136" s="373"/>
      <c r="BU136" s="373"/>
      <c r="BV136" s="160"/>
      <c r="BW136" s="160"/>
      <c r="BX136" s="160"/>
      <c r="BY136" s="160"/>
      <c r="BZ136" s="160"/>
      <c r="CA136" s="160"/>
      <c r="CB136" s="160"/>
      <c r="CC136" s="160"/>
      <c r="CD136" s="160"/>
      <c r="CE136" s="160"/>
      <c r="CF136" s="160"/>
      <c r="CG136" s="160"/>
      <c r="CH136" s="160"/>
      <c r="CI136" s="252"/>
      <c r="CJ136" s="374"/>
      <c r="CK136" s="263"/>
      <c r="CL136" s="263"/>
      <c r="CM136" s="393" t="str">
        <f ca="1">IF(Informations_personnelles!A136&lt;&gt;"",IF(CK136&lt;&gt;"",CK136,IF(CL136&lt;&gt;"",CL136,TODAY()))-Informations_personnelles!A136,"")</f>
        <v/>
      </c>
      <c r="CN136" s="303" t="str">
        <f t="shared" ca="1" si="171"/>
        <v/>
      </c>
    </row>
    <row r="137" spans="1:92" s="244" customFormat="1" x14ac:dyDescent="0.2">
      <c r="A137" s="244" t="str">
        <f>Informations_personnelles!B137</f>
        <v xml:space="preserve"> </v>
      </c>
      <c r="B137" s="342">
        <f>Informations_personnelles!C137</f>
        <v>0</v>
      </c>
      <c r="D137" s="244">
        <f t="shared" si="170"/>
        <v>0</v>
      </c>
      <c r="CK137" s="264"/>
      <c r="CL137" s="264"/>
      <c r="CM137" s="394" t="str">
        <f ca="1">IF(Informations_personnelles!A137&lt;&gt;"",IF(CK137&lt;&gt;"",CK137,IF(CL137&lt;&gt;"",CL137,TODAY()))-Informations_personnelles!A137,"")</f>
        <v/>
      </c>
      <c r="CN137" s="304" t="str">
        <f t="shared" ca="1" si="171"/>
        <v/>
      </c>
    </row>
    <row r="138" spans="1:92" s="244" customFormat="1" x14ac:dyDescent="0.2">
      <c r="A138" s="160" t="str">
        <f>Informations_personnelles!B138</f>
        <v xml:space="preserve"> </v>
      </c>
      <c r="B138" s="375">
        <f>Informations_personnelles!C138</f>
        <v>0</v>
      </c>
      <c r="C138" s="160"/>
      <c r="D138" s="160">
        <f t="shared" si="170"/>
        <v>0</v>
      </c>
      <c r="E138" s="160"/>
      <c r="F138" s="160"/>
      <c r="G138" s="160"/>
      <c r="H138" s="160"/>
      <c r="I138" s="160"/>
      <c r="J138" s="160"/>
      <c r="K138" s="160"/>
      <c r="L138" s="160"/>
      <c r="M138" s="160"/>
      <c r="N138" s="160"/>
      <c r="O138" s="160"/>
      <c r="P138" s="160"/>
      <c r="Q138" s="160"/>
      <c r="R138" s="160"/>
      <c r="S138" s="160"/>
      <c r="T138" s="160"/>
      <c r="U138" s="160"/>
      <c r="V138" s="160"/>
      <c r="W138" s="160"/>
      <c r="X138" s="160"/>
      <c r="Y138" s="160"/>
      <c r="Z138" s="160"/>
      <c r="AA138" s="160"/>
      <c r="AB138" s="160"/>
      <c r="AC138" s="160"/>
      <c r="AD138" s="160"/>
      <c r="AE138" s="160"/>
      <c r="AF138" s="160"/>
      <c r="AG138" s="160"/>
      <c r="AH138" s="160"/>
      <c r="AI138" s="160"/>
      <c r="AJ138" s="160"/>
      <c r="AK138" s="160"/>
      <c r="AL138" s="160"/>
      <c r="AM138" s="160"/>
      <c r="AN138" s="160"/>
      <c r="AO138" s="160"/>
      <c r="AP138" s="160"/>
      <c r="AQ138" s="160"/>
      <c r="AR138" s="160"/>
      <c r="AS138" s="160"/>
      <c r="AT138" s="160"/>
      <c r="AU138" s="160"/>
      <c r="AV138" s="160"/>
      <c r="AW138" s="160"/>
      <c r="AX138" s="160"/>
      <c r="AY138" s="160"/>
      <c r="AZ138" s="160"/>
      <c r="BA138" s="160"/>
      <c r="BB138" s="160"/>
      <c r="BC138" s="160"/>
      <c r="BD138" s="160"/>
      <c r="BE138" s="160"/>
      <c r="BF138" s="160"/>
      <c r="BG138" s="160"/>
      <c r="BH138" s="160"/>
      <c r="BI138" s="160"/>
      <c r="BJ138" s="160"/>
      <c r="BK138" s="160"/>
      <c r="BL138" s="160"/>
      <c r="BM138" s="160"/>
      <c r="BN138" s="160"/>
      <c r="BO138" s="160"/>
      <c r="BP138" s="160"/>
      <c r="BQ138" s="160"/>
      <c r="BR138" s="160"/>
      <c r="BS138" s="160"/>
      <c r="BT138" s="160"/>
      <c r="BU138" s="160"/>
      <c r="BV138" s="160"/>
      <c r="BW138" s="160"/>
      <c r="BX138" s="160"/>
      <c r="BY138" s="160"/>
      <c r="BZ138" s="160"/>
      <c r="CA138" s="160"/>
      <c r="CB138" s="160"/>
      <c r="CC138" s="160"/>
      <c r="CD138" s="160"/>
      <c r="CE138" s="160"/>
      <c r="CF138" s="160"/>
      <c r="CG138" s="160"/>
      <c r="CH138" s="160"/>
      <c r="CI138" s="160"/>
      <c r="CJ138" s="160"/>
      <c r="CK138" s="263"/>
      <c r="CL138" s="263"/>
      <c r="CM138" s="393" t="str">
        <f ca="1">IF(Informations_personnelles!A138&lt;&gt;"",IF(CK138&lt;&gt;"",CK138,IF(CL138&lt;&gt;"",CL138,TODAY()))-Informations_personnelles!A138,"")</f>
        <v/>
      </c>
      <c r="CN138" s="303" t="str">
        <f t="shared" ca="1" si="171"/>
        <v/>
      </c>
    </row>
    <row r="139" spans="1:92" s="244" customFormat="1" x14ac:dyDescent="0.2">
      <c r="A139" s="244" t="str">
        <f>Informations_personnelles!B139</f>
        <v xml:space="preserve"> </v>
      </c>
      <c r="B139" s="342">
        <f>Informations_personnelles!C139</f>
        <v>0</v>
      </c>
      <c r="D139" s="244">
        <f t="shared" si="170"/>
        <v>0</v>
      </c>
      <c r="CK139" s="264"/>
      <c r="CL139" s="264"/>
      <c r="CM139" s="394" t="str">
        <f ca="1">IF(Informations_personnelles!A139&lt;&gt;"",IF(CK139&lt;&gt;"",CK139,IF(CL139&lt;&gt;"",CL139,TODAY()))-Informations_personnelles!A139,"")</f>
        <v/>
      </c>
      <c r="CN139" s="304" t="str">
        <f t="shared" ca="1" si="171"/>
        <v/>
      </c>
    </row>
    <row r="140" spans="1:92" x14ac:dyDescent="0.2">
      <c r="A140" s="372" t="str">
        <f>Informations_personnelles!B140</f>
        <v xml:space="preserve"> </v>
      </c>
      <c r="B140" s="412">
        <f>Informations_personnelles!C140</f>
        <v>0</v>
      </c>
      <c r="C140" s="160"/>
      <c r="D140" s="160">
        <f t="shared" si="170"/>
        <v>0</v>
      </c>
      <c r="E140" s="160"/>
      <c r="F140" s="160"/>
      <c r="G140" s="160"/>
      <c r="H140" s="160"/>
      <c r="I140" s="160"/>
      <c r="J140" s="160"/>
      <c r="K140" s="160"/>
      <c r="L140" s="160"/>
      <c r="M140" s="160"/>
      <c r="N140" s="160"/>
      <c r="O140" s="160"/>
      <c r="P140" s="160"/>
      <c r="Q140" s="160"/>
      <c r="R140" s="160"/>
      <c r="S140" s="160"/>
      <c r="T140" s="160"/>
      <c r="U140" s="160"/>
      <c r="V140" s="160"/>
      <c r="W140" s="160"/>
      <c r="X140" s="160"/>
      <c r="Y140" s="160"/>
      <c r="Z140" s="160"/>
      <c r="AA140" s="160"/>
      <c r="AB140" s="160"/>
      <c r="AC140" s="160"/>
      <c r="AD140" s="160"/>
      <c r="AE140" s="160"/>
      <c r="AF140" s="160"/>
      <c r="AG140" s="160"/>
      <c r="AH140" s="160"/>
      <c r="AI140" s="160"/>
      <c r="AJ140" s="160"/>
      <c r="AK140" s="160"/>
      <c r="AL140" s="160"/>
      <c r="AM140" s="160"/>
      <c r="AN140" s="160"/>
      <c r="AO140" s="160"/>
      <c r="AP140" s="160"/>
      <c r="AQ140" s="160"/>
      <c r="AR140" s="160"/>
      <c r="AS140" s="160"/>
      <c r="AT140" s="160"/>
      <c r="AU140" s="160"/>
      <c r="AV140" s="160"/>
      <c r="AW140" s="160"/>
      <c r="AX140" s="160"/>
      <c r="AY140" s="160"/>
      <c r="AZ140" s="160"/>
      <c r="BA140" s="160"/>
      <c r="BB140" s="160"/>
      <c r="BC140" s="160"/>
      <c r="BD140" s="160"/>
      <c r="BE140" s="160"/>
      <c r="BF140" s="160"/>
      <c r="BG140" s="160"/>
      <c r="BH140" s="160"/>
      <c r="BI140" s="160"/>
      <c r="BJ140" s="160"/>
      <c r="BK140" s="160"/>
      <c r="BL140" s="160"/>
      <c r="BM140" s="160"/>
      <c r="BN140" s="160"/>
      <c r="BO140" s="160"/>
      <c r="BP140" s="160"/>
      <c r="BQ140" s="160"/>
      <c r="BR140" s="160"/>
      <c r="BS140" s="160"/>
      <c r="BT140" s="373"/>
      <c r="BU140" s="373"/>
      <c r="BV140" s="160"/>
      <c r="BW140" s="160"/>
      <c r="BX140" s="160"/>
      <c r="BY140" s="160"/>
      <c r="BZ140" s="160"/>
      <c r="CA140" s="160"/>
      <c r="CB140" s="160"/>
      <c r="CC140" s="160"/>
      <c r="CD140" s="160"/>
      <c r="CE140" s="160"/>
      <c r="CF140" s="160"/>
      <c r="CG140" s="160"/>
      <c r="CH140" s="160"/>
      <c r="CI140" s="252"/>
      <c r="CJ140" s="374"/>
      <c r="CK140" s="263"/>
      <c r="CL140" s="263"/>
      <c r="CM140" s="393" t="str">
        <f ca="1">IF(Informations_personnelles!A140&lt;&gt;"",IF(CK140&lt;&gt;"",CK140,IF(CL140&lt;&gt;"",CL140,TODAY()))-Informations_personnelles!A140,"")</f>
        <v/>
      </c>
      <c r="CN140" s="303" t="str">
        <f t="shared" ca="1" si="171"/>
        <v/>
      </c>
    </row>
    <row r="141" spans="1:92" s="244" customFormat="1" x14ac:dyDescent="0.2">
      <c r="A141" s="244" t="str">
        <f>Informations_personnelles!B141</f>
        <v xml:space="preserve"> </v>
      </c>
      <c r="B141" s="342">
        <f>Informations_personnelles!C141</f>
        <v>0</v>
      </c>
      <c r="D141" s="244">
        <f t="shared" si="170"/>
        <v>0</v>
      </c>
      <c r="CK141" s="264"/>
      <c r="CL141" s="264"/>
      <c r="CM141" s="394" t="str">
        <f ca="1">IF(Informations_personnelles!A141&lt;&gt;"",IF(CK141&lt;&gt;"",CK141,IF(CL141&lt;&gt;"",CL141,TODAY()))-Informations_personnelles!A141,"")</f>
        <v/>
      </c>
      <c r="CN141" s="304" t="str">
        <f t="shared" ca="1" si="171"/>
        <v/>
      </c>
    </row>
    <row r="142" spans="1:92" x14ac:dyDescent="0.2">
      <c r="A142" s="372" t="str">
        <f>Informations_personnelles!B142</f>
        <v xml:space="preserve"> </v>
      </c>
      <c r="B142" s="412">
        <f>Informations_personnelles!C142</f>
        <v>0</v>
      </c>
      <c r="C142" s="160"/>
      <c r="D142" s="160">
        <f t="shared" si="170"/>
        <v>0</v>
      </c>
      <c r="E142" s="160"/>
      <c r="F142" s="160"/>
      <c r="G142" s="160"/>
      <c r="H142" s="160"/>
      <c r="I142" s="160"/>
      <c r="J142" s="160"/>
      <c r="K142" s="160"/>
      <c r="L142" s="160"/>
      <c r="M142" s="160"/>
      <c r="N142" s="160"/>
      <c r="O142" s="160"/>
      <c r="P142" s="160"/>
      <c r="Q142" s="160"/>
      <c r="R142" s="160"/>
      <c r="S142" s="160"/>
      <c r="T142" s="160"/>
      <c r="U142" s="160"/>
      <c r="V142" s="160"/>
      <c r="W142" s="160"/>
      <c r="X142" s="160"/>
      <c r="Y142" s="160"/>
      <c r="Z142" s="160"/>
      <c r="AA142" s="160"/>
      <c r="AB142" s="160"/>
      <c r="AC142" s="160"/>
      <c r="AD142" s="160"/>
      <c r="AE142" s="160"/>
      <c r="AF142" s="160"/>
      <c r="AG142" s="160"/>
      <c r="AH142" s="160"/>
      <c r="AI142" s="160"/>
      <c r="AJ142" s="160"/>
      <c r="AK142" s="160"/>
      <c r="AL142" s="160"/>
      <c r="AM142" s="160"/>
      <c r="AN142" s="160"/>
      <c r="AO142" s="160"/>
      <c r="AP142" s="160"/>
      <c r="AQ142" s="160"/>
      <c r="AR142" s="160"/>
      <c r="AS142" s="160"/>
      <c r="AT142" s="160"/>
      <c r="AU142" s="160"/>
      <c r="AV142" s="160"/>
      <c r="AW142" s="160"/>
      <c r="AX142" s="160"/>
      <c r="AY142" s="160"/>
      <c r="AZ142" s="160"/>
      <c r="BA142" s="160"/>
      <c r="BB142" s="160"/>
      <c r="BC142" s="160"/>
      <c r="BD142" s="160"/>
      <c r="BE142" s="160"/>
      <c r="BF142" s="160"/>
      <c r="BG142" s="160"/>
      <c r="BH142" s="160"/>
      <c r="BI142" s="160"/>
      <c r="BJ142" s="160"/>
      <c r="BK142" s="160"/>
      <c r="BL142" s="160"/>
      <c r="BM142" s="160"/>
      <c r="BN142" s="160"/>
      <c r="BO142" s="160"/>
      <c r="BP142" s="160"/>
      <c r="BQ142" s="160"/>
      <c r="BR142" s="160"/>
      <c r="BS142" s="160"/>
      <c r="BT142" s="373"/>
      <c r="BU142" s="373"/>
      <c r="BV142" s="160"/>
      <c r="BW142" s="160"/>
      <c r="BX142" s="160"/>
      <c r="BY142" s="160"/>
      <c r="BZ142" s="160"/>
      <c r="CA142" s="160"/>
      <c r="CB142" s="160"/>
      <c r="CC142" s="160"/>
      <c r="CD142" s="160"/>
      <c r="CE142" s="160"/>
      <c r="CF142" s="160"/>
      <c r="CG142" s="160"/>
      <c r="CH142" s="160"/>
      <c r="CI142" s="252"/>
      <c r="CJ142" s="374"/>
      <c r="CK142" s="263"/>
      <c r="CL142" s="263"/>
      <c r="CM142" s="393" t="str">
        <f ca="1">IF(Informations_personnelles!A142&lt;&gt;"",IF(CK142&lt;&gt;"",CK142,IF(CL142&lt;&gt;"",CL142,TODAY()))-Informations_personnelles!A142,"")</f>
        <v/>
      </c>
      <c r="CN142" s="303" t="str">
        <f t="shared" ca="1" si="171"/>
        <v/>
      </c>
    </row>
    <row r="143" spans="1:92" s="244" customFormat="1" x14ac:dyDescent="0.2">
      <c r="A143" s="244" t="str">
        <f>Informations_personnelles!B143</f>
        <v xml:space="preserve"> </v>
      </c>
      <c r="B143" s="342">
        <f>Informations_personnelles!C143</f>
        <v>0</v>
      </c>
      <c r="D143" s="244">
        <f t="shared" si="170"/>
        <v>0</v>
      </c>
      <c r="CK143" s="264"/>
      <c r="CL143" s="264"/>
      <c r="CM143" s="394" t="str">
        <f ca="1">IF(Informations_personnelles!A143&lt;&gt;"",IF(CK143&lt;&gt;"",CK143,IF(CL143&lt;&gt;"",CL143,TODAY()))-Informations_personnelles!A143,"")</f>
        <v/>
      </c>
      <c r="CN143" s="304" t="str">
        <f t="shared" ca="1" si="171"/>
        <v/>
      </c>
    </row>
    <row r="144" spans="1:92" x14ac:dyDescent="0.2">
      <c r="A144" s="372" t="str">
        <f>Informations_personnelles!B144</f>
        <v xml:space="preserve"> </v>
      </c>
      <c r="B144" s="412">
        <f>Informations_personnelles!C144</f>
        <v>0</v>
      </c>
      <c r="C144" s="160"/>
      <c r="D144" s="160">
        <f t="shared" si="170"/>
        <v>0</v>
      </c>
      <c r="E144" s="160"/>
      <c r="F144" s="160"/>
      <c r="G144" s="160"/>
      <c r="H144" s="160"/>
      <c r="I144" s="160"/>
      <c r="J144" s="160"/>
      <c r="K144" s="160"/>
      <c r="L144" s="160"/>
      <c r="M144" s="160"/>
      <c r="N144" s="160"/>
      <c r="O144" s="160"/>
      <c r="P144" s="160"/>
      <c r="Q144" s="160"/>
      <c r="R144" s="160"/>
      <c r="S144" s="160"/>
      <c r="T144" s="160"/>
      <c r="U144" s="160"/>
      <c r="V144" s="160"/>
      <c r="W144" s="160"/>
      <c r="X144" s="160"/>
      <c r="Y144" s="160"/>
      <c r="Z144" s="160"/>
      <c r="AA144" s="160"/>
      <c r="AB144" s="160"/>
      <c r="AC144" s="160"/>
      <c r="AD144" s="160"/>
      <c r="AE144" s="160"/>
      <c r="AF144" s="160"/>
      <c r="AG144" s="160"/>
      <c r="AH144" s="160"/>
      <c r="AI144" s="160"/>
      <c r="AJ144" s="160"/>
      <c r="AK144" s="160"/>
      <c r="AL144" s="160"/>
      <c r="AM144" s="160"/>
      <c r="AN144" s="160"/>
      <c r="AO144" s="160"/>
      <c r="AP144" s="160"/>
      <c r="AQ144" s="160"/>
      <c r="AR144" s="160"/>
      <c r="AS144" s="160"/>
      <c r="AT144" s="160"/>
      <c r="AU144" s="160"/>
      <c r="AV144" s="160"/>
      <c r="AW144" s="160"/>
      <c r="AX144" s="160"/>
      <c r="AY144" s="160"/>
      <c r="AZ144" s="160"/>
      <c r="BA144" s="160"/>
      <c r="BB144" s="160"/>
      <c r="BC144" s="160"/>
      <c r="BD144" s="160"/>
      <c r="BE144" s="160"/>
      <c r="BF144" s="160"/>
      <c r="BG144" s="160"/>
      <c r="BH144" s="160"/>
      <c r="BI144" s="160"/>
      <c r="BJ144" s="160"/>
      <c r="BK144" s="160"/>
      <c r="BL144" s="160"/>
      <c r="BM144" s="160"/>
      <c r="BN144" s="160"/>
      <c r="BO144" s="160"/>
      <c r="BP144" s="160"/>
      <c r="BQ144" s="160"/>
      <c r="BR144" s="160"/>
      <c r="BS144" s="160"/>
      <c r="BT144" s="373"/>
      <c r="BU144" s="373"/>
      <c r="BV144" s="160"/>
      <c r="BW144" s="160"/>
      <c r="BX144" s="160"/>
      <c r="BY144" s="160"/>
      <c r="BZ144" s="160"/>
      <c r="CA144" s="160"/>
      <c r="CB144" s="160"/>
      <c r="CC144" s="160"/>
      <c r="CD144" s="160"/>
      <c r="CE144" s="160"/>
      <c r="CF144" s="160"/>
      <c r="CG144" s="160"/>
      <c r="CH144" s="160"/>
      <c r="CI144" s="252"/>
      <c r="CJ144" s="374"/>
      <c r="CK144" s="263"/>
      <c r="CL144" s="263"/>
      <c r="CM144" s="393" t="str">
        <f ca="1">IF(Informations_personnelles!A144&lt;&gt;"",IF(CK144&lt;&gt;"",CK144,IF(CL144&lt;&gt;"",CL144,TODAY()))-Informations_personnelles!A144,"")</f>
        <v/>
      </c>
      <c r="CN144" s="303" t="str">
        <f t="shared" ca="1" si="171"/>
        <v/>
      </c>
    </row>
    <row r="145" spans="1:93" s="244" customFormat="1" ht="21" customHeight="1" x14ac:dyDescent="0.2">
      <c r="A145" s="172" t="str">
        <f>Informations_personnelles!B145</f>
        <v>TOTAL DEC</v>
      </c>
      <c r="B145" s="270">
        <f>Informations_personnelles!C145</f>
        <v>0</v>
      </c>
      <c r="C145" s="172">
        <f>SUM(C135:C144)</f>
        <v>0</v>
      </c>
      <c r="D145" s="172">
        <f>SUM(D135:D144)</f>
        <v>0</v>
      </c>
      <c r="E145" s="172">
        <f>COUNTIF(E135:E144, "x")</f>
        <v>0</v>
      </c>
      <c r="F145" s="172">
        <f t="shared" ref="F145" si="192">COUNTIF(F136:F144, "x")</f>
        <v>0</v>
      </c>
      <c r="G145" s="172">
        <f t="shared" ref="G145" si="193">COUNTIF(G136:G144, "x")</f>
        <v>0</v>
      </c>
      <c r="H145" s="172">
        <f t="shared" ref="H145" si="194">COUNTIF(H136:H144, "x")</f>
        <v>0</v>
      </c>
      <c r="I145" s="172">
        <f>SUM(I135:I144)</f>
        <v>0</v>
      </c>
      <c r="J145" s="172">
        <f t="shared" ref="J145:BO145" si="195">SUM(J135:J144)</f>
        <v>0</v>
      </c>
      <c r="K145" s="172">
        <f t="shared" si="195"/>
        <v>0</v>
      </c>
      <c r="L145" s="172">
        <f t="shared" si="195"/>
        <v>0</v>
      </c>
      <c r="M145" s="172">
        <f t="shared" si="195"/>
        <v>0</v>
      </c>
      <c r="N145" s="172">
        <f t="shared" si="195"/>
        <v>0</v>
      </c>
      <c r="O145" s="172">
        <f t="shared" si="195"/>
        <v>0</v>
      </c>
      <c r="P145" s="172">
        <f t="shared" si="195"/>
        <v>0</v>
      </c>
      <c r="Q145" s="172">
        <f t="shared" si="195"/>
        <v>0</v>
      </c>
      <c r="R145" s="172">
        <f t="shared" si="195"/>
        <v>0</v>
      </c>
      <c r="S145" s="172">
        <f t="shared" si="195"/>
        <v>0</v>
      </c>
      <c r="T145" s="172">
        <f t="shared" si="195"/>
        <v>0</v>
      </c>
      <c r="U145" s="172">
        <f t="shared" si="195"/>
        <v>0</v>
      </c>
      <c r="V145" s="172">
        <f t="shared" si="195"/>
        <v>0</v>
      </c>
      <c r="W145" s="172">
        <f t="shared" si="195"/>
        <v>0</v>
      </c>
      <c r="X145" s="172">
        <f t="shared" si="195"/>
        <v>0</v>
      </c>
      <c r="Y145" s="172">
        <f t="shared" si="195"/>
        <v>0</v>
      </c>
      <c r="Z145" s="172">
        <f t="shared" si="195"/>
        <v>0</v>
      </c>
      <c r="AA145" s="172">
        <f t="shared" si="195"/>
        <v>0</v>
      </c>
      <c r="AB145" s="172">
        <f t="shared" si="195"/>
        <v>0</v>
      </c>
      <c r="AC145" s="172">
        <f t="shared" si="195"/>
        <v>0</v>
      </c>
      <c r="AD145" s="172">
        <f t="shared" si="195"/>
        <v>0</v>
      </c>
      <c r="AE145" s="172">
        <f t="shared" si="195"/>
        <v>0</v>
      </c>
      <c r="AF145" s="172">
        <f t="shared" si="195"/>
        <v>0</v>
      </c>
      <c r="AG145" s="172">
        <f t="shared" si="195"/>
        <v>0</v>
      </c>
      <c r="AH145" s="172">
        <f>SUM(AH135:AH144)</f>
        <v>0</v>
      </c>
      <c r="AI145" s="172">
        <f>SUM(AI135:AI144)</f>
        <v>0</v>
      </c>
      <c r="AJ145" s="172">
        <f>SUM(AJ135:AJ144)</f>
        <v>0</v>
      </c>
      <c r="AK145" s="172">
        <f>SUM(AK135:AK144)</f>
        <v>0</v>
      </c>
      <c r="AL145" s="172">
        <f t="shared" si="195"/>
        <v>0</v>
      </c>
      <c r="AM145" s="172">
        <f t="shared" si="195"/>
        <v>0</v>
      </c>
      <c r="AN145" s="172">
        <f t="shared" si="195"/>
        <v>0</v>
      </c>
      <c r="AO145" s="172">
        <f t="shared" si="195"/>
        <v>0</v>
      </c>
      <c r="AP145" s="172">
        <f t="shared" si="195"/>
        <v>0</v>
      </c>
      <c r="AQ145" s="172">
        <f t="shared" si="195"/>
        <v>0</v>
      </c>
      <c r="AR145" s="172">
        <f t="shared" si="195"/>
        <v>0</v>
      </c>
      <c r="AS145" s="172">
        <f t="shared" si="195"/>
        <v>0</v>
      </c>
      <c r="AT145" s="172">
        <f t="shared" si="195"/>
        <v>0</v>
      </c>
      <c r="AU145" s="172">
        <f t="shared" si="195"/>
        <v>0</v>
      </c>
      <c r="AV145" s="172">
        <f t="shared" si="195"/>
        <v>0</v>
      </c>
      <c r="AW145" s="172">
        <f t="shared" si="195"/>
        <v>0</v>
      </c>
      <c r="AX145" s="172">
        <f t="shared" si="195"/>
        <v>0</v>
      </c>
      <c r="AY145" s="172">
        <f t="shared" si="195"/>
        <v>0</v>
      </c>
      <c r="AZ145" s="172">
        <f t="shared" si="195"/>
        <v>0</v>
      </c>
      <c r="BA145" s="172">
        <f t="shared" si="195"/>
        <v>0</v>
      </c>
      <c r="BB145" s="172">
        <f t="shared" si="195"/>
        <v>0</v>
      </c>
      <c r="BC145" s="172">
        <f t="shared" si="195"/>
        <v>0</v>
      </c>
      <c r="BD145" s="172">
        <f t="shared" si="195"/>
        <v>0</v>
      </c>
      <c r="BE145" s="172">
        <f t="shared" si="195"/>
        <v>0</v>
      </c>
      <c r="BF145" s="172">
        <f t="shared" si="195"/>
        <v>0</v>
      </c>
      <c r="BG145" s="172">
        <f t="shared" si="195"/>
        <v>0</v>
      </c>
      <c r="BH145" s="172">
        <f t="shared" si="195"/>
        <v>0</v>
      </c>
      <c r="BI145" s="172">
        <f t="shared" si="195"/>
        <v>0</v>
      </c>
      <c r="BJ145" s="172">
        <f t="shared" si="195"/>
        <v>0</v>
      </c>
      <c r="BK145" s="172">
        <f t="shared" si="195"/>
        <v>0</v>
      </c>
      <c r="BL145" s="172">
        <f t="shared" si="195"/>
        <v>0</v>
      </c>
      <c r="BM145" s="172">
        <f t="shared" si="195"/>
        <v>0</v>
      </c>
      <c r="BN145" s="172">
        <f t="shared" si="195"/>
        <v>0</v>
      </c>
      <c r="BO145" s="172">
        <f t="shared" si="195"/>
        <v>0</v>
      </c>
      <c r="BP145" s="172">
        <f>COUNTIF(BP135:BP144, "x")</f>
        <v>0</v>
      </c>
      <c r="BQ145" s="172">
        <f>COUNTIF(BQ135:BQ144, "x")</f>
        <v>0</v>
      </c>
      <c r="BR145" s="172">
        <f>COUNTIF(BR135:BR144, "x")</f>
        <v>0</v>
      </c>
      <c r="BS145" s="172">
        <f t="shared" ref="BS145:BT145" si="196">SUM(BS135:BS144)</f>
        <v>0</v>
      </c>
      <c r="BT145" s="172">
        <f t="shared" si="196"/>
        <v>0</v>
      </c>
      <c r="BU145" s="172">
        <f t="shared" ref="BU145:BZ145" si="197">SUM(BU135:BU144)</f>
        <v>0</v>
      </c>
      <c r="BV145" s="172">
        <f t="shared" si="197"/>
        <v>0</v>
      </c>
      <c r="BW145" s="172">
        <f t="shared" si="197"/>
        <v>0</v>
      </c>
      <c r="BX145" s="172">
        <f t="shared" si="197"/>
        <v>0</v>
      </c>
      <c r="BY145" s="172">
        <f t="shared" si="197"/>
        <v>0</v>
      </c>
      <c r="BZ145" s="172">
        <f t="shared" si="197"/>
        <v>0</v>
      </c>
      <c r="CA145" s="172">
        <f t="shared" ref="CA145:CH145" si="198">COUNTIF(CA135:CA144, "x")</f>
        <v>0</v>
      </c>
      <c r="CB145" s="172">
        <f t="shared" si="198"/>
        <v>0</v>
      </c>
      <c r="CC145" s="172">
        <f t="shared" si="198"/>
        <v>0</v>
      </c>
      <c r="CD145" s="172">
        <f t="shared" si="198"/>
        <v>0</v>
      </c>
      <c r="CE145" s="172">
        <f t="shared" si="198"/>
        <v>0</v>
      </c>
      <c r="CF145" s="172">
        <f t="shared" si="198"/>
        <v>0</v>
      </c>
      <c r="CG145" s="172">
        <f t="shared" si="198"/>
        <v>0</v>
      </c>
      <c r="CH145" s="172">
        <f t="shared" si="198"/>
        <v>0</v>
      </c>
      <c r="CI145" s="172"/>
      <c r="CJ145" s="172"/>
      <c r="CK145" s="174">
        <f>COUNTA(CK135:CK144)</f>
        <v>0</v>
      </c>
      <c r="CL145" s="174">
        <f>COUNTA(CL135:CL144)</f>
        <v>0</v>
      </c>
      <c r="CM145" s="305" t="str">
        <f ca="1">IF(SUM(CM135:CM144)=0," ",AVERAGE(CM135:CM144))</f>
        <v xml:space="preserve"> </v>
      </c>
      <c r="CN145" s="305" t="str">
        <f ca="1">IF(SUM(CN135:CN144)=0," ",AVERAGE(CN135:CN144))</f>
        <v xml:space="preserve"> </v>
      </c>
    </row>
    <row r="146" spans="1:93" x14ac:dyDescent="0.2">
      <c r="A146" s="372" t="str">
        <f>Informations_personnelles!B146</f>
        <v xml:space="preserve"> </v>
      </c>
      <c r="B146" s="412">
        <f>Informations_personnelles!C146</f>
        <v>0</v>
      </c>
      <c r="C146" s="372"/>
      <c r="D146" s="372"/>
      <c r="E146" s="372"/>
      <c r="F146" s="372"/>
      <c r="G146" s="372"/>
      <c r="H146" s="372"/>
      <c r="I146" s="372"/>
      <c r="J146" s="372"/>
      <c r="K146" s="372"/>
      <c r="L146" s="372"/>
      <c r="M146" s="372"/>
      <c r="N146" s="372"/>
      <c r="O146" s="372"/>
      <c r="P146" s="372"/>
      <c r="Q146" s="372"/>
      <c r="R146" s="372"/>
      <c r="S146" s="372"/>
      <c r="T146" s="372"/>
      <c r="U146" s="372"/>
      <c r="V146" s="372"/>
      <c r="W146" s="372"/>
      <c r="X146" s="372"/>
      <c r="Y146" s="372"/>
      <c r="Z146" s="372"/>
      <c r="AA146" s="372"/>
      <c r="AB146" s="372"/>
      <c r="AC146" s="372"/>
      <c r="AD146" s="372"/>
      <c r="AE146" s="372"/>
      <c r="AF146" s="372"/>
      <c r="AG146" s="372"/>
      <c r="AH146" s="372"/>
      <c r="AI146" s="372"/>
      <c r="AJ146" s="372"/>
      <c r="AK146" s="372"/>
      <c r="AL146" s="372"/>
      <c r="AM146" s="372"/>
      <c r="AN146" s="372"/>
      <c r="AO146" s="372"/>
      <c r="AP146" s="372"/>
      <c r="AQ146" s="372"/>
      <c r="AR146" s="372"/>
      <c r="AS146" s="372"/>
      <c r="AT146" s="372"/>
      <c r="AU146" s="372"/>
      <c r="AV146" s="372"/>
      <c r="AW146" s="372"/>
      <c r="AX146" s="372"/>
      <c r="AY146" s="372"/>
      <c r="AZ146" s="372"/>
      <c r="BA146" s="372"/>
      <c r="BB146" s="372"/>
      <c r="BC146" s="372"/>
      <c r="BD146" s="372"/>
      <c r="BE146" s="372"/>
      <c r="BF146" s="372"/>
      <c r="BG146" s="372"/>
      <c r="BH146" s="372"/>
      <c r="BI146" s="372"/>
      <c r="BJ146" s="372"/>
      <c r="BK146" s="372"/>
      <c r="BL146" s="372"/>
      <c r="BM146" s="372"/>
      <c r="BN146" s="372"/>
      <c r="BO146" s="372"/>
      <c r="BP146" s="372"/>
      <c r="BQ146" s="372"/>
      <c r="BR146" s="372"/>
      <c r="BS146" s="372"/>
      <c r="BT146" s="376"/>
      <c r="BU146" s="376"/>
      <c r="BV146" s="372"/>
      <c r="BW146" s="372"/>
      <c r="BX146" s="372"/>
      <c r="BY146" s="372"/>
      <c r="BZ146" s="372"/>
      <c r="CA146" s="372"/>
      <c r="CB146" s="372"/>
      <c r="CC146" s="372"/>
      <c r="CD146" s="372"/>
      <c r="CE146" s="372"/>
      <c r="CF146" s="372"/>
      <c r="CG146" s="372"/>
      <c r="CH146" s="372"/>
      <c r="CI146" s="377"/>
      <c r="CJ146" s="374"/>
      <c r="CK146" s="162"/>
      <c r="CL146" s="162"/>
      <c r="CM146" s="303" t="str">
        <f ca="1">IF(ISBLANK(AQ146),"",IF(AND(ISBLANK(CK146),ISBLANK(CL146)),TODAY()-AQ146,IF(ISBLANK(CK146),CL146-AQ146,CK146-AQ146)))</f>
        <v/>
      </c>
      <c r="CN146" s="303" t="str">
        <f t="shared" ca="1" si="171"/>
        <v/>
      </c>
    </row>
    <row r="147" spans="1:93" s="244" customFormat="1" x14ac:dyDescent="0.2">
      <c r="A147" s="368">
        <f>Informations_personnelles!B147</f>
        <v>0</v>
      </c>
      <c r="B147" s="369">
        <f>Informations_personnelles!C147</f>
        <v>0</v>
      </c>
      <c r="C147" s="368"/>
      <c r="D147" s="368"/>
      <c r="E147" s="368"/>
      <c r="F147" s="368"/>
      <c r="G147" s="368"/>
      <c r="H147" s="368"/>
      <c r="I147" s="368"/>
      <c r="J147" s="368"/>
      <c r="K147" s="368"/>
      <c r="L147" s="368"/>
      <c r="M147" s="368"/>
      <c r="N147" s="368"/>
      <c r="O147" s="368"/>
      <c r="P147" s="368"/>
      <c r="Q147" s="368"/>
      <c r="R147" s="368"/>
      <c r="S147" s="368"/>
      <c r="T147" s="368"/>
      <c r="U147" s="368"/>
      <c r="V147" s="368"/>
      <c r="W147" s="368"/>
      <c r="X147" s="368"/>
      <c r="Y147" s="368"/>
      <c r="Z147" s="368"/>
      <c r="AA147" s="368"/>
      <c r="AB147" s="368"/>
      <c r="AC147" s="368"/>
      <c r="AD147" s="368"/>
      <c r="AE147" s="368"/>
      <c r="AF147" s="368"/>
      <c r="AG147" s="368"/>
      <c r="AH147" s="368"/>
      <c r="AI147" s="368"/>
      <c r="AJ147" s="368"/>
      <c r="AK147" s="368"/>
      <c r="AL147" s="368"/>
      <c r="AM147" s="368"/>
      <c r="AN147" s="368"/>
      <c r="AO147" s="368"/>
      <c r="AP147" s="368"/>
      <c r="AQ147" s="368"/>
      <c r="AR147" s="368"/>
      <c r="AS147" s="368"/>
      <c r="AT147" s="368"/>
      <c r="AU147" s="368"/>
      <c r="AV147" s="368"/>
      <c r="AW147" s="368"/>
      <c r="AX147" s="368"/>
      <c r="AY147" s="368"/>
      <c r="AZ147" s="368"/>
      <c r="BA147" s="368"/>
      <c r="BB147" s="368"/>
      <c r="BC147" s="368"/>
      <c r="BD147" s="368"/>
      <c r="BE147" s="368"/>
      <c r="BF147" s="368"/>
      <c r="BG147" s="368"/>
      <c r="BH147" s="368"/>
      <c r="BI147" s="368"/>
      <c r="BJ147" s="368"/>
      <c r="BK147" s="368"/>
      <c r="BL147" s="368"/>
      <c r="BM147" s="368"/>
      <c r="BN147" s="368"/>
      <c r="BO147" s="368"/>
      <c r="BP147" s="368"/>
      <c r="BQ147" s="368"/>
      <c r="BR147" s="368"/>
      <c r="BS147" s="368"/>
      <c r="BT147" s="368"/>
      <c r="BU147" s="368"/>
      <c r="BV147" s="368"/>
      <c r="BW147" s="368"/>
      <c r="BX147" s="368"/>
      <c r="BY147" s="368"/>
      <c r="BZ147" s="368"/>
      <c r="CA147" s="368"/>
      <c r="CB147" s="368"/>
      <c r="CC147" s="368"/>
      <c r="CD147" s="368"/>
      <c r="CE147" s="368"/>
      <c r="CF147" s="368"/>
      <c r="CG147" s="368"/>
      <c r="CH147" s="368"/>
      <c r="CI147" s="368"/>
      <c r="CJ147" s="368"/>
      <c r="CK147" s="168"/>
      <c r="CL147" s="168"/>
      <c r="CM147" s="304" t="str">
        <f ca="1">IF(ISBLANK(AQ147),"",IF(AND(ISBLANK(CK147),ISBLANK(CL147)),TODAY()-AQ147,IF(ISBLANK(CK147),CL147-AQ147,CK147-AQ147)))</f>
        <v/>
      </c>
      <c r="CN147" s="304" t="str">
        <f t="shared" ca="1" si="171"/>
        <v/>
      </c>
    </row>
    <row r="148" spans="1:93" ht="24" customHeight="1" x14ac:dyDescent="0.2">
      <c r="A148" s="226" t="s">
        <v>248</v>
      </c>
      <c r="B148" s="306"/>
      <c r="C148" s="182">
        <f>SUM(C114:C147)</f>
        <v>0</v>
      </c>
      <c r="D148" s="182">
        <f>SUM(D114:D147)</f>
        <v>0</v>
      </c>
      <c r="E148" s="182">
        <f>COUNTIF(E114:E147,"X")</f>
        <v>0</v>
      </c>
      <c r="F148" s="182">
        <f t="shared" ref="F148:H148" si="199">COUNTIF(F114:F147,"X")</f>
        <v>0</v>
      </c>
      <c r="G148" s="182">
        <f t="shared" si="199"/>
        <v>0</v>
      </c>
      <c r="H148" s="182">
        <f t="shared" si="199"/>
        <v>0</v>
      </c>
      <c r="I148" s="182">
        <f t="shared" ref="I148:AD148" si="200">SUM(I114:I147)</f>
        <v>0</v>
      </c>
      <c r="J148" s="182">
        <f t="shared" si="200"/>
        <v>0</v>
      </c>
      <c r="K148" s="182">
        <f t="shared" si="200"/>
        <v>0</v>
      </c>
      <c r="L148" s="182">
        <f t="shared" si="200"/>
        <v>0</v>
      </c>
      <c r="M148" s="182">
        <f t="shared" si="200"/>
        <v>0</v>
      </c>
      <c r="N148" s="182">
        <f t="shared" si="200"/>
        <v>0</v>
      </c>
      <c r="O148" s="182">
        <f t="shared" si="200"/>
        <v>0</v>
      </c>
      <c r="P148" s="182">
        <f t="shared" si="200"/>
        <v>0</v>
      </c>
      <c r="Q148" s="182">
        <f t="shared" si="200"/>
        <v>0</v>
      </c>
      <c r="R148" s="182">
        <f t="shared" si="200"/>
        <v>0</v>
      </c>
      <c r="S148" s="182">
        <f t="shared" si="200"/>
        <v>0</v>
      </c>
      <c r="T148" s="182">
        <f t="shared" si="200"/>
        <v>0</v>
      </c>
      <c r="U148" s="182">
        <f t="shared" si="200"/>
        <v>0</v>
      </c>
      <c r="V148" s="182">
        <f t="shared" si="200"/>
        <v>0</v>
      </c>
      <c r="W148" s="182">
        <f t="shared" si="200"/>
        <v>0</v>
      </c>
      <c r="X148" s="182">
        <f t="shared" si="200"/>
        <v>0</v>
      </c>
      <c r="Y148" s="182">
        <f t="shared" si="200"/>
        <v>0</v>
      </c>
      <c r="Z148" s="182">
        <f t="shared" si="200"/>
        <v>0</v>
      </c>
      <c r="AA148" s="182">
        <f t="shared" si="200"/>
        <v>0</v>
      </c>
      <c r="AB148" s="182">
        <f t="shared" si="200"/>
        <v>0</v>
      </c>
      <c r="AC148" s="182">
        <f t="shared" si="200"/>
        <v>0</v>
      </c>
      <c r="AD148" s="182">
        <f t="shared" si="200"/>
        <v>0</v>
      </c>
      <c r="AE148" s="182">
        <f t="shared" ref="AE148:AK148" si="201">SUM(AE114:AE147)</f>
        <v>0</v>
      </c>
      <c r="AF148" s="182">
        <f t="shared" si="201"/>
        <v>0</v>
      </c>
      <c r="AG148" s="182">
        <f t="shared" si="201"/>
        <v>0</v>
      </c>
      <c r="AH148" s="182">
        <f t="shared" si="201"/>
        <v>0</v>
      </c>
      <c r="AI148" s="182">
        <f t="shared" si="201"/>
        <v>0</v>
      </c>
      <c r="AJ148" s="182">
        <f t="shared" si="201"/>
        <v>0</v>
      </c>
      <c r="AK148" s="182">
        <f t="shared" si="201"/>
        <v>0</v>
      </c>
      <c r="AL148" s="182"/>
      <c r="AM148" s="182">
        <f t="shared" ref="AM148:BO148" si="202">SUM(AM114:AM147)</f>
        <v>0</v>
      </c>
      <c r="AN148" s="182">
        <f t="shared" si="202"/>
        <v>0</v>
      </c>
      <c r="AO148" s="182">
        <f t="shared" si="202"/>
        <v>0</v>
      </c>
      <c r="AP148" s="182">
        <f t="shared" si="202"/>
        <v>0</v>
      </c>
      <c r="AQ148" s="182">
        <f t="shared" si="202"/>
        <v>0</v>
      </c>
      <c r="AR148" s="182">
        <f t="shared" si="202"/>
        <v>0</v>
      </c>
      <c r="AS148" s="182">
        <f t="shared" si="202"/>
        <v>0</v>
      </c>
      <c r="AT148" s="182">
        <f t="shared" si="202"/>
        <v>0</v>
      </c>
      <c r="AU148" s="182">
        <f t="shared" si="202"/>
        <v>0</v>
      </c>
      <c r="AV148" s="182">
        <f t="shared" si="202"/>
        <v>0</v>
      </c>
      <c r="AW148" s="182">
        <f t="shared" si="202"/>
        <v>0</v>
      </c>
      <c r="AX148" s="182">
        <f t="shared" si="202"/>
        <v>0</v>
      </c>
      <c r="AY148" s="182">
        <f t="shared" si="202"/>
        <v>0</v>
      </c>
      <c r="AZ148" s="182">
        <f t="shared" si="202"/>
        <v>0</v>
      </c>
      <c r="BA148" s="182">
        <f t="shared" si="202"/>
        <v>0</v>
      </c>
      <c r="BB148" s="182">
        <f t="shared" si="202"/>
        <v>0</v>
      </c>
      <c r="BC148" s="182">
        <f t="shared" si="202"/>
        <v>0</v>
      </c>
      <c r="BD148" s="182">
        <f t="shared" si="202"/>
        <v>0</v>
      </c>
      <c r="BE148" s="182">
        <f t="shared" si="202"/>
        <v>0</v>
      </c>
      <c r="BF148" s="182">
        <f t="shared" si="202"/>
        <v>0</v>
      </c>
      <c r="BG148" s="182">
        <f t="shared" si="202"/>
        <v>0</v>
      </c>
      <c r="BH148" s="182">
        <f t="shared" si="202"/>
        <v>0</v>
      </c>
      <c r="BI148" s="182">
        <f t="shared" si="202"/>
        <v>0</v>
      </c>
      <c r="BJ148" s="182">
        <f t="shared" si="202"/>
        <v>0</v>
      </c>
      <c r="BK148" s="182">
        <f t="shared" si="202"/>
        <v>0</v>
      </c>
      <c r="BL148" s="182">
        <f t="shared" si="202"/>
        <v>0</v>
      </c>
      <c r="BM148" s="182">
        <f t="shared" si="202"/>
        <v>0</v>
      </c>
      <c r="BN148" s="182">
        <f t="shared" si="202"/>
        <v>0</v>
      </c>
      <c r="BO148" s="182">
        <f t="shared" si="202"/>
        <v>0</v>
      </c>
      <c r="BP148" s="182">
        <f t="shared" ref="BP148:CJ148" si="203">COUNTIF(BP114:BP147,"X")</f>
        <v>0</v>
      </c>
      <c r="BQ148" s="182">
        <f t="shared" si="203"/>
        <v>0</v>
      </c>
      <c r="BR148" s="182">
        <f t="shared" si="203"/>
        <v>0</v>
      </c>
      <c r="BS148" s="172">
        <f t="shared" ref="BS148:BT148" si="204">SUM(BS138:BS147)</f>
        <v>0</v>
      </c>
      <c r="BT148" s="172">
        <f t="shared" si="204"/>
        <v>0</v>
      </c>
      <c r="BU148" s="172">
        <f t="shared" ref="BU148" si="205">SUM(BU138:BU147)</f>
        <v>0</v>
      </c>
      <c r="BV148" s="182">
        <f t="shared" si="203"/>
        <v>0</v>
      </c>
      <c r="BW148" s="182">
        <f t="shared" si="203"/>
        <v>0</v>
      </c>
      <c r="BX148" s="182">
        <f t="shared" si="203"/>
        <v>0</v>
      </c>
      <c r="BY148" s="182">
        <f t="shared" si="203"/>
        <v>0</v>
      </c>
      <c r="BZ148" s="182">
        <f t="shared" si="203"/>
        <v>0</v>
      </c>
      <c r="CA148" s="182">
        <f t="shared" si="203"/>
        <v>0</v>
      </c>
      <c r="CB148" s="182">
        <f t="shared" si="203"/>
        <v>0</v>
      </c>
      <c r="CC148" s="182">
        <f t="shared" si="203"/>
        <v>0</v>
      </c>
      <c r="CD148" s="182">
        <f t="shared" si="203"/>
        <v>0</v>
      </c>
      <c r="CE148" s="182">
        <f t="shared" si="203"/>
        <v>0</v>
      </c>
      <c r="CF148" s="182">
        <f t="shared" si="203"/>
        <v>0</v>
      </c>
      <c r="CG148" s="182">
        <f t="shared" si="203"/>
        <v>0</v>
      </c>
      <c r="CH148" s="182">
        <f t="shared" si="203"/>
        <v>0</v>
      </c>
      <c r="CI148" s="182">
        <f t="shared" si="203"/>
        <v>0</v>
      </c>
      <c r="CJ148" s="378">
        <f t="shared" si="203"/>
        <v>0</v>
      </c>
      <c r="CK148" s="182">
        <f t="shared" ref="CK148:CL148" si="206">SUM(CK123+CK134+CK145)</f>
        <v>0</v>
      </c>
      <c r="CL148" s="182">
        <f t="shared" si="206"/>
        <v>0</v>
      </c>
      <c r="CM148" s="306" t="str">
        <f ca="1">IF(SUM(CM123,CM134,CM145)=0," ",AVERAGE(CM123,CM134,CM145))</f>
        <v xml:space="preserve"> </v>
      </c>
      <c r="CN148" s="306" t="str">
        <f ca="1">IF(SUM(CN123,CN134,CN145)=0," ",AVERAGE(CN123,CN134,CN145))</f>
        <v xml:space="preserve"> </v>
      </c>
    </row>
    <row r="149" spans="1:93" x14ac:dyDescent="0.2">
      <c r="A149" s="379"/>
      <c r="B149" s="407"/>
      <c r="C149" s="58"/>
      <c r="D149" s="58"/>
      <c r="E149" s="58"/>
      <c r="F149" s="58"/>
      <c r="G149" s="58"/>
      <c r="H149" s="58"/>
      <c r="I149" s="58"/>
      <c r="J149" s="58"/>
      <c r="K149" s="58"/>
      <c r="L149" s="58"/>
      <c r="M149" s="58"/>
      <c r="N149" s="58"/>
      <c r="O149" s="58"/>
      <c r="P149" s="58"/>
      <c r="Q149" s="58"/>
      <c r="R149" s="58"/>
      <c r="S149" s="58"/>
      <c r="T149" s="58"/>
      <c r="U149" s="58"/>
      <c r="V149" s="58"/>
      <c r="W149" s="58"/>
      <c r="X149" s="58"/>
      <c r="Y149" s="58"/>
      <c r="Z149" s="58"/>
      <c r="AA149" s="58"/>
      <c r="AB149" s="58"/>
      <c r="AC149" s="58"/>
      <c r="AD149" s="58"/>
      <c r="AE149" s="58"/>
      <c r="AF149" s="58"/>
      <c r="AG149" s="58"/>
      <c r="AH149" s="58"/>
      <c r="AI149" s="58"/>
      <c r="AJ149" s="58"/>
      <c r="AK149" s="58"/>
      <c r="AL149" s="58"/>
      <c r="AM149" s="58"/>
      <c r="AN149" s="58"/>
      <c r="AO149" s="58"/>
      <c r="AP149" s="58"/>
      <c r="AQ149" s="58"/>
      <c r="AR149" s="58"/>
      <c r="AS149" s="58"/>
      <c r="AT149" s="58"/>
      <c r="AU149" s="58"/>
      <c r="AV149" s="58"/>
      <c r="AW149" s="58"/>
      <c r="AX149" s="58"/>
      <c r="AY149" s="58"/>
      <c r="AZ149" s="58"/>
      <c r="BA149" s="58"/>
      <c r="BB149" s="58"/>
      <c r="BC149" s="58"/>
      <c r="BD149" s="58"/>
      <c r="BE149" s="58"/>
      <c r="BF149" s="58"/>
      <c r="BG149" s="58"/>
      <c r="BH149" s="58"/>
      <c r="BI149" s="58"/>
      <c r="BJ149" s="58"/>
      <c r="BK149" s="58"/>
      <c r="BL149" s="58"/>
      <c r="BM149" s="58"/>
      <c r="BN149" s="58"/>
      <c r="BO149" s="58"/>
      <c r="BP149" s="58"/>
      <c r="BQ149" s="58"/>
      <c r="BR149" s="58"/>
      <c r="BS149" s="58"/>
      <c r="BT149" s="379"/>
      <c r="BU149" s="379"/>
      <c r="BV149" s="58"/>
      <c r="BW149" s="58"/>
      <c r="BX149" s="58"/>
      <c r="BY149" s="58"/>
      <c r="BZ149" s="58"/>
      <c r="CA149" s="58"/>
      <c r="CB149" s="58"/>
      <c r="CC149" s="58"/>
      <c r="CD149" s="58"/>
      <c r="CE149" s="58"/>
      <c r="CF149" s="58"/>
      <c r="CG149" s="58"/>
      <c r="CH149" s="58"/>
      <c r="CI149" s="58"/>
      <c r="CJ149" s="72"/>
      <c r="CK149" s="151"/>
      <c r="CL149" s="151"/>
      <c r="CM149" s="289"/>
      <c r="CN149" s="289"/>
    </row>
    <row r="150" spans="1:93" x14ac:dyDescent="0.2">
      <c r="A150" s="65"/>
      <c r="B150" s="384"/>
      <c r="C150" s="65"/>
      <c r="D150" s="65"/>
      <c r="E150" s="65"/>
      <c r="F150" s="65"/>
      <c r="G150" s="65"/>
      <c r="H150" s="65"/>
      <c r="I150" s="65"/>
      <c r="J150" s="65"/>
      <c r="K150" s="65"/>
      <c r="L150" s="65"/>
      <c r="M150" s="65"/>
      <c r="N150" s="65"/>
      <c r="O150" s="65"/>
      <c r="P150" s="65"/>
      <c r="Q150" s="65"/>
      <c r="R150" s="65"/>
      <c r="S150" s="65"/>
      <c r="T150" s="65"/>
      <c r="U150" s="65"/>
      <c r="V150" s="65"/>
      <c r="W150" s="65"/>
      <c r="X150" s="65"/>
      <c r="Y150" s="65"/>
      <c r="Z150" s="65"/>
      <c r="AA150" s="65"/>
      <c r="AB150" s="65"/>
      <c r="AC150" s="65"/>
      <c r="AD150" s="65"/>
      <c r="AE150" s="65"/>
      <c r="AF150" s="65"/>
      <c r="AG150" s="65"/>
      <c r="AH150" s="65"/>
      <c r="AI150" s="65"/>
      <c r="AJ150" s="65"/>
      <c r="AK150" s="65"/>
      <c r="AL150" s="65"/>
      <c r="AM150" s="65"/>
      <c r="AN150" s="65"/>
      <c r="AO150" s="65"/>
      <c r="AP150" s="65"/>
      <c r="AQ150" s="65"/>
      <c r="AR150" s="65"/>
      <c r="AS150" s="65"/>
      <c r="AT150" s="65"/>
      <c r="AU150" s="65"/>
      <c r="AV150" s="65"/>
      <c r="AW150" s="65"/>
      <c r="AX150" s="65"/>
      <c r="AY150" s="65"/>
      <c r="AZ150" s="65"/>
      <c r="BA150" s="65"/>
      <c r="BB150" s="65"/>
      <c r="BC150" s="65"/>
      <c r="BD150" s="65"/>
      <c r="BE150" s="65"/>
      <c r="BF150" s="65"/>
      <c r="BG150" s="65"/>
      <c r="BH150" s="65"/>
      <c r="BI150" s="65"/>
      <c r="BJ150" s="65"/>
      <c r="BK150" s="65"/>
      <c r="BL150" s="65"/>
      <c r="BM150" s="65"/>
      <c r="BN150" s="65"/>
      <c r="BO150" s="65"/>
      <c r="BP150" s="65"/>
      <c r="BQ150" s="65"/>
      <c r="BR150" s="65"/>
      <c r="BS150" s="65"/>
      <c r="BT150" s="65"/>
      <c r="BU150" s="65"/>
      <c r="BV150" s="65"/>
      <c r="BW150" s="65"/>
      <c r="BX150" s="65"/>
      <c r="BY150" s="65"/>
      <c r="BZ150" s="65"/>
      <c r="CA150" s="65"/>
      <c r="CB150" s="65"/>
      <c r="CC150" s="65"/>
      <c r="CD150" s="65"/>
      <c r="CE150" s="65"/>
      <c r="CF150" s="65"/>
      <c r="CG150" s="65"/>
      <c r="CH150" s="65"/>
      <c r="CI150" s="65"/>
      <c r="CJ150" s="358"/>
      <c r="CK150" s="112"/>
      <c r="CL150" s="112"/>
      <c r="CM150" s="290"/>
      <c r="CN150" s="290"/>
    </row>
    <row r="151" spans="1:93" ht="29.1" customHeight="1" x14ac:dyDescent="0.2">
      <c r="A151" s="380" t="s">
        <v>347</v>
      </c>
      <c r="B151" s="389"/>
      <c r="C151" s="254">
        <f t="shared" ref="C151:AK151" si="207">SUM(C148+C108+C69+C32)</f>
        <v>0</v>
      </c>
      <c r="D151" s="254">
        <f t="shared" si="207"/>
        <v>0</v>
      </c>
      <c r="E151" s="254">
        <f t="shared" si="207"/>
        <v>0</v>
      </c>
      <c r="F151" s="254">
        <f t="shared" si="207"/>
        <v>0</v>
      </c>
      <c r="G151" s="254">
        <f t="shared" si="207"/>
        <v>0</v>
      </c>
      <c r="H151" s="254">
        <f t="shared" si="207"/>
        <v>0</v>
      </c>
      <c r="I151" s="254">
        <f t="shared" si="207"/>
        <v>6</v>
      </c>
      <c r="J151" s="254">
        <f t="shared" si="207"/>
        <v>0</v>
      </c>
      <c r="K151" s="254">
        <f t="shared" si="207"/>
        <v>0</v>
      </c>
      <c r="L151" s="254">
        <f t="shared" si="207"/>
        <v>0</v>
      </c>
      <c r="M151" s="254">
        <f t="shared" si="207"/>
        <v>0</v>
      </c>
      <c r="N151" s="254">
        <f t="shared" si="207"/>
        <v>0</v>
      </c>
      <c r="O151" s="254">
        <f t="shared" si="207"/>
        <v>0</v>
      </c>
      <c r="P151" s="254">
        <f t="shared" si="207"/>
        <v>0</v>
      </c>
      <c r="Q151" s="254">
        <f t="shared" si="207"/>
        <v>0</v>
      </c>
      <c r="R151" s="254">
        <f t="shared" si="207"/>
        <v>0</v>
      </c>
      <c r="S151" s="254">
        <f t="shared" si="207"/>
        <v>0</v>
      </c>
      <c r="T151" s="254">
        <f t="shared" si="207"/>
        <v>0</v>
      </c>
      <c r="U151" s="254">
        <f t="shared" si="207"/>
        <v>0</v>
      </c>
      <c r="V151" s="254">
        <f t="shared" si="207"/>
        <v>0</v>
      </c>
      <c r="W151" s="254">
        <f t="shared" si="207"/>
        <v>0</v>
      </c>
      <c r="X151" s="254">
        <f t="shared" si="207"/>
        <v>0</v>
      </c>
      <c r="Y151" s="254">
        <f t="shared" si="207"/>
        <v>0</v>
      </c>
      <c r="Z151" s="254">
        <f t="shared" si="207"/>
        <v>0</v>
      </c>
      <c r="AA151" s="254">
        <f t="shared" si="207"/>
        <v>0</v>
      </c>
      <c r="AB151" s="254">
        <f t="shared" si="207"/>
        <v>0</v>
      </c>
      <c r="AC151" s="254">
        <f t="shared" si="207"/>
        <v>0</v>
      </c>
      <c r="AD151" s="254">
        <f t="shared" si="207"/>
        <v>0</v>
      </c>
      <c r="AE151" s="254">
        <f t="shared" si="207"/>
        <v>0</v>
      </c>
      <c r="AF151" s="254">
        <f t="shared" si="207"/>
        <v>0</v>
      </c>
      <c r="AG151" s="254">
        <f t="shared" si="207"/>
        <v>0</v>
      </c>
      <c r="AH151" s="254">
        <f t="shared" si="207"/>
        <v>0</v>
      </c>
      <c r="AI151" s="254">
        <f t="shared" si="207"/>
        <v>0</v>
      </c>
      <c r="AJ151" s="254">
        <f t="shared" si="207"/>
        <v>0</v>
      </c>
      <c r="AK151" s="254">
        <f t="shared" si="207"/>
        <v>0</v>
      </c>
      <c r="AL151" s="254"/>
      <c r="AM151" s="254">
        <f t="shared" ref="AM151:BR151" si="208">SUM(AM148+AM108+AM69+AM32)</f>
        <v>0</v>
      </c>
      <c r="AN151" s="254">
        <f t="shared" si="208"/>
        <v>0</v>
      </c>
      <c r="AO151" s="254">
        <f t="shared" si="208"/>
        <v>0</v>
      </c>
      <c r="AP151" s="254">
        <f t="shared" si="208"/>
        <v>0</v>
      </c>
      <c r="AQ151" s="254">
        <f t="shared" si="208"/>
        <v>0</v>
      </c>
      <c r="AR151" s="254">
        <f t="shared" si="208"/>
        <v>0</v>
      </c>
      <c r="AS151" s="254">
        <f t="shared" si="208"/>
        <v>0</v>
      </c>
      <c r="AT151" s="254">
        <f t="shared" si="208"/>
        <v>0</v>
      </c>
      <c r="AU151" s="254">
        <f t="shared" si="208"/>
        <v>0</v>
      </c>
      <c r="AV151" s="254">
        <f t="shared" si="208"/>
        <v>0</v>
      </c>
      <c r="AW151" s="254">
        <f t="shared" si="208"/>
        <v>0</v>
      </c>
      <c r="AX151" s="254">
        <f t="shared" si="208"/>
        <v>0</v>
      </c>
      <c r="AY151" s="254">
        <f t="shared" si="208"/>
        <v>0</v>
      </c>
      <c r="AZ151" s="254">
        <f t="shared" si="208"/>
        <v>0</v>
      </c>
      <c r="BA151" s="254">
        <f t="shared" si="208"/>
        <v>0</v>
      </c>
      <c r="BB151" s="254">
        <f t="shared" si="208"/>
        <v>0</v>
      </c>
      <c r="BC151" s="254">
        <f t="shared" si="208"/>
        <v>0</v>
      </c>
      <c r="BD151" s="254">
        <f t="shared" si="208"/>
        <v>0</v>
      </c>
      <c r="BE151" s="254">
        <f t="shared" si="208"/>
        <v>0</v>
      </c>
      <c r="BF151" s="254">
        <f t="shared" si="208"/>
        <v>0</v>
      </c>
      <c r="BG151" s="254">
        <f t="shared" si="208"/>
        <v>0</v>
      </c>
      <c r="BH151" s="254">
        <f t="shared" si="208"/>
        <v>0</v>
      </c>
      <c r="BI151" s="254">
        <f t="shared" si="208"/>
        <v>0</v>
      </c>
      <c r="BJ151" s="254">
        <f t="shared" si="208"/>
        <v>0</v>
      </c>
      <c r="BK151" s="254">
        <f t="shared" si="208"/>
        <v>0</v>
      </c>
      <c r="BL151" s="254">
        <f t="shared" si="208"/>
        <v>0</v>
      </c>
      <c r="BM151" s="254">
        <f t="shared" si="208"/>
        <v>0</v>
      </c>
      <c r="BN151" s="254">
        <f t="shared" si="208"/>
        <v>0</v>
      </c>
      <c r="BO151" s="254">
        <f t="shared" si="208"/>
        <v>0</v>
      </c>
      <c r="BP151" s="254">
        <f t="shared" si="208"/>
        <v>0</v>
      </c>
      <c r="BQ151" s="254">
        <f t="shared" si="208"/>
        <v>0</v>
      </c>
      <c r="BR151" s="254">
        <f t="shared" si="208"/>
        <v>0</v>
      </c>
      <c r="BS151" s="254">
        <f t="shared" ref="BS151:CJ151" si="209">SUM(BS148+BS108+BS69+BS32)</f>
        <v>0</v>
      </c>
      <c r="BT151" s="254">
        <f t="shared" si="209"/>
        <v>0</v>
      </c>
      <c r="BU151" s="254">
        <f t="shared" si="209"/>
        <v>0</v>
      </c>
      <c r="BV151" s="254">
        <f t="shared" si="209"/>
        <v>0</v>
      </c>
      <c r="BW151" s="254">
        <f t="shared" si="209"/>
        <v>0</v>
      </c>
      <c r="BX151" s="254">
        <f t="shared" si="209"/>
        <v>0</v>
      </c>
      <c r="BY151" s="254">
        <f t="shared" si="209"/>
        <v>0</v>
      </c>
      <c r="BZ151" s="254">
        <f t="shared" si="209"/>
        <v>0</v>
      </c>
      <c r="CA151" s="254">
        <f t="shared" si="209"/>
        <v>0</v>
      </c>
      <c r="CB151" s="254">
        <f t="shared" si="209"/>
        <v>0</v>
      </c>
      <c r="CC151" s="254">
        <f t="shared" si="209"/>
        <v>0</v>
      </c>
      <c r="CD151" s="254">
        <f t="shared" si="209"/>
        <v>0</v>
      </c>
      <c r="CE151" s="254">
        <f t="shared" si="209"/>
        <v>0</v>
      </c>
      <c r="CF151" s="254">
        <f t="shared" si="209"/>
        <v>0</v>
      </c>
      <c r="CG151" s="254">
        <f t="shared" si="209"/>
        <v>0</v>
      </c>
      <c r="CH151" s="254">
        <f t="shared" si="209"/>
        <v>0</v>
      </c>
      <c r="CI151" s="254">
        <f t="shared" si="209"/>
        <v>0</v>
      </c>
      <c r="CJ151" s="186">
        <f t="shared" si="209"/>
        <v>0</v>
      </c>
      <c r="CK151" s="187">
        <f>SUM(CK148+CK108+CK69+CK31)</f>
        <v>0</v>
      </c>
      <c r="CL151" s="187">
        <f>SUM(CL148+CL108+CL69+CL31)</f>
        <v>0</v>
      </c>
      <c r="CM151" s="307">
        <f ca="1">IF(SUM(CM31,CM69,CM108,CM148)=0," ",AVERAGE(CM31,CM69,CM108,CM148))</f>
        <v>93.513888888888872</v>
      </c>
      <c r="CN151" s="307">
        <f ca="1">IF(SUM(CN31,CN69,CN108,CN148)=0," ",AVERAGE(CN31,CN69,CN108,CN148))</f>
        <v>3.0666666666666664</v>
      </c>
      <c r="CO151" s="255">
        <f>SUM(I151:AL151)</f>
        <v>6</v>
      </c>
    </row>
    <row r="153" spans="1:93" x14ac:dyDescent="0.2">
      <c r="A153" s="102" t="str">
        <f>Informations_personnelles!$B$153</f>
        <v>mot de passe : test</v>
      </c>
      <c r="CO153" s="255" t="s">
        <v>32</v>
      </c>
    </row>
    <row r="154" spans="1:93" s="238" customFormat="1" x14ac:dyDescent="0.2">
      <c r="A154" s="358"/>
      <c r="B154" s="358"/>
      <c r="C154" s="358"/>
      <c r="D154" s="358"/>
      <c r="E154" s="358"/>
      <c r="F154" s="358"/>
      <c r="G154" s="358"/>
      <c r="H154" s="358"/>
      <c r="I154" s="358"/>
      <c r="J154" s="358"/>
      <c r="K154" s="358"/>
      <c r="L154" s="358"/>
      <c r="M154" s="358"/>
      <c r="N154" s="358"/>
      <c r="O154" s="358"/>
      <c r="P154" s="358"/>
      <c r="Q154" s="358"/>
      <c r="R154" s="358"/>
      <c r="S154" s="358"/>
      <c r="T154" s="358"/>
      <c r="U154" s="358"/>
      <c r="V154" s="358"/>
      <c r="W154" s="358"/>
      <c r="X154" s="358"/>
      <c r="Y154" s="358"/>
      <c r="Z154" s="358"/>
      <c r="AA154" s="358"/>
      <c r="AB154" s="358"/>
      <c r="AC154" s="358"/>
      <c r="AD154" s="358"/>
      <c r="AE154" s="358"/>
      <c r="AF154" s="358"/>
      <c r="AG154" s="358"/>
      <c r="AH154" s="358"/>
      <c r="AI154" s="358"/>
      <c r="AJ154" s="358"/>
      <c r="AK154" s="358"/>
      <c r="AL154" s="358"/>
      <c r="AM154" s="358"/>
      <c r="AN154" s="358"/>
      <c r="AO154" s="358"/>
      <c r="AP154" s="358"/>
      <c r="AQ154" s="358"/>
      <c r="AR154" s="358"/>
      <c r="AS154" s="358"/>
      <c r="AT154" s="358"/>
      <c r="AU154" s="358"/>
      <c r="AV154" s="358"/>
      <c r="AW154" s="358"/>
      <c r="AX154" s="358"/>
      <c r="AY154" s="358"/>
      <c r="AZ154" s="358"/>
      <c r="BA154" s="358"/>
      <c r="BB154" s="358"/>
      <c r="BC154" s="358"/>
      <c r="BD154" s="358"/>
      <c r="BE154" s="358"/>
      <c r="BF154" s="358"/>
      <c r="BG154" s="358"/>
      <c r="BH154" s="358"/>
      <c r="BI154" s="358"/>
      <c r="BJ154" s="358"/>
      <c r="BK154" s="358"/>
      <c r="BL154" s="358"/>
      <c r="BM154" s="358"/>
      <c r="BN154" s="358"/>
      <c r="BO154" s="358"/>
      <c r="BP154" s="358"/>
      <c r="BQ154" s="358"/>
      <c r="BR154" s="358"/>
      <c r="BS154" s="358"/>
      <c r="BT154" s="358"/>
      <c r="BU154" s="358"/>
      <c r="BV154" s="358"/>
      <c r="BW154" s="358"/>
      <c r="BX154" s="358"/>
      <c r="BY154" s="358"/>
      <c r="BZ154" s="358"/>
      <c r="CA154" s="358"/>
      <c r="CB154" s="358"/>
      <c r="CC154" s="358"/>
      <c r="CD154" s="358"/>
      <c r="CE154" s="358"/>
      <c r="CF154" s="358"/>
      <c r="CG154" s="358"/>
      <c r="CH154" s="358"/>
      <c r="CI154" s="65"/>
      <c r="CJ154" s="358"/>
      <c r="CK154" s="29"/>
      <c r="CL154" s="29"/>
      <c r="CM154" s="287"/>
      <c r="CN154" s="287"/>
    </row>
    <row r="155" spans="1:93" x14ac:dyDescent="0.2">
      <c r="A155" s="434"/>
      <c r="B155" s="435"/>
      <c r="C155" s="435"/>
      <c r="D155" s="435"/>
      <c r="E155" s="435"/>
      <c r="F155" s="435"/>
      <c r="G155" s="435"/>
      <c r="H155" s="435"/>
      <c r="I155" s="435"/>
      <c r="J155" s="435"/>
      <c r="K155" s="435"/>
      <c r="L155" s="435"/>
      <c r="M155" s="435"/>
      <c r="N155" s="435"/>
      <c r="O155" s="435"/>
      <c r="P155" s="434"/>
      <c r="Q155" s="434"/>
      <c r="R155" s="434"/>
      <c r="S155" s="434"/>
      <c r="T155" s="435"/>
      <c r="U155" s="435"/>
      <c r="V155" s="435"/>
      <c r="W155" s="435"/>
      <c r="X155" s="434"/>
      <c r="Y155" s="436"/>
      <c r="Z155" s="434"/>
      <c r="AA155" s="434"/>
      <c r="AB155" s="434"/>
      <c r="AC155" s="434"/>
      <c r="AD155" s="434"/>
      <c r="AE155" s="434"/>
      <c r="AF155" s="434"/>
      <c r="AG155" s="434"/>
      <c r="AH155" s="436"/>
      <c r="AI155" s="436"/>
      <c r="AJ155" s="436"/>
      <c r="AK155" s="436"/>
      <c r="AL155" s="436"/>
      <c r="AM155" s="435"/>
      <c r="AN155" s="435"/>
      <c r="AO155" s="435"/>
      <c r="AP155" s="435"/>
      <c r="AQ155" s="435"/>
      <c r="AR155" s="435"/>
      <c r="AS155" s="434"/>
      <c r="AT155" s="435"/>
      <c r="AU155" s="434"/>
      <c r="AV155" s="434"/>
      <c r="AW155" s="435"/>
      <c r="AX155" s="435"/>
      <c r="AY155" s="435"/>
      <c r="AZ155" s="434"/>
      <c r="BA155" s="435"/>
      <c r="BB155" s="435"/>
      <c r="BC155" s="435"/>
      <c r="BD155" s="434"/>
      <c r="BE155" s="436"/>
      <c r="BF155" s="436"/>
      <c r="BG155" s="436"/>
      <c r="BH155" s="436"/>
      <c r="BI155" s="436"/>
      <c r="BJ155" s="436"/>
      <c r="BK155" s="436"/>
      <c r="BL155" s="436"/>
      <c r="BM155" s="436"/>
      <c r="BN155" s="436"/>
      <c r="BO155" s="434"/>
      <c r="BP155" s="435"/>
      <c r="BQ155" s="436"/>
      <c r="BR155" s="435"/>
      <c r="BS155" s="435"/>
      <c r="BT155" s="434"/>
      <c r="BU155" s="434"/>
      <c r="BV155" s="435"/>
      <c r="BW155" s="435"/>
      <c r="BX155" s="436"/>
      <c r="BY155" s="435"/>
      <c r="BZ155" s="434"/>
      <c r="CA155" s="435"/>
      <c r="CB155" s="435"/>
      <c r="CC155" s="435"/>
      <c r="CD155" s="436"/>
      <c r="CE155" s="435"/>
      <c r="CF155" s="435"/>
      <c r="CG155" s="435"/>
      <c r="CH155" s="435"/>
      <c r="CI155" s="435"/>
      <c r="CJ155" s="437"/>
    </row>
    <row r="156" spans="1:93" x14ac:dyDescent="0.2">
      <c r="A156" s="358"/>
      <c r="B156" s="358"/>
      <c r="C156" s="358"/>
      <c r="D156" s="358"/>
      <c r="E156" s="358"/>
      <c r="F156" s="358"/>
      <c r="G156" s="358"/>
      <c r="H156" s="358"/>
      <c r="I156" s="358"/>
      <c r="J156" s="358"/>
      <c r="K156" s="358"/>
      <c r="L156" s="358"/>
      <c r="M156" s="358"/>
      <c r="N156" s="358"/>
      <c r="O156" s="358"/>
      <c r="P156" s="358"/>
      <c r="Q156" s="358"/>
      <c r="R156" s="358"/>
      <c r="S156" s="358"/>
      <c r="T156" s="358"/>
      <c r="U156" s="358"/>
      <c r="V156" s="358"/>
      <c r="W156" s="358"/>
      <c r="X156" s="358"/>
      <c r="Y156" s="358"/>
      <c r="Z156" s="358"/>
      <c r="AA156" s="358"/>
      <c r="AB156" s="358"/>
      <c r="AC156" s="358"/>
      <c r="AD156" s="358"/>
      <c r="AE156" s="358"/>
      <c r="AF156" s="358"/>
      <c r="AG156" s="358"/>
      <c r="AH156" s="358"/>
      <c r="AI156" s="358"/>
      <c r="AJ156" s="358">
        <f>SUM(I151,AL151)</f>
        <v>6</v>
      </c>
      <c r="AK156" s="358"/>
      <c r="AL156" s="358"/>
      <c r="AM156" s="358"/>
      <c r="AN156" s="358"/>
      <c r="AO156" s="358"/>
      <c r="AP156" s="358"/>
      <c r="AQ156" s="358"/>
      <c r="AR156" s="358"/>
      <c r="AS156" s="358"/>
      <c r="AT156" s="358"/>
      <c r="AU156" s="358"/>
      <c r="AV156" s="358"/>
      <c r="AW156" s="358"/>
      <c r="AX156" s="358"/>
      <c r="AY156" s="358"/>
      <c r="AZ156" s="358"/>
      <c r="BA156" s="358"/>
      <c r="BB156" s="358"/>
      <c r="BC156" s="358"/>
      <c r="BD156" s="358"/>
      <c r="BE156" s="358"/>
      <c r="BF156" s="358"/>
      <c r="BG156" s="358"/>
      <c r="BH156" s="358"/>
      <c r="BI156" s="358"/>
      <c r="BJ156" s="358"/>
      <c r="BK156" s="358"/>
      <c r="BL156" s="358"/>
      <c r="BM156" s="358"/>
      <c r="BN156" s="358"/>
      <c r="BO156" s="358"/>
      <c r="BP156" s="358"/>
      <c r="BQ156" s="358"/>
      <c r="BR156" s="358"/>
      <c r="BS156" s="358"/>
      <c r="BT156" s="358"/>
      <c r="BU156" s="358"/>
      <c r="BV156" s="358"/>
      <c r="BW156" s="358"/>
      <c r="BX156" s="358"/>
      <c r="BY156" s="358"/>
      <c r="BZ156" s="358"/>
      <c r="CA156" s="358"/>
      <c r="CB156" s="358"/>
      <c r="CC156" s="358"/>
      <c r="CD156" s="358"/>
      <c r="CE156" s="358"/>
      <c r="CF156" s="358"/>
      <c r="CG156" s="358"/>
      <c r="CH156" s="358"/>
      <c r="CI156" s="65"/>
      <c r="CJ156" s="358"/>
    </row>
    <row r="157" spans="1:93" x14ac:dyDescent="0.2">
      <c r="A157" s="358"/>
      <c r="B157" s="358"/>
      <c r="C157" s="358"/>
      <c r="D157" s="358"/>
      <c r="E157" s="358"/>
      <c r="F157" s="358"/>
      <c r="G157" s="358"/>
      <c r="H157" s="358"/>
      <c r="I157" s="358"/>
      <c r="J157" s="358"/>
      <c r="K157" s="358"/>
      <c r="L157" s="358"/>
      <c r="M157" s="358"/>
      <c r="N157" s="358"/>
      <c r="O157" s="358"/>
      <c r="P157" s="358"/>
      <c r="Q157" s="358"/>
      <c r="R157" s="358"/>
      <c r="S157" s="358"/>
      <c r="T157" s="358"/>
      <c r="U157" s="358"/>
      <c r="V157" s="358"/>
      <c r="W157" s="358"/>
      <c r="X157" s="358"/>
      <c r="Y157" s="358"/>
      <c r="Z157" s="358"/>
      <c r="AA157" s="358"/>
      <c r="AB157" s="358"/>
      <c r="AC157" s="358"/>
      <c r="AD157" s="358"/>
      <c r="AE157" s="358"/>
      <c r="AF157" s="358"/>
      <c r="AG157" s="358"/>
      <c r="AH157" s="358"/>
      <c r="AI157" s="358"/>
      <c r="AJ157" s="358"/>
      <c r="AK157" s="358"/>
      <c r="AL157" s="358"/>
      <c r="AM157" s="358"/>
      <c r="AN157" s="358"/>
      <c r="AO157" s="358"/>
      <c r="AP157" s="358"/>
      <c r="AQ157" s="358"/>
      <c r="AR157" s="358"/>
      <c r="AS157" s="358"/>
      <c r="AT157" s="358"/>
      <c r="AU157" s="358"/>
      <c r="AV157" s="358"/>
      <c r="AW157" s="358"/>
      <c r="AX157" s="358"/>
      <c r="AY157" s="358"/>
      <c r="AZ157" s="358"/>
      <c r="BA157" s="358"/>
      <c r="BB157" s="358"/>
      <c r="BC157" s="358"/>
      <c r="BD157" s="358"/>
      <c r="BE157" s="358"/>
      <c r="BF157" s="358"/>
      <c r="BG157" s="358"/>
      <c r="BH157" s="358"/>
      <c r="BI157" s="358"/>
      <c r="BJ157" s="358"/>
      <c r="BK157" s="358"/>
      <c r="BL157" s="358"/>
      <c r="BM157" s="358"/>
      <c r="BN157" s="358"/>
      <c r="BO157" s="358"/>
      <c r="BP157" s="358"/>
      <c r="BQ157" s="358"/>
      <c r="BR157" s="358"/>
      <c r="BS157" s="358"/>
      <c r="BT157" s="358"/>
      <c r="BU157" s="358"/>
      <c r="BV157" s="358"/>
      <c r="BW157" s="358"/>
      <c r="BX157" s="358"/>
      <c r="BY157" s="358"/>
      <c r="BZ157" s="358"/>
      <c r="CA157" s="358"/>
      <c r="CB157" s="358"/>
      <c r="CC157" s="358"/>
      <c r="CD157" s="358"/>
      <c r="CE157" s="358"/>
      <c r="CF157" s="358"/>
      <c r="CG157" s="358"/>
      <c r="CH157" s="358"/>
      <c r="CI157" s="65"/>
      <c r="CJ157" s="358"/>
    </row>
    <row r="158" spans="1:93" x14ac:dyDescent="0.2">
      <c r="A158" s="358"/>
      <c r="B158" s="358"/>
      <c r="C158" s="358"/>
      <c r="D158" s="358"/>
      <c r="E158" s="358"/>
      <c r="F158" s="358"/>
      <c r="G158" s="358"/>
      <c r="H158" s="358"/>
      <c r="I158" s="358"/>
      <c r="J158" s="358"/>
      <c r="K158" s="358"/>
      <c r="L158" s="358"/>
      <c r="M158" s="358"/>
      <c r="N158" s="358"/>
      <c r="O158" s="358"/>
      <c r="P158" s="358"/>
      <c r="Q158" s="358"/>
      <c r="R158" s="358"/>
      <c r="S158" s="358"/>
      <c r="T158" s="358"/>
      <c r="U158" s="358"/>
      <c r="V158" s="358"/>
      <c r="W158" s="358"/>
      <c r="X158" s="358"/>
      <c r="Y158" s="358"/>
      <c r="Z158" s="358"/>
      <c r="AA158" s="358"/>
      <c r="AB158" s="358"/>
      <c r="AC158" s="358"/>
      <c r="AD158" s="358"/>
      <c r="AE158" s="358"/>
      <c r="AF158" s="358"/>
      <c r="AG158" s="358"/>
      <c r="AH158" s="358"/>
      <c r="AI158" s="358"/>
      <c r="AJ158" s="358"/>
      <c r="AK158" s="358"/>
      <c r="AL158" s="358"/>
      <c r="AM158" s="358"/>
      <c r="AN158" s="358"/>
      <c r="AO158" s="358"/>
      <c r="AP158" s="358"/>
      <c r="AQ158" s="358"/>
      <c r="AR158" s="358"/>
      <c r="AS158" s="358"/>
      <c r="AT158" s="358"/>
      <c r="AU158" s="358"/>
      <c r="AV158" s="358"/>
      <c r="AW158" s="358"/>
      <c r="AX158" s="358"/>
      <c r="AY158" s="358"/>
      <c r="AZ158" s="358"/>
      <c r="BA158" s="358"/>
      <c r="BB158" s="358"/>
      <c r="BC158" s="358"/>
      <c r="BD158" s="358"/>
      <c r="BE158" s="358"/>
      <c r="BF158" s="358"/>
      <c r="BG158" s="358"/>
      <c r="BH158" s="358"/>
      <c r="BI158" s="358"/>
      <c r="BJ158" s="358"/>
      <c r="BK158" s="358"/>
      <c r="BL158" s="358"/>
      <c r="BM158" s="358"/>
      <c r="BN158" s="358"/>
      <c r="BO158" s="358"/>
      <c r="BP158" s="358"/>
      <c r="BQ158" s="358"/>
      <c r="BR158" s="358"/>
      <c r="BS158" s="358"/>
      <c r="BT158" s="358"/>
      <c r="BU158" s="358"/>
      <c r="BV158" s="358"/>
      <c r="BW158" s="358"/>
      <c r="BX158" s="358"/>
      <c r="BY158" s="358"/>
      <c r="BZ158" s="358"/>
      <c r="CA158" s="358"/>
      <c r="CB158" s="358"/>
      <c r="CC158" s="358"/>
      <c r="CD158" s="358"/>
      <c r="CE158" s="358"/>
      <c r="CF158" s="358"/>
      <c r="CG158" s="358"/>
      <c r="CH158" s="358"/>
      <c r="CI158" s="65"/>
      <c r="CJ158" s="358"/>
    </row>
    <row r="159" spans="1:93" ht="29.1" customHeight="1" x14ac:dyDescent="0.2">
      <c r="A159" s="227">
        <v>2015</v>
      </c>
      <c r="B159" s="227"/>
      <c r="C159" s="227"/>
      <c r="D159" s="227"/>
      <c r="E159" s="227"/>
      <c r="F159" s="227"/>
      <c r="G159" s="227"/>
      <c r="H159" s="227"/>
      <c r="I159" s="227"/>
      <c r="J159" s="227"/>
      <c r="K159" s="227"/>
      <c r="L159" s="227"/>
      <c r="M159" s="227"/>
      <c r="N159" s="227"/>
      <c r="O159" s="227"/>
      <c r="P159" s="227"/>
      <c r="Q159" s="227"/>
      <c r="R159" s="227"/>
      <c r="S159" s="227"/>
      <c r="T159" s="227"/>
      <c r="U159" s="227"/>
      <c r="V159" s="227"/>
      <c r="W159" s="227"/>
      <c r="X159" s="227"/>
      <c r="Y159" s="227"/>
      <c r="Z159" s="227"/>
      <c r="AA159" s="227"/>
      <c r="AB159" s="227"/>
      <c r="AC159" s="227"/>
      <c r="AD159" s="227"/>
      <c r="AE159" s="227"/>
      <c r="AF159" s="227"/>
      <c r="AG159" s="227"/>
      <c r="AH159" s="227"/>
      <c r="AI159" s="227"/>
      <c r="AJ159" s="227"/>
      <c r="AK159" s="227"/>
      <c r="AL159" s="227"/>
      <c r="AM159" s="227"/>
      <c r="AN159" s="227"/>
      <c r="AO159" s="227"/>
      <c r="AP159" s="227"/>
      <c r="AQ159" s="227"/>
      <c r="AR159" s="227"/>
      <c r="AS159" s="227"/>
      <c r="AT159" s="227"/>
      <c r="AU159" s="227"/>
      <c r="AV159" s="227"/>
      <c r="AW159" s="227"/>
      <c r="AX159" s="227"/>
      <c r="AY159" s="227"/>
      <c r="AZ159" s="227"/>
      <c r="BA159" s="227"/>
      <c r="BB159" s="227"/>
      <c r="BC159" s="227"/>
      <c r="BD159" s="227"/>
      <c r="BE159" s="227"/>
      <c r="BF159" s="227"/>
      <c r="BG159" s="227"/>
      <c r="BH159" s="227"/>
      <c r="BI159" s="227"/>
      <c r="BJ159" s="227"/>
      <c r="BK159" s="227"/>
      <c r="BL159" s="227"/>
      <c r="BM159" s="227"/>
      <c r="BN159" s="227"/>
      <c r="BO159" s="227"/>
      <c r="BP159" s="227"/>
      <c r="BQ159" s="227"/>
      <c r="BR159" s="227"/>
      <c r="BS159" s="227"/>
      <c r="BT159" s="227"/>
      <c r="BU159" s="227"/>
      <c r="BV159" s="227"/>
      <c r="BW159" s="227"/>
      <c r="BX159" s="227"/>
      <c r="BY159" s="227"/>
      <c r="BZ159" s="227"/>
      <c r="CA159" s="227"/>
      <c r="CB159" s="227"/>
      <c r="CC159" s="227"/>
      <c r="CD159" s="227"/>
      <c r="CE159" s="227"/>
      <c r="CF159" s="227"/>
      <c r="CG159" s="227"/>
      <c r="CH159" s="227"/>
      <c r="CI159" s="227"/>
      <c r="CJ159" s="228"/>
      <c r="CK159" s="194"/>
      <c r="CL159" s="194"/>
      <c r="CM159" s="308"/>
      <c r="CN159" s="308"/>
    </row>
    <row r="160" spans="1:93" x14ac:dyDescent="0.2">
      <c r="A160" s="215">
        <f>Informations_personnelles!B160</f>
        <v>3</v>
      </c>
      <c r="B160" s="413">
        <f>Informations_personnelles!C160</f>
        <v>0</v>
      </c>
      <c r="C160" s="230"/>
      <c r="D160" s="230"/>
      <c r="E160" s="230"/>
      <c r="F160" s="230"/>
      <c r="G160" s="230"/>
      <c r="H160" s="230"/>
      <c r="I160" s="230"/>
      <c r="J160" s="230"/>
      <c r="K160" s="230"/>
      <c r="L160" s="230"/>
      <c r="M160" s="230"/>
      <c r="N160" s="230"/>
      <c r="O160" s="230"/>
      <c r="P160" s="230"/>
      <c r="Q160" s="230"/>
      <c r="R160" s="230"/>
      <c r="S160" s="230"/>
      <c r="T160" s="230"/>
      <c r="U160" s="230"/>
      <c r="V160" s="230"/>
      <c r="W160" s="230"/>
      <c r="X160" s="230"/>
      <c r="Y160" s="230"/>
      <c r="Z160" s="230"/>
      <c r="AA160" s="230"/>
      <c r="AB160" s="230"/>
      <c r="AC160" s="230"/>
      <c r="AD160" s="230"/>
      <c r="AE160" s="230"/>
      <c r="AF160" s="230"/>
      <c r="AG160" s="230"/>
      <c r="AH160" s="230"/>
      <c r="AI160" s="230"/>
      <c r="AJ160" s="230"/>
      <c r="AK160" s="230"/>
      <c r="AL160" s="230"/>
      <c r="AM160" s="230"/>
      <c r="AN160" s="230"/>
      <c r="AO160" s="230"/>
      <c r="AP160" s="230"/>
      <c r="AQ160" s="230"/>
      <c r="AR160" s="230"/>
      <c r="AS160" s="230"/>
      <c r="AT160" s="230"/>
      <c r="AU160" s="230"/>
      <c r="AV160" s="230"/>
      <c r="AW160" s="230"/>
      <c r="AX160" s="230"/>
      <c r="AY160" s="230"/>
      <c r="AZ160" s="230"/>
      <c r="BA160" s="230"/>
      <c r="BB160" s="230"/>
      <c r="BC160" s="230"/>
      <c r="BD160" s="230"/>
      <c r="BE160" s="230"/>
      <c r="BF160" s="230"/>
      <c r="BG160" s="230"/>
      <c r="BH160" s="230"/>
      <c r="BI160" s="230"/>
      <c r="BJ160" s="230"/>
      <c r="BK160" s="230"/>
      <c r="BL160" s="230"/>
      <c r="BM160" s="230"/>
      <c r="BN160" s="230"/>
      <c r="BO160" s="230"/>
      <c r="BP160" s="230"/>
      <c r="BQ160" s="230"/>
      <c r="BR160" s="230"/>
      <c r="BS160" s="230"/>
      <c r="BT160" s="230"/>
      <c r="BU160" s="230"/>
      <c r="BV160" s="230"/>
      <c r="BW160" s="230"/>
      <c r="BX160" s="230"/>
      <c r="BY160" s="230"/>
      <c r="BZ160" s="230"/>
      <c r="CA160" s="230"/>
      <c r="CB160" s="230"/>
      <c r="CC160" s="230"/>
      <c r="CD160" s="230"/>
      <c r="CE160" s="230"/>
      <c r="CF160" s="230"/>
      <c r="CG160" s="230"/>
      <c r="CH160" s="230"/>
      <c r="CI160" s="316" t="s">
        <v>311</v>
      </c>
      <c r="CJ160" s="231"/>
      <c r="CK160" s="265"/>
      <c r="CL160" s="198"/>
      <c r="CM160" s="311">
        <f ca="1">IF(Informations_personnelles!A160&lt;&gt;"",IF(CK160&lt;&gt;"",CK160,IF(CL160&lt;&gt;"",CL160,TODAY()))-Informations_personnelles!A160,"")</f>
        <v>551</v>
      </c>
      <c r="CN160" s="309">
        <f ca="1">IFERROR(ROUND(CM160/30.5,1),"")</f>
        <v>18.100000000000001</v>
      </c>
    </row>
    <row r="161" spans="1:92" ht="30" x14ac:dyDescent="0.2">
      <c r="A161" s="214">
        <f>Informations_personnelles!B161</f>
        <v>18</v>
      </c>
      <c r="B161" s="414">
        <f>Informations_personnelles!C161</f>
        <v>0</v>
      </c>
      <c r="C161" s="232"/>
      <c r="D161" s="232"/>
      <c r="E161" s="232"/>
      <c r="F161" s="232"/>
      <c r="G161" s="232"/>
      <c r="H161" s="232"/>
      <c r="I161" s="232"/>
      <c r="J161" s="232"/>
      <c r="K161" s="232"/>
      <c r="L161" s="232"/>
      <c r="M161" s="232"/>
      <c r="N161" s="232"/>
      <c r="O161" s="232"/>
      <c r="P161" s="232"/>
      <c r="Q161" s="232"/>
      <c r="R161" s="232"/>
      <c r="S161" s="232"/>
      <c r="T161" s="232"/>
      <c r="U161" s="232"/>
      <c r="V161" s="232"/>
      <c r="W161" s="232"/>
      <c r="X161" s="232"/>
      <c r="Y161" s="232"/>
      <c r="Z161" s="232"/>
      <c r="AA161" s="232"/>
      <c r="AB161" s="232"/>
      <c r="AC161" s="232"/>
      <c r="AD161" s="232"/>
      <c r="AE161" s="232"/>
      <c r="AF161" s="232"/>
      <c r="AG161" s="232"/>
      <c r="AH161" s="232"/>
      <c r="AI161" s="232"/>
      <c r="AJ161" s="232"/>
      <c r="AK161" s="232"/>
      <c r="AL161" s="232"/>
      <c r="AM161" s="232"/>
      <c r="AN161" s="232"/>
      <c r="AO161" s="232"/>
      <c r="AP161" s="232"/>
      <c r="AQ161" s="232"/>
      <c r="AR161" s="232"/>
      <c r="AS161" s="232"/>
      <c r="AT161" s="232"/>
      <c r="AU161" s="232"/>
      <c r="AV161" s="232"/>
      <c r="AW161" s="232"/>
      <c r="AX161" s="232"/>
      <c r="AY161" s="232"/>
      <c r="AZ161" s="232"/>
      <c r="BA161" s="232"/>
      <c r="BB161" s="232"/>
      <c r="BC161" s="232"/>
      <c r="BD161" s="232"/>
      <c r="BE161" s="232"/>
      <c r="BF161" s="232"/>
      <c r="BG161" s="232"/>
      <c r="BH161" s="232"/>
      <c r="BI161" s="232"/>
      <c r="BJ161" s="232"/>
      <c r="BK161" s="232"/>
      <c r="BL161" s="232"/>
      <c r="BM161" s="232"/>
      <c r="BN161" s="232"/>
      <c r="BO161" s="232"/>
      <c r="BP161" s="232"/>
      <c r="BQ161" s="232"/>
      <c r="BR161" s="232"/>
      <c r="BS161" s="232"/>
      <c r="BT161" s="232"/>
      <c r="BU161" s="232"/>
      <c r="BV161" s="232"/>
      <c r="BW161" s="232"/>
      <c r="BX161" s="232"/>
      <c r="BY161" s="232"/>
      <c r="BZ161" s="232"/>
      <c r="CA161" s="232"/>
      <c r="CB161" s="232"/>
      <c r="CC161" s="232"/>
      <c r="CD161" s="232"/>
      <c r="CE161" s="232"/>
      <c r="CF161" s="232"/>
      <c r="CG161" s="232"/>
      <c r="CH161" s="232"/>
      <c r="CI161" s="317" t="s">
        <v>312</v>
      </c>
      <c r="CJ161" s="233"/>
      <c r="CK161" s="266"/>
      <c r="CL161" s="204"/>
      <c r="CM161" s="312">
        <f ca="1">IF(Informations_personnelles!A161&lt;&gt;"",IF(CK161&lt;&gt;"",CK161,IF(CL161&lt;&gt;"",CL161,TODAY()))-Informations_personnelles!A161,"")</f>
        <v>448</v>
      </c>
      <c r="CN161" s="310">
        <f t="shared" ref="CN161:CN192" ca="1" si="210">IFERROR(ROUND(CM161/30.5,1),"")</f>
        <v>14.7</v>
      </c>
    </row>
    <row r="162" spans="1:92" ht="30" x14ac:dyDescent="0.2">
      <c r="A162" s="234">
        <f>Informations_personnelles!B162</f>
        <v>21</v>
      </c>
      <c r="B162" s="413">
        <f>Informations_personnelles!C162</f>
        <v>0</v>
      </c>
      <c r="C162" s="196"/>
      <c r="D162" s="196"/>
      <c r="E162" s="196"/>
      <c r="F162" s="196"/>
      <c r="G162" s="196"/>
      <c r="H162" s="196"/>
      <c r="I162" s="196"/>
      <c r="J162" s="196"/>
      <c r="K162" s="196"/>
      <c r="L162" s="196"/>
      <c r="M162" s="196"/>
      <c r="N162" s="196"/>
      <c r="O162" s="196"/>
      <c r="P162" s="196"/>
      <c r="Q162" s="196"/>
      <c r="R162" s="196"/>
      <c r="S162" s="196"/>
      <c r="T162" s="196"/>
      <c r="U162" s="196"/>
      <c r="V162" s="196"/>
      <c r="W162" s="196"/>
      <c r="X162" s="196"/>
      <c r="Y162" s="196"/>
      <c r="Z162" s="196"/>
      <c r="AA162" s="196"/>
      <c r="AB162" s="196"/>
      <c r="AC162" s="196"/>
      <c r="AD162" s="196"/>
      <c r="AE162" s="196"/>
      <c r="AF162" s="196"/>
      <c r="AG162" s="196"/>
      <c r="AH162" s="196"/>
      <c r="AI162" s="196"/>
      <c r="AJ162" s="196"/>
      <c r="AK162" s="196"/>
      <c r="AL162" s="196"/>
      <c r="AM162" s="196"/>
      <c r="AN162" s="196"/>
      <c r="AO162" s="196"/>
      <c r="AP162" s="196"/>
      <c r="AQ162" s="196"/>
      <c r="AR162" s="196"/>
      <c r="AS162" s="196"/>
      <c r="AT162" s="196"/>
      <c r="AU162" s="196"/>
      <c r="AV162" s="196"/>
      <c r="AW162" s="196"/>
      <c r="AX162" s="196"/>
      <c r="AY162" s="196"/>
      <c r="AZ162" s="196"/>
      <c r="BA162" s="196"/>
      <c r="BB162" s="196"/>
      <c r="BC162" s="196"/>
      <c r="BD162" s="196"/>
      <c r="BE162" s="196"/>
      <c r="BF162" s="196"/>
      <c r="BG162" s="196"/>
      <c r="BH162" s="196"/>
      <c r="BI162" s="196"/>
      <c r="BJ162" s="196"/>
      <c r="BK162" s="196"/>
      <c r="BL162" s="196"/>
      <c r="BM162" s="196"/>
      <c r="BN162" s="196"/>
      <c r="BO162" s="196"/>
      <c r="BP162" s="196"/>
      <c r="BQ162" s="196"/>
      <c r="BR162" s="196"/>
      <c r="BS162" s="196"/>
      <c r="BT162" s="196"/>
      <c r="BU162" s="196"/>
      <c r="BV162" s="196"/>
      <c r="BW162" s="196"/>
      <c r="BX162" s="196"/>
      <c r="BY162" s="196"/>
      <c r="BZ162" s="196"/>
      <c r="CA162" s="196"/>
      <c r="CB162" s="196"/>
      <c r="CC162" s="196"/>
      <c r="CD162" s="196"/>
      <c r="CE162" s="196"/>
      <c r="CF162" s="196"/>
      <c r="CG162" s="196"/>
      <c r="CH162" s="196"/>
      <c r="CI162" s="229" t="s">
        <v>313</v>
      </c>
      <c r="CJ162" s="235"/>
      <c r="CK162" s="265"/>
      <c r="CL162" s="265"/>
      <c r="CM162" s="311">
        <f ca="1">IF(Informations_personnelles!A162&lt;&gt;"",IF(CK162&lt;&gt;"",CK162,IF(CL162&lt;&gt;"",CL162,TODAY()))-Informations_personnelles!A162,"")</f>
        <v>422</v>
      </c>
      <c r="CN162" s="309">
        <f t="shared" ca="1" si="210"/>
        <v>13.8</v>
      </c>
    </row>
    <row r="163" spans="1:92" x14ac:dyDescent="0.2">
      <c r="A163" s="214">
        <f>Informations_personnelles!B163</f>
        <v>33</v>
      </c>
      <c r="B163" s="414">
        <f>Informations_personnelles!C163</f>
        <v>0</v>
      </c>
      <c r="C163" s="232"/>
      <c r="D163" s="232"/>
      <c r="E163" s="232"/>
      <c r="F163" s="232"/>
      <c r="G163" s="232"/>
      <c r="H163" s="232"/>
      <c r="I163" s="232"/>
      <c r="J163" s="232"/>
      <c r="K163" s="232"/>
      <c r="L163" s="232"/>
      <c r="M163" s="232"/>
      <c r="N163" s="232"/>
      <c r="O163" s="232"/>
      <c r="P163" s="232"/>
      <c r="Q163" s="232"/>
      <c r="R163" s="232"/>
      <c r="S163" s="232"/>
      <c r="T163" s="232"/>
      <c r="U163" s="232"/>
      <c r="V163" s="232"/>
      <c r="W163" s="232"/>
      <c r="X163" s="232"/>
      <c r="Y163" s="232"/>
      <c r="Z163" s="232"/>
      <c r="AA163" s="232"/>
      <c r="AB163" s="232"/>
      <c r="AC163" s="232"/>
      <c r="AD163" s="232"/>
      <c r="AE163" s="232"/>
      <c r="AF163" s="232"/>
      <c r="AG163" s="232"/>
      <c r="AH163" s="232"/>
      <c r="AI163" s="232"/>
      <c r="AJ163" s="232"/>
      <c r="AK163" s="232"/>
      <c r="AL163" s="232"/>
      <c r="AM163" s="232"/>
      <c r="AN163" s="232"/>
      <c r="AO163" s="232"/>
      <c r="AP163" s="232"/>
      <c r="AQ163" s="232"/>
      <c r="AR163" s="232"/>
      <c r="AS163" s="232"/>
      <c r="AT163" s="232"/>
      <c r="AU163" s="232"/>
      <c r="AV163" s="232"/>
      <c r="AW163" s="232"/>
      <c r="AX163" s="232"/>
      <c r="AY163" s="232"/>
      <c r="AZ163" s="232"/>
      <c r="BA163" s="232"/>
      <c r="BB163" s="232"/>
      <c r="BC163" s="232"/>
      <c r="BD163" s="232"/>
      <c r="BE163" s="232"/>
      <c r="BF163" s="232"/>
      <c r="BG163" s="232"/>
      <c r="BH163" s="232"/>
      <c r="BI163" s="232"/>
      <c r="BJ163" s="232"/>
      <c r="BK163" s="232"/>
      <c r="BL163" s="232"/>
      <c r="BM163" s="232"/>
      <c r="BN163" s="232"/>
      <c r="BO163" s="232"/>
      <c r="BP163" s="232"/>
      <c r="BQ163" s="232"/>
      <c r="BR163" s="232"/>
      <c r="BS163" s="232"/>
      <c r="BT163" s="232"/>
      <c r="BU163" s="232"/>
      <c r="BV163" s="232"/>
      <c r="BW163" s="232"/>
      <c r="BX163" s="232"/>
      <c r="BY163" s="232"/>
      <c r="BZ163" s="232"/>
      <c r="CA163" s="232"/>
      <c r="CB163" s="232"/>
      <c r="CC163" s="232"/>
      <c r="CD163" s="232"/>
      <c r="CE163" s="232"/>
      <c r="CF163" s="232"/>
      <c r="CG163" s="232"/>
      <c r="CH163" s="232"/>
      <c r="CI163" s="317"/>
      <c r="CJ163" s="233"/>
      <c r="CK163" s="266"/>
      <c r="CL163" s="266"/>
      <c r="CM163" s="312">
        <f ca="1">IF(Informations_personnelles!A163&lt;&gt;"",IF(CK163&lt;&gt;"",CK163,IF(CL163&lt;&gt;"",CL163,TODAY()))-Informations_personnelles!A163,"")</f>
        <v>343</v>
      </c>
      <c r="CN163" s="310">
        <f t="shared" ca="1" si="210"/>
        <v>11.2</v>
      </c>
    </row>
    <row r="164" spans="1:92" ht="45" x14ac:dyDescent="0.2">
      <c r="A164" s="234">
        <f>Informations_personnelles!B164</f>
        <v>37</v>
      </c>
      <c r="B164" s="413">
        <f>Informations_personnelles!C164</f>
        <v>0</v>
      </c>
      <c r="C164" s="196"/>
      <c r="D164" s="196"/>
      <c r="E164" s="196"/>
      <c r="F164" s="196"/>
      <c r="G164" s="196"/>
      <c r="H164" s="196"/>
      <c r="I164" s="196"/>
      <c r="J164" s="196"/>
      <c r="K164" s="196"/>
      <c r="L164" s="196"/>
      <c r="M164" s="196"/>
      <c r="N164" s="196"/>
      <c r="O164" s="196"/>
      <c r="P164" s="196"/>
      <c r="Q164" s="196"/>
      <c r="R164" s="196"/>
      <c r="S164" s="196"/>
      <c r="T164" s="196"/>
      <c r="U164" s="196"/>
      <c r="V164" s="196"/>
      <c r="W164" s="196"/>
      <c r="X164" s="196"/>
      <c r="Y164" s="196"/>
      <c r="Z164" s="196"/>
      <c r="AA164" s="196"/>
      <c r="AB164" s="196"/>
      <c r="AC164" s="196"/>
      <c r="AD164" s="196"/>
      <c r="AE164" s="196"/>
      <c r="AF164" s="196"/>
      <c r="AG164" s="196"/>
      <c r="AH164" s="196"/>
      <c r="AI164" s="196"/>
      <c r="AJ164" s="196"/>
      <c r="AK164" s="196"/>
      <c r="AL164" s="196"/>
      <c r="AM164" s="196"/>
      <c r="AN164" s="196"/>
      <c r="AO164" s="196"/>
      <c r="AP164" s="196"/>
      <c r="AQ164" s="196"/>
      <c r="AR164" s="196"/>
      <c r="AS164" s="196"/>
      <c r="AT164" s="196"/>
      <c r="AU164" s="196"/>
      <c r="AV164" s="196"/>
      <c r="AW164" s="196"/>
      <c r="AX164" s="196"/>
      <c r="AY164" s="196"/>
      <c r="AZ164" s="196"/>
      <c r="BA164" s="196"/>
      <c r="BB164" s="196"/>
      <c r="BC164" s="196"/>
      <c r="BD164" s="196"/>
      <c r="BE164" s="196"/>
      <c r="BF164" s="196"/>
      <c r="BG164" s="196"/>
      <c r="BH164" s="196"/>
      <c r="BI164" s="196"/>
      <c r="BJ164" s="196"/>
      <c r="BK164" s="196"/>
      <c r="BL164" s="196"/>
      <c r="BM164" s="196"/>
      <c r="BN164" s="196"/>
      <c r="BO164" s="196"/>
      <c r="BP164" s="196"/>
      <c r="BQ164" s="196"/>
      <c r="BR164" s="196"/>
      <c r="BS164" s="196"/>
      <c r="BT164" s="196"/>
      <c r="BU164" s="196"/>
      <c r="BV164" s="196"/>
      <c r="BW164" s="196"/>
      <c r="BX164" s="196"/>
      <c r="BY164" s="196"/>
      <c r="BZ164" s="196"/>
      <c r="CA164" s="196"/>
      <c r="CB164" s="196"/>
      <c r="CC164" s="196"/>
      <c r="CD164" s="196"/>
      <c r="CE164" s="196"/>
      <c r="CF164" s="196"/>
      <c r="CG164" s="196"/>
      <c r="CH164" s="196"/>
      <c r="CI164" s="229" t="s">
        <v>273</v>
      </c>
      <c r="CJ164" s="235"/>
      <c r="CK164" s="265"/>
      <c r="CL164" s="265"/>
      <c r="CM164" s="311">
        <f ca="1">IF(Informations_personnelles!A164&lt;&gt;"",IF(CK164&lt;&gt;"",CK164,IF(CL164&lt;&gt;"",CL164,TODAY()))-Informations_personnelles!A164,"")</f>
        <v>331</v>
      </c>
      <c r="CN164" s="309">
        <f t="shared" ca="1" si="210"/>
        <v>10.9</v>
      </c>
    </row>
    <row r="165" spans="1:92" ht="45" x14ac:dyDescent="0.2">
      <c r="A165" s="214">
        <f>Informations_personnelles!B165</f>
        <v>46</v>
      </c>
      <c r="B165" s="414">
        <f>Informations_personnelles!C165</f>
        <v>0</v>
      </c>
      <c r="C165" s="232"/>
      <c r="D165" s="232"/>
      <c r="E165" s="232"/>
      <c r="F165" s="232"/>
      <c r="G165" s="232"/>
      <c r="H165" s="232"/>
      <c r="I165" s="232"/>
      <c r="J165" s="232"/>
      <c r="K165" s="232"/>
      <c r="L165" s="232"/>
      <c r="M165" s="232"/>
      <c r="N165" s="232"/>
      <c r="O165" s="232"/>
      <c r="P165" s="232"/>
      <c r="Q165" s="232"/>
      <c r="R165" s="232"/>
      <c r="S165" s="232"/>
      <c r="T165" s="232"/>
      <c r="U165" s="232"/>
      <c r="V165" s="232"/>
      <c r="W165" s="232"/>
      <c r="X165" s="232"/>
      <c r="Y165" s="232"/>
      <c r="Z165" s="232"/>
      <c r="AA165" s="232"/>
      <c r="AB165" s="232"/>
      <c r="AC165" s="232"/>
      <c r="AD165" s="232"/>
      <c r="AE165" s="232"/>
      <c r="AF165" s="232"/>
      <c r="AG165" s="232"/>
      <c r="AH165" s="232"/>
      <c r="AI165" s="232"/>
      <c r="AJ165" s="232"/>
      <c r="AK165" s="232"/>
      <c r="AL165" s="232"/>
      <c r="AM165" s="232"/>
      <c r="AN165" s="232"/>
      <c r="AO165" s="232"/>
      <c r="AP165" s="232"/>
      <c r="AQ165" s="232"/>
      <c r="AR165" s="232"/>
      <c r="AS165" s="232"/>
      <c r="AT165" s="232"/>
      <c r="AU165" s="232"/>
      <c r="AV165" s="232"/>
      <c r="AW165" s="232"/>
      <c r="AX165" s="232"/>
      <c r="AY165" s="232"/>
      <c r="AZ165" s="232"/>
      <c r="BA165" s="232"/>
      <c r="BB165" s="232"/>
      <c r="BC165" s="232"/>
      <c r="BD165" s="232"/>
      <c r="BE165" s="232"/>
      <c r="BF165" s="232"/>
      <c r="BG165" s="232"/>
      <c r="BH165" s="232"/>
      <c r="BI165" s="232"/>
      <c r="BJ165" s="232"/>
      <c r="BK165" s="232"/>
      <c r="BL165" s="232"/>
      <c r="BM165" s="232"/>
      <c r="BN165" s="232"/>
      <c r="BO165" s="232"/>
      <c r="BP165" s="232"/>
      <c r="BQ165" s="232"/>
      <c r="BR165" s="232"/>
      <c r="BS165" s="232"/>
      <c r="BT165" s="232"/>
      <c r="BU165" s="232"/>
      <c r="BV165" s="232"/>
      <c r="BW165" s="232"/>
      <c r="BX165" s="232"/>
      <c r="BY165" s="232"/>
      <c r="BZ165" s="232"/>
      <c r="CA165" s="232"/>
      <c r="CB165" s="232"/>
      <c r="CC165" s="232"/>
      <c r="CD165" s="232"/>
      <c r="CE165" s="232"/>
      <c r="CF165" s="232"/>
      <c r="CG165" s="232"/>
      <c r="CH165" s="232"/>
      <c r="CI165" s="317" t="s">
        <v>314</v>
      </c>
      <c r="CJ165" s="233"/>
      <c r="CK165" s="266"/>
      <c r="CL165" s="266"/>
      <c r="CM165" s="312">
        <f ca="1">IF(Informations_personnelles!A165&lt;&gt;"",IF(CK165&lt;&gt;"",CK165,IF(CL165&lt;&gt;"",CL165,TODAY()))-Informations_personnelles!A165,"")</f>
        <v>253</v>
      </c>
      <c r="CN165" s="310">
        <f t="shared" ca="1" si="210"/>
        <v>8.3000000000000007</v>
      </c>
    </row>
    <row r="166" spans="1:92" ht="30" x14ac:dyDescent="0.2">
      <c r="A166" s="234">
        <f>Informations_personnelles!B166</f>
        <v>47</v>
      </c>
      <c r="B166" s="413">
        <f>Informations_personnelles!C166</f>
        <v>0</v>
      </c>
      <c r="C166" s="196"/>
      <c r="D166" s="196"/>
      <c r="E166" s="196"/>
      <c r="F166" s="196"/>
      <c r="G166" s="196"/>
      <c r="H166" s="196"/>
      <c r="I166" s="196"/>
      <c r="J166" s="196"/>
      <c r="K166" s="196"/>
      <c r="L166" s="196"/>
      <c r="M166" s="196"/>
      <c r="N166" s="196"/>
      <c r="O166" s="196"/>
      <c r="P166" s="196"/>
      <c r="Q166" s="196"/>
      <c r="R166" s="196"/>
      <c r="S166" s="196"/>
      <c r="T166" s="196"/>
      <c r="U166" s="196"/>
      <c r="V166" s="196"/>
      <c r="W166" s="196"/>
      <c r="X166" s="196"/>
      <c r="Y166" s="196"/>
      <c r="Z166" s="196"/>
      <c r="AA166" s="196"/>
      <c r="AB166" s="196"/>
      <c r="AC166" s="196"/>
      <c r="AD166" s="196"/>
      <c r="AE166" s="196"/>
      <c r="AF166" s="196"/>
      <c r="AG166" s="196"/>
      <c r="AH166" s="196"/>
      <c r="AI166" s="196"/>
      <c r="AJ166" s="196"/>
      <c r="AK166" s="196"/>
      <c r="AL166" s="196"/>
      <c r="AM166" s="196"/>
      <c r="AN166" s="196"/>
      <c r="AO166" s="196"/>
      <c r="AP166" s="196"/>
      <c r="AQ166" s="196"/>
      <c r="AR166" s="196"/>
      <c r="AS166" s="196"/>
      <c r="AT166" s="196"/>
      <c r="AU166" s="196"/>
      <c r="AV166" s="196"/>
      <c r="AW166" s="196"/>
      <c r="AX166" s="196"/>
      <c r="AY166" s="196"/>
      <c r="AZ166" s="196"/>
      <c r="BA166" s="196"/>
      <c r="BB166" s="196"/>
      <c r="BC166" s="196"/>
      <c r="BD166" s="196"/>
      <c r="BE166" s="196"/>
      <c r="BF166" s="196"/>
      <c r="BG166" s="196"/>
      <c r="BH166" s="196"/>
      <c r="BI166" s="196"/>
      <c r="BJ166" s="196"/>
      <c r="BK166" s="196"/>
      <c r="BL166" s="196"/>
      <c r="BM166" s="196"/>
      <c r="BN166" s="196"/>
      <c r="BO166" s="196"/>
      <c r="BP166" s="196"/>
      <c r="BQ166" s="196"/>
      <c r="BR166" s="196"/>
      <c r="BS166" s="196"/>
      <c r="BT166" s="196"/>
      <c r="BU166" s="196"/>
      <c r="BV166" s="196"/>
      <c r="BW166" s="196"/>
      <c r="BX166" s="196"/>
      <c r="BY166" s="196"/>
      <c r="BZ166" s="196"/>
      <c r="CA166" s="196"/>
      <c r="CB166" s="196"/>
      <c r="CC166" s="196"/>
      <c r="CD166" s="196"/>
      <c r="CE166" s="196"/>
      <c r="CF166" s="196"/>
      <c r="CG166" s="196"/>
      <c r="CH166" s="196"/>
      <c r="CI166" s="229" t="s">
        <v>315</v>
      </c>
      <c r="CJ166" s="235"/>
      <c r="CK166" s="265"/>
      <c r="CL166" s="265"/>
      <c r="CM166" s="311">
        <f ca="1">IF(Informations_personnelles!A166&lt;&gt;"",IF(CK166&lt;&gt;"",CK166,IF(CL166&lt;&gt;"",CL166,TODAY()))-Informations_personnelles!A166,"")</f>
        <v>240</v>
      </c>
      <c r="CN166" s="309">
        <f t="shared" ca="1" si="210"/>
        <v>7.9</v>
      </c>
    </row>
    <row r="167" spans="1:92" x14ac:dyDescent="0.2">
      <c r="A167" s="214" t="str">
        <f>Informations_personnelles!B167</f>
        <v xml:space="preserve"> </v>
      </c>
      <c r="B167" s="414">
        <f>Informations_personnelles!C167</f>
        <v>0</v>
      </c>
      <c r="C167" s="232"/>
      <c r="D167" s="232">
        <f t="shared" ref="D167:D180" si="211">SUM(AM167:BO167)</f>
        <v>0</v>
      </c>
      <c r="E167" s="232"/>
      <c r="F167" s="232"/>
      <c r="G167" s="232"/>
      <c r="H167" s="232"/>
      <c r="I167" s="232"/>
      <c r="J167" s="232"/>
      <c r="K167" s="232"/>
      <c r="L167" s="232"/>
      <c r="M167" s="232"/>
      <c r="N167" s="232"/>
      <c r="O167" s="232"/>
      <c r="P167" s="232"/>
      <c r="Q167" s="232"/>
      <c r="R167" s="232"/>
      <c r="S167" s="232"/>
      <c r="T167" s="232"/>
      <c r="U167" s="232"/>
      <c r="V167" s="232"/>
      <c r="W167" s="232"/>
      <c r="X167" s="232"/>
      <c r="Y167" s="232"/>
      <c r="Z167" s="232"/>
      <c r="AA167" s="232"/>
      <c r="AB167" s="232"/>
      <c r="AC167" s="232"/>
      <c r="AD167" s="232"/>
      <c r="AE167" s="232"/>
      <c r="AF167" s="232"/>
      <c r="AG167" s="232"/>
      <c r="AH167" s="232"/>
      <c r="AI167" s="232"/>
      <c r="AJ167" s="232"/>
      <c r="AK167" s="232"/>
      <c r="AL167" s="232"/>
      <c r="AM167" s="232"/>
      <c r="AN167" s="232"/>
      <c r="AO167" s="232"/>
      <c r="AP167" s="232"/>
      <c r="AQ167" s="232"/>
      <c r="AR167" s="232"/>
      <c r="AS167" s="232"/>
      <c r="AT167" s="232"/>
      <c r="AU167" s="232"/>
      <c r="AV167" s="232"/>
      <c r="AW167" s="232"/>
      <c r="AX167" s="232"/>
      <c r="AY167" s="232"/>
      <c r="AZ167" s="232"/>
      <c r="BA167" s="232"/>
      <c r="BB167" s="232"/>
      <c r="BC167" s="232"/>
      <c r="BD167" s="232"/>
      <c r="BE167" s="232"/>
      <c r="BF167" s="232"/>
      <c r="BG167" s="232"/>
      <c r="BH167" s="232"/>
      <c r="BI167" s="232"/>
      <c r="BJ167" s="232"/>
      <c r="BK167" s="232"/>
      <c r="BL167" s="232"/>
      <c r="BM167" s="232"/>
      <c r="BN167" s="232"/>
      <c r="BO167" s="232"/>
      <c r="BP167" s="232"/>
      <c r="BQ167" s="232"/>
      <c r="BR167" s="232"/>
      <c r="BS167" s="232"/>
      <c r="BT167" s="232"/>
      <c r="BU167" s="232"/>
      <c r="BV167" s="232"/>
      <c r="BW167" s="232"/>
      <c r="BX167" s="232"/>
      <c r="BY167" s="232"/>
      <c r="BZ167" s="232"/>
      <c r="CA167" s="232"/>
      <c r="CB167" s="232"/>
      <c r="CC167" s="232"/>
      <c r="CD167" s="232"/>
      <c r="CE167" s="232"/>
      <c r="CF167" s="232"/>
      <c r="CG167" s="232"/>
      <c r="CH167" s="232"/>
      <c r="CI167" s="317"/>
      <c r="CJ167" s="233"/>
      <c r="CK167" s="266"/>
      <c r="CL167" s="266"/>
      <c r="CM167" s="311" t="str">
        <f ca="1">IF(Informations_personnelles!A167&lt;&gt;"",IF(CK167&lt;&gt;"",CK167,IF(CL167&lt;&gt;"",CL167,TODAY()))-Informations_personnelles!A167,"")</f>
        <v/>
      </c>
      <c r="CN167" s="310" t="str">
        <f t="shared" ca="1" si="210"/>
        <v/>
      </c>
    </row>
    <row r="168" spans="1:92" x14ac:dyDescent="0.2">
      <c r="A168" s="234" t="str">
        <f>Informations_personnelles!B168</f>
        <v>total 1er trim</v>
      </c>
      <c r="B168" s="413">
        <f>Informations_personnelles!C168</f>
        <v>0</v>
      </c>
      <c r="C168" s="196">
        <f>SUM(C160:C167)</f>
        <v>0</v>
      </c>
      <c r="D168" s="196">
        <f t="shared" si="211"/>
        <v>0</v>
      </c>
      <c r="E168" s="196">
        <f>COUNTIF(E160:E167, "x")</f>
        <v>0</v>
      </c>
      <c r="F168" s="196">
        <f>COUNTIF(F160:F167, "x")</f>
        <v>0</v>
      </c>
      <c r="G168" s="196">
        <f>COUNTIF(G160:G167, "x")</f>
        <v>0</v>
      </c>
      <c r="H168" s="196">
        <f>COUNTIF(H160:H167, "x")</f>
        <v>0</v>
      </c>
      <c r="I168" s="196">
        <f t="shared" ref="I168:AN168" si="212">SUM(I160:I167)</f>
        <v>0</v>
      </c>
      <c r="J168" s="196">
        <f t="shared" si="212"/>
        <v>0</v>
      </c>
      <c r="K168" s="196">
        <f t="shared" si="212"/>
        <v>0</v>
      </c>
      <c r="L168" s="196">
        <f t="shared" si="212"/>
        <v>0</v>
      </c>
      <c r="M168" s="196">
        <f t="shared" si="212"/>
        <v>0</v>
      </c>
      <c r="N168" s="196">
        <f t="shared" si="212"/>
        <v>0</v>
      </c>
      <c r="O168" s="196">
        <f t="shared" si="212"/>
        <v>0</v>
      </c>
      <c r="P168" s="196">
        <f t="shared" si="212"/>
        <v>0</v>
      </c>
      <c r="Q168" s="196">
        <f t="shared" si="212"/>
        <v>0</v>
      </c>
      <c r="R168" s="196">
        <f t="shared" si="212"/>
        <v>0</v>
      </c>
      <c r="S168" s="196">
        <f t="shared" si="212"/>
        <v>0</v>
      </c>
      <c r="T168" s="196">
        <f t="shared" si="212"/>
        <v>0</v>
      </c>
      <c r="U168" s="196">
        <f t="shared" si="212"/>
        <v>0</v>
      </c>
      <c r="V168" s="196">
        <f t="shared" si="212"/>
        <v>0</v>
      </c>
      <c r="W168" s="196">
        <f t="shared" si="212"/>
        <v>0</v>
      </c>
      <c r="X168" s="196">
        <f t="shared" si="212"/>
        <v>0</v>
      </c>
      <c r="Y168" s="196">
        <f t="shared" si="212"/>
        <v>0</v>
      </c>
      <c r="Z168" s="196">
        <f t="shared" si="212"/>
        <v>0</v>
      </c>
      <c r="AA168" s="196">
        <f t="shared" si="212"/>
        <v>0</v>
      </c>
      <c r="AB168" s="196">
        <f t="shared" si="212"/>
        <v>0</v>
      </c>
      <c r="AC168" s="196">
        <f t="shared" si="212"/>
        <v>0</v>
      </c>
      <c r="AD168" s="196">
        <f t="shared" si="212"/>
        <v>0</v>
      </c>
      <c r="AE168" s="196">
        <f t="shared" si="212"/>
        <v>0</v>
      </c>
      <c r="AF168" s="196">
        <f t="shared" si="212"/>
        <v>0</v>
      </c>
      <c r="AG168" s="196">
        <f t="shared" si="212"/>
        <v>0</v>
      </c>
      <c r="AH168" s="196">
        <f t="shared" si="212"/>
        <v>0</v>
      </c>
      <c r="AI168" s="196">
        <f t="shared" si="212"/>
        <v>0</v>
      </c>
      <c r="AJ168" s="196">
        <f t="shared" si="212"/>
        <v>0</v>
      </c>
      <c r="AK168" s="196">
        <f t="shared" si="212"/>
        <v>0</v>
      </c>
      <c r="AL168" s="196">
        <f t="shared" si="212"/>
        <v>0</v>
      </c>
      <c r="AM168" s="196">
        <f t="shared" si="212"/>
        <v>0</v>
      </c>
      <c r="AN168" s="196">
        <f t="shared" si="212"/>
        <v>0</v>
      </c>
      <c r="AO168" s="196">
        <f t="shared" ref="AO168:BJ168" si="213">SUM(AO160:AO167)</f>
        <v>0</v>
      </c>
      <c r="AP168" s="196">
        <f t="shared" si="213"/>
        <v>0</v>
      </c>
      <c r="AQ168" s="196">
        <f t="shared" si="213"/>
        <v>0</v>
      </c>
      <c r="AR168" s="196">
        <f t="shared" si="213"/>
        <v>0</v>
      </c>
      <c r="AS168" s="196">
        <f t="shared" si="213"/>
        <v>0</v>
      </c>
      <c r="AT168" s="196">
        <f t="shared" si="213"/>
        <v>0</v>
      </c>
      <c r="AU168" s="196">
        <f t="shared" si="213"/>
        <v>0</v>
      </c>
      <c r="AV168" s="196">
        <f t="shared" si="213"/>
        <v>0</v>
      </c>
      <c r="AW168" s="196">
        <f t="shared" si="213"/>
        <v>0</v>
      </c>
      <c r="AX168" s="196">
        <f t="shared" si="213"/>
        <v>0</v>
      </c>
      <c r="AY168" s="196">
        <f t="shared" si="213"/>
        <v>0</v>
      </c>
      <c r="AZ168" s="196">
        <f t="shared" si="213"/>
        <v>0</v>
      </c>
      <c r="BA168" s="196">
        <f t="shared" si="213"/>
        <v>0</v>
      </c>
      <c r="BB168" s="196">
        <f t="shared" si="213"/>
        <v>0</v>
      </c>
      <c r="BC168" s="196">
        <f t="shared" si="213"/>
        <v>0</v>
      </c>
      <c r="BD168" s="196">
        <f t="shared" si="213"/>
        <v>0</v>
      </c>
      <c r="BE168" s="196">
        <f t="shared" si="213"/>
        <v>0</v>
      </c>
      <c r="BF168" s="196">
        <f t="shared" si="213"/>
        <v>0</v>
      </c>
      <c r="BG168" s="196">
        <f t="shared" si="213"/>
        <v>0</v>
      </c>
      <c r="BH168" s="196">
        <f t="shared" si="213"/>
        <v>0</v>
      </c>
      <c r="BI168" s="196">
        <f t="shared" si="213"/>
        <v>0</v>
      </c>
      <c r="BJ168" s="196">
        <f t="shared" si="213"/>
        <v>0</v>
      </c>
      <c r="BK168" s="196"/>
      <c r="BL168" s="196">
        <f>SUM(BL160:BL167)</f>
        <v>0</v>
      </c>
      <c r="BM168" s="196">
        <f>SUM(BM160:BM167)</f>
        <v>0</v>
      </c>
      <c r="BN168" s="196">
        <f>SUM(BN160:BN167)</f>
        <v>0</v>
      </c>
      <c r="BO168" s="196">
        <f>SUM(BO160:BO167)</f>
        <v>0</v>
      </c>
      <c r="BP168" s="196">
        <f>COUNTIF(BP160:BP167, "x")</f>
        <v>0</v>
      </c>
      <c r="BQ168" s="196"/>
      <c r="BR168" s="196">
        <f t="shared" ref="BR168:CH168" si="214">COUNTIF(BR160:BR167, "x")</f>
        <v>0</v>
      </c>
      <c r="BS168" s="196">
        <f t="shared" si="214"/>
        <v>0</v>
      </c>
      <c r="BT168" s="196">
        <f t="shared" si="214"/>
        <v>0</v>
      </c>
      <c r="BU168" s="196">
        <f t="shared" si="214"/>
        <v>0</v>
      </c>
      <c r="BV168" s="196">
        <f t="shared" si="214"/>
        <v>0</v>
      </c>
      <c r="BW168" s="196">
        <f t="shared" si="214"/>
        <v>0</v>
      </c>
      <c r="BX168" s="196">
        <f t="shared" si="214"/>
        <v>0</v>
      </c>
      <c r="BY168" s="196">
        <f t="shared" si="214"/>
        <v>0</v>
      </c>
      <c r="BZ168" s="196">
        <f t="shared" si="214"/>
        <v>0</v>
      </c>
      <c r="CA168" s="196">
        <f t="shared" si="214"/>
        <v>0</v>
      </c>
      <c r="CB168" s="196">
        <f t="shared" si="214"/>
        <v>0</v>
      </c>
      <c r="CC168" s="196">
        <f t="shared" si="214"/>
        <v>0</v>
      </c>
      <c r="CD168" s="196">
        <f t="shared" si="214"/>
        <v>0</v>
      </c>
      <c r="CE168" s="196">
        <f t="shared" si="214"/>
        <v>0</v>
      </c>
      <c r="CF168" s="196">
        <f t="shared" si="214"/>
        <v>0</v>
      </c>
      <c r="CG168" s="196">
        <f t="shared" si="214"/>
        <v>0</v>
      </c>
      <c r="CH168" s="196">
        <f t="shared" si="214"/>
        <v>0</v>
      </c>
      <c r="CI168" s="229"/>
      <c r="CJ168" s="235"/>
      <c r="CK168" s="265"/>
      <c r="CL168" s="265"/>
      <c r="CM168" s="311" t="str">
        <f ca="1">IF(Informations_personnelles!A168&lt;&gt;"",IF(CK168&lt;&gt;"",CK168,IF(CL168&lt;&gt;"",CL168,TODAY()))-Informations_personnelles!A168,"")</f>
        <v/>
      </c>
      <c r="CN168" s="309" t="str">
        <f t="shared" ca="1" si="210"/>
        <v/>
      </c>
    </row>
    <row r="169" spans="1:92" x14ac:dyDescent="0.2">
      <c r="A169" s="396" t="str">
        <f>Informations_personnelles!B169</f>
        <v xml:space="preserve"> </v>
      </c>
      <c r="B169" s="396">
        <f>Informations_personnelles!C169</f>
        <v>0</v>
      </c>
      <c r="C169" s="396"/>
      <c r="D169" s="396">
        <f t="shared" si="211"/>
        <v>0</v>
      </c>
      <c r="E169" s="396"/>
      <c r="F169" s="396"/>
      <c r="G169" s="396"/>
      <c r="H169" s="396"/>
      <c r="I169" s="396"/>
      <c r="J169" s="396"/>
      <c r="K169" s="396"/>
      <c r="L169" s="396"/>
      <c r="M169" s="396"/>
      <c r="N169" s="396"/>
      <c r="O169" s="396"/>
      <c r="P169" s="396"/>
      <c r="Q169" s="396"/>
      <c r="R169" s="396"/>
      <c r="S169" s="396"/>
      <c r="T169" s="396"/>
      <c r="U169" s="396"/>
      <c r="V169" s="396"/>
      <c r="W169" s="396"/>
      <c r="X169" s="396"/>
      <c r="Y169" s="396"/>
      <c r="Z169" s="396"/>
      <c r="AA169" s="396"/>
      <c r="AB169" s="396"/>
      <c r="AC169" s="396"/>
      <c r="AD169" s="396"/>
      <c r="AE169" s="396"/>
      <c r="AF169" s="396"/>
      <c r="AG169" s="396"/>
      <c r="AH169" s="396"/>
      <c r="AI169" s="396"/>
      <c r="AJ169" s="396"/>
      <c r="AK169" s="396"/>
      <c r="AL169" s="396"/>
      <c r="AM169" s="396"/>
      <c r="AN169" s="396"/>
      <c r="AO169" s="396"/>
      <c r="AP169" s="396"/>
      <c r="AQ169" s="396"/>
      <c r="AR169" s="396"/>
      <c r="AS169" s="396"/>
      <c r="AT169" s="396"/>
      <c r="AU169" s="396"/>
      <c r="AV169" s="396"/>
      <c r="AW169" s="396"/>
      <c r="AX169" s="396"/>
      <c r="AY169" s="396"/>
      <c r="AZ169" s="396"/>
      <c r="BA169" s="396"/>
      <c r="BB169" s="396"/>
      <c r="BC169" s="396"/>
      <c r="BD169" s="396"/>
      <c r="BE169" s="396"/>
      <c r="BF169" s="396"/>
      <c r="BG169" s="396"/>
      <c r="BH169" s="396"/>
      <c r="BI169" s="396"/>
      <c r="BJ169" s="396"/>
      <c r="BK169" s="396"/>
      <c r="BL169" s="396"/>
      <c r="BM169" s="396"/>
      <c r="BN169" s="396"/>
      <c r="BO169" s="396"/>
      <c r="BP169" s="396"/>
      <c r="BQ169" s="396"/>
      <c r="BR169" s="396"/>
      <c r="BS169" s="396"/>
      <c r="BT169" s="396"/>
      <c r="BU169" s="396"/>
      <c r="BV169" s="396"/>
      <c r="BW169" s="396"/>
      <c r="BX169" s="396"/>
      <c r="BY169" s="396"/>
      <c r="BZ169" s="396"/>
      <c r="CA169" s="396"/>
      <c r="CB169" s="396"/>
      <c r="CC169" s="396"/>
      <c r="CD169" s="396"/>
      <c r="CE169" s="396"/>
      <c r="CF169" s="396"/>
      <c r="CG169" s="396"/>
      <c r="CH169" s="396"/>
      <c r="CI169" s="396"/>
      <c r="CJ169" s="396"/>
      <c r="CK169" s="396"/>
      <c r="CL169" s="396"/>
      <c r="CM169" s="395" t="e">
        <f ca="1">IF(Informations_personnelles!A169&lt;&gt;"",IF(CK169&lt;&gt;"",CK169,IF(CL169&lt;&gt;"",CL169,TODAY()))-Informations_personnelles!A169,"")</f>
        <v>#VALUE!</v>
      </c>
      <c r="CN169" s="396" t="str">
        <f t="shared" ca="1" si="210"/>
        <v/>
      </c>
    </row>
    <row r="170" spans="1:92" x14ac:dyDescent="0.2">
      <c r="A170" s="395" t="str">
        <f>Informations_personnelles!B170</f>
        <v xml:space="preserve"> </v>
      </c>
      <c r="B170" s="395">
        <f>Informations_personnelles!C170</f>
        <v>0</v>
      </c>
      <c r="C170" s="395"/>
      <c r="D170" s="395">
        <f t="shared" si="211"/>
        <v>0</v>
      </c>
      <c r="E170" s="395"/>
      <c r="F170" s="395"/>
      <c r="G170" s="395"/>
      <c r="H170" s="395"/>
      <c r="I170" s="395"/>
      <c r="J170" s="395"/>
      <c r="K170" s="395"/>
      <c r="L170" s="395"/>
      <c r="M170" s="395"/>
      <c r="N170" s="395"/>
      <c r="O170" s="395"/>
      <c r="P170" s="395"/>
      <c r="Q170" s="395"/>
      <c r="R170" s="395"/>
      <c r="S170" s="395"/>
      <c r="T170" s="395"/>
      <c r="U170" s="395"/>
      <c r="V170" s="395"/>
      <c r="W170" s="395"/>
      <c r="X170" s="395"/>
      <c r="Y170" s="395"/>
      <c r="Z170" s="395"/>
      <c r="AA170" s="395"/>
      <c r="AB170" s="395"/>
      <c r="AC170" s="395"/>
      <c r="AD170" s="395"/>
      <c r="AE170" s="395"/>
      <c r="AF170" s="395"/>
      <c r="AG170" s="395"/>
      <c r="AH170" s="395"/>
      <c r="AI170" s="395"/>
      <c r="AJ170" s="395"/>
      <c r="AK170" s="395"/>
      <c r="AL170" s="395"/>
      <c r="AM170" s="395"/>
      <c r="AN170" s="395"/>
      <c r="AO170" s="395"/>
      <c r="AP170" s="395"/>
      <c r="AQ170" s="395"/>
      <c r="AR170" s="395"/>
      <c r="AS170" s="395"/>
      <c r="AT170" s="395"/>
      <c r="AU170" s="395"/>
      <c r="AV170" s="395"/>
      <c r="AW170" s="395"/>
      <c r="AX170" s="395"/>
      <c r="AY170" s="395"/>
      <c r="AZ170" s="395"/>
      <c r="BA170" s="395"/>
      <c r="BB170" s="395"/>
      <c r="BC170" s="395"/>
      <c r="BD170" s="395"/>
      <c r="BE170" s="395"/>
      <c r="BF170" s="395"/>
      <c r="BG170" s="395"/>
      <c r="BH170" s="395"/>
      <c r="BI170" s="395"/>
      <c r="BJ170" s="395"/>
      <c r="BK170" s="395"/>
      <c r="BL170" s="395"/>
      <c r="BM170" s="395"/>
      <c r="BN170" s="395"/>
      <c r="BO170" s="395"/>
      <c r="BP170" s="395"/>
      <c r="BQ170" s="395"/>
      <c r="BR170" s="395"/>
      <c r="BS170" s="395"/>
      <c r="BT170" s="395"/>
      <c r="BU170" s="395"/>
      <c r="BV170" s="395"/>
      <c r="BW170" s="395"/>
      <c r="BX170" s="395"/>
      <c r="BY170" s="395"/>
      <c r="BZ170" s="395"/>
      <c r="CA170" s="395"/>
      <c r="CB170" s="395"/>
      <c r="CC170" s="395"/>
      <c r="CD170" s="395"/>
      <c r="CE170" s="395"/>
      <c r="CF170" s="395"/>
      <c r="CG170" s="395"/>
      <c r="CH170" s="395"/>
      <c r="CI170" s="395"/>
      <c r="CJ170" s="395"/>
      <c r="CK170" s="395"/>
      <c r="CL170" s="395"/>
      <c r="CM170" s="395" t="e">
        <f ca="1">IF(Informations_personnelles!A170&lt;&gt;"",IF(CK170&lt;&gt;"",CK170,IF(CL170&lt;&gt;"",CL170,TODAY()))-Informations_personnelles!A170,"")</f>
        <v>#VALUE!</v>
      </c>
      <c r="CN170" s="395" t="str">
        <f t="shared" ca="1" si="210"/>
        <v/>
      </c>
    </row>
    <row r="171" spans="1:92" x14ac:dyDescent="0.2">
      <c r="A171" s="396" t="str">
        <f>Informations_personnelles!B171</f>
        <v xml:space="preserve"> </v>
      </c>
      <c r="B171" s="396">
        <f>Informations_personnelles!C171</f>
        <v>0</v>
      </c>
      <c r="C171" s="396"/>
      <c r="D171" s="396">
        <f t="shared" si="211"/>
        <v>0</v>
      </c>
      <c r="E171" s="396"/>
      <c r="F171" s="396"/>
      <c r="G171" s="396"/>
      <c r="H171" s="396"/>
      <c r="I171" s="396"/>
      <c r="J171" s="396"/>
      <c r="K171" s="396"/>
      <c r="L171" s="396"/>
      <c r="M171" s="396"/>
      <c r="N171" s="396"/>
      <c r="O171" s="396"/>
      <c r="P171" s="396"/>
      <c r="Q171" s="396"/>
      <c r="R171" s="396"/>
      <c r="S171" s="396"/>
      <c r="T171" s="396"/>
      <c r="U171" s="396"/>
      <c r="V171" s="396"/>
      <c r="W171" s="396"/>
      <c r="X171" s="396"/>
      <c r="Y171" s="396"/>
      <c r="Z171" s="396"/>
      <c r="AA171" s="396"/>
      <c r="AB171" s="396"/>
      <c r="AC171" s="396"/>
      <c r="AD171" s="396"/>
      <c r="AE171" s="396"/>
      <c r="AF171" s="396"/>
      <c r="AG171" s="396"/>
      <c r="AH171" s="396"/>
      <c r="AI171" s="396"/>
      <c r="AJ171" s="396"/>
      <c r="AK171" s="396"/>
      <c r="AL171" s="396"/>
      <c r="AM171" s="396"/>
      <c r="AN171" s="396"/>
      <c r="AO171" s="396"/>
      <c r="AP171" s="396"/>
      <c r="AQ171" s="396"/>
      <c r="AR171" s="396"/>
      <c r="AS171" s="396"/>
      <c r="AT171" s="396"/>
      <c r="AU171" s="396"/>
      <c r="AV171" s="396"/>
      <c r="AW171" s="396"/>
      <c r="AX171" s="396"/>
      <c r="AY171" s="396"/>
      <c r="AZ171" s="396"/>
      <c r="BA171" s="396"/>
      <c r="BB171" s="396"/>
      <c r="BC171" s="396"/>
      <c r="BD171" s="396"/>
      <c r="BE171" s="396"/>
      <c r="BF171" s="396"/>
      <c r="BG171" s="396"/>
      <c r="BH171" s="396"/>
      <c r="BI171" s="396"/>
      <c r="BJ171" s="396"/>
      <c r="BK171" s="396"/>
      <c r="BL171" s="396"/>
      <c r="BM171" s="396"/>
      <c r="BN171" s="396"/>
      <c r="BO171" s="396"/>
      <c r="BP171" s="396"/>
      <c r="BQ171" s="396"/>
      <c r="BR171" s="396"/>
      <c r="BS171" s="396"/>
      <c r="BT171" s="396"/>
      <c r="BU171" s="396"/>
      <c r="BV171" s="396"/>
      <c r="BW171" s="396"/>
      <c r="BX171" s="396"/>
      <c r="BY171" s="396"/>
      <c r="BZ171" s="396"/>
      <c r="CA171" s="396"/>
      <c r="CB171" s="396"/>
      <c r="CC171" s="396"/>
      <c r="CD171" s="396"/>
      <c r="CE171" s="396"/>
      <c r="CF171" s="396"/>
      <c r="CG171" s="396"/>
      <c r="CH171" s="396"/>
      <c r="CI171" s="396"/>
      <c r="CJ171" s="396"/>
      <c r="CK171" s="396"/>
      <c r="CL171" s="396"/>
      <c r="CM171" s="395" t="str">
        <f ca="1">IF(Informations_personnelles!A171&lt;&gt;"",IF(CK171&lt;&gt;"",CK171,IF(CL171&lt;&gt;"",CL171,TODAY()))-Informations_personnelles!A171,"")</f>
        <v/>
      </c>
      <c r="CN171" s="396" t="str">
        <f t="shared" ca="1" si="210"/>
        <v/>
      </c>
    </row>
    <row r="172" spans="1:92" x14ac:dyDescent="0.2">
      <c r="A172" s="395" t="str">
        <f>Informations_personnelles!B172</f>
        <v xml:space="preserve"> </v>
      </c>
      <c r="B172" s="395">
        <f>Informations_personnelles!C172</f>
        <v>0</v>
      </c>
      <c r="C172" s="395"/>
      <c r="D172" s="395">
        <f t="shared" si="211"/>
        <v>0</v>
      </c>
      <c r="E172" s="395"/>
      <c r="F172" s="395"/>
      <c r="G172" s="395"/>
      <c r="H172" s="395"/>
      <c r="I172" s="395"/>
      <c r="J172" s="395"/>
      <c r="K172" s="395"/>
      <c r="L172" s="395"/>
      <c r="M172" s="395"/>
      <c r="N172" s="395"/>
      <c r="O172" s="395"/>
      <c r="P172" s="395"/>
      <c r="Q172" s="395"/>
      <c r="R172" s="395"/>
      <c r="S172" s="395"/>
      <c r="T172" s="395"/>
      <c r="U172" s="395"/>
      <c r="V172" s="395"/>
      <c r="W172" s="395"/>
      <c r="X172" s="395"/>
      <c r="Y172" s="395"/>
      <c r="Z172" s="395"/>
      <c r="AA172" s="395"/>
      <c r="AB172" s="395"/>
      <c r="AC172" s="395"/>
      <c r="AD172" s="395"/>
      <c r="AE172" s="395"/>
      <c r="AF172" s="395"/>
      <c r="AG172" s="395"/>
      <c r="AH172" s="395"/>
      <c r="AI172" s="395"/>
      <c r="AJ172" s="395"/>
      <c r="AK172" s="395"/>
      <c r="AL172" s="395"/>
      <c r="AM172" s="395"/>
      <c r="AN172" s="395"/>
      <c r="AO172" s="395"/>
      <c r="AP172" s="395"/>
      <c r="AQ172" s="395"/>
      <c r="AR172" s="395"/>
      <c r="AS172" s="395"/>
      <c r="AT172" s="395"/>
      <c r="AU172" s="395"/>
      <c r="AV172" s="395"/>
      <c r="AW172" s="395"/>
      <c r="AX172" s="395"/>
      <c r="AY172" s="395"/>
      <c r="AZ172" s="395"/>
      <c r="BA172" s="395"/>
      <c r="BB172" s="395"/>
      <c r="BC172" s="395"/>
      <c r="BD172" s="395"/>
      <c r="BE172" s="395"/>
      <c r="BF172" s="395"/>
      <c r="BG172" s="395"/>
      <c r="BH172" s="395"/>
      <c r="BI172" s="395"/>
      <c r="BJ172" s="395"/>
      <c r="BK172" s="395"/>
      <c r="BL172" s="395"/>
      <c r="BM172" s="395"/>
      <c r="BN172" s="395"/>
      <c r="BO172" s="395"/>
      <c r="BP172" s="395"/>
      <c r="BQ172" s="395"/>
      <c r="BR172" s="395"/>
      <c r="BS172" s="395"/>
      <c r="BT172" s="395"/>
      <c r="BU172" s="395"/>
      <c r="BV172" s="395"/>
      <c r="BW172" s="395"/>
      <c r="BX172" s="395"/>
      <c r="BY172" s="395"/>
      <c r="BZ172" s="395"/>
      <c r="CA172" s="395"/>
      <c r="CB172" s="395"/>
      <c r="CC172" s="395"/>
      <c r="CD172" s="395"/>
      <c r="CE172" s="395"/>
      <c r="CF172" s="395"/>
      <c r="CG172" s="395"/>
      <c r="CH172" s="395"/>
      <c r="CI172" s="395"/>
      <c r="CJ172" s="395"/>
      <c r="CK172" s="395"/>
      <c r="CL172" s="395"/>
      <c r="CM172" s="395" t="str">
        <f ca="1">IF(Informations_personnelles!A172&lt;&gt;"",IF(CK172&lt;&gt;"",CK172,IF(CL172&lt;&gt;"",CL172,TODAY()))-Informations_personnelles!A172,"")</f>
        <v/>
      </c>
      <c r="CN172" s="395" t="str">
        <f t="shared" ca="1" si="210"/>
        <v/>
      </c>
    </row>
    <row r="173" spans="1:92" x14ac:dyDescent="0.2">
      <c r="A173" s="396" t="str">
        <f>Informations_personnelles!B173</f>
        <v xml:space="preserve"> </v>
      </c>
      <c r="B173" s="396">
        <f>Informations_personnelles!C173</f>
        <v>0</v>
      </c>
      <c r="C173" s="396"/>
      <c r="D173" s="396">
        <f t="shared" si="211"/>
        <v>0</v>
      </c>
      <c r="E173" s="396"/>
      <c r="F173" s="396"/>
      <c r="G173" s="396"/>
      <c r="H173" s="396"/>
      <c r="I173" s="396"/>
      <c r="J173" s="396"/>
      <c r="K173" s="396"/>
      <c r="L173" s="396"/>
      <c r="M173" s="396"/>
      <c r="N173" s="396"/>
      <c r="O173" s="396"/>
      <c r="P173" s="396"/>
      <c r="Q173" s="396"/>
      <c r="R173" s="396"/>
      <c r="S173" s="396"/>
      <c r="T173" s="396"/>
      <c r="U173" s="396"/>
      <c r="V173" s="396"/>
      <c r="W173" s="396"/>
      <c r="X173" s="396"/>
      <c r="Y173" s="396"/>
      <c r="Z173" s="396"/>
      <c r="AA173" s="396"/>
      <c r="AB173" s="396"/>
      <c r="AC173" s="396"/>
      <c r="AD173" s="396"/>
      <c r="AE173" s="396"/>
      <c r="AF173" s="396"/>
      <c r="AG173" s="396"/>
      <c r="AH173" s="396"/>
      <c r="AI173" s="396"/>
      <c r="AJ173" s="396"/>
      <c r="AK173" s="396"/>
      <c r="AL173" s="396"/>
      <c r="AM173" s="396"/>
      <c r="AN173" s="396"/>
      <c r="AO173" s="396"/>
      <c r="AP173" s="396"/>
      <c r="AQ173" s="396"/>
      <c r="AR173" s="396"/>
      <c r="AS173" s="396"/>
      <c r="AT173" s="396"/>
      <c r="AU173" s="396"/>
      <c r="AV173" s="396"/>
      <c r="AW173" s="396"/>
      <c r="AX173" s="396"/>
      <c r="AY173" s="396"/>
      <c r="AZ173" s="396"/>
      <c r="BA173" s="396"/>
      <c r="BB173" s="396"/>
      <c r="BC173" s="396"/>
      <c r="BD173" s="396"/>
      <c r="BE173" s="396"/>
      <c r="BF173" s="396"/>
      <c r="BG173" s="396"/>
      <c r="BH173" s="396"/>
      <c r="BI173" s="396"/>
      <c r="BJ173" s="396"/>
      <c r="BK173" s="396"/>
      <c r="BL173" s="396"/>
      <c r="BM173" s="396"/>
      <c r="BN173" s="396"/>
      <c r="BO173" s="396"/>
      <c r="BP173" s="396"/>
      <c r="BQ173" s="396"/>
      <c r="BR173" s="396"/>
      <c r="BS173" s="396"/>
      <c r="BT173" s="396"/>
      <c r="BU173" s="396"/>
      <c r="BV173" s="396"/>
      <c r="BW173" s="396"/>
      <c r="BX173" s="396"/>
      <c r="BY173" s="396"/>
      <c r="BZ173" s="396"/>
      <c r="CA173" s="396"/>
      <c r="CB173" s="396"/>
      <c r="CC173" s="396"/>
      <c r="CD173" s="396"/>
      <c r="CE173" s="396"/>
      <c r="CF173" s="396"/>
      <c r="CG173" s="396"/>
      <c r="CH173" s="396"/>
      <c r="CI173" s="396"/>
      <c r="CJ173" s="396"/>
      <c r="CK173" s="396"/>
      <c r="CL173" s="396"/>
      <c r="CM173" s="395" t="str">
        <f ca="1">IF(Informations_personnelles!A173&lt;&gt;"",IF(CK173&lt;&gt;"",CK173,IF(CL173&lt;&gt;"",CL173,TODAY()))-Informations_personnelles!A173,"")</f>
        <v/>
      </c>
      <c r="CN173" s="396" t="str">
        <f t="shared" ca="1" si="210"/>
        <v/>
      </c>
    </row>
    <row r="174" spans="1:92" x14ac:dyDescent="0.2">
      <c r="A174" s="395" t="str">
        <f>Informations_personnelles!B174</f>
        <v xml:space="preserve"> </v>
      </c>
      <c r="B174" s="395">
        <f>Informations_personnelles!C174</f>
        <v>0</v>
      </c>
      <c r="C174" s="395"/>
      <c r="D174" s="395">
        <f t="shared" si="211"/>
        <v>0</v>
      </c>
      <c r="E174" s="395"/>
      <c r="F174" s="395"/>
      <c r="G174" s="395"/>
      <c r="H174" s="395"/>
      <c r="I174" s="395"/>
      <c r="J174" s="395"/>
      <c r="K174" s="395"/>
      <c r="L174" s="395"/>
      <c r="M174" s="395"/>
      <c r="N174" s="395"/>
      <c r="O174" s="395"/>
      <c r="P174" s="395"/>
      <c r="Q174" s="395"/>
      <c r="R174" s="395"/>
      <c r="S174" s="395"/>
      <c r="T174" s="395"/>
      <c r="U174" s="395"/>
      <c r="V174" s="395"/>
      <c r="W174" s="395"/>
      <c r="X174" s="395"/>
      <c r="Y174" s="395"/>
      <c r="Z174" s="395"/>
      <c r="AA174" s="395"/>
      <c r="AB174" s="395"/>
      <c r="AC174" s="395"/>
      <c r="AD174" s="395"/>
      <c r="AE174" s="395"/>
      <c r="AF174" s="395"/>
      <c r="AG174" s="395"/>
      <c r="AH174" s="395"/>
      <c r="AI174" s="395"/>
      <c r="AJ174" s="395"/>
      <c r="AK174" s="395"/>
      <c r="AL174" s="395"/>
      <c r="AM174" s="395"/>
      <c r="AN174" s="395"/>
      <c r="AO174" s="395"/>
      <c r="AP174" s="395"/>
      <c r="AQ174" s="395"/>
      <c r="AR174" s="395"/>
      <c r="AS174" s="395"/>
      <c r="AT174" s="395"/>
      <c r="AU174" s="395"/>
      <c r="AV174" s="395"/>
      <c r="AW174" s="395"/>
      <c r="AX174" s="395"/>
      <c r="AY174" s="395"/>
      <c r="AZ174" s="395"/>
      <c r="BA174" s="395"/>
      <c r="BB174" s="395"/>
      <c r="BC174" s="395"/>
      <c r="BD174" s="395"/>
      <c r="BE174" s="395"/>
      <c r="BF174" s="395"/>
      <c r="BG174" s="395"/>
      <c r="BH174" s="395"/>
      <c r="BI174" s="395"/>
      <c r="BJ174" s="395"/>
      <c r="BK174" s="395"/>
      <c r="BL174" s="395"/>
      <c r="BM174" s="395"/>
      <c r="BN174" s="395"/>
      <c r="BO174" s="395"/>
      <c r="BP174" s="395"/>
      <c r="BQ174" s="395"/>
      <c r="BR174" s="395"/>
      <c r="BS174" s="395"/>
      <c r="BT174" s="395"/>
      <c r="BU174" s="395"/>
      <c r="BV174" s="395"/>
      <c r="BW174" s="395"/>
      <c r="BX174" s="395"/>
      <c r="BY174" s="395"/>
      <c r="BZ174" s="395"/>
      <c r="CA174" s="395"/>
      <c r="CB174" s="395"/>
      <c r="CC174" s="395"/>
      <c r="CD174" s="395"/>
      <c r="CE174" s="395"/>
      <c r="CF174" s="395"/>
      <c r="CG174" s="395"/>
      <c r="CH174" s="395"/>
      <c r="CI174" s="395"/>
      <c r="CJ174" s="395"/>
      <c r="CK174" s="395"/>
      <c r="CL174" s="395"/>
      <c r="CM174" s="395" t="str">
        <f ca="1">IF(Informations_personnelles!A174&lt;&gt;"",IF(CK174&lt;&gt;"",CK174,IF(CL174&lt;&gt;"",CL174,TODAY()))-Informations_personnelles!A174,"")</f>
        <v/>
      </c>
      <c r="CN174" s="395" t="str">
        <f t="shared" ca="1" si="210"/>
        <v/>
      </c>
    </row>
    <row r="175" spans="1:92" x14ac:dyDescent="0.2">
      <c r="A175" s="396" t="str">
        <f>Informations_personnelles!B175</f>
        <v xml:space="preserve"> </v>
      </c>
      <c r="B175" s="396">
        <f>Informations_personnelles!C175</f>
        <v>0</v>
      </c>
      <c r="C175" s="396"/>
      <c r="D175" s="396">
        <f t="shared" si="211"/>
        <v>0</v>
      </c>
      <c r="E175" s="396"/>
      <c r="F175" s="396"/>
      <c r="G175" s="396"/>
      <c r="H175" s="396"/>
      <c r="I175" s="396"/>
      <c r="J175" s="396"/>
      <c r="K175" s="396"/>
      <c r="L175" s="396"/>
      <c r="M175" s="396"/>
      <c r="N175" s="396"/>
      <c r="O175" s="396"/>
      <c r="P175" s="396"/>
      <c r="Q175" s="396"/>
      <c r="R175" s="396"/>
      <c r="S175" s="396"/>
      <c r="T175" s="396"/>
      <c r="U175" s="396"/>
      <c r="V175" s="396"/>
      <c r="W175" s="396"/>
      <c r="X175" s="396"/>
      <c r="Y175" s="396"/>
      <c r="Z175" s="396"/>
      <c r="AA175" s="396"/>
      <c r="AB175" s="396"/>
      <c r="AC175" s="396"/>
      <c r="AD175" s="396"/>
      <c r="AE175" s="396"/>
      <c r="AF175" s="396"/>
      <c r="AG175" s="396"/>
      <c r="AH175" s="396"/>
      <c r="AI175" s="396"/>
      <c r="AJ175" s="396"/>
      <c r="AK175" s="396"/>
      <c r="AL175" s="396"/>
      <c r="AM175" s="396"/>
      <c r="AN175" s="396"/>
      <c r="AO175" s="396"/>
      <c r="AP175" s="396"/>
      <c r="AQ175" s="396"/>
      <c r="AR175" s="396"/>
      <c r="AS175" s="396"/>
      <c r="AT175" s="396"/>
      <c r="AU175" s="396"/>
      <c r="AV175" s="396"/>
      <c r="AW175" s="396"/>
      <c r="AX175" s="396"/>
      <c r="AY175" s="396"/>
      <c r="AZ175" s="396"/>
      <c r="BA175" s="396"/>
      <c r="BB175" s="396"/>
      <c r="BC175" s="396"/>
      <c r="BD175" s="396"/>
      <c r="BE175" s="396"/>
      <c r="BF175" s="396"/>
      <c r="BG175" s="396"/>
      <c r="BH175" s="396"/>
      <c r="BI175" s="396"/>
      <c r="BJ175" s="396"/>
      <c r="BK175" s="396"/>
      <c r="BL175" s="396"/>
      <c r="BM175" s="396"/>
      <c r="BN175" s="396"/>
      <c r="BO175" s="396"/>
      <c r="BP175" s="396"/>
      <c r="BQ175" s="396"/>
      <c r="BR175" s="396"/>
      <c r="BS175" s="396"/>
      <c r="BT175" s="396"/>
      <c r="BU175" s="396"/>
      <c r="BV175" s="396"/>
      <c r="BW175" s="396"/>
      <c r="BX175" s="396"/>
      <c r="BY175" s="396"/>
      <c r="BZ175" s="396"/>
      <c r="CA175" s="396"/>
      <c r="CB175" s="396"/>
      <c r="CC175" s="396"/>
      <c r="CD175" s="396"/>
      <c r="CE175" s="396"/>
      <c r="CF175" s="396"/>
      <c r="CG175" s="396"/>
      <c r="CH175" s="396"/>
      <c r="CI175" s="396"/>
      <c r="CJ175" s="396"/>
      <c r="CK175" s="396"/>
      <c r="CL175" s="396"/>
      <c r="CM175" s="395" t="str">
        <f ca="1">IF(Informations_personnelles!A175&lt;&gt;"",IF(CK175&lt;&gt;"",CK175,IF(CL175&lt;&gt;"",CL175,TODAY()))-Informations_personnelles!A175,"")</f>
        <v/>
      </c>
      <c r="CN175" s="396" t="str">
        <f t="shared" ca="1" si="210"/>
        <v/>
      </c>
    </row>
    <row r="176" spans="1:92" x14ac:dyDescent="0.2">
      <c r="A176" s="395" t="str">
        <f>Informations_personnelles!B176</f>
        <v xml:space="preserve"> </v>
      </c>
      <c r="B176" s="395">
        <f>Informations_personnelles!C176</f>
        <v>0</v>
      </c>
      <c r="C176" s="395"/>
      <c r="D176" s="395">
        <f t="shared" si="211"/>
        <v>0</v>
      </c>
      <c r="E176" s="395"/>
      <c r="F176" s="395"/>
      <c r="G176" s="395"/>
      <c r="H176" s="395"/>
      <c r="I176" s="395"/>
      <c r="J176" s="395"/>
      <c r="K176" s="395"/>
      <c r="L176" s="395"/>
      <c r="M176" s="395"/>
      <c r="N176" s="395"/>
      <c r="O176" s="395"/>
      <c r="P176" s="395"/>
      <c r="Q176" s="395"/>
      <c r="R176" s="395"/>
      <c r="S176" s="395"/>
      <c r="T176" s="395"/>
      <c r="U176" s="395"/>
      <c r="V176" s="395"/>
      <c r="W176" s="395"/>
      <c r="X176" s="395"/>
      <c r="Y176" s="395"/>
      <c r="Z176" s="395"/>
      <c r="AA176" s="395"/>
      <c r="AB176" s="395"/>
      <c r="AC176" s="395"/>
      <c r="AD176" s="395"/>
      <c r="AE176" s="395"/>
      <c r="AF176" s="395"/>
      <c r="AG176" s="395"/>
      <c r="AH176" s="395"/>
      <c r="AI176" s="395"/>
      <c r="AJ176" s="395"/>
      <c r="AK176" s="395"/>
      <c r="AL176" s="395"/>
      <c r="AM176" s="395"/>
      <c r="AN176" s="395"/>
      <c r="AO176" s="395"/>
      <c r="AP176" s="395"/>
      <c r="AQ176" s="395"/>
      <c r="AR176" s="395"/>
      <c r="AS176" s="395"/>
      <c r="AT176" s="395"/>
      <c r="AU176" s="395"/>
      <c r="AV176" s="395"/>
      <c r="AW176" s="395"/>
      <c r="AX176" s="395"/>
      <c r="AY176" s="395"/>
      <c r="AZ176" s="395"/>
      <c r="BA176" s="395"/>
      <c r="BB176" s="395"/>
      <c r="BC176" s="395"/>
      <c r="BD176" s="395"/>
      <c r="BE176" s="395"/>
      <c r="BF176" s="395"/>
      <c r="BG176" s="395"/>
      <c r="BH176" s="395"/>
      <c r="BI176" s="395"/>
      <c r="BJ176" s="395"/>
      <c r="BK176" s="395"/>
      <c r="BL176" s="395"/>
      <c r="BM176" s="395"/>
      <c r="BN176" s="395"/>
      <c r="BO176" s="395"/>
      <c r="BP176" s="395"/>
      <c r="BQ176" s="395"/>
      <c r="BR176" s="395"/>
      <c r="BS176" s="395"/>
      <c r="BT176" s="395"/>
      <c r="BU176" s="395"/>
      <c r="BV176" s="395"/>
      <c r="BW176" s="395"/>
      <c r="BX176" s="395"/>
      <c r="BY176" s="395"/>
      <c r="BZ176" s="395"/>
      <c r="CA176" s="395"/>
      <c r="CB176" s="395"/>
      <c r="CC176" s="395"/>
      <c r="CD176" s="395"/>
      <c r="CE176" s="395"/>
      <c r="CF176" s="395"/>
      <c r="CG176" s="395"/>
      <c r="CH176" s="395"/>
      <c r="CI176" s="395"/>
      <c r="CJ176" s="395"/>
      <c r="CK176" s="395"/>
      <c r="CL176" s="395"/>
      <c r="CM176" s="395" t="str">
        <f ca="1">IF(Informations_personnelles!A176&lt;&gt;"",IF(CK176&lt;&gt;"",CK176,IF(CL176&lt;&gt;"",CL176,TODAY()))-Informations_personnelles!A176,"")</f>
        <v/>
      </c>
      <c r="CN176" s="395" t="str">
        <f t="shared" ca="1" si="210"/>
        <v/>
      </c>
    </row>
    <row r="177" spans="1:92" x14ac:dyDescent="0.2">
      <c r="A177" s="396" t="str">
        <f>Informations_personnelles!B177</f>
        <v xml:space="preserve"> </v>
      </c>
      <c r="B177" s="396">
        <f>Informations_personnelles!C177</f>
        <v>0</v>
      </c>
      <c r="C177" s="396"/>
      <c r="D177" s="396">
        <f t="shared" si="211"/>
        <v>0</v>
      </c>
      <c r="E177" s="396"/>
      <c r="F177" s="396"/>
      <c r="G177" s="396"/>
      <c r="H177" s="396"/>
      <c r="I177" s="396"/>
      <c r="J177" s="396"/>
      <c r="K177" s="396"/>
      <c r="L177" s="396"/>
      <c r="M177" s="396"/>
      <c r="N177" s="396"/>
      <c r="O177" s="396"/>
      <c r="P177" s="396"/>
      <c r="Q177" s="396"/>
      <c r="R177" s="396"/>
      <c r="S177" s="396"/>
      <c r="T177" s="396"/>
      <c r="U177" s="396"/>
      <c r="V177" s="396"/>
      <c r="W177" s="396"/>
      <c r="X177" s="396"/>
      <c r="Y177" s="396"/>
      <c r="Z177" s="396"/>
      <c r="AA177" s="396"/>
      <c r="AB177" s="396"/>
      <c r="AC177" s="396"/>
      <c r="AD177" s="396"/>
      <c r="AE177" s="396"/>
      <c r="AF177" s="396"/>
      <c r="AG177" s="396"/>
      <c r="AH177" s="396"/>
      <c r="AI177" s="396"/>
      <c r="AJ177" s="396"/>
      <c r="AK177" s="396"/>
      <c r="AL177" s="396"/>
      <c r="AM177" s="396"/>
      <c r="AN177" s="396"/>
      <c r="AO177" s="396"/>
      <c r="AP177" s="396"/>
      <c r="AQ177" s="396"/>
      <c r="AR177" s="396"/>
      <c r="AS177" s="396"/>
      <c r="AT177" s="396"/>
      <c r="AU177" s="396"/>
      <c r="AV177" s="396"/>
      <c r="AW177" s="396"/>
      <c r="AX177" s="396"/>
      <c r="AY177" s="396"/>
      <c r="AZ177" s="396"/>
      <c r="BA177" s="396"/>
      <c r="BB177" s="396"/>
      <c r="BC177" s="396"/>
      <c r="BD177" s="396"/>
      <c r="BE177" s="396"/>
      <c r="BF177" s="396"/>
      <c r="BG177" s="396"/>
      <c r="BH177" s="396"/>
      <c r="BI177" s="396"/>
      <c r="BJ177" s="396"/>
      <c r="BK177" s="396"/>
      <c r="BL177" s="396"/>
      <c r="BM177" s="396"/>
      <c r="BN177" s="396"/>
      <c r="BO177" s="396"/>
      <c r="BP177" s="396"/>
      <c r="BQ177" s="396"/>
      <c r="BR177" s="396"/>
      <c r="BS177" s="396"/>
      <c r="BT177" s="396"/>
      <c r="BU177" s="396"/>
      <c r="BV177" s="396"/>
      <c r="BW177" s="396"/>
      <c r="BX177" s="396"/>
      <c r="BY177" s="396"/>
      <c r="BZ177" s="396"/>
      <c r="CA177" s="396"/>
      <c r="CB177" s="396"/>
      <c r="CC177" s="396"/>
      <c r="CD177" s="396"/>
      <c r="CE177" s="396"/>
      <c r="CF177" s="396"/>
      <c r="CG177" s="396"/>
      <c r="CH177" s="396"/>
      <c r="CI177" s="396"/>
      <c r="CJ177" s="396"/>
      <c r="CK177" s="396"/>
      <c r="CL177" s="396"/>
      <c r="CM177" s="395" t="str">
        <f ca="1">IF(Informations_personnelles!A178&lt;&gt;"",IF(CK177&lt;&gt;"",CK177,IF(CL177&lt;&gt;"",CL177,TODAY()))-Informations_personnelles!A178,"")</f>
        <v/>
      </c>
      <c r="CN177" s="396" t="str">
        <f t="shared" ca="1" si="210"/>
        <v/>
      </c>
    </row>
    <row r="178" spans="1:92" x14ac:dyDescent="0.2">
      <c r="A178" s="395" t="str">
        <f>Informations_personnelles!B178</f>
        <v xml:space="preserve"> </v>
      </c>
      <c r="B178" s="395">
        <f>Informations_personnelles!C178</f>
        <v>0</v>
      </c>
      <c r="C178" s="395"/>
      <c r="D178" s="395">
        <f t="shared" si="211"/>
        <v>0</v>
      </c>
      <c r="E178" s="395"/>
      <c r="F178" s="395"/>
      <c r="G178" s="395"/>
      <c r="H178" s="395"/>
      <c r="I178" s="395"/>
      <c r="J178" s="395"/>
      <c r="K178" s="395"/>
      <c r="L178" s="395"/>
      <c r="M178" s="395"/>
      <c r="N178" s="395"/>
      <c r="O178" s="395"/>
      <c r="P178" s="395"/>
      <c r="Q178" s="395"/>
      <c r="R178" s="395"/>
      <c r="S178" s="395"/>
      <c r="T178" s="395"/>
      <c r="U178" s="395"/>
      <c r="V178" s="395"/>
      <c r="W178" s="395"/>
      <c r="X178" s="395"/>
      <c r="Y178" s="395"/>
      <c r="Z178" s="395"/>
      <c r="AA178" s="395"/>
      <c r="AB178" s="395"/>
      <c r="AC178" s="395"/>
      <c r="AD178" s="395"/>
      <c r="AE178" s="395"/>
      <c r="AF178" s="395"/>
      <c r="AG178" s="395"/>
      <c r="AH178" s="395"/>
      <c r="AI178" s="395"/>
      <c r="AJ178" s="395"/>
      <c r="AK178" s="395"/>
      <c r="AL178" s="395"/>
      <c r="AM178" s="395"/>
      <c r="AN178" s="395"/>
      <c r="AO178" s="395"/>
      <c r="AP178" s="395"/>
      <c r="AQ178" s="395"/>
      <c r="AR178" s="395"/>
      <c r="AS178" s="395"/>
      <c r="AT178" s="395"/>
      <c r="AU178" s="395"/>
      <c r="AV178" s="395"/>
      <c r="AW178" s="395"/>
      <c r="AX178" s="395"/>
      <c r="AY178" s="395"/>
      <c r="AZ178" s="395"/>
      <c r="BA178" s="395"/>
      <c r="BB178" s="395"/>
      <c r="BC178" s="395"/>
      <c r="BD178" s="395"/>
      <c r="BE178" s="395"/>
      <c r="BF178" s="395"/>
      <c r="BG178" s="395"/>
      <c r="BH178" s="395"/>
      <c r="BI178" s="395"/>
      <c r="BJ178" s="395"/>
      <c r="BK178" s="395"/>
      <c r="BL178" s="395"/>
      <c r="BM178" s="395"/>
      <c r="BN178" s="395"/>
      <c r="BO178" s="395"/>
      <c r="BP178" s="395"/>
      <c r="BQ178" s="395"/>
      <c r="BR178" s="395"/>
      <c r="BS178" s="395"/>
      <c r="BT178" s="395"/>
      <c r="BU178" s="395"/>
      <c r="BV178" s="395"/>
      <c r="BW178" s="395"/>
      <c r="BX178" s="395"/>
      <c r="BY178" s="395"/>
      <c r="BZ178" s="395"/>
      <c r="CA178" s="395"/>
      <c r="CB178" s="395"/>
      <c r="CC178" s="395"/>
      <c r="CD178" s="395"/>
      <c r="CE178" s="395"/>
      <c r="CF178" s="395"/>
      <c r="CG178" s="395"/>
      <c r="CH178" s="395"/>
      <c r="CI178" s="395"/>
      <c r="CJ178" s="395"/>
      <c r="CK178" s="395"/>
      <c r="CL178" s="395"/>
      <c r="CM178" s="395" t="str">
        <f ca="1">IF(Informations_personnelles!A179&lt;&gt;"",IF(CK178&lt;&gt;"",CK178,IF(CL178&lt;&gt;"",CL178,TODAY()))-Informations_personnelles!A179,"")</f>
        <v/>
      </c>
      <c r="CN178" s="395" t="str">
        <f t="shared" ca="1" si="210"/>
        <v/>
      </c>
    </row>
    <row r="179" spans="1:92" x14ac:dyDescent="0.2">
      <c r="A179" s="396" t="str">
        <f>Informations_personnelles!B179</f>
        <v xml:space="preserve"> </v>
      </c>
      <c r="B179" s="396">
        <f>Informations_personnelles!C179</f>
        <v>0</v>
      </c>
      <c r="C179" s="396"/>
      <c r="D179" s="396">
        <f t="shared" si="211"/>
        <v>0</v>
      </c>
      <c r="E179" s="396"/>
      <c r="F179" s="396"/>
      <c r="G179" s="396"/>
      <c r="H179" s="396"/>
      <c r="I179" s="396"/>
      <c r="J179" s="396"/>
      <c r="K179" s="396"/>
      <c r="L179" s="396"/>
      <c r="M179" s="396"/>
      <c r="N179" s="396"/>
      <c r="O179" s="396"/>
      <c r="P179" s="396"/>
      <c r="Q179" s="396"/>
      <c r="R179" s="396"/>
      <c r="S179" s="396"/>
      <c r="T179" s="396"/>
      <c r="U179" s="396"/>
      <c r="V179" s="396"/>
      <c r="W179" s="396"/>
      <c r="X179" s="396"/>
      <c r="Y179" s="396"/>
      <c r="Z179" s="396"/>
      <c r="AA179" s="396"/>
      <c r="AB179" s="396"/>
      <c r="AC179" s="396"/>
      <c r="AD179" s="396"/>
      <c r="AE179" s="396"/>
      <c r="AF179" s="396"/>
      <c r="AG179" s="396"/>
      <c r="AH179" s="396"/>
      <c r="AI179" s="396"/>
      <c r="AJ179" s="396"/>
      <c r="AK179" s="396"/>
      <c r="AL179" s="396"/>
      <c r="AM179" s="396"/>
      <c r="AN179" s="396"/>
      <c r="AO179" s="396"/>
      <c r="AP179" s="396"/>
      <c r="AQ179" s="396"/>
      <c r="AR179" s="396"/>
      <c r="AS179" s="396"/>
      <c r="AT179" s="396"/>
      <c r="AU179" s="396"/>
      <c r="AV179" s="396"/>
      <c r="AW179" s="396"/>
      <c r="AX179" s="396"/>
      <c r="AY179" s="396"/>
      <c r="AZ179" s="396"/>
      <c r="BA179" s="396"/>
      <c r="BB179" s="396"/>
      <c r="BC179" s="396"/>
      <c r="BD179" s="396"/>
      <c r="BE179" s="396"/>
      <c r="BF179" s="396"/>
      <c r="BG179" s="396"/>
      <c r="BH179" s="396"/>
      <c r="BI179" s="396"/>
      <c r="BJ179" s="396"/>
      <c r="BK179" s="396"/>
      <c r="BL179" s="396"/>
      <c r="BM179" s="396"/>
      <c r="BN179" s="396"/>
      <c r="BO179" s="396"/>
      <c r="BP179" s="396"/>
      <c r="BQ179" s="396"/>
      <c r="BR179" s="396"/>
      <c r="BS179" s="396"/>
      <c r="BT179" s="396"/>
      <c r="BU179" s="396"/>
      <c r="BV179" s="396"/>
      <c r="BW179" s="396"/>
      <c r="BX179" s="396"/>
      <c r="BY179" s="396"/>
      <c r="BZ179" s="396"/>
      <c r="CA179" s="396"/>
      <c r="CB179" s="396"/>
      <c r="CC179" s="396"/>
      <c r="CD179" s="396"/>
      <c r="CE179" s="396"/>
      <c r="CF179" s="396"/>
      <c r="CG179" s="396"/>
      <c r="CH179" s="396"/>
      <c r="CI179" s="396"/>
      <c r="CJ179" s="396"/>
      <c r="CK179" s="396"/>
      <c r="CL179" s="396"/>
      <c r="CM179" s="395" t="str">
        <f ca="1">IF(Informations_personnelles!A180&lt;&gt;"",IF(CK179&lt;&gt;"",CK179,IF(CL179&lt;&gt;"",CL179,TODAY()))-Informations_personnelles!A180,"")</f>
        <v/>
      </c>
      <c r="CN179" s="396" t="str">
        <f t="shared" ca="1" si="210"/>
        <v/>
      </c>
    </row>
    <row r="180" spans="1:92" x14ac:dyDescent="0.2">
      <c r="A180" s="395" t="str">
        <f>Informations_personnelles!B180</f>
        <v>total 2e trim</v>
      </c>
      <c r="B180" s="395">
        <f>Informations_personnelles!C180</f>
        <v>0</v>
      </c>
      <c r="C180" s="395">
        <f>SUM(AL180:BN180)</f>
        <v>0</v>
      </c>
      <c r="D180" s="395">
        <f t="shared" si="211"/>
        <v>0</v>
      </c>
      <c r="E180" s="395">
        <f>COUNTIF(E169:E179, "x")</f>
        <v>0</v>
      </c>
      <c r="F180" s="395">
        <f t="shared" ref="F180:H180" si="215">COUNTIF(F169:F179, "x")</f>
        <v>0</v>
      </c>
      <c r="G180" s="395">
        <f t="shared" si="215"/>
        <v>0</v>
      </c>
      <c r="H180" s="395">
        <f t="shared" si="215"/>
        <v>0</v>
      </c>
      <c r="I180" s="395">
        <f>SUM(I169:I179)</f>
        <v>0</v>
      </c>
      <c r="J180" s="395">
        <f t="shared" ref="J180:P180" si="216">SUM(J169:J179)</f>
        <v>0</v>
      </c>
      <c r="K180" s="395">
        <f t="shared" si="216"/>
        <v>0</v>
      </c>
      <c r="L180" s="395">
        <f t="shared" si="216"/>
        <v>0</v>
      </c>
      <c r="M180" s="395">
        <f t="shared" si="216"/>
        <v>0</v>
      </c>
      <c r="N180" s="395">
        <f t="shared" si="216"/>
        <v>0</v>
      </c>
      <c r="O180" s="395">
        <f t="shared" si="216"/>
        <v>0</v>
      </c>
      <c r="P180" s="395">
        <f t="shared" si="216"/>
        <v>0</v>
      </c>
      <c r="Q180" s="395">
        <f t="shared" ref="Q180" si="217">SUM(Q169:Q179)</f>
        <v>0</v>
      </c>
      <c r="R180" s="395">
        <f t="shared" ref="R180" si="218">SUM(R169:R179)</f>
        <v>0</v>
      </c>
      <c r="S180" s="395">
        <f t="shared" ref="S180" si="219">SUM(S169:S179)</f>
        <v>0</v>
      </c>
      <c r="T180" s="395">
        <f t="shared" ref="T180" si="220">SUM(T169:T179)</f>
        <v>0</v>
      </c>
      <c r="U180" s="395">
        <f t="shared" ref="U180" si="221">SUM(U169:U179)</f>
        <v>0</v>
      </c>
      <c r="V180" s="395">
        <f t="shared" ref="V180" si="222">SUM(V169:V179)</f>
        <v>0</v>
      </c>
      <c r="W180" s="395">
        <f t="shared" ref="W180" si="223">SUM(W169:W179)</f>
        <v>0</v>
      </c>
      <c r="X180" s="395">
        <f t="shared" ref="X180" si="224">SUM(X169:X179)</f>
        <v>0</v>
      </c>
      <c r="Y180" s="395">
        <f t="shared" ref="Y180" si="225">SUM(Y169:Y179)</f>
        <v>0</v>
      </c>
      <c r="Z180" s="395">
        <f t="shared" ref="Z180" si="226">SUM(Z169:Z179)</f>
        <v>0</v>
      </c>
      <c r="AA180" s="395">
        <f t="shared" ref="AA180" si="227">SUM(AA169:AA179)</f>
        <v>0</v>
      </c>
      <c r="AB180" s="395">
        <f t="shared" ref="AB180" si="228">SUM(AB169:AB179)</f>
        <v>0</v>
      </c>
      <c r="AC180" s="395">
        <f t="shared" ref="AC180" si="229">SUM(AC169:AC179)</f>
        <v>0</v>
      </c>
      <c r="AD180" s="395">
        <f t="shared" ref="AD180" si="230">SUM(AD169:AD179)</f>
        <v>0</v>
      </c>
      <c r="AE180" s="395">
        <f t="shared" ref="AE180" si="231">SUM(AE169:AE179)</f>
        <v>0</v>
      </c>
      <c r="AF180" s="395">
        <f t="shared" ref="AF180" si="232">SUM(AF169:AF179)</f>
        <v>0</v>
      </c>
      <c r="AG180" s="395">
        <f t="shared" ref="AG180" si="233">SUM(AG169:AG179)</f>
        <v>0</v>
      </c>
      <c r="AH180" s="395">
        <f t="shared" ref="AH180:AK180" si="234">SUM(AH169:AH179)</f>
        <v>0</v>
      </c>
      <c r="AI180" s="395">
        <f t="shared" si="234"/>
        <v>0</v>
      </c>
      <c r="AJ180" s="395">
        <f t="shared" si="234"/>
        <v>0</v>
      </c>
      <c r="AK180" s="395">
        <f t="shared" si="234"/>
        <v>0</v>
      </c>
      <c r="AL180" s="395">
        <f t="shared" ref="AL180" si="235">SUM(AL169:AL179)</f>
        <v>0</v>
      </c>
      <c r="AM180" s="395">
        <f t="shared" ref="AM180" si="236">SUM(AM169:AM179)</f>
        <v>0</v>
      </c>
      <c r="AN180" s="395">
        <f t="shared" ref="AN180" si="237">SUM(AN169:AN179)</f>
        <v>0</v>
      </c>
      <c r="AO180" s="395">
        <f t="shared" ref="AO180" si="238">SUM(AO169:AO179)</f>
        <v>0</v>
      </c>
      <c r="AP180" s="395">
        <f t="shared" ref="AP180" si="239">SUM(AP169:AP179)</f>
        <v>0</v>
      </c>
      <c r="AQ180" s="395">
        <f t="shared" ref="AQ180" si="240">SUM(AQ169:AQ179)</f>
        <v>0</v>
      </c>
      <c r="AR180" s="395">
        <f t="shared" ref="AR180" si="241">SUM(AR169:AR179)</f>
        <v>0</v>
      </c>
      <c r="AS180" s="395">
        <f t="shared" ref="AS180" si="242">SUM(AS169:AS179)</f>
        <v>0</v>
      </c>
      <c r="AT180" s="395">
        <f t="shared" ref="AT180" si="243">SUM(AT169:AT179)</f>
        <v>0</v>
      </c>
      <c r="AU180" s="395">
        <f t="shared" ref="AU180" si="244">SUM(AU169:AU179)</f>
        <v>0</v>
      </c>
      <c r="AV180" s="395">
        <f t="shared" ref="AV180" si="245">SUM(AV169:AV179)</f>
        <v>0</v>
      </c>
      <c r="AW180" s="395">
        <f t="shared" ref="AW180" si="246">SUM(AW169:AW179)</f>
        <v>0</v>
      </c>
      <c r="AX180" s="395">
        <f t="shared" ref="AX180" si="247">SUM(AX169:AX179)</f>
        <v>0</v>
      </c>
      <c r="AY180" s="395">
        <f t="shared" ref="AY180" si="248">SUM(AY169:AY179)</f>
        <v>0</v>
      </c>
      <c r="AZ180" s="395">
        <f t="shared" ref="AZ180" si="249">SUM(AZ169:AZ179)</f>
        <v>0</v>
      </c>
      <c r="BA180" s="395">
        <f t="shared" ref="BA180" si="250">SUM(BA169:BA179)</f>
        <v>0</v>
      </c>
      <c r="BB180" s="395">
        <f t="shared" ref="BB180" si="251">SUM(BB169:BB179)</f>
        <v>0</v>
      </c>
      <c r="BC180" s="395">
        <f t="shared" ref="BC180" si="252">SUM(BC169:BC179)</f>
        <v>0</v>
      </c>
      <c r="BD180" s="395">
        <f t="shared" ref="BD180" si="253">SUM(BD169:BD179)</f>
        <v>0</v>
      </c>
      <c r="BE180" s="395">
        <f t="shared" ref="BE180:BG180" si="254">SUM(BE169:BE179)</f>
        <v>0</v>
      </c>
      <c r="BF180" s="395">
        <f t="shared" si="254"/>
        <v>0</v>
      </c>
      <c r="BG180" s="395">
        <f t="shared" si="254"/>
        <v>0</v>
      </c>
      <c r="BH180" s="395">
        <f t="shared" ref="BH180" si="255">SUM(BH169:BH179)</f>
        <v>0</v>
      </c>
      <c r="BI180" s="395">
        <f t="shared" ref="BI180" si="256">SUM(BI169:BI179)</f>
        <v>0</v>
      </c>
      <c r="BJ180" s="395">
        <f t="shared" ref="BJ180:BK180" si="257">SUM(BJ169:BJ179)</f>
        <v>0</v>
      </c>
      <c r="BK180" s="395">
        <f t="shared" si="257"/>
        <v>0</v>
      </c>
      <c r="BL180" s="395">
        <f t="shared" ref="BL180:BN180" si="258">SUM(BL169:BL179)</f>
        <v>0</v>
      </c>
      <c r="BM180" s="395">
        <f t="shared" si="258"/>
        <v>0</v>
      </c>
      <c r="BN180" s="395">
        <f t="shared" si="258"/>
        <v>0</v>
      </c>
      <c r="BO180" s="395">
        <f t="shared" ref="BO180" si="259">SUM(BO169:BO179)</f>
        <v>0</v>
      </c>
      <c r="BP180" s="395">
        <f t="shared" ref="BP180" si="260">COUNTIF(BP169:BP179, "x")</f>
        <v>0</v>
      </c>
      <c r="BQ180" s="395"/>
      <c r="BR180" s="395">
        <f t="shared" ref="BR180" si="261">COUNTIF(BR169:BR179, "x")</f>
        <v>0</v>
      </c>
      <c r="BS180" s="395">
        <f t="shared" ref="BS180:BU180" si="262">SUM(BS169:BS179)</f>
        <v>0</v>
      </c>
      <c r="BT180" s="395">
        <f t="shared" si="262"/>
        <v>0</v>
      </c>
      <c r="BU180" s="395">
        <f t="shared" si="262"/>
        <v>0</v>
      </c>
      <c r="BV180" s="395">
        <f t="shared" ref="BV180" si="263">SUM(BV169:BV179)</f>
        <v>0</v>
      </c>
      <c r="BW180" s="395">
        <f t="shared" ref="BW180:BX180" si="264">SUM(BW169:BW179)</f>
        <v>0</v>
      </c>
      <c r="BX180" s="395">
        <f t="shared" si="264"/>
        <v>0</v>
      </c>
      <c r="BY180" s="395">
        <f t="shared" ref="BY180" si="265">SUM(BY169:BY179)</f>
        <v>0</v>
      </c>
      <c r="BZ180" s="395">
        <f t="shared" ref="BZ180" si="266">SUM(BZ169:BZ179)</f>
        <v>0</v>
      </c>
      <c r="CA180" s="395">
        <f t="shared" ref="CA180" si="267">COUNTIF(CA169:CA179, "x")</f>
        <v>0</v>
      </c>
      <c r="CB180" s="395">
        <f t="shared" ref="CB180" si="268">COUNTIF(CB169:CB179, "x")</f>
        <v>0</v>
      </c>
      <c r="CC180" s="395">
        <f t="shared" ref="CC180:CD180" si="269">COUNTIF(CC169:CC179, "x")</f>
        <v>0</v>
      </c>
      <c r="CD180" s="395">
        <f t="shared" si="269"/>
        <v>0</v>
      </c>
      <c r="CE180" s="395">
        <f t="shared" ref="CE180" si="270">COUNTIF(CE169:CE179, "x")</f>
        <v>0</v>
      </c>
      <c r="CF180" s="395">
        <f t="shared" ref="CF180" si="271">COUNTIF(CF169:CF179, "x")</f>
        <v>0</v>
      </c>
      <c r="CG180" s="395">
        <f t="shared" ref="CG180" si="272">COUNTIF(CG169:CG179, "x")</f>
        <v>0</v>
      </c>
      <c r="CH180" s="395">
        <f t="shared" ref="CH180" si="273">COUNTIF(CH169:CH179, "x")</f>
        <v>0</v>
      </c>
      <c r="CI180" s="395"/>
      <c r="CJ180" s="395"/>
      <c r="CK180" s="395"/>
      <c r="CL180" s="395"/>
      <c r="CM180" s="395" t="e">
        <f ca="1">IF(Informations_personnelles!A181&lt;&gt;"",IF(CK180&lt;&gt;"",CK180,IF(CL180&lt;&gt;"",CL180,TODAY()))-Informations_personnelles!A181,"")</f>
        <v>#VALUE!</v>
      </c>
      <c r="CN180" s="395" t="str">
        <f t="shared" ca="1" si="210"/>
        <v/>
      </c>
    </row>
    <row r="181" spans="1:92" x14ac:dyDescent="0.2">
      <c r="A181" s="397" t="str">
        <f>Informations_personnelles!B181</f>
        <v xml:space="preserve"> </v>
      </c>
      <c r="B181" s="397">
        <f>Informations_personnelles!C181</f>
        <v>0</v>
      </c>
      <c r="C181" s="397"/>
      <c r="D181" s="397"/>
      <c r="E181" s="397"/>
      <c r="F181" s="397"/>
      <c r="G181" s="397"/>
      <c r="H181" s="397"/>
      <c r="I181" s="397"/>
      <c r="J181" s="397"/>
      <c r="K181" s="397"/>
      <c r="L181" s="397"/>
      <c r="M181" s="397"/>
      <c r="N181" s="397"/>
      <c r="O181" s="397"/>
      <c r="P181" s="397"/>
      <c r="Q181" s="397"/>
      <c r="R181" s="397"/>
      <c r="S181" s="397"/>
      <c r="T181" s="397"/>
      <c r="U181" s="397"/>
      <c r="V181" s="397"/>
      <c r="W181" s="397"/>
      <c r="X181" s="397"/>
      <c r="Y181" s="397"/>
      <c r="Z181" s="397"/>
      <c r="AA181" s="397"/>
      <c r="AB181" s="397"/>
      <c r="AC181" s="397"/>
      <c r="AD181" s="397"/>
      <c r="AE181" s="397"/>
      <c r="AF181" s="397"/>
      <c r="AG181" s="397"/>
      <c r="AH181" s="397"/>
      <c r="AI181" s="397"/>
      <c r="AJ181" s="397"/>
      <c r="AK181" s="397"/>
      <c r="AL181" s="397"/>
      <c r="AM181" s="397"/>
      <c r="AN181" s="397"/>
      <c r="AO181" s="397"/>
      <c r="AP181" s="397"/>
      <c r="AQ181" s="397"/>
      <c r="AR181" s="397"/>
      <c r="AS181" s="397"/>
      <c r="AT181" s="397"/>
      <c r="AU181" s="397"/>
      <c r="AV181" s="397"/>
      <c r="AW181" s="397"/>
      <c r="AX181" s="397"/>
      <c r="AY181" s="397"/>
      <c r="AZ181" s="397"/>
      <c r="BA181" s="397"/>
      <c r="BB181" s="397"/>
      <c r="BC181" s="397"/>
      <c r="BD181" s="397"/>
      <c r="BE181" s="397"/>
      <c r="BF181" s="397"/>
      <c r="BG181" s="397"/>
      <c r="BH181" s="397"/>
      <c r="BI181" s="397"/>
      <c r="BJ181" s="397"/>
      <c r="BK181" s="397"/>
      <c r="BL181" s="397"/>
      <c r="BM181" s="397"/>
      <c r="BN181" s="397"/>
      <c r="BO181" s="397"/>
      <c r="BP181" s="397"/>
      <c r="BQ181" s="397"/>
      <c r="BR181" s="397"/>
      <c r="BS181" s="397"/>
      <c r="BT181" s="397"/>
      <c r="BU181" s="397"/>
      <c r="BV181" s="397"/>
      <c r="BW181" s="397"/>
      <c r="BX181" s="397"/>
      <c r="BY181" s="397"/>
      <c r="BZ181" s="397"/>
      <c r="CA181" s="397"/>
      <c r="CB181" s="397"/>
      <c r="CC181" s="397"/>
      <c r="CD181" s="397"/>
      <c r="CE181" s="397"/>
      <c r="CF181" s="397"/>
      <c r="CG181" s="397"/>
      <c r="CH181" s="397"/>
      <c r="CI181" s="397"/>
      <c r="CJ181" s="397"/>
      <c r="CK181" s="397"/>
      <c r="CL181" s="397"/>
      <c r="CM181" s="397"/>
      <c r="CN181" s="397"/>
    </row>
    <row r="182" spans="1:92" x14ac:dyDescent="0.2">
      <c r="A182" s="397" t="str">
        <f>Informations_personnelles!B182</f>
        <v xml:space="preserve"> </v>
      </c>
      <c r="B182" s="397">
        <f>Informations_personnelles!C182</f>
        <v>0</v>
      </c>
      <c r="C182" s="397"/>
      <c r="D182" s="397">
        <f>SUM(AM182:BO182)</f>
        <v>0</v>
      </c>
      <c r="E182" s="397"/>
      <c r="F182" s="397"/>
      <c r="G182" s="397"/>
      <c r="H182" s="397"/>
      <c r="I182" s="397"/>
      <c r="J182" s="397"/>
      <c r="K182" s="397"/>
      <c r="L182" s="397"/>
      <c r="M182" s="397"/>
      <c r="N182" s="397"/>
      <c r="O182" s="397"/>
      <c r="P182" s="397"/>
      <c r="Q182" s="397"/>
      <c r="R182" s="397"/>
      <c r="S182" s="397"/>
      <c r="T182" s="397"/>
      <c r="U182" s="397"/>
      <c r="V182" s="397"/>
      <c r="W182" s="397"/>
      <c r="X182" s="397"/>
      <c r="Y182" s="397"/>
      <c r="Z182" s="397"/>
      <c r="AA182" s="397"/>
      <c r="AB182" s="397"/>
      <c r="AC182" s="397"/>
      <c r="AD182" s="397"/>
      <c r="AE182" s="397"/>
      <c r="AF182" s="397"/>
      <c r="AG182" s="397"/>
      <c r="AH182" s="397"/>
      <c r="AI182" s="397"/>
      <c r="AJ182" s="397"/>
      <c r="AK182" s="397"/>
      <c r="AL182" s="397"/>
      <c r="AM182" s="397"/>
      <c r="AN182" s="397"/>
      <c r="AO182" s="397"/>
      <c r="AP182" s="397"/>
      <c r="AQ182" s="397"/>
      <c r="AR182" s="397"/>
      <c r="AS182" s="397"/>
      <c r="AT182" s="397"/>
      <c r="AU182" s="397"/>
      <c r="AV182" s="397"/>
      <c r="AW182" s="397"/>
      <c r="AX182" s="397"/>
      <c r="AY182" s="397"/>
      <c r="AZ182" s="397"/>
      <c r="BA182" s="397"/>
      <c r="BB182" s="397"/>
      <c r="BC182" s="397"/>
      <c r="BD182" s="397"/>
      <c r="BE182" s="397"/>
      <c r="BF182" s="397"/>
      <c r="BG182" s="397"/>
      <c r="BH182" s="397"/>
      <c r="BI182" s="397"/>
      <c r="BJ182" s="397"/>
      <c r="BK182" s="397"/>
      <c r="BL182" s="397"/>
      <c r="BM182" s="397"/>
      <c r="BN182" s="397"/>
      <c r="BO182" s="397"/>
      <c r="BP182" s="397"/>
      <c r="BQ182" s="397"/>
      <c r="BR182" s="397"/>
      <c r="BS182" s="397"/>
      <c r="BT182" s="397"/>
      <c r="BU182" s="397"/>
      <c r="BV182" s="397"/>
      <c r="BW182" s="397"/>
      <c r="BX182" s="397"/>
      <c r="BY182" s="397"/>
      <c r="BZ182" s="397"/>
      <c r="CA182" s="397"/>
      <c r="CB182" s="397"/>
      <c r="CC182" s="397"/>
      <c r="CD182" s="397"/>
      <c r="CE182" s="397"/>
      <c r="CF182" s="397"/>
      <c r="CG182" s="397"/>
      <c r="CH182" s="397"/>
      <c r="CI182" s="397"/>
      <c r="CJ182" s="397"/>
      <c r="CK182" s="397"/>
      <c r="CL182" s="397"/>
      <c r="CM182" s="397" t="str">
        <f ca="1">IF(Informations_personnelles!A182&lt;&gt;"",IF(CK182&lt;&gt;"",CK182,IF(CL182&lt;&gt;"",CL182,TODAY()))-Informations_personnelles!A182,"")</f>
        <v/>
      </c>
      <c r="CN182" s="397" t="str">
        <f t="shared" ca="1" si="210"/>
        <v/>
      </c>
    </row>
    <row r="183" spans="1:92" x14ac:dyDescent="0.2">
      <c r="A183" s="397" t="str">
        <f>Informations_personnelles!B183</f>
        <v xml:space="preserve"> </v>
      </c>
      <c r="B183" s="397">
        <f>Informations_personnelles!C183</f>
        <v>0</v>
      </c>
      <c r="C183" s="397"/>
      <c r="D183" s="397"/>
      <c r="E183" s="397"/>
      <c r="F183" s="397"/>
      <c r="G183" s="397"/>
      <c r="H183" s="397"/>
      <c r="I183" s="397"/>
      <c r="J183" s="397"/>
      <c r="K183" s="397"/>
      <c r="L183" s="397"/>
      <c r="M183" s="397"/>
      <c r="N183" s="397"/>
      <c r="O183" s="397"/>
      <c r="P183" s="397"/>
      <c r="Q183" s="397"/>
      <c r="R183" s="397"/>
      <c r="S183" s="397"/>
      <c r="T183" s="397"/>
      <c r="U183" s="397"/>
      <c r="V183" s="397"/>
      <c r="W183" s="397"/>
      <c r="X183" s="397"/>
      <c r="Y183" s="397"/>
      <c r="Z183" s="397"/>
      <c r="AA183" s="397"/>
      <c r="AB183" s="397"/>
      <c r="AC183" s="397"/>
      <c r="AD183" s="397"/>
      <c r="AE183" s="397"/>
      <c r="AF183" s="397"/>
      <c r="AG183" s="397"/>
      <c r="AH183" s="397"/>
      <c r="AI183" s="397"/>
      <c r="AJ183" s="397"/>
      <c r="AK183" s="397"/>
      <c r="AL183" s="397"/>
      <c r="AM183" s="397"/>
      <c r="AN183" s="397"/>
      <c r="AO183" s="397"/>
      <c r="AP183" s="397"/>
      <c r="AQ183" s="397"/>
      <c r="AR183" s="397"/>
      <c r="AS183" s="397"/>
      <c r="AT183" s="397"/>
      <c r="AU183" s="397"/>
      <c r="AV183" s="397"/>
      <c r="AW183" s="397"/>
      <c r="AX183" s="397"/>
      <c r="AY183" s="397"/>
      <c r="AZ183" s="397"/>
      <c r="BA183" s="397"/>
      <c r="BB183" s="397"/>
      <c r="BC183" s="397"/>
      <c r="BD183" s="397"/>
      <c r="BE183" s="397"/>
      <c r="BF183" s="397"/>
      <c r="BG183" s="397"/>
      <c r="BH183" s="397"/>
      <c r="BI183" s="397"/>
      <c r="BJ183" s="397"/>
      <c r="BK183" s="397"/>
      <c r="BL183" s="397"/>
      <c r="BM183" s="397"/>
      <c r="BN183" s="397"/>
      <c r="BO183" s="397"/>
      <c r="BP183" s="397"/>
      <c r="BQ183" s="397"/>
      <c r="BR183" s="397"/>
      <c r="BS183" s="397"/>
      <c r="BT183" s="397"/>
      <c r="BU183" s="397"/>
      <c r="BV183" s="397"/>
      <c r="BW183" s="397"/>
      <c r="BX183" s="397"/>
      <c r="BY183" s="397"/>
      <c r="BZ183" s="397"/>
      <c r="CA183" s="397"/>
      <c r="CB183" s="397"/>
      <c r="CC183" s="397"/>
      <c r="CD183" s="397"/>
      <c r="CE183" s="397"/>
      <c r="CF183" s="397"/>
      <c r="CG183" s="397"/>
      <c r="CH183" s="397"/>
      <c r="CI183" s="397"/>
      <c r="CJ183" s="397"/>
      <c r="CK183" s="397"/>
      <c r="CL183" s="397"/>
      <c r="CM183" s="397"/>
      <c r="CN183" s="397"/>
    </row>
    <row r="184" spans="1:92" x14ac:dyDescent="0.2">
      <c r="A184" s="397" t="str">
        <f>Informations_personnelles!B184</f>
        <v xml:space="preserve"> </v>
      </c>
      <c r="B184" s="397">
        <f>Informations_personnelles!C184</f>
        <v>0</v>
      </c>
      <c r="C184" s="397"/>
      <c r="D184" s="397">
        <f>SUM(AM184:BO184)</f>
        <v>0</v>
      </c>
      <c r="E184" s="397"/>
      <c r="F184" s="397"/>
      <c r="G184" s="397"/>
      <c r="H184" s="397"/>
      <c r="I184" s="397"/>
      <c r="J184" s="397"/>
      <c r="K184" s="397"/>
      <c r="L184" s="397"/>
      <c r="M184" s="397"/>
      <c r="N184" s="397"/>
      <c r="O184" s="397"/>
      <c r="P184" s="397"/>
      <c r="Q184" s="397"/>
      <c r="R184" s="397"/>
      <c r="S184" s="397"/>
      <c r="T184" s="397"/>
      <c r="U184" s="397"/>
      <c r="V184" s="397"/>
      <c r="W184" s="397"/>
      <c r="X184" s="397"/>
      <c r="Y184" s="397"/>
      <c r="Z184" s="397"/>
      <c r="AA184" s="397"/>
      <c r="AB184" s="397"/>
      <c r="AC184" s="397"/>
      <c r="AD184" s="397"/>
      <c r="AE184" s="397"/>
      <c r="AF184" s="397"/>
      <c r="AG184" s="397"/>
      <c r="AH184" s="397"/>
      <c r="AI184" s="397"/>
      <c r="AJ184" s="397"/>
      <c r="AK184" s="397"/>
      <c r="AL184" s="397"/>
      <c r="AM184" s="397"/>
      <c r="AN184" s="397"/>
      <c r="AO184" s="397"/>
      <c r="AP184" s="397"/>
      <c r="AQ184" s="397"/>
      <c r="AR184" s="397"/>
      <c r="AS184" s="397"/>
      <c r="AT184" s="397"/>
      <c r="AU184" s="397"/>
      <c r="AV184" s="397"/>
      <c r="AW184" s="397"/>
      <c r="AX184" s="397"/>
      <c r="AY184" s="397"/>
      <c r="AZ184" s="397"/>
      <c r="BA184" s="397"/>
      <c r="BB184" s="397"/>
      <c r="BC184" s="397"/>
      <c r="BD184" s="397"/>
      <c r="BE184" s="397"/>
      <c r="BF184" s="397"/>
      <c r="BG184" s="397"/>
      <c r="BH184" s="397"/>
      <c r="BI184" s="397"/>
      <c r="BJ184" s="397"/>
      <c r="BK184" s="397"/>
      <c r="BL184" s="397"/>
      <c r="BM184" s="397"/>
      <c r="BN184" s="397"/>
      <c r="BO184" s="397"/>
      <c r="BP184" s="397"/>
      <c r="BQ184" s="397"/>
      <c r="BR184" s="397"/>
      <c r="BS184" s="397"/>
      <c r="BT184" s="397"/>
      <c r="BU184" s="397"/>
      <c r="BV184" s="397"/>
      <c r="BW184" s="397"/>
      <c r="BX184" s="397"/>
      <c r="BY184" s="397"/>
      <c r="BZ184" s="397"/>
      <c r="CA184" s="397"/>
      <c r="CB184" s="397"/>
      <c r="CC184" s="397"/>
      <c r="CD184" s="397"/>
      <c r="CE184" s="397"/>
      <c r="CF184" s="397"/>
      <c r="CG184" s="397"/>
      <c r="CH184" s="397"/>
      <c r="CI184" s="397"/>
      <c r="CJ184" s="397"/>
      <c r="CK184" s="397"/>
      <c r="CL184" s="397"/>
      <c r="CM184" s="397" t="str">
        <f ca="1">IF(Informations_personnelles!A183&lt;&gt;"",IF(CK184&lt;&gt;"",CK184,IF(CL184&lt;&gt;"",CL184,TODAY()))-Informations_personnelles!A183,"")</f>
        <v/>
      </c>
      <c r="CN184" s="397" t="str">
        <f t="shared" ca="1" si="210"/>
        <v/>
      </c>
    </row>
    <row r="185" spans="1:92" x14ac:dyDescent="0.2">
      <c r="A185" s="397" t="str">
        <f>Informations_personnelles!B185</f>
        <v xml:space="preserve"> </v>
      </c>
      <c r="B185" s="397">
        <f>Informations_personnelles!C185</f>
        <v>0</v>
      </c>
      <c r="C185" s="397"/>
      <c r="D185" s="397">
        <f>SUM(AM185:BO185)</f>
        <v>0</v>
      </c>
      <c r="E185" s="397"/>
      <c r="F185" s="397"/>
      <c r="G185" s="397"/>
      <c r="H185" s="397"/>
      <c r="I185" s="397"/>
      <c r="J185" s="397"/>
      <c r="K185" s="397"/>
      <c r="L185" s="397"/>
      <c r="M185" s="397"/>
      <c r="N185" s="397"/>
      <c r="O185" s="397"/>
      <c r="P185" s="397"/>
      <c r="Q185" s="397"/>
      <c r="R185" s="397"/>
      <c r="S185" s="397"/>
      <c r="T185" s="397"/>
      <c r="U185" s="397"/>
      <c r="V185" s="397"/>
      <c r="W185" s="397"/>
      <c r="X185" s="397"/>
      <c r="Y185" s="397"/>
      <c r="Z185" s="397"/>
      <c r="AA185" s="397"/>
      <c r="AB185" s="397"/>
      <c r="AC185" s="397"/>
      <c r="AD185" s="397"/>
      <c r="AE185" s="397"/>
      <c r="AF185" s="397"/>
      <c r="AG185" s="397"/>
      <c r="AH185" s="397"/>
      <c r="AI185" s="397"/>
      <c r="AJ185" s="397"/>
      <c r="AK185" s="397"/>
      <c r="AL185" s="397"/>
      <c r="AM185" s="397"/>
      <c r="AN185" s="397"/>
      <c r="AO185" s="397"/>
      <c r="AP185" s="397"/>
      <c r="AQ185" s="397"/>
      <c r="AR185" s="397"/>
      <c r="AS185" s="397"/>
      <c r="AT185" s="397"/>
      <c r="AU185" s="397"/>
      <c r="AV185" s="397"/>
      <c r="AW185" s="397"/>
      <c r="AX185" s="397"/>
      <c r="AY185" s="397"/>
      <c r="AZ185" s="397"/>
      <c r="BA185" s="397"/>
      <c r="BB185" s="397"/>
      <c r="BC185" s="397"/>
      <c r="BD185" s="397"/>
      <c r="BE185" s="397"/>
      <c r="BF185" s="397"/>
      <c r="BG185" s="397"/>
      <c r="BH185" s="397"/>
      <c r="BI185" s="397"/>
      <c r="BJ185" s="397"/>
      <c r="BK185" s="397"/>
      <c r="BL185" s="397"/>
      <c r="BM185" s="397"/>
      <c r="BN185" s="397"/>
      <c r="BO185" s="397"/>
      <c r="BP185" s="397"/>
      <c r="BQ185" s="397"/>
      <c r="BR185" s="397"/>
      <c r="BS185" s="397"/>
      <c r="BT185" s="397"/>
      <c r="BU185" s="397"/>
      <c r="BV185" s="397"/>
      <c r="BW185" s="397"/>
      <c r="BX185" s="397"/>
      <c r="BY185" s="397"/>
      <c r="BZ185" s="397"/>
      <c r="CA185" s="397"/>
      <c r="CB185" s="397"/>
      <c r="CC185" s="397"/>
      <c r="CD185" s="397"/>
      <c r="CE185" s="397"/>
      <c r="CF185" s="397"/>
      <c r="CG185" s="397"/>
      <c r="CH185" s="397"/>
      <c r="CI185" s="397"/>
      <c r="CJ185" s="397"/>
      <c r="CK185" s="397"/>
      <c r="CL185" s="397"/>
      <c r="CM185" s="397" t="str">
        <f ca="1">IF(Informations_personnelles!A184&lt;&gt;"",IF(CK185&lt;&gt;"",CK185,IF(CL185&lt;&gt;"",CL185,TODAY()))-Informations_personnelles!A184,"")</f>
        <v/>
      </c>
      <c r="CN185" s="397" t="str">
        <f t="shared" ca="1" si="210"/>
        <v/>
      </c>
    </row>
    <row r="186" spans="1:92" x14ac:dyDescent="0.2">
      <c r="A186" s="397" t="str">
        <f>Informations_personnelles!B186</f>
        <v xml:space="preserve"> </v>
      </c>
      <c r="B186" s="397">
        <f>Informations_personnelles!C186</f>
        <v>0</v>
      </c>
      <c r="C186" s="397"/>
      <c r="D186" s="397">
        <f>SUM(AM186:BO186)</f>
        <v>0</v>
      </c>
      <c r="E186" s="397"/>
      <c r="F186" s="397"/>
      <c r="G186" s="397"/>
      <c r="H186" s="397"/>
      <c r="I186" s="397"/>
      <c r="J186" s="397"/>
      <c r="K186" s="397"/>
      <c r="L186" s="397"/>
      <c r="M186" s="397"/>
      <c r="N186" s="397"/>
      <c r="O186" s="397"/>
      <c r="P186" s="397"/>
      <c r="Q186" s="397"/>
      <c r="R186" s="397"/>
      <c r="S186" s="397"/>
      <c r="T186" s="397"/>
      <c r="U186" s="397"/>
      <c r="V186" s="397"/>
      <c r="W186" s="397"/>
      <c r="X186" s="397"/>
      <c r="Y186" s="397"/>
      <c r="Z186" s="397"/>
      <c r="AA186" s="397"/>
      <c r="AB186" s="397"/>
      <c r="AC186" s="397"/>
      <c r="AD186" s="397"/>
      <c r="AE186" s="397"/>
      <c r="AF186" s="397"/>
      <c r="AG186" s="397"/>
      <c r="AH186" s="397"/>
      <c r="AI186" s="397"/>
      <c r="AJ186" s="397"/>
      <c r="AK186" s="397"/>
      <c r="AL186" s="397"/>
      <c r="AM186" s="397"/>
      <c r="AN186" s="397"/>
      <c r="AO186" s="397"/>
      <c r="AP186" s="397"/>
      <c r="AQ186" s="397"/>
      <c r="AR186" s="397"/>
      <c r="AS186" s="397"/>
      <c r="AT186" s="397"/>
      <c r="AU186" s="397"/>
      <c r="AV186" s="397"/>
      <c r="AW186" s="397"/>
      <c r="AX186" s="397"/>
      <c r="AY186" s="397"/>
      <c r="AZ186" s="397"/>
      <c r="BA186" s="397"/>
      <c r="BB186" s="397"/>
      <c r="BC186" s="397"/>
      <c r="BD186" s="397"/>
      <c r="BE186" s="397"/>
      <c r="BF186" s="397"/>
      <c r="BG186" s="397"/>
      <c r="BH186" s="397"/>
      <c r="BI186" s="397"/>
      <c r="BJ186" s="397"/>
      <c r="BK186" s="397"/>
      <c r="BL186" s="397"/>
      <c r="BM186" s="397"/>
      <c r="BN186" s="397"/>
      <c r="BO186" s="397"/>
      <c r="BP186" s="397"/>
      <c r="BQ186" s="397"/>
      <c r="BR186" s="397"/>
      <c r="BS186" s="397"/>
      <c r="BT186" s="397"/>
      <c r="BU186" s="397"/>
      <c r="BV186" s="397"/>
      <c r="BW186" s="397"/>
      <c r="BX186" s="397"/>
      <c r="BY186" s="397"/>
      <c r="BZ186" s="397"/>
      <c r="CA186" s="397"/>
      <c r="CB186" s="397"/>
      <c r="CC186" s="397"/>
      <c r="CD186" s="397"/>
      <c r="CE186" s="397"/>
      <c r="CF186" s="397"/>
      <c r="CG186" s="397"/>
      <c r="CH186" s="397"/>
      <c r="CI186" s="397"/>
      <c r="CJ186" s="397"/>
      <c r="CK186" s="397"/>
      <c r="CL186" s="397"/>
      <c r="CM186" s="397" t="str">
        <f ca="1">IF(Informations_personnelles!A200&lt;&gt;"",IF(CK186&lt;&gt;"",CK186,IF(CL186&lt;&gt;"",CL186,TODAY()))-Informations_personnelles!A200,"")</f>
        <v/>
      </c>
      <c r="CN186" s="397" t="str">
        <f t="shared" ca="1" si="210"/>
        <v/>
      </c>
    </row>
    <row r="187" spans="1:92" x14ac:dyDescent="0.2">
      <c r="A187" s="397" t="str">
        <f>Informations_personnelles!B187</f>
        <v xml:space="preserve"> </v>
      </c>
      <c r="B187" s="397">
        <f>Informations_personnelles!C187</f>
        <v>0</v>
      </c>
      <c r="C187" s="397"/>
      <c r="D187" s="397"/>
      <c r="E187" s="397"/>
      <c r="F187" s="397"/>
      <c r="G187" s="397"/>
      <c r="H187" s="397"/>
      <c r="I187" s="397"/>
      <c r="J187" s="397"/>
      <c r="K187" s="397"/>
      <c r="L187" s="397"/>
      <c r="M187" s="397"/>
      <c r="N187" s="397"/>
      <c r="O187" s="397"/>
      <c r="P187" s="397"/>
      <c r="Q187" s="397"/>
      <c r="R187" s="397"/>
      <c r="S187" s="397"/>
      <c r="T187" s="397"/>
      <c r="U187" s="397"/>
      <c r="V187" s="397"/>
      <c r="W187" s="397"/>
      <c r="X187" s="397"/>
      <c r="Y187" s="397"/>
      <c r="Z187" s="397"/>
      <c r="AA187" s="397"/>
      <c r="AB187" s="397"/>
      <c r="AC187" s="397"/>
      <c r="AD187" s="397"/>
      <c r="AE187" s="397"/>
      <c r="AF187" s="397"/>
      <c r="AG187" s="397"/>
      <c r="AH187" s="397"/>
      <c r="AI187" s="397"/>
      <c r="AJ187" s="397"/>
      <c r="AK187" s="397"/>
      <c r="AL187" s="397"/>
      <c r="AM187" s="397"/>
      <c r="AN187" s="397"/>
      <c r="AO187" s="397"/>
      <c r="AP187" s="397"/>
      <c r="AQ187" s="397"/>
      <c r="AR187" s="397"/>
      <c r="AS187" s="397"/>
      <c r="AT187" s="397"/>
      <c r="AU187" s="397"/>
      <c r="AV187" s="397"/>
      <c r="AW187" s="397"/>
      <c r="AX187" s="397"/>
      <c r="AY187" s="397"/>
      <c r="AZ187" s="397"/>
      <c r="BA187" s="397"/>
      <c r="BB187" s="397"/>
      <c r="BC187" s="397"/>
      <c r="BD187" s="397"/>
      <c r="BE187" s="397"/>
      <c r="BF187" s="397"/>
      <c r="BG187" s="397"/>
      <c r="BH187" s="397"/>
      <c r="BI187" s="397"/>
      <c r="BJ187" s="397"/>
      <c r="BK187" s="397"/>
      <c r="BL187" s="397"/>
      <c r="BM187" s="397"/>
      <c r="BN187" s="397"/>
      <c r="BO187" s="397"/>
      <c r="BP187" s="397"/>
      <c r="BQ187" s="397"/>
      <c r="BR187" s="397"/>
      <c r="BS187" s="397"/>
      <c r="BT187" s="397"/>
      <c r="BU187" s="397"/>
      <c r="BV187" s="397"/>
      <c r="BW187" s="397"/>
      <c r="BX187" s="397"/>
      <c r="BY187" s="397"/>
      <c r="BZ187" s="397"/>
      <c r="CA187" s="397"/>
      <c r="CB187" s="397"/>
      <c r="CC187" s="397"/>
      <c r="CD187" s="397"/>
      <c r="CE187" s="397"/>
      <c r="CF187" s="397"/>
      <c r="CG187" s="397"/>
      <c r="CH187" s="397"/>
      <c r="CI187" s="397"/>
      <c r="CJ187" s="397"/>
      <c r="CK187" s="397"/>
      <c r="CL187" s="397"/>
      <c r="CM187" s="397"/>
      <c r="CN187" s="397"/>
    </row>
    <row r="188" spans="1:92" x14ac:dyDescent="0.2">
      <c r="A188" s="397" t="str">
        <f>Informations_personnelles!B188</f>
        <v xml:space="preserve"> </v>
      </c>
      <c r="B188" s="397">
        <f>Informations_personnelles!C188</f>
        <v>0</v>
      </c>
      <c r="C188" s="397"/>
      <c r="D188" s="397"/>
      <c r="E188" s="397"/>
      <c r="F188" s="397"/>
      <c r="G188" s="397"/>
      <c r="H188" s="397"/>
      <c r="I188" s="397"/>
      <c r="J188" s="397"/>
      <c r="K188" s="397"/>
      <c r="L188" s="397"/>
      <c r="M188" s="397"/>
      <c r="N188" s="397"/>
      <c r="O188" s="397"/>
      <c r="P188" s="397"/>
      <c r="Q188" s="397"/>
      <c r="R188" s="397"/>
      <c r="S188" s="397"/>
      <c r="T188" s="397"/>
      <c r="U188" s="397"/>
      <c r="V188" s="397"/>
      <c r="W188" s="397"/>
      <c r="X188" s="397"/>
      <c r="Y188" s="397"/>
      <c r="Z188" s="397"/>
      <c r="AA188" s="397"/>
      <c r="AB188" s="397"/>
      <c r="AC188" s="397"/>
      <c r="AD188" s="397"/>
      <c r="AE188" s="397"/>
      <c r="AF188" s="397"/>
      <c r="AG188" s="397"/>
      <c r="AH188" s="397"/>
      <c r="AI188" s="397"/>
      <c r="AJ188" s="397"/>
      <c r="AK188" s="397"/>
      <c r="AL188" s="397"/>
      <c r="AM188" s="397"/>
      <c r="AN188" s="397"/>
      <c r="AO188" s="397"/>
      <c r="AP188" s="397"/>
      <c r="AQ188" s="397"/>
      <c r="AR188" s="397"/>
      <c r="AS188" s="397"/>
      <c r="AT188" s="397"/>
      <c r="AU188" s="397"/>
      <c r="AV188" s="397"/>
      <c r="AW188" s="397"/>
      <c r="AX188" s="397"/>
      <c r="AY188" s="397"/>
      <c r="AZ188" s="397"/>
      <c r="BA188" s="397"/>
      <c r="BB188" s="397"/>
      <c r="BC188" s="397"/>
      <c r="BD188" s="397"/>
      <c r="BE188" s="397"/>
      <c r="BF188" s="397"/>
      <c r="BG188" s="397"/>
      <c r="BH188" s="397"/>
      <c r="BI188" s="397"/>
      <c r="BJ188" s="397"/>
      <c r="BK188" s="397"/>
      <c r="BL188" s="397"/>
      <c r="BM188" s="397"/>
      <c r="BN188" s="397"/>
      <c r="BO188" s="397"/>
      <c r="BP188" s="397"/>
      <c r="BQ188" s="397"/>
      <c r="BR188" s="397"/>
      <c r="BS188" s="397"/>
      <c r="BT188" s="397"/>
      <c r="BU188" s="397"/>
      <c r="BV188" s="397"/>
      <c r="BW188" s="397"/>
      <c r="BX188" s="397"/>
      <c r="BY188" s="397"/>
      <c r="BZ188" s="397"/>
      <c r="CA188" s="397"/>
      <c r="CB188" s="397"/>
      <c r="CC188" s="397"/>
      <c r="CD188" s="397"/>
      <c r="CE188" s="397"/>
      <c r="CF188" s="397"/>
      <c r="CG188" s="397"/>
      <c r="CH188" s="397"/>
      <c r="CI188" s="397"/>
      <c r="CJ188" s="397"/>
      <c r="CK188" s="397"/>
      <c r="CL188" s="397"/>
      <c r="CM188" s="397"/>
      <c r="CN188" s="397"/>
    </row>
    <row r="189" spans="1:92" x14ac:dyDescent="0.2">
      <c r="A189" s="397" t="str">
        <f>Informations_personnelles!B189</f>
        <v xml:space="preserve"> </v>
      </c>
      <c r="B189" s="397">
        <f>Informations_personnelles!C189</f>
        <v>0</v>
      </c>
      <c r="C189" s="397"/>
      <c r="D189" s="397"/>
      <c r="E189" s="397"/>
      <c r="F189" s="397"/>
      <c r="G189" s="397"/>
      <c r="H189" s="397"/>
      <c r="I189" s="397"/>
      <c r="J189" s="397"/>
      <c r="K189" s="397"/>
      <c r="L189" s="397"/>
      <c r="M189" s="397"/>
      <c r="N189" s="397"/>
      <c r="O189" s="397"/>
      <c r="P189" s="397"/>
      <c r="Q189" s="397"/>
      <c r="R189" s="397"/>
      <c r="S189" s="397"/>
      <c r="T189" s="397"/>
      <c r="U189" s="397"/>
      <c r="V189" s="397"/>
      <c r="W189" s="397"/>
      <c r="X189" s="397"/>
      <c r="Y189" s="397"/>
      <c r="Z189" s="397"/>
      <c r="AA189" s="397"/>
      <c r="AB189" s="397"/>
      <c r="AC189" s="397"/>
      <c r="AD189" s="397"/>
      <c r="AE189" s="397"/>
      <c r="AF189" s="397"/>
      <c r="AG189" s="397"/>
      <c r="AH189" s="397"/>
      <c r="AI189" s="397"/>
      <c r="AJ189" s="397"/>
      <c r="AK189" s="397"/>
      <c r="AL189" s="397"/>
      <c r="AM189" s="397"/>
      <c r="AN189" s="397"/>
      <c r="AO189" s="397"/>
      <c r="AP189" s="397"/>
      <c r="AQ189" s="397"/>
      <c r="AR189" s="397"/>
      <c r="AS189" s="397"/>
      <c r="AT189" s="397"/>
      <c r="AU189" s="397"/>
      <c r="AV189" s="397"/>
      <c r="AW189" s="397"/>
      <c r="AX189" s="397"/>
      <c r="AY189" s="397"/>
      <c r="AZ189" s="397"/>
      <c r="BA189" s="397"/>
      <c r="BB189" s="397"/>
      <c r="BC189" s="397"/>
      <c r="BD189" s="397"/>
      <c r="BE189" s="397"/>
      <c r="BF189" s="397"/>
      <c r="BG189" s="397"/>
      <c r="BH189" s="397"/>
      <c r="BI189" s="397"/>
      <c r="BJ189" s="397"/>
      <c r="BK189" s="397"/>
      <c r="BL189" s="397"/>
      <c r="BM189" s="397"/>
      <c r="BN189" s="397"/>
      <c r="BO189" s="397"/>
      <c r="BP189" s="397"/>
      <c r="BQ189" s="397"/>
      <c r="BR189" s="397"/>
      <c r="BS189" s="397"/>
      <c r="BT189" s="397"/>
      <c r="BU189" s="397"/>
      <c r="BV189" s="397"/>
      <c r="BW189" s="397"/>
      <c r="BX189" s="397"/>
      <c r="BY189" s="397"/>
      <c r="BZ189" s="397"/>
      <c r="CA189" s="397"/>
      <c r="CB189" s="397"/>
      <c r="CC189" s="397"/>
      <c r="CD189" s="397"/>
      <c r="CE189" s="397"/>
      <c r="CF189" s="397"/>
      <c r="CG189" s="397"/>
      <c r="CH189" s="397"/>
      <c r="CI189" s="397"/>
      <c r="CJ189" s="397"/>
      <c r="CK189" s="397"/>
      <c r="CL189" s="397"/>
      <c r="CM189" s="397"/>
      <c r="CN189" s="397"/>
    </row>
    <row r="190" spans="1:92" x14ac:dyDescent="0.2">
      <c r="A190" s="397" t="str">
        <f>Informations_personnelles!B190</f>
        <v xml:space="preserve"> </v>
      </c>
      <c r="B190" s="397">
        <f>Informations_personnelles!C190</f>
        <v>0</v>
      </c>
      <c r="C190" s="397"/>
      <c r="D190" s="397"/>
      <c r="E190" s="397"/>
      <c r="F190" s="397"/>
      <c r="G190" s="397"/>
      <c r="H190" s="397"/>
      <c r="I190" s="397"/>
      <c r="J190" s="397"/>
      <c r="K190" s="397"/>
      <c r="L190" s="397"/>
      <c r="M190" s="397"/>
      <c r="N190" s="397"/>
      <c r="O190" s="397"/>
      <c r="P190" s="397"/>
      <c r="Q190" s="397"/>
      <c r="R190" s="397"/>
      <c r="S190" s="397"/>
      <c r="T190" s="397"/>
      <c r="U190" s="397"/>
      <c r="V190" s="397"/>
      <c r="W190" s="397"/>
      <c r="X190" s="397"/>
      <c r="Y190" s="397"/>
      <c r="Z190" s="397"/>
      <c r="AA190" s="397"/>
      <c r="AB190" s="397"/>
      <c r="AC190" s="397"/>
      <c r="AD190" s="397"/>
      <c r="AE190" s="397"/>
      <c r="AF190" s="397"/>
      <c r="AG190" s="397"/>
      <c r="AH190" s="397"/>
      <c r="AI190" s="397"/>
      <c r="AJ190" s="397"/>
      <c r="AK190" s="397"/>
      <c r="AL190" s="397"/>
      <c r="AM190" s="397"/>
      <c r="AN190" s="397"/>
      <c r="AO190" s="397"/>
      <c r="AP190" s="397"/>
      <c r="AQ190" s="397"/>
      <c r="AR190" s="397"/>
      <c r="AS190" s="397"/>
      <c r="AT190" s="397"/>
      <c r="AU190" s="397"/>
      <c r="AV190" s="397"/>
      <c r="AW190" s="397"/>
      <c r="AX190" s="397"/>
      <c r="AY190" s="397"/>
      <c r="AZ190" s="397"/>
      <c r="BA190" s="397"/>
      <c r="BB190" s="397"/>
      <c r="BC190" s="397"/>
      <c r="BD190" s="397"/>
      <c r="BE190" s="397"/>
      <c r="BF190" s="397"/>
      <c r="BG190" s="397"/>
      <c r="BH190" s="397"/>
      <c r="BI190" s="397"/>
      <c r="BJ190" s="397"/>
      <c r="BK190" s="397"/>
      <c r="BL190" s="397"/>
      <c r="BM190" s="397"/>
      <c r="BN190" s="397"/>
      <c r="BO190" s="397"/>
      <c r="BP190" s="397"/>
      <c r="BQ190" s="397"/>
      <c r="BR190" s="397"/>
      <c r="BS190" s="397"/>
      <c r="BT190" s="397"/>
      <c r="BU190" s="397"/>
      <c r="BV190" s="397"/>
      <c r="BW190" s="397"/>
      <c r="BX190" s="397"/>
      <c r="BY190" s="397"/>
      <c r="BZ190" s="397"/>
      <c r="CA190" s="397"/>
      <c r="CB190" s="397"/>
      <c r="CC190" s="397"/>
      <c r="CD190" s="397"/>
      <c r="CE190" s="397"/>
      <c r="CF190" s="397"/>
      <c r="CG190" s="397"/>
      <c r="CH190" s="397"/>
      <c r="CI190" s="397"/>
      <c r="CJ190" s="397"/>
      <c r="CK190" s="397"/>
      <c r="CL190" s="397"/>
      <c r="CM190" s="397"/>
      <c r="CN190" s="397"/>
    </row>
    <row r="191" spans="1:92" x14ac:dyDescent="0.2">
      <c r="A191" s="397" t="str">
        <f>Informations_personnelles!B191</f>
        <v xml:space="preserve"> </v>
      </c>
      <c r="B191" s="397">
        <f>Informations_personnelles!C191</f>
        <v>0</v>
      </c>
      <c r="C191" s="397"/>
      <c r="D191" s="397"/>
      <c r="E191" s="397"/>
      <c r="F191" s="397"/>
      <c r="G191" s="397"/>
      <c r="H191" s="397"/>
      <c r="I191" s="397"/>
      <c r="J191" s="397"/>
      <c r="K191" s="397"/>
      <c r="L191" s="397"/>
      <c r="M191" s="397"/>
      <c r="N191" s="397"/>
      <c r="O191" s="397"/>
      <c r="P191" s="397"/>
      <c r="Q191" s="397"/>
      <c r="R191" s="397"/>
      <c r="S191" s="397"/>
      <c r="T191" s="397"/>
      <c r="U191" s="397"/>
      <c r="V191" s="397"/>
      <c r="W191" s="397"/>
      <c r="X191" s="397"/>
      <c r="Y191" s="397"/>
      <c r="Z191" s="397"/>
      <c r="AA191" s="397"/>
      <c r="AB191" s="397"/>
      <c r="AC191" s="397"/>
      <c r="AD191" s="397"/>
      <c r="AE191" s="397"/>
      <c r="AF191" s="397"/>
      <c r="AG191" s="397"/>
      <c r="AH191" s="397"/>
      <c r="AI191" s="397"/>
      <c r="AJ191" s="397"/>
      <c r="AK191" s="397"/>
      <c r="AL191" s="397"/>
      <c r="AM191" s="397"/>
      <c r="AN191" s="397"/>
      <c r="AO191" s="397"/>
      <c r="AP191" s="397"/>
      <c r="AQ191" s="397"/>
      <c r="AR191" s="397"/>
      <c r="AS191" s="397"/>
      <c r="AT191" s="397"/>
      <c r="AU191" s="397"/>
      <c r="AV191" s="397"/>
      <c r="AW191" s="397"/>
      <c r="AX191" s="397"/>
      <c r="AY191" s="397"/>
      <c r="AZ191" s="397"/>
      <c r="BA191" s="397"/>
      <c r="BB191" s="397"/>
      <c r="BC191" s="397"/>
      <c r="BD191" s="397"/>
      <c r="BE191" s="397"/>
      <c r="BF191" s="397"/>
      <c r="BG191" s="397"/>
      <c r="BH191" s="397"/>
      <c r="BI191" s="397"/>
      <c r="BJ191" s="397"/>
      <c r="BK191" s="397"/>
      <c r="BL191" s="397"/>
      <c r="BM191" s="397"/>
      <c r="BN191" s="397"/>
      <c r="BO191" s="397"/>
      <c r="BP191" s="397"/>
      <c r="BQ191" s="397"/>
      <c r="BR191" s="397"/>
      <c r="BS191" s="397"/>
      <c r="BT191" s="397"/>
      <c r="BU191" s="397"/>
      <c r="BV191" s="397"/>
      <c r="BW191" s="397"/>
      <c r="BX191" s="397"/>
      <c r="BY191" s="397"/>
      <c r="BZ191" s="397"/>
      <c r="CA191" s="397"/>
      <c r="CB191" s="397"/>
      <c r="CC191" s="397"/>
      <c r="CD191" s="397"/>
      <c r="CE191" s="397"/>
      <c r="CF191" s="397"/>
      <c r="CG191" s="397"/>
      <c r="CH191" s="397"/>
      <c r="CI191" s="397"/>
      <c r="CJ191" s="397"/>
      <c r="CK191" s="397"/>
      <c r="CL191" s="397"/>
      <c r="CM191" s="397"/>
      <c r="CN191" s="397"/>
    </row>
    <row r="192" spans="1:92" x14ac:dyDescent="0.2">
      <c r="A192" s="397" t="str">
        <f>Informations_personnelles!B192</f>
        <v>total 3e trim</v>
      </c>
      <c r="B192" s="397">
        <f>Informations_personnelles!C192</f>
        <v>0</v>
      </c>
      <c r="C192" s="397">
        <f ca="1">SUM(AL192:BN192)</f>
        <v>0</v>
      </c>
      <c r="D192" s="397">
        <f ca="1">SUM(AM192:BO192)</f>
        <v>0</v>
      </c>
      <c r="E192" s="397">
        <f>COUNTIF(E181:E191, "x")</f>
        <v>0</v>
      </c>
      <c r="F192" s="397">
        <f t="shared" ref="F192:H192" si="274">COUNTIF(F181:F191, "x")</f>
        <v>0</v>
      </c>
      <c r="G192" s="397">
        <f t="shared" si="274"/>
        <v>0</v>
      </c>
      <c r="H192" s="397">
        <f t="shared" si="274"/>
        <v>0</v>
      </c>
      <c r="I192" s="397">
        <f t="shared" ref="I192" ca="1" si="275">SUM(AR192:BT192)</f>
        <v>0</v>
      </c>
      <c r="J192" s="397">
        <f t="shared" ref="J192" ca="1" si="276">SUM(AS192:BU192)</f>
        <v>0</v>
      </c>
      <c r="K192" s="397">
        <f t="shared" ref="K192" ca="1" si="277">SUM(AT192:BV192)</f>
        <v>0</v>
      </c>
      <c r="L192" s="397">
        <f t="shared" ref="L192" ca="1" si="278">SUM(AU192:BW192)</f>
        <v>0</v>
      </c>
      <c r="M192" s="397">
        <f t="shared" ref="M192" ca="1" si="279">SUM(AV192:BX192)</f>
        <v>0</v>
      </c>
      <c r="N192" s="397">
        <f t="shared" ref="N192" ca="1" si="280">SUM(AW192:BY192)</f>
        <v>0</v>
      </c>
      <c r="O192" s="397">
        <f t="shared" ref="O192" ca="1" si="281">SUM(AX192:BZ192)</f>
        <v>0</v>
      </c>
      <c r="P192" s="397">
        <f t="shared" ref="P192" ca="1" si="282">SUM(AY192:CA192)</f>
        <v>0</v>
      </c>
      <c r="Q192" s="397">
        <f t="shared" ref="Q192" ca="1" si="283">SUM(AZ192:CB192)</f>
        <v>0</v>
      </c>
      <c r="R192" s="397">
        <f t="shared" ref="R192" ca="1" si="284">SUM(BA192:CC192)</f>
        <v>0</v>
      </c>
      <c r="S192" s="397">
        <f t="shared" ref="S192" ca="1" si="285">SUM(BB192:CE192)</f>
        <v>0</v>
      </c>
      <c r="T192" s="397">
        <f t="shared" ref="T192" ca="1" si="286">SUM(BC192:CF192)</f>
        <v>0</v>
      </c>
      <c r="U192" s="397">
        <f t="shared" ref="U192" ca="1" si="287">SUM(BD192:CG192)</f>
        <v>0</v>
      </c>
      <c r="V192" s="397">
        <f t="shared" ref="V192" si="288">SUM(BE192:CH192)</f>
        <v>0</v>
      </c>
      <c r="W192" s="397">
        <f t="shared" ref="W192" si="289">SUM(BF192:CI192)</f>
        <v>0</v>
      </c>
      <c r="X192" s="397">
        <f t="shared" ref="X192" si="290">SUM(BH192:CJ192)</f>
        <v>0</v>
      </c>
      <c r="Y192" s="397">
        <f t="shared" ref="Y192" si="291">SUM(BI192:CK192)</f>
        <v>0</v>
      </c>
      <c r="Z192" s="397">
        <f t="shared" ref="Z192" si="292">SUM(BJ192:CL192)</f>
        <v>0</v>
      </c>
      <c r="AA192" s="397">
        <f t="shared" ref="AA192" ca="1" si="293">SUM(BK192:CM192)</f>
        <v>0</v>
      </c>
      <c r="AB192" s="397">
        <f t="shared" ref="AB192" ca="1" si="294">SUM(BL192:CN192)</f>
        <v>0</v>
      </c>
      <c r="AC192" s="397">
        <f t="shared" ref="AC192" ca="1" si="295">SUM(BM192:CO192)</f>
        <v>0</v>
      </c>
      <c r="AD192" s="397">
        <f t="shared" ref="AD192" ca="1" si="296">SUM(BN192:CP192)</f>
        <v>0</v>
      </c>
      <c r="AE192" s="397">
        <f t="shared" ref="AE192" ca="1" si="297">SUM(BO192:CQ192)</f>
        <v>0</v>
      </c>
      <c r="AF192" s="397">
        <f ca="1">SUM(BP192:CR192)</f>
        <v>0</v>
      </c>
      <c r="AG192" s="397">
        <f ca="1">SUM(BQ192:CS192)</f>
        <v>0</v>
      </c>
      <c r="AH192" s="397">
        <f t="shared" ref="AH192:AQ192" ca="1" si="298">SUM(BQ192:CS192)</f>
        <v>0</v>
      </c>
      <c r="AI192" s="397">
        <f t="shared" ca="1" si="298"/>
        <v>0</v>
      </c>
      <c r="AJ192" s="397">
        <f t="shared" ca="1" si="298"/>
        <v>0</v>
      </c>
      <c r="AK192" s="397">
        <f t="shared" ca="1" si="298"/>
        <v>0</v>
      </c>
      <c r="AL192" s="397">
        <f t="shared" ca="1" si="298"/>
        <v>0</v>
      </c>
      <c r="AM192" s="397">
        <f t="shared" ca="1" si="298"/>
        <v>0</v>
      </c>
      <c r="AN192" s="397">
        <f t="shared" ca="1" si="298"/>
        <v>0</v>
      </c>
      <c r="AO192" s="397">
        <f t="shared" ca="1" si="298"/>
        <v>0</v>
      </c>
      <c r="AP192" s="397">
        <f t="shared" ca="1" si="298"/>
        <v>0</v>
      </c>
      <c r="AQ192" s="397">
        <f t="shared" ca="1" si="298"/>
        <v>0</v>
      </c>
      <c r="AR192" s="397">
        <f t="shared" ref="AR192" ca="1" si="299">SUM(CA192:DC192)</f>
        <v>0</v>
      </c>
      <c r="AS192" s="397">
        <f t="shared" ref="AS192" ca="1" si="300">SUM(CB192:DD192)</f>
        <v>0</v>
      </c>
      <c r="AT192" s="397">
        <f t="shared" ref="AT192" ca="1" si="301">SUM(CC192:DE192)</f>
        <v>0</v>
      </c>
      <c r="AU192" s="397">
        <f t="shared" ref="AU192:AV192" ca="1" si="302">SUM(CE192:DF192)</f>
        <v>0</v>
      </c>
      <c r="AV192" s="397">
        <f t="shared" ca="1" si="302"/>
        <v>0</v>
      </c>
      <c r="AW192" s="397">
        <f t="shared" ref="AW192" ca="1" si="303">SUM(CG192:DH192)</f>
        <v>0</v>
      </c>
      <c r="AX192" s="397">
        <f ca="1">SUM(CH192:DI192)</f>
        <v>0</v>
      </c>
      <c r="AY192" s="397">
        <f t="shared" ref="AY192" ca="1" si="304">SUM(CI192:DJ192)</f>
        <v>0</v>
      </c>
      <c r="AZ192" s="397">
        <f t="shared" ref="AZ192" ca="1" si="305">SUM(CJ192:DK192)</f>
        <v>0</v>
      </c>
      <c r="BA192" s="397">
        <f t="shared" ref="BA192" ca="1" si="306">SUM(CK192:DL192)</f>
        <v>0</v>
      </c>
      <c r="BB192" s="397">
        <f t="shared" ref="BB192" ca="1" si="307">SUM(CL192:DM192)</f>
        <v>0</v>
      </c>
      <c r="BC192" s="397">
        <f t="shared" ref="BC192" ca="1" si="308">SUM(CM192:DN192)</f>
        <v>0</v>
      </c>
      <c r="BD192" s="397">
        <f t="shared" ref="BD192" ca="1" si="309">SUM(CN192:DO192)</f>
        <v>0</v>
      </c>
      <c r="BE192" s="397">
        <f t="shared" ref="BE192" si="310">SUM(CO192:DP192)</f>
        <v>0</v>
      </c>
      <c r="BF192" s="397">
        <f t="shared" ref="BF192:BG192" si="311">SUM(CP192:DQ192)</f>
        <v>0</v>
      </c>
      <c r="BG192" s="397">
        <f t="shared" si="311"/>
        <v>0</v>
      </c>
      <c r="BH192" s="397">
        <f t="shared" ref="BH192" si="312">SUM(CQ192:DR192)</f>
        <v>0</v>
      </c>
      <c r="BI192" s="397">
        <f t="shared" ref="BI192" si="313">SUM(CR192:DS192)</f>
        <v>0</v>
      </c>
      <c r="BJ192" s="397">
        <f t="shared" ref="BJ192" si="314">SUM(CS192:DT192)</f>
        <v>0</v>
      </c>
      <c r="BK192" s="397">
        <f t="shared" ref="BK192" si="315">SUM(CT192:DU192)</f>
        <v>0</v>
      </c>
      <c r="BL192" s="397">
        <f t="shared" ref="BL192" si="316">SUM(CU192:DV192)</f>
        <v>0</v>
      </c>
      <c r="BM192" s="397">
        <f t="shared" ref="BM192" si="317">SUM(CV192:DW192)</f>
        <v>0</v>
      </c>
      <c r="BN192" s="397">
        <f t="shared" ref="BN192" si="318">SUM(CW192:DX192)</f>
        <v>0</v>
      </c>
      <c r="BO192" s="397">
        <f t="shared" ref="BO192" si="319">SUM(CX192:DY192)</f>
        <v>0</v>
      </c>
      <c r="BP192" s="397">
        <f t="shared" ref="BP192:BR192" si="320">COUNTIF(BP181:BP191, "x")</f>
        <v>0</v>
      </c>
      <c r="BQ192" s="397">
        <f t="shared" si="320"/>
        <v>0</v>
      </c>
      <c r="BR192" s="397">
        <f t="shared" si="320"/>
        <v>0</v>
      </c>
      <c r="BS192" s="397">
        <f t="shared" ref="BS192" si="321">SUM(DB192:EC192)</f>
        <v>0</v>
      </c>
      <c r="BT192" s="397">
        <f t="shared" ref="BT192" si="322">SUM(DC192:ED192)</f>
        <v>0</v>
      </c>
      <c r="BU192" s="397">
        <f t="shared" ref="BU192" si="323">SUM(DD192:EE192)</f>
        <v>0</v>
      </c>
      <c r="BV192" s="397">
        <f t="shared" ref="BV192" si="324">SUM(DE192:EF192)</f>
        <v>0</v>
      </c>
      <c r="BW192" s="397">
        <f t="shared" ref="BW192" si="325">SUM(DF192:EG192)</f>
        <v>0</v>
      </c>
      <c r="BX192" s="397">
        <f t="shared" ref="BX192" si="326">SUM(DG192:EH192)</f>
        <v>0</v>
      </c>
      <c r="BY192" s="397">
        <f t="shared" ref="BY192" si="327">SUM(DH192:EI192)</f>
        <v>0</v>
      </c>
      <c r="BZ192" s="397">
        <f t="shared" ref="BZ192" si="328">SUM(DI192:EJ192)</f>
        <v>0</v>
      </c>
      <c r="CA192" s="397">
        <f t="shared" ref="CA192:CH192" si="329">COUNTIF(CA181:CA191, "x")</f>
        <v>0</v>
      </c>
      <c r="CB192" s="397">
        <f t="shared" si="329"/>
        <v>0</v>
      </c>
      <c r="CC192" s="397">
        <f t="shared" si="329"/>
        <v>0</v>
      </c>
      <c r="CD192" s="397">
        <f t="shared" si="329"/>
        <v>0</v>
      </c>
      <c r="CE192" s="397">
        <f t="shared" si="329"/>
        <v>0</v>
      </c>
      <c r="CF192" s="397">
        <f t="shared" si="329"/>
        <v>0</v>
      </c>
      <c r="CG192" s="397">
        <f t="shared" si="329"/>
        <v>0</v>
      </c>
      <c r="CH192" s="397">
        <f t="shared" si="329"/>
        <v>0</v>
      </c>
      <c r="CI192" s="397"/>
      <c r="CJ192" s="397"/>
      <c r="CK192" s="397"/>
      <c r="CL192" s="397"/>
      <c r="CM192" s="397" t="str">
        <f ca="1">IF(Informations_personnelles!A202&lt;&gt;"",IF(CK192&lt;&gt;"",CK192,IF(CL192&lt;&gt;"",CL192,TODAY()))-Informations_personnelles!A202,"")</f>
        <v/>
      </c>
      <c r="CN192" s="397" t="str">
        <f t="shared" ca="1" si="210"/>
        <v/>
      </c>
    </row>
    <row r="193" spans="1:92" x14ac:dyDescent="0.2">
      <c r="A193" s="404">
        <f>Informations_personnelles!B193</f>
        <v>0</v>
      </c>
      <c r="B193" s="398"/>
      <c r="C193" s="398"/>
      <c r="D193" s="398"/>
      <c r="E193" s="398"/>
      <c r="F193" s="398"/>
      <c r="G193" s="398"/>
      <c r="H193" s="398"/>
      <c r="I193" s="398"/>
      <c r="J193" s="398"/>
      <c r="K193" s="398"/>
      <c r="L193" s="398"/>
      <c r="M193" s="398"/>
      <c r="N193" s="398"/>
      <c r="O193" s="398"/>
      <c r="P193" s="398"/>
      <c r="Q193" s="398"/>
      <c r="R193" s="398"/>
      <c r="S193" s="398"/>
      <c r="T193" s="398"/>
      <c r="U193" s="398"/>
      <c r="V193" s="398"/>
      <c r="W193" s="398"/>
      <c r="X193" s="398"/>
      <c r="Y193" s="398"/>
      <c r="Z193" s="398"/>
      <c r="AA193" s="398"/>
      <c r="AB193" s="398"/>
      <c r="AC193" s="398"/>
      <c r="AD193" s="398"/>
      <c r="AE193" s="398"/>
      <c r="AF193" s="398"/>
      <c r="AG193" s="398"/>
      <c r="AH193" s="398"/>
      <c r="AI193" s="398"/>
      <c r="AJ193" s="398"/>
      <c r="AK193" s="398"/>
      <c r="AL193" s="398"/>
      <c r="AM193" s="398"/>
      <c r="AN193" s="398"/>
      <c r="AO193" s="398"/>
      <c r="AP193" s="398"/>
      <c r="AQ193" s="398"/>
      <c r="AR193" s="398"/>
      <c r="AS193" s="398"/>
      <c r="AT193" s="398"/>
      <c r="AU193" s="398"/>
      <c r="AV193" s="398"/>
      <c r="AW193" s="398"/>
      <c r="AX193" s="398"/>
      <c r="AY193" s="398"/>
      <c r="AZ193" s="398"/>
      <c r="BA193" s="398"/>
      <c r="BB193" s="398"/>
      <c r="BC193" s="398"/>
      <c r="BD193" s="398"/>
      <c r="BE193" s="398"/>
      <c r="BF193" s="398"/>
      <c r="BG193" s="398"/>
      <c r="BH193" s="398"/>
      <c r="BI193" s="398"/>
      <c r="BJ193" s="398"/>
      <c r="BK193" s="398"/>
      <c r="BL193" s="398"/>
      <c r="BM193" s="398"/>
      <c r="BN193" s="398"/>
      <c r="BO193" s="398"/>
      <c r="BP193" s="398"/>
      <c r="BQ193" s="398"/>
      <c r="BR193" s="398"/>
      <c r="BS193" s="398"/>
      <c r="BT193" s="398"/>
      <c r="BU193" s="398"/>
      <c r="BV193" s="398"/>
      <c r="BW193" s="398"/>
      <c r="BX193" s="398"/>
      <c r="BY193" s="398"/>
      <c r="BZ193" s="398"/>
      <c r="CA193" s="398"/>
      <c r="CB193" s="398"/>
      <c r="CC193" s="398"/>
      <c r="CD193" s="398"/>
      <c r="CE193" s="398"/>
      <c r="CF193" s="398"/>
      <c r="CG193" s="398"/>
      <c r="CH193" s="398"/>
      <c r="CI193" s="398"/>
      <c r="CJ193" s="398"/>
      <c r="CK193" s="398"/>
      <c r="CL193" s="398"/>
      <c r="CM193" s="398"/>
      <c r="CN193" s="398"/>
    </row>
    <row r="194" spans="1:92" x14ac:dyDescent="0.2">
      <c r="A194" s="404">
        <f>Informations_personnelles!B194</f>
        <v>0</v>
      </c>
      <c r="B194" s="398"/>
      <c r="C194" s="398"/>
      <c r="D194" s="398"/>
      <c r="E194" s="398"/>
      <c r="F194" s="398"/>
      <c r="G194" s="398"/>
      <c r="H194" s="398"/>
      <c r="I194" s="398"/>
      <c r="J194" s="398"/>
      <c r="K194" s="398"/>
      <c r="L194" s="398"/>
      <c r="M194" s="398"/>
      <c r="N194" s="398"/>
      <c r="O194" s="398"/>
      <c r="P194" s="398"/>
      <c r="Q194" s="398"/>
      <c r="R194" s="398"/>
      <c r="S194" s="398"/>
      <c r="T194" s="398"/>
      <c r="U194" s="398"/>
      <c r="V194" s="398"/>
      <c r="W194" s="398"/>
      <c r="X194" s="398"/>
      <c r="Y194" s="398"/>
      <c r="Z194" s="398"/>
      <c r="AA194" s="398"/>
      <c r="AB194" s="398"/>
      <c r="AC194" s="398"/>
      <c r="AD194" s="398"/>
      <c r="AE194" s="398"/>
      <c r="AF194" s="398"/>
      <c r="AG194" s="398"/>
      <c r="AH194" s="398"/>
      <c r="AI194" s="398"/>
      <c r="AJ194" s="398"/>
      <c r="AK194" s="398"/>
      <c r="AL194" s="398"/>
      <c r="AM194" s="398"/>
      <c r="AN194" s="398"/>
      <c r="AO194" s="398"/>
      <c r="AP194" s="398"/>
      <c r="AQ194" s="398"/>
      <c r="AR194" s="398"/>
      <c r="AS194" s="398"/>
      <c r="AT194" s="398"/>
      <c r="AU194" s="398"/>
      <c r="AV194" s="398"/>
      <c r="AW194" s="398"/>
      <c r="AX194" s="398"/>
      <c r="AY194" s="398"/>
      <c r="AZ194" s="398"/>
      <c r="BA194" s="398"/>
      <c r="BB194" s="398"/>
      <c r="BC194" s="398"/>
      <c r="BD194" s="398"/>
      <c r="BE194" s="398"/>
      <c r="BF194" s="398"/>
      <c r="BG194" s="398"/>
      <c r="BH194" s="398"/>
      <c r="BI194" s="398"/>
      <c r="BJ194" s="398"/>
      <c r="BK194" s="398"/>
      <c r="BL194" s="398"/>
      <c r="BM194" s="398"/>
      <c r="BN194" s="398"/>
      <c r="BO194" s="398"/>
      <c r="BP194" s="398"/>
      <c r="BQ194" s="398"/>
      <c r="BR194" s="398"/>
      <c r="BS194" s="398"/>
      <c r="BT194" s="398"/>
      <c r="BU194" s="398"/>
      <c r="BV194" s="398"/>
      <c r="BW194" s="398"/>
      <c r="BX194" s="398"/>
      <c r="BY194" s="398"/>
      <c r="BZ194" s="398"/>
      <c r="CA194" s="398"/>
      <c r="CB194" s="398"/>
      <c r="CC194" s="398"/>
      <c r="CD194" s="398"/>
      <c r="CE194" s="398"/>
      <c r="CF194" s="398"/>
      <c r="CG194" s="398"/>
      <c r="CH194" s="398"/>
      <c r="CI194" s="398"/>
      <c r="CJ194" s="398"/>
      <c r="CK194" s="398"/>
      <c r="CL194" s="398"/>
      <c r="CM194" s="398"/>
      <c r="CN194" s="398"/>
    </row>
    <row r="195" spans="1:92" x14ac:dyDescent="0.2">
      <c r="A195" s="404">
        <f>Informations_personnelles!B195</f>
        <v>0</v>
      </c>
      <c r="B195" s="398"/>
      <c r="C195" s="398"/>
      <c r="D195" s="398"/>
      <c r="E195" s="398"/>
      <c r="F195" s="398"/>
      <c r="G195" s="398"/>
      <c r="H195" s="398"/>
      <c r="I195" s="398"/>
      <c r="J195" s="398"/>
      <c r="K195" s="398"/>
      <c r="L195" s="398"/>
      <c r="M195" s="398"/>
      <c r="N195" s="398"/>
      <c r="O195" s="398"/>
      <c r="P195" s="398"/>
      <c r="Q195" s="398"/>
      <c r="R195" s="398"/>
      <c r="S195" s="398"/>
      <c r="T195" s="398"/>
      <c r="U195" s="398"/>
      <c r="V195" s="398"/>
      <c r="W195" s="398"/>
      <c r="X195" s="398"/>
      <c r="Y195" s="398"/>
      <c r="Z195" s="398"/>
      <c r="AA195" s="398"/>
      <c r="AB195" s="398"/>
      <c r="AC195" s="398"/>
      <c r="AD195" s="398"/>
      <c r="AE195" s="398"/>
      <c r="AF195" s="398"/>
      <c r="AG195" s="398"/>
      <c r="AH195" s="398"/>
      <c r="AI195" s="398"/>
      <c r="AJ195" s="398"/>
      <c r="AK195" s="398"/>
      <c r="AL195" s="398"/>
      <c r="AM195" s="398"/>
      <c r="AN195" s="398"/>
      <c r="AO195" s="398"/>
      <c r="AP195" s="398"/>
      <c r="AQ195" s="398"/>
      <c r="AR195" s="398"/>
      <c r="AS195" s="398"/>
      <c r="AT195" s="398"/>
      <c r="AU195" s="398"/>
      <c r="AV195" s="398"/>
      <c r="AW195" s="398"/>
      <c r="AX195" s="398"/>
      <c r="AY195" s="398"/>
      <c r="AZ195" s="398"/>
      <c r="BA195" s="398"/>
      <c r="BB195" s="398"/>
      <c r="BC195" s="398"/>
      <c r="BD195" s="398"/>
      <c r="BE195" s="398"/>
      <c r="BF195" s="398"/>
      <c r="BG195" s="398"/>
      <c r="BH195" s="398"/>
      <c r="BI195" s="398"/>
      <c r="BJ195" s="398"/>
      <c r="BK195" s="398"/>
      <c r="BL195" s="398"/>
      <c r="BM195" s="398"/>
      <c r="BN195" s="398"/>
      <c r="BO195" s="398"/>
      <c r="BP195" s="398"/>
      <c r="BQ195" s="398"/>
      <c r="BR195" s="398"/>
      <c r="BS195" s="398"/>
      <c r="BT195" s="398"/>
      <c r="BU195" s="398"/>
      <c r="BV195" s="398"/>
      <c r="BW195" s="398"/>
      <c r="BX195" s="398"/>
      <c r="BY195" s="398"/>
      <c r="BZ195" s="398"/>
      <c r="CA195" s="398"/>
      <c r="CB195" s="398"/>
      <c r="CC195" s="398"/>
      <c r="CD195" s="398"/>
      <c r="CE195" s="398"/>
      <c r="CF195" s="398"/>
      <c r="CG195" s="398"/>
      <c r="CH195" s="398"/>
      <c r="CI195" s="398"/>
      <c r="CJ195" s="398"/>
      <c r="CK195" s="398"/>
      <c r="CL195" s="398"/>
      <c r="CM195" s="398"/>
      <c r="CN195" s="398"/>
    </row>
    <row r="196" spans="1:92" x14ac:dyDescent="0.2">
      <c r="A196" s="404">
        <f>Informations_personnelles!B196</f>
        <v>0</v>
      </c>
      <c r="B196" s="398"/>
      <c r="C196" s="398"/>
      <c r="D196" s="398"/>
      <c r="E196" s="398"/>
      <c r="F196" s="398"/>
      <c r="G196" s="398"/>
      <c r="H196" s="398"/>
      <c r="I196" s="398"/>
      <c r="J196" s="398"/>
      <c r="K196" s="398"/>
      <c r="L196" s="398"/>
      <c r="M196" s="398"/>
      <c r="N196" s="398"/>
      <c r="O196" s="398"/>
      <c r="P196" s="398"/>
      <c r="Q196" s="398"/>
      <c r="R196" s="398"/>
      <c r="S196" s="398"/>
      <c r="T196" s="398"/>
      <c r="U196" s="398"/>
      <c r="V196" s="398"/>
      <c r="W196" s="398"/>
      <c r="X196" s="398"/>
      <c r="Y196" s="398"/>
      <c r="Z196" s="398"/>
      <c r="AA196" s="398"/>
      <c r="AB196" s="398"/>
      <c r="AC196" s="398"/>
      <c r="AD196" s="398"/>
      <c r="AE196" s="398"/>
      <c r="AF196" s="398"/>
      <c r="AG196" s="398"/>
      <c r="AH196" s="398"/>
      <c r="AI196" s="398"/>
      <c r="AJ196" s="398"/>
      <c r="AK196" s="398"/>
      <c r="AL196" s="398"/>
      <c r="AM196" s="398"/>
      <c r="AN196" s="398"/>
      <c r="AO196" s="398"/>
      <c r="AP196" s="398"/>
      <c r="AQ196" s="398"/>
      <c r="AR196" s="398"/>
      <c r="AS196" s="398"/>
      <c r="AT196" s="398"/>
      <c r="AU196" s="398"/>
      <c r="AV196" s="398"/>
      <c r="AW196" s="398"/>
      <c r="AX196" s="398"/>
      <c r="AY196" s="398"/>
      <c r="AZ196" s="398"/>
      <c r="BA196" s="398"/>
      <c r="BB196" s="398"/>
      <c r="BC196" s="398"/>
      <c r="BD196" s="398"/>
      <c r="BE196" s="398"/>
      <c r="BF196" s="398"/>
      <c r="BG196" s="398"/>
      <c r="BH196" s="398"/>
      <c r="BI196" s="398"/>
      <c r="BJ196" s="398"/>
      <c r="BK196" s="398"/>
      <c r="BL196" s="398"/>
      <c r="BM196" s="398"/>
      <c r="BN196" s="398"/>
      <c r="BO196" s="398"/>
      <c r="BP196" s="398"/>
      <c r="BQ196" s="398"/>
      <c r="BR196" s="398"/>
      <c r="BS196" s="398"/>
      <c r="BT196" s="398"/>
      <c r="BU196" s="398"/>
      <c r="BV196" s="398"/>
      <c r="BW196" s="398"/>
      <c r="BX196" s="398"/>
      <c r="BY196" s="398"/>
      <c r="BZ196" s="398"/>
      <c r="CA196" s="398"/>
      <c r="CB196" s="398"/>
      <c r="CC196" s="398"/>
      <c r="CD196" s="398"/>
      <c r="CE196" s="398"/>
      <c r="CF196" s="398"/>
      <c r="CG196" s="398"/>
      <c r="CH196" s="398"/>
      <c r="CI196" s="398"/>
      <c r="CJ196" s="398"/>
      <c r="CK196" s="398"/>
      <c r="CL196" s="398"/>
      <c r="CM196" s="398"/>
      <c r="CN196" s="398"/>
    </row>
    <row r="197" spans="1:92" x14ac:dyDescent="0.2">
      <c r="A197" s="404">
        <f>Informations_personnelles!B197</f>
        <v>0</v>
      </c>
      <c r="B197" s="398"/>
      <c r="C197" s="398"/>
      <c r="D197" s="398"/>
      <c r="E197" s="398"/>
      <c r="F197" s="398"/>
      <c r="G197" s="398"/>
      <c r="H197" s="398"/>
      <c r="I197" s="398"/>
      <c r="J197" s="398"/>
      <c r="K197" s="398"/>
      <c r="L197" s="398"/>
      <c r="M197" s="398"/>
      <c r="N197" s="398"/>
      <c r="O197" s="398"/>
      <c r="P197" s="398"/>
      <c r="Q197" s="398"/>
      <c r="R197" s="398"/>
      <c r="S197" s="398"/>
      <c r="T197" s="398"/>
      <c r="U197" s="398"/>
      <c r="V197" s="398"/>
      <c r="W197" s="398"/>
      <c r="X197" s="398"/>
      <c r="Y197" s="398"/>
      <c r="Z197" s="398"/>
      <c r="AA197" s="398"/>
      <c r="AB197" s="398"/>
      <c r="AC197" s="398"/>
      <c r="AD197" s="398"/>
      <c r="AE197" s="398"/>
      <c r="AF197" s="398"/>
      <c r="AG197" s="398"/>
      <c r="AH197" s="398"/>
      <c r="AI197" s="398"/>
      <c r="AJ197" s="398"/>
      <c r="AK197" s="398"/>
      <c r="AL197" s="398"/>
      <c r="AM197" s="398"/>
      <c r="AN197" s="398"/>
      <c r="AO197" s="398"/>
      <c r="AP197" s="398"/>
      <c r="AQ197" s="398"/>
      <c r="AR197" s="398"/>
      <c r="AS197" s="398"/>
      <c r="AT197" s="398"/>
      <c r="AU197" s="398"/>
      <c r="AV197" s="398"/>
      <c r="AW197" s="398"/>
      <c r="AX197" s="398"/>
      <c r="AY197" s="398"/>
      <c r="AZ197" s="398"/>
      <c r="BA197" s="398"/>
      <c r="BB197" s="398"/>
      <c r="BC197" s="398"/>
      <c r="BD197" s="398"/>
      <c r="BE197" s="398"/>
      <c r="BF197" s="398"/>
      <c r="BG197" s="398"/>
      <c r="BH197" s="398"/>
      <c r="BI197" s="398"/>
      <c r="BJ197" s="398"/>
      <c r="BK197" s="398"/>
      <c r="BL197" s="398"/>
      <c r="BM197" s="398"/>
      <c r="BN197" s="398"/>
      <c r="BO197" s="398"/>
      <c r="BP197" s="398"/>
      <c r="BQ197" s="398"/>
      <c r="BR197" s="398"/>
      <c r="BS197" s="398"/>
      <c r="BT197" s="398"/>
      <c r="BU197" s="398"/>
      <c r="BV197" s="398"/>
      <c r="BW197" s="398"/>
      <c r="BX197" s="398"/>
      <c r="BY197" s="398"/>
      <c r="BZ197" s="398"/>
      <c r="CA197" s="398"/>
      <c r="CB197" s="398"/>
      <c r="CC197" s="398"/>
      <c r="CD197" s="398"/>
      <c r="CE197" s="398"/>
      <c r="CF197" s="398"/>
      <c r="CG197" s="398"/>
      <c r="CH197" s="398"/>
      <c r="CI197" s="398"/>
      <c r="CJ197" s="398"/>
      <c r="CK197" s="398"/>
      <c r="CL197" s="398"/>
      <c r="CM197" s="398"/>
      <c r="CN197" s="398"/>
    </row>
    <row r="198" spans="1:92" x14ac:dyDescent="0.2">
      <c r="A198" s="404">
        <f>Informations_personnelles!B198</f>
        <v>0</v>
      </c>
      <c r="B198" s="398"/>
      <c r="C198" s="398"/>
      <c r="D198" s="398"/>
      <c r="E198" s="398"/>
      <c r="F198" s="398"/>
      <c r="G198" s="398"/>
      <c r="H198" s="398"/>
      <c r="I198" s="398"/>
      <c r="J198" s="398"/>
      <c r="K198" s="398"/>
      <c r="L198" s="398"/>
      <c r="M198" s="398"/>
      <c r="N198" s="398"/>
      <c r="O198" s="398"/>
      <c r="P198" s="398"/>
      <c r="Q198" s="398"/>
      <c r="R198" s="398"/>
      <c r="S198" s="398"/>
      <c r="T198" s="398"/>
      <c r="U198" s="398"/>
      <c r="V198" s="398"/>
      <c r="W198" s="398"/>
      <c r="X198" s="398"/>
      <c r="Y198" s="398"/>
      <c r="Z198" s="398"/>
      <c r="AA198" s="398"/>
      <c r="AB198" s="398"/>
      <c r="AC198" s="398"/>
      <c r="AD198" s="398"/>
      <c r="AE198" s="398"/>
      <c r="AF198" s="398"/>
      <c r="AG198" s="398"/>
      <c r="AH198" s="398"/>
      <c r="AI198" s="398"/>
      <c r="AJ198" s="398"/>
      <c r="AK198" s="398"/>
      <c r="AL198" s="398"/>
      <c r="AM198" s="398"/>
      <c r="AN198" s="398"/>
      <c r="AO198" s="398"/>
      <c r="AP198" s="398"/>
      <c r="AQ198" s="398"/>
      <c r="AR198" s="398"/>
      <c r="AS198" s="398"/>
      <c r="AT198" s="398"/>
      <c r="AU198" s="398"/>
      <c r="AV198" s="398"/>
      <c r="AW198" s="398"/>
      <c r="AX198" s="398"/>
      <c r="AY198" s="398"/>
      <c r="AZ198" s="398"/>
      <c r="BA198" s="398"/>
      <c r="BB198" s="398"/>
      <c r="BC198" s="398"/>
      <c r="BD198" s="398"/>
      <c r="BE198" s="398"/>
      <c r="BF198" s="398"/>
      <c r="BG198" s="398"/>
      <c r="BH198" s="398"/>
      <c r="BI198" s="398"/>
      <c r="BJ198" s="398"/>
      <c r="BK198" s="398"/>
      <c r="BL198" s="398"/>
      <c r="BM198" s="398"/>
      <c r="BN198" s="398"/>
      <c r="BO198" s="398"/>
      <c r="BP198" s="398"/>
      <c r="BQ198" s="398"/>
      <c r="BR198" s="398"/>
      <c r="BS198" s="398"/>
      <c r="BT198" s="398"/>
      <c r="BU198" s="398"/>
      <c r="BV198" s="398"/>
      <c r="BW198" s="398"/>
      <c r="BX198" s="398"/>
      <c r="BY198" s="398"/>
      <c r="BZ198" s="398"/>
      <c r="CA198" s="398"/>
      <c r="CB198" s="398"/>
      <c r="CC198" s="398"/>
      <c r="CD198" s="398"/>
      <c r="CE198" s="398"/>
      <c r="CF198" s="398"/>
      <c r="CG198" s="398"/>
      <c r="CH198" s="398"/>
      <c r="CI198" s="398"/>
      <c r="CJ198" s="398"/>
      <c r="CK198" s="398"/>
      <c r="CL198" s="398"/>
      <c r="CM198" s="398"/>
      <c r="CN198" s="398"/>
    </row>
    <row r="199" spans="1:92" x14ac:dyDescent="0.2">
      <c r="A199" s="404">
        <f>Informations_personnelles!B199</f>
        <v>0</v>
      </c>
      <c r="B199" s="398"/>
      <c r="C199" s="398"/>
      <c r="D199" s="398"/>
      <c r="E199" s="398"/>
      <c r="F199" s="398"/>
      <c r="G199" s="398"/>
      <c r="H199" s="398"/>
      <c r="I199" s="398"/>
      <c r="J199" s="398"/>
      <c r="K199" s="398"/>
      <c r="L199" s="398"/>
      <c r="M199" s="398"/>
      <c r="N199" s="398"/>
      <c r="O199" s="398"/>
      <c r="P199" s="398"/>
      <c r="Q199" s="398"/>
      <c r="R199" s="398"/>
      <c r="S199" s="398"/>
      <c r="T199" s="398"/>
      <c r="U199" s="398"/>
      <c r="V199" s="398"/>
      <c r="W199" s="398"/>
      <c r="X199" s="398"/>
      <c r="Y199" s="398"/>
      <c r="Z199" s="398"/>
      <c r="AA199" s="398"/>
      <c r="AB199" s="398"/>
      <c r="AC199" s="398"/>
      <c r="AD199" s="398"/>
      <c r="AE199" s="398"/>
      <c r="AF199" s="398"/>
      <c r="AG199" s="398"/>
      <c r="AH199" s="398"/>
      <c r="AI199" s="398"/>
      <c r="AJ199" s="398"/>
      <c r="AK199" s="398"/>
      <c r="AL199" s="398"/>
      <c r="AM199" s="398"/>
      <c r="AN199" s="398"/>
      <c r="AO199" s="398"/>
      <c r="AP199" s="398"/>
      <c r="AQ199" s="398"/>
      <c r="AR199" s="398"/>
      <c r="AS199" s="398"/>
      <c r="AT199" s="398"/>
      <c r="AU199" s="398"/>
      <c r="AV199" s="398"/>
      <c r="AW199" s="398"/>
      <c r="AX199" s="398"/>
      <c r="AY199" s="398"/>
      <c r="AZ199" s="398"/>
      <c r="BA199" s="398"/>
      <c r="BB199" s="398"/>
      <c r="BC199" s="398"/>
      <c r="BD199" s="398"/>
      <c r="BE199" s="398"/>
      <c r="BF199" s="398"/>
      <c r="BG199" s="398"/>
      <c r="BH199" s="398"/>
      <c r="BI199" s="398"/>
      <c r="BJ199" s="398"/>
      <c r="BK199" s="398"/>
      <c r="BL199" s="398"/>
      <c r="BM199" s="398"/>
      <c r="BN199" s="398"/>
      <c r="BO199" s="398"/>
      <c r="BP199" s="398"/>
      <c r="BQ199" s="398"/>
      <c r="BR199" s="398"/>
      <c r="BS199" s="398"/>
      <c r="BT199" s="398"/>
      <c r="BU199" s="398"/>
      <c r="BV199" s="398"/>
      <c r="BW199" s="398"/>
      <c r="BX199" s="398"/>
      <c r="BY199" s="398"/>
      <c r="BZ199" s="398"/>
      <c r="CA199" s="398"/>
      <c r="CB199" s="398"/>
      <c r="CC199" s="398"/>
      <c r="CD199" s="398"/>
      <c r="CE199" s="398"/>
      <c r="CF199" s="398"/>
      <c r="CG199" s="398"/>
      <c r="CH199" s="398"/>
      <c r="CI199" s="398"/>
      <c r="CJ199" s="398"/>
      <c r="CK199" s="398"/>
      <c r="CL199" s="398"/>
      <c r="CM199" s="398"/>
      <c r="CN199" s="398"/>
    </row>
    <row r="200" spans="1:92" x14ac:dyDescent="0.2">
      <c r="A200" s="404" t="str">
        <f>Informations_personnelles!B200</f>
        <v xml:space="preserve"> </v>
      </c>
      <c r="B200" s="398"/>
      <c r="C200" s="398"/>
      <c r="D200" s="398"/>
      <c r="E200" s="398"/>
      <c r="F200" s="398"/>
      <c r="G200" s="398"/>
      <c r="H200" s="398"/>
      <c r="I200" s="398"/>
      <c r="J200" s="398"/>
      <c r="K200" s="398"/>
      <c r="L200" s="398"/>
      <c r="M200" s="398"/>
      <c r="N200" s="398"/>
      <c r="O200" s="398"/>
      <c r="P200" s="398"/>
      <c r="Q200" s="398"/>
      <c r="R200" s="398"/>
      <c r="S200" s="398"/>
      <c r="T200" s="398"/>
      <c r="U200" s="398"/>
      <c r="V200" s="398"/>
      <c r="W200" s="398"/>
      <c r="X200" s="398"/>
      <c r="Y200" s="398"/>
      <c r="Z200" s="398"/>
      <c r="AA200" s="398"/>
      <c r="AB200" s="398"/>
      <c r="AC200" s="398"/>
      <c r="AD200" s="398"/>
      <c r="AE200" s="398"/>
      <c r="AF200" s="398"/>
      <c r="AG200" s="398"/>
      <c r="AH200" s="398"/>
      <c r="AI200" s="398"/>
      <c r="AJ200" s="398"/>
      <c r="AK200" s="398"/>
      <c r="AL200" s="398"/>
      <c r="AM200" s="398"/>
      <c r="AN200" s="398"/>
      <c r="AO200" s="398"/>
      <c r="AP200" s="398"/>
      <c r="AQ200" s="398"/>
      <c r="AR200" s="398"/>
      <c r="AS200" s="398"/>
      <c r="AT200" s="398"/>
      <c r="AU200" s="398"/>
      <c r="AV200" s="398"/>
      <c r="AW200" s="398"/>
      <c r="AX200" s="398"/>
      <c r="AY200" s="398"/>
      <c r="AZ200" s="398"/>
      <c r="BA200" s="398"/>
      <c r="BB200" s="398"/>
      <c r="BC200" s="398"/>
      <c r="BD200" s="398"/>
      <c r="BE200" s="398"/>
      <c r="BF200" s="398"/>
      <c r="BG200" s="398"/>
      <c r="BH200" s="398"/>
      <c r="BI200" s="398"/>
      <c r="BJ200" s="398"/>
      <c r="BK200" s="398"/>
      <c r="BL200" s="398"/>
      <c r="BM200" s="398"/>
      <c r="BN200" s="398"/>
      <c r="BO200" s="398"/>
      <c r="BP200" s="398"/>
      <c r="BQ200" s="398"/>
      <c r="BR200" s="398"/>
      <c r="BS200" s="398"/>
      <c r="BT200" s="398"/>
      <c r="BU200" s="398"/>
      <c r="BV200" s="398"/>
      <c r="BW200" s="398"/>
      <c r="BX200" s="398"/>
      <c r="BY200" s="398"/>
      <c r="BZ200" s="398"/>
      <c r="CA200" s="398"/>
      <c r="CB200" s="398"/>
      <c r="CC200" s="398"/>
      <c r="CD200" s="398"/>
      <c r="CE200" s="398"/>
      <c r="CF200" s="398"/>
      <c r="CG200" s="398"/>
      <c r="CH200" s="398"/>
      <c r="CI200" s="398"/>
      <c r="CJ200" s="398"/>
      <c r="CK200" s="398"/>
      <c r="CL200" s="398"/>
      <c r="CM200" s="398"/>
      <c r="CN200" s="398"/>
    </row>
    <row r="201" spans="1:92" x14ac:dyDescent="0.2">
      <c r="A201" s="404">
        <f>Informations_personnelles!B201</f>
        <v>0</v>
      </c>
      <c r="B201" s="398"/>
      <c r="C201" s="398"/>
      <c r="D201" s="398"/>
      <c r="E201" s="398"/>
      <c r="F201" s="398"/>
      <c r="G201" s="398"/>
      <c r="H201" s="398"/>
      <c r="I201" s="398"/>
      <c r="J201" s="398"/>
      <c r="K201" s="398"/>
      <c r="L201" s="398"/>
      <c r="M201" s="398"/>
      <c r="N201" s="398"/>
      <c r="O201" s="398"/>
      <c r="P201" s="398"/>
      <c r="Q201" s="398"/>
      <c r="R201" s="398"/>
      <c r="S201" s="398"/>
      <c r="T201" s="398"/>
      <c r="U201" s="398"/>
      <c r="V201" s="398"/>
      <c r="W201" s="398"/>
      <c r="X201" s="398"/>
      <c r="Y201" s="398"/>
      <c r="Z201" s="398"/>
      <c r="AA201" s="398"/>
      <c r="AB201" s="398"/>
      <c r="AC201" s="398"/>
      <c r="AD201" s="398"/>
      <c r="AE201" s="398"/>
      <c r="AF201" s="398"/>
      <c r="AG201" s="398"/>
      <c r="AH201" s="398"/>
      <c r="AI201" s="398"/>
      <c r="AJ201" s="398"/>
      <c r="AK201" s="398"/>
      <c r="AL201" s="398"/>
      <c r="AM201" s="398"/>
      <c r="AN201" s="398"/>
      <c r="AO201" s="398"/>
      <c r="AP201" s="398"/>
      <c r="AQ201" s="398"/>
      <c r="AR201" s="398"/>
      <c r="AS201" s="398"/>
      <c r="AT201" s="398"/>
      <c r="AU201" s="398"/>
      <c r="AV201" s="398"/>
      <c r="AW201" s="398"/>
      <c r="AX201" s="398"/>
      <c r="AY201" s="398"/>
      <c r="AZ201" s="398"/>
      <c r="BA201" s="398"/>
      <c r="BB201" s="398"/>
      <c r="BC201" s="398"/>
      <c r="BD201" s="398"/>
      <c r="BE201" s="398"/>
      <c r="BF201" s="398"/>
      <c r="BG201" s="398"/>
      <c r="BH201" s="398"/>
      <c r="BI201" s="398"/>
      <c r="BJ201" s="398"/>
      <c r="BK201" s="398"/>
      <c r="BL201" s="398"/>
      <c r="BM201" s="398"/>
      <c r="BN201" s="398"/>
      <c r="BO201" s="398"/>
      <c r="BP201" s="398"/>
      <c r="BQ201" s="398"/>
      <c r="BR201" s="398"/>
      <c r="BS201" s="398"/>
      <c r="BT201" s="398"/>
      <c r="BU201" s="398"/>
      <c r="BV201" s="398"/>
      <c r="BW201" s="398"/>
      <c r="BX201" s="398"/>
      <c r="BY201" s="398"/>
      <c r="BZ201" s="398"/>
      <c r="CA201" s="398"/>
      <c r="CB201" s="398"/>
      <c r="CC201" s="398"/>
      <c r="CD201" s="398"/>
      <c r="CE201" s="398"/>
      <c r="CF201" s="398"/>
      <c r="CG201" s="398"/>
      <c r="CH201" s="398"/>
      <c r="CI201" s="398"/>
      <c r="CJ201" s="398"/>
      <c r="CK201" s="398"/>
      <c r="CL201" s="398"/>
      <c r="CM201" s="398"/>
      <c r="CN201" s="398"/>
    </row>
    <row r="202" spans="1:92" x14ac:dyDescent="0.2">
      <c r="A202" s="404"/>
      <c r="B202" s="398"/>
      <c r="C202" s="398"/>
      <c r="D202" s="398"/>
      <c r="E202" s="398"/>
      <c r="F202" s="398"/>
      <c r="G202" s="398"/>
      <c r="H202" s="398"/>
      <c r="I202" s="398"/>
      <c r="J202" s="398"/>
      <c r="K202" s="398"/>
      <c r="L202" s="398"/>
      <c r="M202" s="398"/>
      <c r="N202" s="398"/>
      <c r="O202" s="398"/>
      <c r="P202" s="398"/>
      <c r="Q202" s="398"/>
      <c r="R202" s="398"/>
      <c r="S202" s="398"/>
      <c r="T202" s="398"/>
      <c r="U202" s="398"/>
      <c r="V202" s="398"/>
      <c r="W202" s="398"/>
      <c r="X202" s="398"/>
      <c r="Y202" s="398"/>
      <c r="Z202" s="398"/>
      <c r="AA202" s="398"/>
      <c r="AB202" s="398"/>
      <c r="AC202" s="398"/>
      <c r="AD202" s="398"/>
      <c r="AE202" s="398"/>
      <c r="AF202" s="398"/>
      <c r="AG202" s="398"/>
      <c r="AH202" s="398"/>
      <c r="AI202" s="398"/>
      <c r="AJ202" s="398"/>
      <c r="AK202" s="398"/>
      <c r="AL202" s="398"/>
      <c r="AM202" s="398"/>
      <c r="AN202" s="398"/>
      <c r="AO202" s="398"/>
      <c r="AP202" s="398"/>
      <c r="AQ202" s="398"/>
      <c r="AR202" s="398"/>
      <c r="AS202" s="398"/>
      <c r="AT202" s="398"/>
      <c r="AU202" s="398"/>
      <c r="AV202" s="398"/>
      <c r="AW202" s="398"/>
      <c r="AX202" s="398"/>
      <c r="AY202" s="398"/>
      <c r="AZ202" s="398"/>
      <c r="BA202" s="398"/>
      <c r="BB202" s="398"/>
      <c r="BC202" s="398"/>
      <c r="BD202" s="398"/>
      <c r="BE202" s="398"/>
      <c r="BF202" s="398"/>
      <c r="BG202" s="398"/>
      <c r="BH202" s="398"/>
      <c r="BI202" s="398"/>
      <c r="BJ202" s="398"/>
      <c r="BK202" s="398"/>
      <c r="BL202" s="398"/>
      <c r="BM202" s="398"/>
      <c r="BN202" s="398"/>
      <c r="BO202" s="398"/>
      <c r="BP202" s="398"/>
      <c r="BQ202" s="398"/>
      <c r="BR202" s="398"/>
      <c r="BS202" s="398"/>
      <c r="BT202" s="398"/>
      <c r="BU202" s="398"/>
      <c r="BV202" s="398"/>
      <c r="BW202" s="398"/>
      <c r="BX202" s="398"/>
      <c r="BY202" s="398"/>
      <c r="BZ202" s="398"/>
      <c r="CA202" s="398"/>
      <c r="CB202" s="398"/>
      <c r="CC202" s="398"/>
      <c r="CD202" s="398"/>
      <c r="CE202" s="398"/>
      <c r="CF202" s="398"/>
      <c r="CG202" s="398"/>
      <c r="CH202" s="398"/>
      <c r="CI202" s="398"/>
      <c r="CJ202" s="398"/>
      <c r="CK202" s="398"/>
      <c r="CL202" s="398"/>
      <c r="CM202" s="398"/>
      <c r="CN202" s="398"/>
    </row>
    <row r="203" spans="1:92" x14ac:dyDescent="0.2">
      <c r="A203" s="404">
        <f>Informations_personnelles!B202</f>
        <v>0</v>
      </c>
      <c r="B203" s="398"/>
      <c r="C203" s="398"/>
      <c r="D203" s="398"/>
      <c r="E203" s="398"/>
      <c r="F203" s="398"/>
      <c r="G203" s="398"/>
      <c r="H203" s="398"/>
      <c r="I203" s="398"/>
      <c r="J203" s="398"/>
      <c r="K203" s="398"/>
      <c r="L203" s="398"/>
      <c r="M203" s="398"/>
      <c r="N203" s="398"/>
      <c r="O203" s="398"/>
      <c r="P203" s="398"/>
      <c r="Q203" s="398"/>
      <c r="R203" s="398"/>
      <c r="S203" s="398"/>
      <c r="T203" s="398"/>
      <c r="U203" s="398"/>
      <c r="V203" s="398"/>
      <c r="W203" s="398"/>
      <c r="X203" s="398"/>
      <c r="Y203" s="398"/>
      <c r="Z203" s="398"/>
      <c r="AA203" s="398"/>
      <c r="AB203" s="398"/>
      <c r="AC203" s="398"/>
      <c r="AD203" s="398"/>
      <c r="AE203" s="398"/>
      <c r="AF203" s="398"/>
      <c r="AG203" s="398"/>
      <c r="AH203" s="398"/>
      <c r="AI203" s="398"/>
      <c r="AJ203" s="398"/>
      <c r="AK203" s="398"/>
      <c r="AL203" s="398"/>
      <c r="AM203" s="398"/>
      <c r="AN203" s="398"/>
      <c r="AO203" s="398"/>
      <c r="AP203" s="398"/>
      <c r="AQ203" s="398"/>
      <c r="AR203" s="398"/>
      <c r="AS203" s="398"/>
      <c r="AT203" s="398"/>
      <c r="AU203" s="398"/>
      <c r="AV203" s="398"/>
      <c r="AW203" s="398"/>
      <c r="AX203" s="398"/>
      <c r="AY203" s="398"/>
      <c r="AZ203" s="398"/>
      <c r="BA203" s="398"/>
      <c r="BB203" s="398"/>
      <c r="BC203" s="398"/>
      <c r="BD203" s="398"/>
      <c r="BE203" s="398"/>
      <c r="BF203" s="398"/>
      <c r="BG203" s="398"/>
      <c r="BH203" s="398"/>
      <c r="BI203" s="398"/>
      <c r="BJ203" s="398"/>
      <c r="BK203" s="398"/>
      <c r="BL203" s="398"/>
      <c r="BM203" s="398"/>
      <c r="BN203" s="398"/>
      <c r="BO203" s="398"/>
      <c r="BP203" s="398"/>
      <c r="BQ203" s="398"/>
      <c r="BR203" s="398"/>
      <c r="BS203" s="398"/>
      <c r="BT203" s="398"/>
      <c r="BU203" s="398"/>
      <c r="BV203" s="398"/>
      <c r="BW203" s="398"/>
      <c r="BX203" s="398"/>
      <c r="BY203" s="398"/>
      <c r="BZ203" s="398"/>
      <c r="CA203" s="398"/>
      <c r="CB203" s="398"/>
      <c r="CC203" s="398"/>
      <c r="CD203" s="398"/>
      <c r="CE203" s="398"/>
      <c r="CF203" s="398"/>
      <c r="CG203" s="398"/>
      <c r="CH203" s="398"/>
      <c r="CI203" s="398"/>
      <c r="CJ203" s="398"/>
      <c r="CK203" s="398"/>
      <c r="CL203" s="398"/>
      <c r="CM203" s="398"/>
      <c r="CN203" s="398"/>
    </row>
    <row r="204" spans="1:92" s="381" customFormat="1" ht="27.95" customHeight="1" x14ac:dyDescent="0.2">
      <c r="A204" s="313"/>
      <c r="B204" s="314"/>
      <c r="C204" s="314">
        <f ca="1">SUM(C160:C203)</f>
        <v>0</v>
      </c>
      <c r="D204" s="314">
        <f ca="1">SUM(D160:D192)</f>
        <v>0</v>
      </c>
      <c r="E204" s="314">
        <f>COUNTIF(E160:E192,"X")</f>
        <v>0</v>
      </c>
      <c r="F204" s="314">
        <f t="shared" ref="F204:H204" si="330">COUNTIF(F160:F192,"X")</f>
        <v>0</v>
      </c>
      <c r="G204" s="314">
        <f t="shared" si="330"/>
        <v>0</v>
      </c>
      <c r="H204" s="314">
        <f t="shared" si="330"/>
        <v>0</v>
      </c>
      <c r="I204" s="314">
        <f t="shared" ref="I204:AD204" ca="1" si="331">SUM(I160:I192)</f>
        <v>0</v>
      </c>
      <c r="J204" s="314">
        <f t="shared" ca="1" si="331"/>
        <v>0</v>
      </c>
      <c r="K204" s="314">
        <f t="shared" ca="1" si="331"/>
        <v>0</v>
      </c>
      <c r="L204" s="314">
        <f t="shared" ca="1" si="331"/>
        <v>0</v>
      </c>
      <c r="M204" s="314">
        <f t="shared" ca="1" si="331"/>
        <v>0</v>
      </c>
      <c r="N204" s="314">
        <f t="shared" ca="1" si="331"/>
        <v>0</v>
      </c>
      <c r="O204" s="314">
        <f t="shared" ca="1" si="331"/>
        <v>0</v>
      </c>
      <c r="P204" s="314">
        <f t="shared" ca="1" si="331"/>
        <v>0</v>
      </c>
      <c r="Q204" s="314">
        <f t="shared" ca="1" si="331"/>
        <v>0</v>
      </c>
      <c r="R204" s="314">
        <f t="shared" ca="1" si="331"/>
        <v>0</v>
      </c>
      <c r="S204" s="314">
        <f t="shared" ca="1" si="331"/>
        <v>0</v>
      </c>
      <c r="T204" s="314">
        <f t="shared" ca="1" si="331"/>
        <v>0</v>
      </c>
      <c r="U204" s="314">
        <f t="shared" ca="1" si="331"/>
        <v>0</v>
      </c>
      <c r="V204" s="314">
        <f t="shared" si="331"/>
        <v>0</v>
      </c>
      <c r="W204" s="314">
        <f t="shared" si="331"/>
        <v>0</v>
      </c>
      <c r="X204" s="314">
        <f t="shared" si="331"/>
        <v>0</v>
      </c>
      <c r="Y204" s="314">
        <f t="shared" si="331"/>
        <v>0</v>
      </c>
      <c r="Z204" s="314">
        <f t="shared" si="331"/>
        <v>0</v>
      </c>
      <c r="AA204" s="314">
        <f t="shared" ca="1" si="331"/>
        <v>0</v>
      </c>
      <c r="AB204" s="314">
        <f t="shared" ca="1" si="331"/>
        <v>0</v>
      </c>
      <c r="AC204" s="314">
        <f t="shared" ca="1" si="331"/>
        <v>0</v>
      </c>
      <c r="AD204" s="314">
        <f t="shared" ca="1" si="331"/>
        <v>0</v>
      </c>
      <c r="AE204" s="314">
        <f t="shared" ref="AE204:BO204" ca="1" si="332">SUM(AE160:AE192)</f>
        <v>0</v>
      </c>
      <c r="AF204" s="314">
        <f t="shared" ca="1" si="332"/>
        <v>0</v>
      </c>
      <c r="AG204" s="314">
        <f t="shared" ca="1" si="332"/>
        <v>0</v>
      </c>
      <c r="AH204" s="314">
        <f t="shared" ca="1" si="332"/>
        <v>0</v>
      </c>
      <c r="AI204" s="314">
        <f t="shared" ca="1" si="332"/>
        <v>0</v>
      </c>
      <c r="AJ204" s="314">
        <f t="shared" ca="1" si="332"/>
        <v>0</v>
      </c>
      <c r="AK204" s="314">
        <f t="shared" ca="1" si="332"/>
        <v>0</v>
      </c>
      <c r="AL204" s="314">
        <f t="shared" ca="1" si="332"/>
        <v>0</v>
      </c>
      <c r="AM204" s="314">
        <f t="shared" ca="1" si="332"/>
        <v>0</v>
      </c>
      <c r="AN204" s="314">
        <f t="shared" ca="1" si="332"/>
        <v>0</v>
      </c>
      <c r="AO204" s="314">
        <f t="shared" ca="1" si="332"/>
        <v>0</v>
      </c>
      <c r="AP204" s="314">
        <f t="shared" ca="1" si="332"/>
        <v>0</v>
      </c>
      <c r="AQ204" s="314">
        <f t="shared" ca="1" si="332"/>
        <v>0</v>
      </c>
      <c r="AR204" s="314">
        <f t="shared" ca="1" si="332"/>
        <v>0</v>
      </c>
      <c r="AS204" s="314">
        <f t="shared" ca="1" si="332"/>
        <v>0</v>
      </c>
      <c r="AT204" s="314">
        <f t="shared" ca="1" si="332"/>
        <v>0</v>
      </c>
      <c r="AU204" s="314">
        <f t="shared" ca="1" si="332"/>
        <v>0</v>
      </c>
      <c r="AV204" s="314">
        <f t="shared" ca="1" si="332"/>
        <v>0</v>
      </c>
      <c r="AW204" s="314">
        <f t="shared" ca="1" si="332"/>
        <v>0</v>
      </c>
      <c r="AX204" s="314">
        <f t="shared" ca="1" si="332"/>
        <v>0</v>
      </c>
      <c r="AY204" s="314">
        <f t="shared" ca="1" si="332"/>
        <v>0</v>
      </c>
      <c r="AZ204" s="314">
        <f t="shared" ca="1" si="332"/>
        <v>0</v>
      </c>
      <c r="BA204" s="314">
        <f t="shared" ca="1" si="332"/>
        <v>0</v>
      </c>
      <c r="BB204" s="314">
        <f t="shared" ca="1" si="332"/>
        <v>0</v>
      </c>
      <c r="BC204" s="314">
        <f t="shared" ca="1" si="332"/>
        <v>0</v>
      </c>
      <c r="BD204" s="314">
        <f t="shared" ca="1" si="332"/>
        <v>0</v>
      </c>
      <c r="BE204" s="314">
        <f t="shared" si="332"/>
        <v>0</v>
      </c>
      <c r="BF204" s="314">
        <f t="shared" si="332"/>
        <v>0</v>
      </c>
      <c r="BG204" s="314">
        <f t="shared" si="332"/>
        <v>0</v>
      </c>
      <c r="BH204" s="314">
        <f t="shared" si="332"/>
        <v>0</v>
      </c>
      <c r="BI204" s="314">
        <f t="shared" si="332"/>
        <v>0</v>
      </c>
      <c r="BJ204" s="314">
        <f t="shared" si="332"/>
        <v>0</v>
      </c>
      <c r="BK204" s="314">
        <f t="shared" si="332"/>
        <v>0</v>
      </c>
      <c r="BL204" s="314">
        <f t="shared" si="332"/>
        <v>0</v>
      </c>
      <c r="BM204" s="314">
        <f t="shared" si="332"/>
        <v>0</v>
      </c>
      <c r="BN204" s="314">
        <f t="shared" si="332"/>
        <v>0</v>
      </c>
      <c r="BO204" s="314">
        <f t="shared" si="332"/>
        <v>0</v>
      </c>
      <c r="BP204" s="314">
        <f t="shared" ref="BP204:CJ204" si="333">COUNTIF(BP160:BP192,"X")</f>
        <v>0</v>
      </c>
      <c r="BQ204" s="314">
        <f t="shared" si="333"/>
        <v>0</v>
      </c>
      <c r="BR204" s="314">
        <f t="shared" si="333"/>
        <v>0</v>
      </c>
      <c r="BS204" s="314">
        <f t="shared" ref="BS204" si="334">SUM(DB204:EC204)</f>
        <v>0</v>
      </c>
      <c r="BT204" s="314">
        <f t="shared" ref="BT204" si="335">SUM(DC204:ED204)</f>
        <v>0</v>
      </c>
      <c r="BU204" s="314">
        <f t="shared" ref="BU204" si="336">SUM(DD204:EE204)</f>
        <v>0</v>
      </c>
      <c r="BV204" s="314">
        <f t="shared" ref="BV204" si="337">SUM(DE204:EF204)</f>
        <v>0</v>
      </c>
      <c r="BW204" s="314">
        <f t="shared" ref="BW204" si="338">SUM(DF204:EG204)</f>
        <v>0</v>
      </c>
      <c r="BX204" s="314">
        <f t="shared" ref="BX204" si="339">SUM(DG204:EH204)</f>
        <v>0</v>
      </c>
      <c r="BY204" s="314">
        <f t="shared" ref="BY204" si="340">SUM(DH204:EI204)</f>
        <v>0</v>
      </c>
      <c r="BZ204" s="314">
        <f t="shared" ref="BZ204" si="341">SUM(DI204:EJ204)</f>
        <v>0</v>
      </c>
      <c r="CA204" s="314">
        <f t="shared" si="333"/>
        <v>0</v>
      </c>
      <c r="CB204" s="314">
        <f t="shared" si="333"/>
        <v>0</v>
      </c>
      <c r="CC204" s="314">
        <f t="shared" si="333"/>
        <v>0</v>
      </c>
      <c r="CD204" s="314">
        <f t="shared" si="333"/>
        <v>0</v>
      </c>
      <c r="CE204" s="314">
        <f t="shared" si="333"/>
        <v>0</v>
      </c>
      <c r="CF204" s="314">
        <f t="shared" si="333"/>
        <v>0</v>
      </c>
      <c r="CG204" s="314">
        <f t="shared" si="333"/>
        <v>0</v>
      </c>
      <c r="CH204" s="314">
        <f t="shared" si="333"/>
        <v>0</v>
      </c>
      <c r="CI204" s="271">
        <f t="shared" si="333"/>
        <v>0</v>
      </c>
      <c r="CJ204" s="315">
        <f t="shared" si="333"/>
        <v>0</v>
      </c>
      <c r="CK204" s="309">
        <f>COUNTA(CK160:CK192)</f>
        <v>0</v>
      </c>
      <c r="CL204" s="309">
        <f>COUNTA(CL160:CL192)</f>
        <v>0</v>
      </c>
      <c r="CM204" s="309" t="e">
        <f ca="1">IF(SUM(CM160:CM192)=0," ",AVERAGE(CM160:CM192))</f>
        <v>#VALUE!</v>
      </c>
      <c r="CN204" s="309">
        <f ca="1">AVERAGE(CN160:CN192)</f>
        <v>12.12857142857143</v>
      </c>
    </row>
    <row r="205" spans="1:92" x14ac:dyDescent="0.2">
      <c r="A205" s="358"/>
      <c r="B205" s="382"/>
      <c r="C205" s="358"/>
      <c r="D205" s="358"/>
      <c r="E205" s="358"/>
      <c r="F205" s="358"/>
      <c r="G205" s="358"/>
      <c r="H205" s="358"/>
      <c r="I205" s="358"/>
      <c r="J205" s="358"/>
      <c r="K205" s="358"/>
      <c r="L205" s="358"/>
      <c r="M205" s="358"/>
      <c r="N205" s="358"/>
      <c r="O205" s="358"/>
      <c r="P205" s="358"/>
      <c r="Q205" s="358"/>
      <c r="R205" s="358"/>
      <c r="S205" s="358"/>
      <c r="T205" s="358"/>
      <c r="U205" s="358"/>
      <c r="V205" s="358"/>
      <c r="W205" s="358"/>
      <c r="X205" s="358"/>
      <c r="Y205" s="358"/>
      <c r="Z205" s="358"/>
      <c r="AA205" s="358"/>
      <c r="AB205" s="358"/>
      <c r="AC205" s="358"/>
      <c r="AD205" s="358"/>
      <c r="AE205" s="358"/>
      <c r="AF205" s="358"/>
      <c r="AG205" s="358"/>
      <c r="AH205" s="358"/>
      <c r="AI205" s="358"/>
      <c r="AJ205" s="358"/>
      <c r="AK205" s="358"/>
      <c r="AL205" s="358"/>
      <c r="AM205" s="358"/>
      <c r="AN205" s="358"/>
      <c r="AO205" s="358"/>
      <c r="AP205" s="358"/>
      <c r="AQ205" s="358"/>
      <c r="AR205" s="358"/>
      <c r="AS205" s="358"/>
      <c r="AT205" s="358"/>
      <c r="AU205" s="358"/>
      <c r="AV205" s="358"/>
      <c r="AW205" s="358"/>
      <c r="AX205" s="358"/>
      <c r="AY205" s="358"/>
      <c r="AZ205" s="358"/>
      <c r="BA205" s="358"/>
      <c r="BB205" s="358"/>
      <c r="BC205" s="358"/>
      <c r="BD205" s="358"/>
      <c r="BE205" s="358"/>
      <c r="BF205" s="358"/>
      <c r="BG205" s="358"/>
      <c r="BH205" s="358"/>
      <c r="BI205" s="358"/>
      <c r="BJ205" s="358"/>
      <c r="BK205" s="358"/>
      <c r="BL205" s="358"/>
      <c r="BM205" s="358"/>
      <c r="BN205" s="358"/>
      <c r="BO205" s="358"/>
      <c r="BP205" s="358"/>
      <c r="BQ205" s="358"/>
      <c r="BR205" s="358"/>
      <c r="BS205" s="358"/>
      <c r="BT205" s="358"/>
      <c r="BU205" s="358"/>
      <c r="BV205" s="358"/>
      <c r="BW205" s="358"/>
      <c r="BX205" s="358"/>
      <c r="BY205" s="358"/>
      <c r="BZ205" s="358"/>
      <c r="CA205" s="358"/>
      <c r="CB205" s="358"/>
      <c r="CC205" s="358"/>
      <c r="CD205" s="358"/>
      <c r="CE205" s="358"/>
      <c r="CF205" s="358"/>
      <c r="CG205" s="358"/>
      <c r="CH205" s="358"/>
      <c r="CI205" s="65"/>
      <c r="CJ205" s="358"/>
    </row>
    <row r="216" spans="1:92" x14ac:dyDescent="0.2">
      <c r="A216" s="444" t="s">
        <v>348</v>
      </c>
      <c r="B216" s="445"/>
      <c r="C216" s="445"/>
      <c r="D216" s="445"/>
      <c r="E216" s="445"/>
      <c r="F216" s="445"/>
      <c r="G216" s="445"/>
      <c r="H216" s="445"/>
      <c r="I216" s="445"/>
      <c r="J216" s="445"/>
      <c r="K216" s="445"/>
      <c r="L216" s="445"/>
      <c r="M216" s="445"/>
      <c r="N216" s="445"/>
      <c r="O216" s="445"/>
      <c r="P216" s="445"/>
      <c r="Q216" s="445"/>
      <c r="R216" s="445"/>
      <c r="S216" s="445"/>
      <c r="T216" s="445"/>
      <c r="U216" s="445"/>
      <c r="V216" s="445"/>
      <c r="W216" s="445"/>
      <c r="X216" s="445"/>
      <c r="Y216" s="445"/>
      <c r="Z216" s="445"/>
      <c r="AA216" s="445"/>
      <c r="AB216" s="445"/>
      <c r="AC216" s="445"/>
      <c r="AD216" s="445"/>
      <c r="AE216" s="445"/>
      <c r="AF216" s="445"/>
      <c r="AG216" s="445"/>
      <c r="AH216" s="445"/>
      <c r="AI216" s="445"/>
      <c r="AJ216" s="445"/>
      <c r="AK216" s="445"/>
      <c r="AL216" s="445"/>
      <c r="AM216" s="445"/>
      <c r="AN216" s="445"/>
      <c r="AO216" s="445"/>
      <c r="AP216" s="445"/>
      <c r="AQ216" s="445"/>
      <c r="AR216" s="445"/>
      <c r="AS216" s="445"/>
      <c r="AT216" s="445"/>
      <c r="AU216" s="445"/>
      <c r="AV216" s="445"/>
      <c r="AW216" s="445"/>
      <c r="AX216" s="445"/>
      <c r="AY216" s="445"/>
      <c r="AZ216" s="445"/>
      <c r="BA216" s="445"/>
      <c r="BB216" s="445"/>
      <c r="BC216" s="445"/>
      <c r="BD216" s="445"/>
      <c r="BE216" s="445"/>
      <c r="BF216" s="445"/>
      <c r="BG216" s="445"/>
      <c r="BH216" s="445"/>
      <c r="BI216" s="445"/>
      <c r="BJ216" s="445"/>
      <c r="BK216" s="445"/>
      <c r="BL216" s="445"/>
      <c r="BM216" s="445"/>
      <c r="BN216" s="445"/>
      <c r="BO216" s="445"/>
      <c r="BP216" s="445"/>
      <c r="BQ216" s="445"/>
      <c r="BR216" s="445"/>
      <c r="BS216" s="445"/>
      <c r="BT216" s="446"/>
      <c r="BU216" s="446"/>
      <c r="BV216" s="445"/>
      <c r="BW216" s="445"/>
      <c r="BX216" s="445"/>
      <c r="BY216" s="445"/>
      <c r="BZ216" s="445"/>
      <c r="CA216" s="445"/>
      <c r="CB216" s="445"/>
      <c r="CC216" s="445"/>
      <c r="CD216" s="445"/>
      <c r="CE216" s="445"/>
      <c r="CF216" s="445"/>
      <c r="CG216" s="445"/>
      <c r="CH216" s="445"/>
      <c r="CI216" s="445"/>
      <c r="CJ216" s="447"/>
      <c r="CK216" s="448"/>
      <c r="CL216" s="448"/>
      <c r="CM216" s="449"/>
      <c r="CN216" s="449"/>
    </row>
  </sheetData>
  <sheetProtection formatCells="0" sort="0" autoFilter="0"/>
  <mergeCells count="7">
    <mergeCell ref="BU1:BZ1"/>
    <mergeCell ref="AM1:BO1"/>
    <mergeCell ref="E1:F1"/>
    <mergeCell ref="G1:H1"/>
    <mergeCell ref="BP1:BR1"/>
    <mergeCell ref="BS1:BT1"/>
    <mergeCell ref="I1:AH1"/>
  </mergeCells>
  <dataValidations count="2">
    <dataValidation type="whole" allowBlank="1" showInputMessage="1" showErrorMessage="1" error="Viviane, Chiffre seulement !!" sqref="BU181:BZ191 BU169:BZ179 BU193:BZ203 BS57:BV57 BU58:BZ154 BS46:BV46 BU47:BV56 BS29:BT29 BS67:BT67 BS134:BT134 BS123:BT123 BS105:BT105 BS94:BT94 BS84:BT84 BU156:BZ167 BS148:BT148 BS145:BT145 BS22:BT22 BU4:BV45 BW4:BZ57 BS12:BT12 BU205:BZ217">
      <formula1>0</formula1>
      <formula2>99</formula2>
    </dataValidation>
    <dataValidation type="whole" allowBlank="1" showInputMessage="1" showErrorMessage="1" error="Viviane chiffre seulement !" sqref="I181:BO191 I169:BO179 I156:BO167 I4:BO154 I193:BO221">
      <formula1>0</formula1>
      <formula2>99</formula2>
    </dataValidation>
  </dataValidations>
  <pageMargins left="0.7" right="0.7" top="0.51180555555555551" bottom="0.51180555555555551" header="0.51180555555555551" footer="0.51180555555555551"/>
  <pageSetup paperSize="77" firstPageNumber="0" orientation="landscape" horizontalDpi="300" verticalDpi="300" r:id="rId1"/>
  <headerFooter alignWithMargins="0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"/>
  <sheetViews>
    <sheetView workbookViewId="0">
      <selection activeCell="F20" sqref="F20"/>
    </sheetView>
  </sheetViews>
  <sheetFormatPr baseColWidth="10" defaultRowHeight="12.7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Informations_personnelles</vt:lpstr>
      <vt:lpstr>Accompagnement</vt:lpstr>
      <vt:lpstr>Feuil1</vt:lpstr>
      <vt:lpstr>Feuil2</vt:lpstr>
      <vt:lpstr>Aideref</vt:lpstr>
      <vt:lpstr>ancienneté</vt:lpstr>
      <vt:lpstr>CC3F</vt:lpstr>
      <vt:lpstr>CCCatt</vt:lpstr>
      <vt:lpstr>CCVA</vt:lpstr>
      <vt:lpstr>originedemande</vt:lpstr>
      <vt:lpstr>portedefrance</vt:lpstr>
      <vt:lpstr>Ressources</vt:lpstr>
      <vt:lpstr>SeulementX</vt:lpstr>
      <vt:lpstr>Situationfamiliale</vt:lpstr>
      <vt:lpstr>Soutienref</vt:lpstr>
      <vt:lpstr>Valfensch</vt:lpstr>
      <vt:lpstr>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Adv</dc:creator>
  <cp:lastModifiedBy>Adv</cp:lastModifiedBy>
  <cp:lastPrinted>2016-07-05T06:22:28Z</cp:lastPrinted>
  <dcterms:created xsi:type="dcterms:W3CDTF">2015-11-11T08:45:21Z</dcterms:created>
  <dcterms:modified xsi:type="dcterms:W3CDTF">2016-07-06T06:44:31Z</dcterms:modified>
</cp:coreProperties>
</file>