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380"/>
  </bookViews>
  <sheets>
    <sheet name="A330" sheetId="13" r:id="rId1"/>
    <sheet name="Global" sheetId="8" r:id="rId2"/>
  </sheets>
  <definedNames>
    <definedName name="_xlnm._FilterDatabase" localSheetId="0" hidden="1">'A330'!$A$10:$N$110</definedName>
  </definedNames>
  <calcPr calcId="145621"/>
</workbook>
</file>

<file path=xl/calcChain.xml><?xml version="1.0" encoding="utf-8"?>
<calcChain xmlns="http://schemas.openxmlformats.org/spreadsheetml/2006/main">
  <c r="N21" i="13" l="1"/>
  <c r="Q8" i="13"/>
  <c r="Q4" i="13"/>
  <c r="N13" i="13"/>
  <c r="N14" i="13"/>
  <c r="N15" i="13"/>
  <c r="N16" i="13"/>
  <c r="N17" i="13"/>
  <c r="N18" i="13"/>
  <c r="N19" i="13"/>
  <c r="N20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11" i="13"/>
  <c r="N12" i="13"/>
  <c r="C12" i="13" l="1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" i="13"/>
  <c r="Q7" i="13" l="1"/>
  <c r="Q6" i="13"/>
  <c r="Q3" i="13"/>
  <c r="Q2" i="13"/>
  <c r="Q9" i="13" l="1"/>
  <c r="C45" i="8" s="1"/>
  <c r="C42" i="8" s="1"/>
  <c r="Q5" i="13"/>
  <c r="B45" i="8" s="1"/>
  <c r="B42" i="8" s="1"/>
  <c r="E33" i="13"/>
  <c r="D33" i="13"/>
  <c r="E32" i="13"/>
  <c r="D32" i="13"/>
  <c r="E31" i="13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C43" i="8" l="1"/>
  <c r="C44" i="8"/>
  <c r="B44" i="8"/>
  <c r="B43" i="8"/>
  <c r="N110" i="13"/>
  <c r="E110" i="13"/>
  <c r="D110" i="13"/>
  <c r="N109" i="13"/>
  <c r="E109" i="13"/>
  <c r="D109" i="13"/>
  <c r="N108" i="13"/>
  <c r="E108" i="13"/>
  <c r="D108" i="13"/>
  <c r="N107" i="13"/>
  <c r="E107" i="13"/>
  <c r="D107" i="13"/>
  <c r="N106" i="13"/>
  <c r="E106" i="13"/>
  <c r="D106" i="13"/>
  <c r="N105" i="13"/>
  <c r="E105" i="13"/>
  <c r="D105" i="13"/>
  <c r="N104" i="13"/>
  <c r="E104" i="13"/>
  <c r="D104" i="13"/>
  <c r="N103" i="13"/>
  <c r="E103" i="13"/>
  <c r="D103" i="13"/>
  <c r="N102" i="13"/>
  <c r="E102" i="13"/>
  <c r="D102" i="13"/>
  <c r="N101" i="13"/>
  <c r="E101" i="13"/>
  <c r="D101" i="13"/>
  <c r="N100" i="13"/>
  <c r="E100" i="13"/>
  <c r="D100" i="13"/>
  <c r="N99" i="13"/>
  <c r="E99" i="13"/>
  <c r="D99" i="13"/>
  <c r="N98" i="13"/>
  <c r="E98" i="13"/>
  <c r="D98" i="13"/>
  <c r="N97" i="13"/>
  <c r="E97" i="13"/>
  <c r="D97" i="13"/>
  <c r="N96" i="13"/>
  <c r="E96" i="13"/>
  <c r="D96" i="13"/>
  <c r="N95" i="13"/>
  <c r="E95" i="13"/>
  <c r="D95" i="13"/>
  <c r="N94" i="13"/>
  <c r="E94" i="13"/>
  <c r="D94" i="13"/>
  <c r="N93" i="13"/>
  <c r="E93" i="13"/>
  <c r="D93" i="13"/>
  <c r="N92" i="13"/>
  <c r="E92" i="13"/>
  <c r="D92" i="13"/>
  <c r="N91" i="13"/>
  <c r="E91" i="13"/>
  <c r="D91" i="13"/>
  <c r="N90" i="13"/>
  <c r="E90" i="13"/>
  <c r="D90" i="13"/>
  <c r="N89" i="13"/>
  <c r="E89" i="13"/>
  <c r="D89" i="13"/>
  <c r="N88" i="13"/>
  <c r="E88" i="13"/>
  <c r="D88" i="13"/>
  <c r="N87" i="13"/>
  <c r="E87" i="13"/>
  <c r="D87" i="13"/>
  <c r="N86" i="13"/>
  <c r="E86" i="13"/>
  <c r="D86" i="13"/>
  <c r="N85" i="13"/>
  <c r="E85" i="13"/>
  <c r="D85" i="13"/>
  <c r="N84" i="13"/>
  <c r="E84" i="13"/>
  <c r="D84" i="13"/>
  <c r="N83" i="13"/>
  <c r="E83" i="13"/>
  <c r="D83" i="13"/>
  <c r="N82" i="13"/>
  <c r="E82" i="13"/>
  <c r="D82" i="13"/>
  <c r="N81" i="13"/>
  <c r="E81" i="13"/>
  <c r="D81" i="13"/>
  <c r="N80" i="13"/>
  <c r="E80" i="13"/>
  <c r="D80" i="13"/>
  <c r="N79" i="13"/>
  <c r="E79" i="13"/>
  <c r="D79" i="13"/>
  <c r="N78" i="13"/>
  <c r="E78" i="13"/>
  <c r="D78" i="13"/>
  <c r="N77" i="13"/>
  <c r="E77" i="13"/>
  <c r="D77" i="13"/>
  <c r="N76" i="13"/>
  <c r="E76" i="13"/>
  <c r="D76" i="13"/>
  <c r="N75" i="13"/>
  <c r="E75" i="13"/>
  <c r="D75" i="13"/>
  <c r="N74" i="13"/>
  <c r="E74" i="13"/>
  <c r="D74" i="13"/>
  <c r="N73" i="13"/>
  <c r="E73" i="13"/>
  <c r="D73" i="13"/>
  <c r="N72" i="13"/>
  <c r="E72" i="13"/>
  <c r="D72" i="13"/>
  <c r="N71" i="13"/>
  <c r="E71" i="13"/>
  <c r="D71" i="13"/>
  <c r="N70" i="13"/>
  <c r="E70" i="13"/>
  <c r="D70" i="13"/>
  <c r="N69" i="13"/>
  <c r="E69" i="13"/>
  <c r="D69" i="13"/>
  <c r="N68" i="13"/>
  <c r="E68" i="13"/>
  <c r="D68" i="13"/>
  <c r="N67" i="13"/>
  <c r="E67" i="13"/>
  <c r="D67" i="13"/>
  <c r="N66" i="13"/>
  <c r="E66" i="13"/>
  <c r="D66" i="13"/>
  <c r="N65" i="13"/>
  <c r="E65" i="13"/>
  <c r="D65" i="13"/>
  <c r="N64" i="13"/>
  <c r="E64" i="13"/>
  <c r="D64" i="13"/>
  <c r="N63" i="13"/>
  <c r="E63" i="13"/>
  <c r="D63" i="13"/>
  <c r="N62" i="13"/>
  <c r="E62" i="13"/>
  <c r="D62" i="13"/>
  <c r="N61" i="13"/>
  <c r="E61" i="13"/>
  <c r="D61" i="13"/>
  <c r="N60" i="13"/>
  <c r="E60" i="13"/>
  <c r="D60" i="13"/>
  <c r="N59" i="13"/>
  <c r="E59" i="13"/>
  <c r="D59" i="13"/>
  <c r="N58" i="13"/>
  <c r="E58" i="13"/>
  <c r="D58" i="13"/>
  <c r="N57" i="13"/>
  <c r="E57" i="13"/>
  <c r="D57" i="13"/>
  <c r="N56" i="13"/>
  <c r="E56" i="13"/>
  <c r="D56" i="13"/>
  <c r="N55" i="13"/>
  <c r="E55" i="13"/>
  <c r="D55" i="13"/>
  <c r="N54" i="13"/>
  <c r="E54" i="13"/>
  <c r="D54" i="13"/>
  <c r="N53" i="13"/>
  <c r="E53" i="13"/>
  <c r="D53" i="13"/>
  <c r="N52" i="13"/>
  <c r="E52" i="13"/>
  <c r="D52" i="13"/>
  <c r="N51" i="13"/>
  <c r="E51" i="13"/>
  <c r="D51" i="13"/>
  <c r="N50" i="13"/>
  <c r="E50" i="13"/>
  <c r="D50" i="13"/>
  <c r="N49" i="13"/>
  <c r="E49" i="13"/>
  <c r="D49" i="13"/>
  <c r="N48" i="13"/>
  <c r="E48" i="13"/>
  <c r="D48" i="13"/>
  <c r="N47" i="13"/>
  <c r="E47" i="13"/>
  <c r="D47" i="13"/>
  <c r="N46" i="13"/>
  <c r="E46" i="13"/>
  <c r="D46" i="13"/>
  <c r="N45" i="13"/>
  <c r="E45" i="13"/>
  <c r="D45" i="13"/>
  <c r="N44" i="13"/>
  <c r="E44" i="13"/>
  <c r="D44" i="13"/>
  <c r="N43" i="13"/>
  <c r="E43" i="13"/>
  <c r="D43" i="13"/>
  <c r="N42" i="13"/>
  <c r="E42" i="13"/>
  <c r="D42" i="13"/>
  <c r="N41" i="13"/>
  <c r="E41" i="13"/>
  <c r="D41" i="13"/>
  <c r="N40" i="13"/>
  <c r="E40" i="13"/>
  <c r="D40" i="13"/>
  <c r="N39" i="13"/>
  <c r="E39" i="13"/>
  <c r="D39" i="13"/>
  <c r="N38" i="13"/>
  <c r="E38" i="13"/>
  <c r="D38" i="13"/>
  <c r="N37" i="13"/>
  <c r="E37" i="13"/>
  <c r="D37" i="13"/>
  <c r="N36" i="13"/>
  <c r="E36" i="13"/>
  <c r="D36" i="13"/>
  <c r="E35" i="13"/>
  <c r="D35" i="13"/>
  <c r="E34" i="13"/>
  <c r="D34" i="13"/>
</calcChain>
</file>

<file path=xl/sharedStrings.xml><?xml version="1.0" encoding="utf-8"?>
<sst xmlns="http://schemas.openxmlformats.org/spreadsheetml/2006/main" count="39" uniqueCount="38">
  <si>
    <t>n°</t>
  </si>
  <si>
    <t>Date</t>
  </si>
  <si>
    <t>Réf article</t>
  </si>
  <si>
    <t>Désignation article</t>
  </si>
  <si>
    <t>OF</t>
  </si>
  <si>
    <t>Nb de phases
 contrôlées</t>
  </si>
  <si>
    <t>Nb de phases 
conformes</t>
  </si>
  <si>
    <t>Remarques</t>
  </si>
  <si>
    <t>FS conformes
(O / N)</t>
  </si>
  <si>
    <t>A330</t>
  </si>
  <si>
    <t>Suivi</t>
  </si>
  <si>
    <t>Mois</t>
  </si>
  <si>
    <t>N° Semaine</t>
  </si>
  <si>
    <t>N° Mois</t>
  </si>
  <si>
    <t>% Phases conformes</t>
  </si>
  <si>
    <t>% Phases non conformes</t>
  </si>
  <si>
    <t xml:space="preserve">          A330 - Suivi des Fiches Suiveuses (FS)</t>
  </si>
  <si>
    <t>% FS Conformes</t>
  </si>
  <si>
    <t>% FS non conformes</t>
  </si>
  <si>
    <t xml:space="preserve">Nbr de Phases Conformes : </t>
  </si>
  <si>
    <t xml:space="preserve">Nbr de Phases Non Conformes : </t>
  </si>
  <si>
    <t>Nbr de FS Conformes :</t>
  </si>
  <si>
    <t>Nbr de FS Non Conformes :</t>
  </si>
  <si>
    <t>Nbr de FS Total controlées :</t>
  </si>
  <si>
    <t>Nbr de Phases Total Controlées :</t>
  </si>
  <si>
    <t xml:space="preserve">     Global - Suivi des Fiches Suiveuses (FS)</t>
  </si>
  <si>
    <t>Cas Litigeux</t>
  </si>
  <si>
    <t xml:space="preserve">          Synthèse Semaine 1 / 2016</t>
  </si>
  <si>
    <t>Nbr de cas litigeux :</t>
  </si>
  <si>
    <t>Nbr de FS litigeuses :</t>
  </si>
  <si>
    <t>% Cas litigeux</t>
  </si>
  <si>
    <t>Conforme</t>
  </si>
  <si>
    <t>Non-conforme</t>
  </si>
  <si>
    <t>% phases</t>
  </si>
  <si>
    <t xml:space="preserve">% FS </t>
  </si>
  <si>
    <t>Cas litigeux*</t>
  </si>
  <si>
    <t>Total contrôlé</t>
  </si>
  <si>
    <t xml:space="preserve">         Synthèse Semaine 1 /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</si>
</sst>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.9"/>
      <color rgb="FF303030"/>
      <name val="Arial"/>
      <family val="2"/>
    </font>
    <font>
      <sz val="10"/>
      <color rgb="FF323232"/>
      <name val="Tahoma"/>
      <family val="2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5" fillId="0" borderId="0" xfId="1" applyNumberFormat="1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vertical="center"/>
    </xf>
    <xf numFmtId="0" fontId="4" fillId="2" borderId="14" xfId="0" applyFont="1" applyFill="1" applyBorder="1" applyAlignment="1">
      <alignment vertical="center"/>
    </xf>
    <xf numFmtId="0" fontId="4" fillId="3" borderId="14" xfId="0" applyFont="1" applyFill="1" applyBorder="1" applyAlignment="1">
      <alignment vertical="center"/>
    </xf>
    <xf numFmtId="0" fontId="7" fillId="0" borderId="6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0" fillId="0" borderId="1" xfId="1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8" fillId="0" borderId="7" xfId="0" applyFont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9" fontId="0" fillId="0" borderId="4" xfId="1" applyNumberFormat="1" applyFont="1" applyBorder="1" applyAlignment="1">
      <alignment horizontal="center" vertical="center"/>
    </xf>
    <xf numFmtId="9" fontId="0" fillId="0" borderId="19" xfId="1" applyNumberFormat="1" applyFont="1" applyBorder="1" applyAlignment="1">
      <alignment horizontal="center" vertical="center"/>
    </xf>
    <xf numFmtId="9" fontId="0" fillId="0" borderId="17" xfId="1" applyNumberFormat="1" applyFont="1" applyBorder="1" applyAlignment="1">
      <alignment horizontal="center" vertical="center"/>
    </xf>
    <xf numFmtId="9" fontId="0" fillId="0" borderId="15" xfId="1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20" xfId="1" applyNumberFormat="1" applyFont="1" applyBorder="1" applyAlignment="1">
      <alignment horizontal="center" vertical="center"/>
    </xf>
    <xf numFmtId="9" fontId="0" fillId="0" borderId="21" xfId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9" fontId="0" fillId="0" borderId="0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 rot="0" vert="horz"/>
          <a:lstStyle/>
          <a:p>
            <a:pPr>
              <a:defRPr sz="2400"/>
            </a:pPr>
            <a:r>
              <a:rPr lang="fr-FR" sz="2400"/>
              <a:t>%</a:t>
            </a:r>
            <a:r>
              <a:rPr lang="fr-FR" sz="2400" baseline="0"/>
              <a:t> </a:t>
            </a:r>
            <a:r>
              <a:rPr lang="fr-FR" sz="2400"/>
              <a:t>FS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C00000"/>
              </a:solidFill>
            </c:spPr>
          </c:dPt>
          <c:dPt>
            <c:idx val="2"/>
            <c:bubble3D val="0"/>
            <c:spPr>
              <a:solidFill>
                <a:srgbClr val="FFC000"/>
              </a:solidFill>
            </c:spPr>
          </c:dPt>
          <c:dLbls>
            <c:txPr>
              <a:bodyPr/>
              <a:lstStyle/>
              <a:p>
                <a:pPr>
                  <a:defRPr sz="1800"/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'A330'!$AB$4:$AB$6</c:f>
              <c:strCache>
                <c:ptCount val="3"/>
                <c:pt idx="0">
                  <c:v>% FS Conformes</c:v>
                </c:pt>
                <c:pt idx="1">
                  <c:v>% FS non conformes</c:v>
                </c:pt>
                <c:pt idx="2">
                  <c:v>% Cas litigeux</c:v>
                </c:pt>
              </c:strCache>
            </c:strRef>
          </c:cat>
          <c:val>
            <c:numRef>
              <c:f>'A330'!$AC$4:$AC$6</c:f>
              <c:numCache>
                <c:formatCode>General</c:formatCode>
                <c:ptCount val="3"/>
                <c:pt idx="0">
                  <c:v>5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b"/>
      <c:layout/>
      <c:overlay val="0"/>
      <c:spPr>
        <a:noFill/>
      </c:spPr>
      <c:txPr>
        <a:bodyPr rot="0" vert="horz"/>
        <a:lstStyle/>
        <a:p>
          <a:pPr>
            <a:defRPr sz="16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 rot="0" vert="horz"/>
          <a:lstStyle/>
          <a:p>
            <a:pPr>
              <a:defRPr sz="2400"/>
            </a:pPr>
            <a:r>
              <a:rPr lang="fr-FR" sz="2400"/>
              <a:t>% Phases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C00000"/>
              </a:solidFill>
            </c:spPr>
          </c:dPt>
          <c:dPt>
            <c:idx val="2"/>
            <c:bubble3D val="0"/>
            <c:spPr>
              <a:solidFill>
                <a:srgbClr val="FFC000"/>
              </a:solidFill>
            </c:spPr>
          </c:dPt>
          <c:dLbls>
            <c:txPr>
              <a:bodyPr/>
              <a:lstStyle/>
              <a:p>
                <a:pPr>
                  <a:defRPr sz="1800"/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'A330'!$AB$1:$AB$3</c:f>
              <c:strCache>
                <c:ptCount val="3"/>
                <c:pt idx="0">
                  <c:v>% Phases conformes</c:v>
                </c:pt>
                <c:pt idx="1">
                  <c:v>% Phases non conformes</c:v>
                </c:pt>
                <c:pt idx="2">
                  <c:v>% Cas litigeux</c:v>
                </c:pt>
              </c:strCache>
            </c:strRef>
          </c:cat>
          <c:val>
            <c:numRef>
              <c:f>'A330'!$AC$1:$AC$3</c:f>
              <c:numCache>
                <c:formatCode>General</c:formatCode>
                <c:ptCount val="3"/>
                <c:pt idx="0">
                  <c:v>49</c:v>
                </c:pt>
                <c:pt idx="1">
                  <c:v>1</c:v>
                </c:pt>
                <c:pt idx="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b"/>
      <c:layout/>
      <c:overlay val="0"/>
      <c:txPr>
        <a:bodyPr rot="0" vert="horz"/>
        <a:lstStyle/>
        <a:p>
          <a:pPr>
            <a:defRPr sz="16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9"/>
    </mc:Choice>
    <mc:Fallback>
      <c:style val="29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00B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Global!$B$40:$K$41</c:f>
              <c:multiLvlStrCache>
                <c:ptCount val="2"/>
                <c:lvl>
                  <c:pt idx="0">
                    <c:v>% phases</c:v>
                  </c:pt>
                  <c:pt idx="1">
                    <c:v>% FS </c:v>
                  </c:pt>
                </c:lvl>
                <c:lvl>
                  <c:pt idx="0">
                    <c:v>A330</c:v>
                  </c:pt>
                </c:lvl>
              </c:multiLvlStrCache>
            </c:multiLvlStrRef>
          </c:cat>
          <c:val>
            <c:numRef>
              <c:f>Global!$B$42:$K$42</c:f>
              <c:numCache>
                <c:formatCode>0%</c:formatCode>
                <c:ptCount val="10"/>
                <c:pt idx="0">
                  <c:v>0.81666666666666665</c:v>
                </c:pt>
                <c:pt idx="1">
                  <c:v>0.625</c:v>
                </c:pt>
              </c:numCache>
            </c:numRef>
          </c:val>
        </c:ser>
        <c:ser>
          <c:idx val="1"/>
          <c:order val="1"/>
          <c:spPr>
            <a:solidFill>
              <a:srgbClr val="C0000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Global!$B$40:$K$41</c:f>
              <c:multiLvlStrCache>
                <c:ptCount val="2"/>
                <c:lvl>
                  <c:pt idx="0">
                    <c:v>% phases</c:v>
                  </c:pt>
                  <c:pt idx="1">
                    <c:v>% FS </c:v>
                  </c:pt>
                </c:lvl>
                <c:lvl>
                  <c:pt idx="0">
                    <c:v>A330</c:v>
                  </c:pt>
                </c:lvl>
              </c:multiLvlStrCache>
            </c:multiLvlStrRef>
          </c:cat>
          <c:val>
            <c:numRef>
              <c:f>Global!$B$43:$K$43</c:f>
              <c:numCache>
                <c:formatCode>0%</c:formatCode>
                <c:ptCount val="10"/>
                <c:pt idx="0">
                  <c:v>1.6666666666666666E-2</c:v>
                </c:pt>
                <c:pt idx="1">
                  <c:v>0.125</c:v>
                </c:pt>
              </c:numCache>
            </c:numRef>
          </c:val>
        </c:ser>
        <c:ser>
          <c:idx val="2"/>
          <c:order val="2"/>
          <c:spPr>
            <a:solidFill>
              <a:srgbClr val="FFC00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Global!$B$40:$K$41</c:f>
              <c:multiLvlStrCache>
                <c:ptCount val="2"/>
                <c:lvl>
                  <c:pt idx="0">
                    <c:v>% phases</c:v>
                  </c:pt>
                  <c:pt idx="1">
                    <c:v>% FS </c:v>
                  </c:pt>
                </c:lvl>
                <c:lvl>
                  <c:pt idx="0">
                    <c:v>A330</c:v>
                  </c:pt>
                </c:lvl>
              </c:multiLvlStrCache>
            </c:multiLvlStrRef>
          </c:cat>
          <c:val>
            <c:numRef>
              <c:f>Global!$B$44:$K$44</c:f>
              <c:numCache>
                <c:formatCode>0%</c:formatCode>
                <c:ptCount val="10"/>
                <c:pt idx="0">
                  <c:v>0.16666666666666666</c:v>
                </c:pt>
                <c:pt idx="1">
                  <c:v>0.25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32960768"/>
        <c:axId val="232962304"/>
      </c:barChart>
      <c:catAx>
        <c:axId val="2329607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232962304"/>
        <c:crosses val="autoZero"/>
        <c:auto val="1"/>
        <c:lblAlgn val="ctr"/>
        <c:lblOffset val="100"/>
        <c:noMultiLvlLbl val="0"/>
      </c:catAx>
      <c:valAx>
        <c:axId val="232962304"/>
        <c:scaling>
          <c:orientation val="minMax"/>
          <c:max val="1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329607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69272</xdr:rowOff>
    </xdr:from>
    <xdr:to>
      <xdr:col>7</xdr:col>
      <xdr:colOff>311727</xdr:colOff>
      <xdr:row>0</xdr:row>
      <xdr:rowOff>727363</xdr:rowOff>
    </xdr:to>
    <xdr:sp macro="[0]!SyntheseSemaine" textlink="">
      <xdr:nvSpPr>
        <xdr:cNvPr id="2" name="Rectangle à coins arrondis 1"/>
        <xdr:cNvSpPr/>
      </xdr:nvSpPr>
      <xdr:spPr>
        <a:xfrm>
          <a:off x="5351318" y="69272"/>
          <a:ext cx="1939636" cy="658091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Semaine</a:t>
          </a:r>
        </a:p>
      </xdr:txBody>
    </xdr:sp>
    <xdr:clientData/>
  </xdr:twoCellAnchor>
  <xdr:twoCellAnchor>
    <xdr:from>
      <xdr:col>7</xdr:col>
      <xdr:colOff>1374805</xdr:colOff>
      <xdr:row>0</xdr:row>
      <xdr:rowOff>86590</xdr:rowOff>
    </xdr:from>
    <xdr:to>
      <xdr:col>9</xdr:col>
      <xdr:colOff>235787</xdr:colOff>
      <xdr:row>0</xdr:row>
      <xdr:rowOff>727362</xdr:rowOff>
    </xdr:to>
    <xdr:sp macro="[0]!SyntheseMois" textlink="">
      <xdr:nvSpPr>
        <xdr:cNvPr id="3" name="Rectangle à coins arrondis 2"/>
        <xdr:cNvSpPr/>
      </xdr:nvSpPr>
      <xdr:spPr>
        <a:xfrm>
          <a:off x="8354032" y="86590"/>
          <a:ext cx="2116800" cy="640772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Mois</a:t>
          </a:r>
        </a:p>
      </xdr:txBody>
    </xdr:sp>
    <xdr:clientData/>
  </xdr:twoCellAnchor>
  <xdr:twoCellAnchor>
    <xdr:from>
      <xdr:col>10</xdr:col>
      <xdr:colOff>86604</xdr:colOff>
      <xdr:row>0</xdr:row>
      <xdr:rowOff>69272</xdr:rowOff>
    </xdr:from>
    <xdr:to>
      <xdr:col>11</xdr:col>
      <xdr:colOff>904540</xdr:colOff>
      <xdr:row>0</xdr:row>
      <xdr:rowOff>727362</xdr:rowOff>
    </xdr:to>
    <xdr:sp macro="[0]!SyntheseAnnee" textlink="">
      <xdr:nvSpPr>
        <xdr:cNvPr id="4" name="Rectangle à coins arrondis 3"/>
        <xdr:cNvSpPr/>
      </xdr:nvSpPr>
      <xdr:spPr>
        <a:xfrm>
          <a:off x="11620513" y="69272"/>
          <a:ext cx="2116800" cy="65809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Année</a:t>
          </a:r>
        </a:p>
      </xdr:txBody>
    </xdr:sp>
    <xdr:clientData/>
  </xdr:twoCellAnchor>
  <xdr:twoCellAnchor>
    <xdr:from>
      <xdr:col>7</xdr:col>
      <xdr:colOff>848588</xdr:colOff>
      <xdr:row>1</xdr:row>
      <xdr:rowOff>103910</xdr:rowOff>
    </xdr:from>
    <xdr:to>
      <xdr:col>12</xdr:col>
      <xdr:colOff>710044</xdr:colOff>
      <xdr:row>8</xdr:row>
      <xdr:rowOff>467591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432955</xdr:colOff>
      <xdr:row>1</xdr:row>
      <xdr:rowOff>103908</xdr:rowOff>
    </xdr:from>
    <xdr:to>
      <xdr:col>7</xdr:col>
      <xdr:colOff>779318</xdr:colOff>
      <xdr:row>8</xdr:row>
      <xdr:rowOff>467590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363676</xdr:colOff>
      <xdr:row>0</xdr:row>
      <xdr:rowOff>69272</xdr:rowOff>
    </xdr:from>
    <xdr:to>
      <xdr:col>15</xdr:col>
      <xdr:colOff>2545771</xdr:colOff>
      <xdr:row>0</xdr:row>
      <xdr:rowOff>727362</xdr:rowOff>
    </xdr:to>
    <xdr:sp macro="[0]!Accueil" textlink="">
      <xdr:nvSpPr>
        <xdr:cNvPr id="7" name="Rectangle à coins arrondis 6"/>
        <xdr:cNvSpPr/>
      </xdr:nvSpPr>
      <xdr:spPr>
        <a:xfrm>
          <a:off x="20487403" y="69272"/>
          <a:ext cx="2182095" cy="65809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141822</xdr:colOff>
      <xdr:row>1</xdr:row>
      <xdr:rowOff>95251</xdr:rowOff>
    </xdr:from>
    <xdr:to>
      <xdr:col>9</xdr:col>
      <xdr:colOff>0</xdr:colOff>
      <xdr:row>29</xdr:row>
      <xdr:rowOff>108857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408200</xdr:colOff>
      <xdr:row>8</xdr:row>
      <xdr:rowOff>5653</xdr:rowOff>
    </xdr:from>
    <xdr:to>
      <xdr:col>10</xdr:col>
      <xdr:colOff>952484</xdr:colOff>
      <xdr:row>10</xdr:row>
      <xdr:rowOff>85935</xdr:rowOff>
    </xdr:to>
    <xdr:sp macro="[0]!GlobalSemaine" textlink="">
      <xdr:nvSpPr>
        <xdr:cNvPr id="5" name="Rectangle à coins arrondis 4"/>
        <xdr:cNvSpPr/>
      </xdr:nvSpPr>
      <xdr:spPr>
        <a:xfrm>
          <a:off x="9966818" y="2134771"/>
          <a:ext cx="1888990" cy="461282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Semaine</a:t>
          </a:r>
        </a:p>
      </xdr:txBody>
    </xdr:sp>
    <xdr:clientData/>
  </xdr:twoCellAnchor>
  <xdr:twoCellAnchor>
    <xdr:from>
      <xdr:col>8</xdr:col>
      <xdr:colOff>198506</xdr:colOff>
      <xdr:row>0</xdr:row>
      <xdr:rowOff>128357</xdr:rowOff>
    </xdr:from>
    <xdr:to>
      <xdr:col>9</xdr:col>
      <xdr:colOff>884465</xdr:colOff>
      <xdr:row>0</xdr:row>
      <xdr:rowOff>599003</xdr:rowOff>
    </xdr:to>
    <xdr:sp macro="[0]!Accueil" textlink="">
      <xdr:nvSpPr>
        <xdr:cNvPr id="8" name="Rectangle à coins arrondis 7"/>
        <xdr:cNvSpPr/>
      </xdr:nvSpPr>
      <xdr:spPr>
        <a:xfrm>
          <a:off x="8743792" y="128357"/>
          <a:ext cx="1706494" cy="470646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10"/>
  <sheetViews>
    <sheetView tabSelected="1" zoomScale="55" zoomScaleNormal="55" workbookViewId="0">
      <pane ySplit="10" topLeftCell="A11" activePane="bottomLeft" state="frozen"/>
      <selection pane="bottomLeft" activeCell="M38" sqref="M38"/>
    </sheetView>
  </sheetViews>
  <sheetFormatPr baseColWidth="10" defaultColWidth="9.140625" defaultRowHeight="15" x14ac:dyDescent="0.25"/>
  <cols>
    <col min="1" max="1" width="9.5703125" style="4" bestFit="1" customWidth="1"/>
    <col min="2" max="2" width="14.42578125" style="6" bestFit="1" customWidth="1"/>
    <col min="3" max="3" width="14.5703125" style="6" bestFit="1" customWidth="1"/>
    <col min="4" max="4" width="11" style="6" bestFit="1" customWidth="1"/>
    <col min="5" max="5" width="14.5703125" style="6" bestFit="1" customWidth="1"/>
    <col min="6" max="6" width="16" style="6" bestFit="1" customWidth="1"/>
    <col min="7" max="7" width="24.28515625" style="6" bestFit="1" customWidth="1"/>
    <col min="8" max="8" width="29.7109375" style="6" bestFit="1" customWidth="1"/>
    <col min="9" max="9" width="19.140625" style="6" bestFit="1" customWidth="1"/>
    <col min="10" max="11" width="19.5703125" style="6" customWidth="1"/>
    <col min="12" max="13" width="40.7109375" style="6" customWidth="1"/>
    <col min="14" max="14" width="18.5703125" style="6" bestFit="1" customWidth="1"/>
    <col min="15" max="15" width="9.140625" style="6" customWidth="1"/>
    <col min="16" max="16" width="44" style="6" bestFit="1" customWidth="1"/>
    <col min="17" max="18" width="9.140625" style="6"/>
    <col min="19" max="19" width="3.42578125" style="6" customWidth="1"/>
    <col min="20" max="20" width="2.42578125" style="6" customWidth="1"/>
    <col min="21" max="21" width="2.85546875" style="6" customWidth="1"/>
    <col min="22" max="22" width="1.5703125" style="6" customWidth="1"/>
    <col min="23" max="23" width="2.85546875" style="6" customWidth="1"/>
    <col min="24" max="24" width="1.140625" style="6" customWidth="1"/>
    <col min="25" max="26" width="3.7109375" style="6" customWidth="1"/>
    <col min="27" max="27" width="12.42578125" style="6" customWidth="1"/>
    <col min="28" max="28" width="42.42578125" style="6" bestFit="1" customWidth="1"/>
    <col min="29" max="29" width="7.5703125" style="6" bestFit="1" customWidth="1"/>
    <col min="30" max="16384" width="9.140625" style="6"/>
  </cols>
  <sheetData>
    <row r="1" spans="1:29" s="14" customFormat="1" ht="62.25" customHeight="1" thickBot="1" x14ac:dyDescent="0.3">
      <c r="A1" s="20" t="s">
        <v>16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 t="s">
        <v>27</v>
      </c>
      <c r="N1" s="31"/>
      <c r="AA1" s="15"/>
      <c r="AB1" s="15" t="s">
        <v>14</v>
      </c>
      <c r="AC1" s="16">
        <v>49</v>
      </c>
    </row>
    <row r="2" spans="1:29" ht="44.25" customHeight="1" x14ac:dyDescent="0.25">
      <c r="A2" s="19"/>
      <c r="B2" s="19"/>
      <c r="C2" s="18"/>
      <c r="D2" s="18"/>
      <c r="E2" s="17"/>
      <c r="F2" s="17"/>
      <c r="G2" s="17"/>
      <c r="H2" s="17"/>
      <c r="I2" s="17"/>
      <c r="J2" s="17"/>
      <c r="K2" s="17"/>
      <c r="L2" s="17"/>
      <c r="M2" s="17"/>
      <c r="N2" s="17"/>
      <c r="P2" s="32" t="s">
        <v>19</v>
      </c>
      <c r="Q2" s="23">
        <f>AC1</f>
        <v>49</v>
      </c>
      <c r="AA2" s="15"/>
      <c r="AB2" s="15" t="s">
        <v>15</v>
      </c>
      <c r="AC2" s="16">
        <v>1</v>
      </c>
    </row>
    <row r="3" spans="1:29" ht="44.25" customHeight="1" x14ac:dyDescent="0.25">
      <c r="A3" s="19"/>
      <c r="B3" s="19"/>
      <c r="C3" s="18"/>
      <c r="D3" s="18"/>
      <c r="E3" s="17"/>
      <c r="F3" s="17"/>
      <c r="G3" s="17"/>
      <c r="H3" s="17"/>
      <c r="I3" s="17"/>
      <c r="J3" s="17"/>
      <c r="K3" s="17"/>
      <c r="L3" s="17"/>
      <c r="M3" s="17"/>
      <c r="P3" s="33" t="s">
        <v>20</v>
      </c>
      <c r="Q3" s="24">
        <f>AC2</f>
        <v>1</v>
      </c>
      <c r="AA3" s="15"/>
      <c r="AB3" s="37" t="s">
        <v>30</v>
      </c>
      <c r="AC3" s="14">
        <v>10</v>
      </c>
    </row>
    <row r="4" spans="1:29" ht="44.25" customHeight="1" x14ac:dyDescent="0.25">
      <c r="A4" s="19"/>
      <c r="B4" s="19"/>
      <c r="C4" s="18"/>
      <c r="D4" s="18"/>
      <c r="E4" s="17"/>
      <c r="F4" s="17"/>
      <c r="G4" s="17"/>
      <c r="H4" s="17"/>
      <c r="I4" s="17"/>
      <c r="J4" s="17"/>
      <c r="K4" s="17"/>
      <c r="L4" s="17"/>
      <c r="M4" s="17"/>
      <c r="P4" s="35" t="s">
        <v>28</v>
      </c>
      <c r="Q4" s="24">
        <f>AC3</f>
        <v>10</v>
      </c>
      <c r="AA4" s="15"/>
      <c r="AB4" s="15" t="s">
        <v>17</v>
      </c>
      <c r="AC4" s="16">
        <v>5</v>
      </c>
    </row>
    <row r="5" spans="1:29" ht="44.25" customHeight="1" thickBot="1" x14ac:dyDescent="0.3">
      <c r="A5" s="19"/>
      <c r="B5" s="19"/>
      <c r="C5" s="18"/>
      <c r="D5" s="18"/>
      <c r="E5" s="17"/>
      <c r="F5" s="17"/>
      <c r="G5" s="17"/>
      <c r="H5" s="17"/>
      <c r="I5" s="17"/>
      <c r="J5" s="17"/>
      <c r="K5" s="17"/>
      <c r="L5" s="17"/>
      <c r="M5" s="17"/>
      <c r="P5" s="34" t="s">
        <v>24</v>
      </c>
      <c r="Q5" s="25">
        <f>Q2+Q3+Q4</f>
        <v>60</v>
      </c>
      <c r="AA5" s="1"/>
      <c r="AB5" s="15" t="s">
        <v>18</v>
      </c>
      <c r="AC5" s="16">
        <v>1</v>
      </c>
    </row>
    <row r="6" spans="1:29" ht="44.25" customHeight="1" x14ac:dyDescent="0.25">
      <c r="A6" s="19"/>
      <c r="B6" s="19"/>
      <c r="C6" s="18"/>
      <c r="D6" s="18"/>
      <c r="E6" s="17"/>
      <c r="F6" s="17"/>
      <c r="G6" s="17"/>
      <c r="H6" s="17"/>
      <c r="I6" s="17"/>
      <c r="J6" s="17"/>
      <c r="K6" s="17"/>
      <c r="L6" s="17"/>
      <c r="M6" s="17"/>
      <c r="P6" s="32" t="s">
        <v>21</v>
      </c>
      <c r="Q6" s="23">
        <f>AC4</f>
        <v>5</v>
      </c>
      <c r="AA6" s="1"/>
      <c r="AB6" s="38" t="s">
        <v>30</v>
      </c>
      <c r="AC6" s="14">
        <v>2</v>
      </c>
    </row>
    <row r="7" spans="1:29" ht="44.25" customHeight="1" x14ac:dyDescent="0.25">
      <c r="A7" s="19"/>
      <c r="B7" s="19"/>
      <c r="C7" s="18"/>
      <c r="D7" s="18"/>
      <c r="E7" s="17"/>
      <c r="F7" s="17"/>
      <c r="G7" s="17"/>
      <c r="H7" s="17"/>
      <c r="I7" s="17"/>
      <c r="J7" s="17"/>
      <c r="K7" s="17"/>
      <c r="L7" s="17"/>
      <c r="M7" s="17"/>
      <c r="P7" s="33" t="s">
        <v>22</v>
      </c>
      <c r="Q7" s="24">
        <f>AC5</f>
        <v>1</v>
      </c>
      <c r="AA7" s="1"/>
    </row>
    <row r="8" spans="1:29" ht="44.25" customHeight="1" x14ac:dyDescent="0.25">
      <c r="A8" s="19"/>
      <c r="B8" s="19"/>
      <c r="C8" s="18"/>
      <c r="D8" s="18"/>
      <c r="E8" s="17"/>
      <c r="F8" s="17"/>
      <c r="G8" s="17"/>
      <c r="H8" s="17"/>
      <c r="I8" s="17"/>
      <c r="J8" s="17"/>
      <c r="K8" s="17"/>
      <c r="L8" s="17"/>
      <c r="M8" s="17"/>
      <c r="P8" s="36" t="s">
        <v>29</v>
      </c>
      <c r="Q8" s="24">
        <f>AC6</f>
        <v>2</v>
      </c>
      <c r="AA8" s="1"/>
    </row>
    <row r="9" spans="1:29" ht="45" customHeight="1" thickBot="1" x14ac:dyDescent="0.3">
      <c r="P9" s="34" t="s">
        <v>23</v>
      </c>
      <c r="Q9" s="25">
        <f>Q6+Q7+Q8</f>
        <v>8</v>
      </c>
      <c r="AA9" s="13"/>
    </row>
    <row r="10" spans="1:29" ht="30" x14ac:dyDescent="0.25">
      <c r="A10" s="3" t="s">
        <v>0</v>
      </c>
      <c r="B10" s="8" t="s">
        <v>1</v>
      </c>
      <c r="C10" s="3" t="s">
        <v>12</v>
      </c>
      <c r="D10" s="3" t="s">
        <v>11</v>
      </c>
      <c r="E10" s="9" t="s">
        <v>13</v>
      </c>
      <c r="F10" s="3" t="s">
        <v>2</v>
      </c>
      <c r="G10" s="10" t="s">
        <v>3</v>
      </c>
      <c r="H10" s="5" t="s">
        <v>4</v>
      </c>
      <c r="I10" s="3" t="s">
        <v>5</v>
      </c>
      <c r="J10" s="3" t="s">
        <v>6</v>
      </c>
      <c r="K10" s="9" t="s">
        <v>26</v>
      </c>
      <c r="L10" s="9" t="s">
        <v>7</v>
      </c>
      <c r="M10" s="9" t="s">
        <v>10</v>
      </c>
      <c r="N10" s="3" t="s">
        <v>8</v>
      </c>
    </row>
    <row r="11" spans="1:29" x14ac:dyDescent="0.25">
      <c r="A11" s="7">
        <v>1</v>
      </c>
      <c r="B11" s="11">
        <v>42373</v>
      </c>
      <c r="C11" s="12">
        <f>IF($B11&lt;&gt;"", INT((B11-SUM(MOD(DATE(YEAR(B11-MOD(B11-2,7)+3),1,2),{1E+99;7})*{1;-1})+5)/7), "")</f>
        <v>1</v>
      </c>
      <c r="D11" s="7" t="str">
        <f>IF($B11&lt;&gt;"", CHOOSE(MONTH(B11),"janvier","février","mars","avril","mai","juin","juillet","aout","septembre","octobre","novembre","décembre"), "")</f>
        <v>janvier</v>
      </c>
      <c r="E11" s="7" t="str">
        <f>IF($B11&lt;&gt;"",CHOOSE(MONTH(B11),"1","2","3","4","5","6","7","8","9","10","11","12"),"")</f>
        <v>1</v>
      </c>
      <c r="F11" s="7"/>
      <c r="G11" s="7"/>
      <c r="H11" s="7"/>
      <c r="I11" s="7">
        <v>10</v>
      </c>
      <c r="J11" s="7">
        <v>10</v>
      </c>
      <c r="K11" s="7"/>
      <c r="L11" s="7"/>
      <c r="M11" s="7"/>
      <c r="N11" s="7" t="str">
        <f>IF($J11&lt;&gt;"",IF(J11&lt;I11,"N","O"),"")&amp;IF(K11&lt;&gt;0,"L","")</f>
        <v>O</v>
      </c>
    </row>
    <row r="12" spans="1:29" x14ac:dyDescent="0.25">
      <c r="A12" s="7">
        <v>2</v>
      </c>
      <c r="B12" s="11">
        <v>42373</v>
      </c>
      <c r="C12" s="12">
        <f>IF($B12&lt;&gt;"", INT((B12-SUM(MOD(DATE(YEAR(B12-MOD(B12-2,7)+3),1,2),{1E+99;7})*{1;-1})+5)/7), "")</f>
        <v>1</v>
      </c>
      <c r="D12" s="7" t="str">
        <f t="shared" ref="D12:D33" si="0">IF($B12&lt;&gt;"", CHOOSE(MONTH(B12),"janvier","février","mars","avril","mai","juin","juillet","aout","septembre","octobre","novembre","décembre"), "")</f>
        <v>janvier</v>
      </c>
      <c r="E12" s="7" t="str">
        <f t="shared" ref="E12:E33" si="1">IF($B12&lt;&gt;"",CHOOSE(MONTH(B12),"1","2","3","4","5","6","7","8","9","10","11","12"),"")</f>
        <v>1</v>
      </c>
      <c r="F12" s="7"/>
      <c r="G12" s="7"/>
      <c r="H12" s="7"/>
      <c r="I12" s="7">
        <v>5</v>
      </c>
      <c r="J12" s="7"/>
      <c r="K12" s="7">
        <v>5</v>
      </c>
      <c r="L12" s="7"/>
      <c r="M12" s="7"/>
      <c r="N12" s="7" t="str">
        <f>IF($J12&lt;&gt;"",IF(J12&lt;I12,"N","O"),"")&amp;IF(K12&lt;&gt;0,"L","")</f>
        <v>L</v>
      </c>
    </row>
    <row r="13" spans="1:29" x14ac:dyDescent="0.25">
      <c r="A13" s="7">
        <v>3</v>
      </c>
      <c r="B13" s="11">
        <v>42373</v>
      </c>
      <c r="C13" s="12">
        <f>IF($B13&lt;&gt;"", INT((B13-SUM(MOD(DATE(YEAR(B13-MOD(B13-2,7)+3),1,2),{1E+99;7})*{1;-1})+5)/7), "")</f>
        <v>1</v>
      </c>
      <c r="D13" s="7" t="str">
        <f t="shared" si="0"/>
        <v>janvier</v>
      </c>
      <c r="E13" s="7" t="str">
        <f t="shared" si="1"/>
        <v>1</v>
      </c>
      <c r="F13" s="7"/>
      <c r="G13" s="7"/>
      <c r="H13" s="7"/>
      <c r="I13" s="7">
        <v>10</v>
      </c>
      <c r="J13" s="7">
        <v>10</v>
      </c>
      <c r="K13" s="7"/>
      <c r="L13" s="7"/>
      <c r="M13" s="7"/>
      <c r="N13" s="7" t="str">
        <f t="shared" ref="N13:N35" si="2">IF($J13&lt;&gt;"",IF(J13&lt;I13,"N","O"),"")&amp;IF(K13&lt;&gt;0,"L","")</f>
        <v>O</v>
      </c>
    </row>
    <row r="14" spans="1:29" x14ac:dyDescent="0.25">
      <c r="A14" s="7">
        <v>4</v>
      </c>
      <c r="B14" s="11">
        <v>42374</v>
      </c>
      <c r="C14" s="12">
        <f>IF($B14&lt;&gt;"", INT((B14-SUM(MOD(DATE(YEAR(B14-MOD(B14-2,7)+3),1,2),{1E+99;7})*{1;-1})+5)/7), "")</f>
        <v>1</v>
      </c>
      <c r="D14" s="7" t="str">
        <f t="shared" si="0"/>
        <v>janvier</v>
      </c>
      <c r="E14" s="7" t="str">
        <f t="shared" si="1"/>
        <v>1</v>
      </c>
      <c r="F14" s="7"/>
      <c r="G14" s="7"/>
      <c r="H14" s="7"/>
      <c r="I14" s="7">
        <v>5</v>
      </c>
      <c r="J14" s="7">
        <v>4</v>
      </c>
      <c r="K14" s="7"/>
      <c r="L14" s="7"/>
      <c r="M14" s="7"/>
      <c r="N14" s="7" t="str">
        <f t="shared" si="2"/>
        <v>N</v>
      </c>
    </row>
    <row r="15" spans="1:29" x14ac:dyDescent="0.25">
      <c r="A15" s="7">
        <v>5</v>
      </c>
      <c r="B15" s="11">
        <v>42376</v>
      </c>
      <c r="C15" s="12">
        <f>IF($B15&lt;&gt;"", INT((B15-SUM(MOD(DATE(YEAR(B15-MOD(B15-2,7)+3),1,2),{1E+99;7})*{1;-1})+5)/7), "")</f>
        <v>1</v>
      </c>
      <c r="D15" s="7" t="str">
        <f t="shared" si="0"/>
        <v>janvier</v>
      </c>
      <c r="E15" s="7" t="str">
        <f t="shared" si="1"/>
        <v>1</v>
      </c>
      <c r="F15" s="7"/>
      <c r="G15" s="7"/>
      <c r="H15" s="7"/>
      <c r="I15" s="7">
        <v>10</v>
      </c>
      <c r="J15" s="7">
        <v>10</v>
      </c>
      <c r="K15" s="7"/>
      <c r="L15" s="7"/>
      <c r="M15" s="7"/>
      <c r="N15" s="7" t="str">
        <f t="shared" si="2"/>
        <v>O</v>
      </c>
    </row>
    <row r="16" spans="1:29" x14ac:dyDescent="0.25">
      <c r="A16" s="7">
        <v>6</v>
      </c>
      <c r="B16" s="11">
        <v>42376</v>
      </c>
      <c r="C16" s="12">
        <f>IF($B16&lt;&gt;"", INT((B16-SUM(MOD(DATE(YEAR(B16-MOD(B16-2,7)+3),1,2),{1E+99;7})*{1;-1})+5)/7), "")</f>
        <v>1</v>
      </c>
      <c r="D16" s="7" t="str">
        <f t="shared" si="0"/>
        <v>janvier</v>
      </c>
      <c r="E16" s="7" t="str">
        <f t="shared" si="1"/>
        <v>1</v>
      </c>
      <c r="F16" s="7"/>
      <c r="G16" s="7"/>
      <c r="H16" s="7"/>
      <c r="I16" s="7">
        <v>10</v>
      </c>
      <c r="J16" s="7">
        <v>10</v>
      </c>
      <c r="K16" s="7"/>
      <c r="L16" s="7"/>
      <c r="M16" s="7"/>
      <c r="N16" s="7" t="str">
        <f t="shared" si="2"/>
        <v>O</v>
      </c>
    </row>
    <row r="17" spans="1:14" x14ac:dyDescent="0.25">
      <c r="A17" s="7">
        <v>7</v>
      </c>
      <c r="B17" s="11">
        <v>42377</v>
      </c>
      <c r="C17" s="12">
        <f>IF($B17&lt;&gt;"", INT((B17-SUM(MOD(DATE(YEAR(B17-MOD(B17-2,7)+3),1,2),{1E+99;7})*{1;-1})+5)/7), "")</f>
        <v>1</v>
      </c>
      <c r="D17" s="7" t="str">
        <f t="shared" si="0"/>
        <v>janvier</v>
      </c>
      <c r="E17" s="7" t="str">
        <f t="shared" si="1"/>
        <v>1</v>
      </c>
      <c r="F17" s="7"/>
      <c r="G17" s="7"/>
      <c r="H17" s="7"/>
      <c r="I17" s="7">
        <v>5</v>
      </c>
      <c r="J17" s="7"/>
      <c r="K17" s="7">
        <v>5</v>
      </c>
      <c r="L17" s="7"/>
      <c r="M17" s="7"/>
      <c r="N17" s="7" t="str">
        <f t="shared" si="2"/>
        <v>L</v>
      </c>
    </row>
    <row r="18" spans="1:14" x14ac:dyDescent="0.25">
      <c r="A18" s="7">
        <v>8</v>
      </c>
      <c r="B18" s="11">
        <v>42377</v>
      </c>
      <c r="C18" s="12">
        <f>IF($B18&lt;&gt;"", INT((B18-SUM(MOD(DATE(YEAR(B18-MOD(B18-2,7)+3),1,2),{1E+99;7})*{1;-1})+5)/7), "")</f>
        <v>1</v>
      </c>
      <c r="D18" s="7" t="str">
        <f t="shared" si="0"/>
        <v>janvier</v>
      </c>
      <c r="E18" s="7" t="str">
        <f t="shared" si="1"/>
        <v>1</v>
      </c>
      <c r="F18" s="7"/>
      <c r="G18" s="7"/>
      <c r="H18" s="7"/>
      <c r="I18" s="7">
        <v>5</v>
      </c>
      <c r="J18" s="7">
        <v>5</v>
      </c>
      <c r="K18" s="7"/>
      <c r="L18" s="7"/>
      <c r="M18" s="7"/>
      <c r="N18" s="7" t="str">
        <f t="shared" si="2"/>
        <v>O</v>
      </c>
    </row>
    <row r="19" spans="1:14" x14ac:dyDescent="0.25">
      <c r="A19" s="7">
        <v>9</v>
      </c>
      <c r="B19" s="11">
        <v>42380</v>
      </c>
      <c r="C19" s="12">
        <f>IF($B19&lt;&gt;"", INT((B19-SUM(MOD(DATE(YEAR(B19-MOD(B19-2,7)+3),1,2),{1E+99;7})*{1;-1})+5)/7), "")</f>
        <v>2</v>
      </c>
      <c r="D19" s="7" t="str">
        <f t="shared" si="0"/>
        <v>janvier</v>
      </c>
      <c r="E19" s="7" t="str">
        <f t="shared" si="1"/>
        <v>1</v>
      </c>
      <c r="F19" s="7"/>
      <c r="G19" s="7"/>
      <c r="H19" s="7"/>
      <c r="I19" s="7">
        <v>20</v>
      </c>
      <c r="J19" s="7">
        <v>20</v>
      </c>
      <c r="K19" s="7"/>
      <c r="L19" s="7"/>
      <c r="M19" s="7"/>
      <c r="N19" s="7" t="str">
        <f t="shared" si="2"/>
        <v>O</v>
      </c>
    </row>
    <row r="20" spans="1:14" x14ac:dyDescent="0.25">
      <c r="A20" s="7">
        <v>10</v>
      </c>
      <c r="B20" s="11">
        <v>42382</v>
      </c>
      <c r="C20" s="12">
        <f>IF($B20&lt;&gt;"", INT((B20-SUM(MOD(DATE(YEAR(B20-MOD(B20-2,7)+3),1,2),{1E+99;7})*{1;-1})+5)/7), "")</f>
        <v>2</v>
      </c>
      <c r="D20" s="7" t="str">
        <f t="shared" si="0"/>
        <v>janvier</v>
      </c>
      <c r="E20" s="7" t="str">
        <f t="shared" si="1"/>
        <v>1</v>
      </c>
      <c r="F20" s="7"/>
      <c r="G20" s="7"/>
      <c r="H20" s="7"/>
      <c r="I20" s="7">
        <v>5</v>
      </c>
      <c r="J20" s="7">
        <v>0</v>
      </c>
      <c r="K20" s="7"/>
      <c r="L20" s="7"/>
      <c r="M20" s="7"/>
      <c r="N20" s="7" t="str">
        <f t="shared" si="2"/>
        <v>N</v>
      </c>
    </row>
    <row r="21" spans="1:14" x14ac:dyDescent="0.25">
      <c r="A21" s="7">
        <v>11</v>
      </c>
      <c r="B21" s="11">
        <v>42382</v>
      </c>
      <c r="C21" s="12">
        <f>IF($B21&lt;&gt;"", INT((B21-SUM(MOD(DATE(YEAR(B21-MOD(B21-2,7)+3),1,2),{1E+99;7})*{1;-1})+5)/7), "")</f>
        <v>2</v>
      </c>
      <c r="D21" s="7" t="str">
        <f t="shared" si="0"/>
        <v>janvier</v>
      </c>
      <c r="E21" s="7" t="str">
        <f t="shared" si="1"/>
        <v>1</v>
      </c>
      <c r="F21" s="7"/>
      <c r="G21" s="7"/>
      <c r="H21" s="7"/>
      <c r="I21" s="7">
        <v>10</v>
      </c>
      <c r="J21" s="7">
        <v>5</v>
      </c>
      <c r="K21" s="7">
        <v>5</v>
      </c>
      <c r="L21" s="7"/>
      <c r="M21" s="7"/>
      <c r="N21" s="7" t="str">
        <f>IF($J21&lt;&gt;"",IF(J21&lt;I21,"N","O"),"")&amp;IF(K21&lt;&gt;0,"L","")</f>
        <v>NL</v>
      </c>
    </row>
    <row r="22" spans="1:14" x14ac:dyDescent="0.25">
      <c r="A22" s="7">
        <v>12</v>
      </c>
      <c r="B22" s="11">
        <v>42382</v>
      </c>
      <c r="C22" s="12">
        <f>IF($B22&lt;&gt;"", INT((B22-SUM(MOD(DATE(YEAR(B22-MOD(B22-2,7)+3),1,2),{1E+99;7})*{1;-1})+5)/7), "")</f>
        <v>2</v>
      </c>
      <c r="D22" s="7" t="str">
        <f t="shared" si="0"/>
        <v>janvier</v>
      </c>
      <c r="E22" s="7" t="str">
        <f t="shared" si="1"/>
        <v>1</v>
      </c>
      <c r="F22" s="7"/>
      <c r="G22" s="7"/>
      <c r="H22" s="7"/>
      <c r="I22" s="7">
        <v>15</v>
      </c>
      <c r="J22" s="7">
        <v>10</v>
      </c>
      <c r="K22" s="7"/>
      <c r="L22" s="7"/>
      <c r="M22" s="7"/>
      <c r="N22" s="7" t="str">
        <f t="shared" si="2"/>
        <v>N</v>
      </c>
    </row>
    <row r="23" spans="1:14" x14ac:dyDescent="0.25">
      <c r="A23" s="7">
        <v>13</v>
      </c>
      <c r="B23" s="11">
        <v>42382</v>
      </c>
      <c r="C23" s="12">
        <f>IF($B23&lt;&gt;"", INT((B23-SUM(MOD(DATE(YEAR(B23-MOD(B23-2,7)+3),1,2),{1E+99;7})*{1;-1})+5)/7), "")</f>
        <v>2</v>
      </c>
      <c r="D23" s="7" t="str">
        <f t="shared" si="0"/>
        <v>janvier</v>
      </c>
      <c r="E23" s="7" t="str">
        <f t="shared" si="1"/>
        <v>1</v>
      </c>
      <c r="F23" s="7"/>
      <c r="G23" s="7"/>
      <c r="H23" s="7"/>
      <c r="I23" s="7">
        <v>10</v>
      </c>
      <c r="J23" s="7">
        <v>5</v>
      </c>
      <c r="K23" s="7"/>
      <c r="L23" s="7"/>
      <c r="M23" s="7"/>
      <c r="N23" s="7" t="str">
        <f t="shared" si="2"/>
        <v>N</v>
      </c>
    </row>
    <row r="24" spans="1:14" x14ac:dyDescent="0.25">
      <c r="A24" s="7">
        <v>14</v>
      </c>
      <c r="B24" s="11"/>
      <c r="C24" s="12" t="str">
        <f>IF($B24&lt;&gt;"", INT((B24-SUM(MOD(DATE(YEAR(B24-MOD(B24-2,7)+3),1,2),{1E+99;7})*{1;-1})+5)/7), "")</f>
        <v/>
      </c>
      <c r="D24" s="7" t="str">
        <f t="shared" si="0"/>
        <v/>
      </c>
      <c r="E24" s="7" t="str">
        <f t="shared" si="1"/>
        <v/>
      </c>
      <c r="F24" s="7"/>
      <c r="G24" s="7"/>
      <c r="H24" s="7"/>
      <c r="I24" s="7"/>
      <c r="J24" s="7"/>
      <c r="K24" s="7"/>
      <c r="L24" s="7"/>
      <c r="M24" s="7"/>
      <c r="N24" s="7" t="str">
        <f t="shared" si="2"/>
        <v/>
      </c>
    </row>
    <row r="25" spans="1:14" x14ac:dyDescent="0.25">
      <c r="A25" s="7">
        <v>15</v>
      </c>
      <c r="B25" s="11"/>
      <c r="C25" s="12" t="str">
        <f>IF($B25&lt;&gt;"", INT((B25-SUM(MOD(DATE(YEAR(B25-MOD(B25-2,7)+3),1,2),{1E+99;7})*{1;-1})+5)/7), "")</f>
        <v/>
      </c>
      <c r="D25" s="7" t="str">
        <f t="shared" si="0"/>
        <v/>
      </c>
      <c r="E25" s="7" t="str">
        <f t="shared" si="1"/>
        <v/>
      </c>
      <c r="F25" s="7"/>
      <c r="G25" s="7"/>
      <c r="H25" s="7"/>
      <c r="I25" s="7"/>
      <c r="J25" s="7"/>
      <c r="K25" s="7"/>
      <c r="L25" s="7"/>
      <c r="M25" s="7"/>
      <c r="N25" s="7" t="str">
        <f t="shared" si="2"/>
        <v/>
      </c>
    </row>
    <row r="26" spans="1:14" x14ac:dyDescent="0.25">
      <c r="A26" s="7">
        <v>16</v>
      </c>
      <c r="B26" s="11"/>
      <c r="C26" s="12" t="str">
        <f>IF($B26&lt;&gt;"", INT((B26-SUM(MOD(DATE(YEAR(B26-MOD(B26-2,7)+3),1,2),{1E+99;7})*{1;-1})+5)/7), "")</f>
        <v/>
      </c>
      <c r="D26" s="7" t="str">
        <f t="shared" si="0"/>
        <v/>
      </c>
      <c r="E26" s="7" t="str">
        <f t="shared" si="1"/>
        <v/>
      </c>
      <c r="F26" s="7"/>
      <c r="G26" s="7"/>
      <c r="H26" s="7"/>
      <c r="I26" s="7"/>
      <c r="J26" s="7"/>
      <c r="K26" s="7"/>
      <c r="L26" s="7"/>
      <c r="M26" s="7"/>
      <c r="N26" s="7" t="str">
        <f t="shared" si="2"/>
        <v/>
      </c>
    </row>
    <row r="27" spans="1:14" x14ac:dyDescent="0.25">
      <c r="A27" s="7">
        <v>17</v>
      </c>
      <c r="B27" s="11"/>
      <c r="C27" s="12" t="str">
        <f>IF($B27&lt;&gt;"", INT((B27-SUM(MOD(DATE(YEAR(B27-MOD(B27-2,7)+3),1,2),{1E+99;7})*{1;-1})+5)/7), "")</f>
        <v/>
      </c>
      <c r="D27" s="7" t="str">
        <f t="shared" si="0"/>
        <v/>
      </c>
      <c r="E27" s="7" t="str">
        <f t="shared" si="1"/>
        <v/>
      </c>
      <c r="F27" s="7"/>
      <c r="G27" s="7"/>
      <c r="H27" s="7"/>
      <c r="I27" s="7"/>
      <c r="J27" s="7"/>
      <c r="K27" s="7"/>
      <c r="L27" s="7"/>
      <c r="M27" s="7"/>
      <c r="N27" s="7" t="str">
        <f t="shared" si="2"/>
        <v/>
      </c>
    </row>
    <row r="28" spans="1:14" x14ac:dyDescent="0.25">
      <c r="A28" s="7">
        <v>18</v>
      </c>
      <c r="B28" s="11"/>
      <c r="C28" s="12" t="str">
        <f>IF($B28&lt;&gt;"", INT((B28-SUM(MOD(DATE(YEAR(B28-MOD(B28-2,7)+3),1,2),{1E+99;7})*{1;-1})+5)/7), "")</f>
        <v/>
      </c>
      <c r="D28" s="7" t="str">
        <f t="shared" si="0"/>
        <v/>
      </c>
      <c r="E28" s="7" t="str">
        <f t="shared" si="1"/>
        <v/>
      </c>
      <c r="F28" s="7"/>
      <c r="G28" s="7"/>
      <c r="H28" s="7"/>
      <c r="I28" s="7"/>
      <c r="J28" s="7"/>
      <c r="K28" s="7"/>
      <c r="L28" s="7"/>
      <c r="M28" s="7"/>
      <c r="N28" s="7" t="str">
        <f t="shared" si="2"/>
        <v/>
      </c>
    </row>
    <row r="29" spans="1:14" x14ac:dyDescent="0.25">
      <c r="A29" s="7">
        <v>19</v>
      </c>
      <c r="B29" s="11"/>
      <c r="C29" s="12" t="str">
        <f>IF($B29&lt;&gt;"", INT((B29-SUM(MOD(DATE(YEAR(B29-MOD(B29-2,7)+3),1,2),{1E+99;7})*{1;-1})+5)/7), "")</f>
        <v/>
      </c>
      <c r="D29" s="7" t="str">
        <f t="shared" si="0"/>
        <v/>
      </c>
      <c r="E29" s="7" t="str">
        <f t="shared" si="1"/>
        <v/>
      </c>
      <c r="F29" s="7"/>
      <c r="G29" s="7"/>
      <c r="H29" s="7"/>
      <c r="I29" s="7"/>
      <c r="J29" s="7"/>
      <c r="K29" s="7"/>
      <c r="L29" s="7"/>
      <c r="M29" s="7"/>
      <c r="N29" s="7" t="str">
        <f t="shared" si="2"/>
        <v/>
      </c>
    </row>
    <row r="30" spans="1:14" x14ac:dyDescent="0.25">
      <c r="A30" s="7">
        <v>20</v>
      </c>
      <c r="B30" s="11"/>
      <c r="C30" s="12" t="str">
        <f>IF($B30&lt;&gt;"", INT((B30-SUM(MOD(DATE(YEAR(B30-MOD(B30-2,7)+3),1,2),{1E+99;7})*{1;-1})+5)/7), "")</f>
        <v/>
      </c>
      <c r="D30" s="7" t="str">
        <f t="shared" si="0"/>
        <v/>
      </c>
      <c r="E30" s="7" t="str">
        <f t="shared" si="1"/>
        <v/>
      </c>
      <c r="F30" s="7"/>
      <c r="G30" s="7"/>
      <c r="H30" s="7"/>
      <c r="I30" s="7"/>
      <c r="J30" s="7"/>
      <c r="K30" s="7"/>
      <c r="L30" s="7"/>
      <c r="M30" s="7"/>
      <c r="N30" s="7" t="str">
        <f t="shared" si="2"/>
        <v/>
      </c>
    </row>
    <row r="31" spans="1:14" x14ac:dyDescent="0.25">
      <c r="A31" s="7">
        <v>21</v>
      </c>
      <c r="B31" s="11"/>
      <c r="C31" s="12" t="str">
        <f>IF($B31&lt;&gt;"", INT((B31-SUM(MOD(DATE(YEAR(B31-MOD(B31-2,7)+3),1,2),{1E+99;7})*{1;-1})+5)/7), "")</f>
        <v/>
      </c>
      <c r="D31" s="7" t="str">
        <f t="shared" si="0"/>
        <v/>
      </c>
      <c r="E31" s="7" t="str">
        <f t="shared" si="1"/>
        <v/>
      </c>
      <c r="F31" s="7"/>
      <c r="G31" s="7"/>
      <c r="H31" s="7"/>
      <c r="I31" s="7"/>
      <c r="J31" s="7"/>
      <c r="K31" s="7"/>
      <c r="L31" s="7"/>
      <c r="M31" s="7"/>
      <c r="N31" s="7" t="str">
        <f t="shared" si="2"/>
        <v/>
      </c>
    </row>
    <row r="32" spans="1:14" x14ac:dyDescent="0.25">
      <c r="A32" s="7">
        <v>22</v>
      </c>
      <c r="B32" s="11"/>
      <c r="C32" s="12" t="str">
        <f>IF($B32&lt;&gt;"", INT((B32-SUM(MOD(DATE(YEAR(B32-MOD(B32-2,7)+3),1,2),{1E+99;7})*{1;-1})+5)/7), "")</f>
        <v/>
      </c>
      <c r="D32" s="7" t="str">
        <f t="shared" si="0"/>
        <v/>
      </c>
      <c r="E32" s="7" t="str">
        <f t="shared" si="1"/>
        <v/>
      </c>
      <c r="F32" s="7"/>
      <c r="G32" s="7"/>
      <c r="H32" s="7"/>
      <c r="I32" s="7"/>
      <c r="J32" s="7"/>
      <c r="K32" s="7"/>
      <c r="L32" s="7"/>
      <c r="M32" s="7"/>
      <c r="N32" s="7" t="str">
        <f t="shared" si="2"/>
        <v/>
      </c>
    </row>
    <row r="33" spans="1:14" x14ac:dyDescent="0.25">
      <c r="A33" s="7">
        <v>23</v>
      </c>
      <c r="B33" s="11"/>
      <c r="C33" s="12" t="str">
        <f>IF($B33&lt;&gt;"", INT((B33-SUM(MOD(DATE(YEAR(B33-MOD(B33-2,7)+3),1,2),{1E+99;7})*{1;-1})+5)/7), "")</f>
        <v/>
      </c>
      <c r="D33" s="7" t="str">
        <f t="shared" si="0"/>
        <v/>
      </c>
      <c r="E33" s="7" t="str">
        <f t="shared" si="1"/>
        <v/>
      </c>
      <c r="F33" s="7"/>
      <c r="G33" s="7"/>
      <c r="H33" s="7"/>
      <c r="I33" s="7"/>
      <c r="J33" s="7"/>
      <c r="K33" s="7"/>
      <c r="L33" s="7"/>
      <c r="M33" s="7"/>
      <c r="N33" s="7" t="str">
        <f t="shared" si="2"/>
        <v/>
      </c>
    </row>
    <row r="34" spans="1:14" x14ac:dyDescent="0.25">
      <c r="A34" s="7">
        <v>24</v>
      </c>
      <c r="B34" s="11"/>
      <c r="C34" s="12" t="str">
        <f>IF($B34&lt;&gt;"", INT((B34-SUM(MOD(DATE(YEAR(B34-MOD(B34-2,7)+3),1,2),{1E+99;7})*{1;-1})+5)/7), "")</f>
        <v/>
      </c>
      <c r="D34" s="7" t="str">
        <f t="shared" ref="D34:D75" si="3">IF($B34&lt;&gt;"", CHOOSE(MONTH(B34),"janvier","février","mars","avril","mai","juin","juillet","aout","septembre","octobre","novembre","décembre"), "")</f>
        <v/>
      </c>
      <c r="E34" s="7" t="str">
        <f t="shared" ref="E34:E75" si="4">IF($B34&lt;&gt;"",CHOOSE(MONTH(B34),"1","2","3","4","5","6","7","8","9","10","11","12"),"")</f>
        <v/>
      </c>
      <c r="F34" s="7"/>
      <c r="G34" s="7"/>
      <c r="H34" s="7"/>
      <c r="I34" s="28"/>
      <c r="J34" s="28"/>
      <c r="K34" s="28"/>
      <c r="L34" s="7"/>
      <c r="M34" s="7"/>
      <c r="N34" s="7" t="str">
        <f t="shared" si="2"/>
        <v/>
      </c>
    </row>
    <row r="35" spans="1:14" x14ac:dyDescent="0.25">
      <c r="A35" s="7">
        <v>25</v>
      </c>
      <c r="B35" s="11"/>
      <c r="C35" s="12" t="str">
        <f>IF($B35&lt;&gt;"", INT((B35-SUM(MOD(DATE(YEAR(B35-MOD(B35-2,7)+3),1,2),{1E+99;7})*{1;-1})+5)/7), "")</f>
        <v/>
      </c>
      <c r="D35" s="7" t="str">
        <f t="shared" si="3"/>
        <v/>
      </c>
      <c r="E35" s="7" t="str">
        <f t="shared" si="4"/>
        <v/>
      </c>
      <c r="F35" s="7"/>
      <c r="G35" s="7"/>
      <c r="H35" s="7"/>
      <c r="I35" s="29"/>
      <c r="J35" s="29"/>
      <c r="K35" s="29"/>
      <c r="L35" s="7"/>
      <c r="M35" s="7"/>
      <c r="N35" s="7" t="str">
        <f t="shared" si="2"/>
        <v/>
      </c>
    </row>
    <row r="36" spans="1:14" x14ac:dyDescent="0.25">
      <c r="A36" s="7">
        <v>26</v>
      </c>
      <c r="B36" s="11"/>
      <c r="C36" s="12" t="str">
        <f>IF($B36&lt;&gt;"", INT((B36-SUM(MOD(DATE(YEAR(B36-MOD(B36-2,7)+3),1,2),{1E+99;7})*{1;-1})+5)/7), "")</f>
        <v/>
      </c>
      <c r="D36" s="7" t="str">
        <f t="shared" si="3"/>
        <v/>
      </c>
      <c r="E36" s="7" t="str">
        <f t="shared" si="4"/>
        <v/>
      </c>
      <c r="F36" s="7"/>
      <c r="G36" s="7"/>
      <c r="H36" s="7"/>
      <c r="I36" s="29"/>
      <c r="J36" s="29"/>
      <c r="K36" s="29"/>
      <c r="L36" s="7"/>
      <c r="M36" s="7"/>
      <c r="N36" s="7" t="str">
        <f t="shared" ref="N36:N75" si="5">IF($J36&lt;&gt;"",IF(J36&lt;I36,"N","O"),"")</f>
        <v/>
      </c>
    </row>
    <row r="37" spans="1:14" x14ac:dyDescent="0.25">
      <c r="A37" s="7">
        <v>27</v>
      </c>
      <c r="B37" s="11"/>
      <c r="C37" s="12" t="str">
        <f>IF($B37&lt;&gt;"", INT((B37-SUM(MOD(DATE(YEAR(B37-MOD(B37-2,7)+3),1,2),{1E+99;7})*{1;-1})+5)/7), "")</f>
        <v/>
      </c>
      <c r="D37" s="7" t="str">
        <f t="shared" si="3"/>
        <v/>
      </c>
      <c r="E37" s="7" t="str">
        <f t="shared" si="4"/>
        <v/>
      </c>
      <c r="F37" s="7"/>
      <c r="G37" s="7"/>
      <c r="H37" s="7"/>
      <c r="I37" s="29"/>
      <c r="J37" s="29"/>
      <c r="K37" s="29"/>
      <c r="L37" s="7"/>
      <c r="M37" s="7"/>
      <c r="N37" s="7" t="str">
        <f t="shared" si="5"/>
        <v/>
      </c>
    </row>
    <row r="38" spans="1:14" x14ac:dyDescent="0.25">
      <c r="A38" s="7">
        <v>28</v>
      </c>
      <c r="B38" s="11"/>
      <c r="C38" s="12" t="str">
        <f>IF($B38&lt;&gt;"", INT((B38-SUM(MOD(DATE(YEAR(B38-MOD(B38-2,7)+3),1,2),{1E+99;7})*{1;-1})+5)/7), "")</f>
        <v/>
      </c>
      <c r="D38" s="7" t="str">
        <f t="shared" si="3"/>
        <v/>
      </c>
      <c r="E38" s="7" t="str">
        <f t="shared" si="4"/>
        <v/>
      </c>
      <c r="F38" s="7"/>
      <c r="G38" s="7"/>
      <c r="H38" s="7"/>
      <c r="I38" s="30"/>
      <c r="J38" s="29"/>
      <c r="K38" s="29"/>
      <c r="L38" s="7"/>
      <c r="M38" s="7"/>
      <c r="N38" s="7" t="str">
        <f t="shared" si="5"/>
        <v/>
      </c>
    </row>
    <row r="39" spans="1:14" x14ac:dyDescent="0.25">
      <c r="A39" s="7">
        <v>29</v>
      </c>
      <c r="B39" s="11"/>
      <c r="C39" s="12" t="str">
        <f>IF($B39&lt;&gt;"", INT((B39-SUM(MOD(DATE(YEAR(B39-MOD(B39-2,7)+3),1,2),{1E+99;7})*{1;-1})+5)/7), "")</f>
        <v/>
      </c>
      <c r="D39" s="7" t="str">
        <f t="shared" si="3"/>
        <v/>
      </c>
      <c r="E39" s="7" t="str">
        <f t="shared" si="4"/>
        <v/>
      </c>
      <c r="F39" s="7"/>
      <c r="G39" s="7"/>
      <c r="H39" s="7"/>
      <c r="I39" s="29"/>
      <c r="J39" s="29"/>
      <c r="K39" s="29"/>
      <c r="L39" s="7"/>
      <c r="M39" s="7"/>
      <c r="N39" s="7" t="str">
        <f t="shared" si="5"/>
        <v/>
      </c>
    </row>
    <row r="40" spans="1:14" x14ac:dyDescent="0.25">
      <c r="A40" s="7">
        <v>30</v>
      </c>
      <c r="B40" s="11"/>
      <c r="C40" s="12" t="str">
        <f>IF($B40&lt;&gt;"", INT((B40-SUM(MOD(DATE(YEAR(B40-MOD(B40-2,7)+3),1,2),{1E+99;7})*{1;-1})+5)/7), "")</f>
        <v/>
      </c>
      <c r="D40" s="7" t="str">
        <f t="shared" si="3"/>
        <v/>
      </c>
      <c r="E40" s="7" t="str">
        <f t="shared" si="4"/>
        <v/>
      </c>
      <c r="F40" s="7"/>
      <c r="G40" s="7"/>
      <c r="H40" s="7"/>
      <c r="I40" s="29"/>
      <c r="J40" s="29"/>
      <c r="K40" s="29"/>
      <c r="L40" s="7"/>
      <c r="M40" s="7"/>
      <c r="N40" s="7" t="str">
        <f t="shared" si="5"/>
        <v/>
      </c>
    </row>
    <row r="41" spans="1:14" x14ac:dyDescent="0.25">
      <c r="A41" s="7">
        <v>31</v>
      </c>
      <c r="B41" s="11"/>
      <c r="C41" s="12" t="str">
        <f>IF($B41&lt;&gt;"", INT((B41-SUM(MOD(DATE(YEAR(B41-MOD(B41-2,7)+3),1,2),{1E+99;7})*{1;-1})+5)/7), "")</f>
        <v/>
      </c>
      <c r="D41" s="7" t="str">
        <f t="shared" si="3"/>
        <v/>
      </c>
      <c r="E41" s="7" t="str">
        <f t="shared" si="4"/>
        <v/>
      </c>
      <c r="F41" s="7"/>
      <c r="G41" s="7"/>
      <c r="H41" s="7"/>
      <c r="I41" s="29"/>
      <c r="J41" s="29"/>
      <c r="K41" s="29"/>
      <c r="L41" s="7"/>
      <c r="M41" s="7"/>
      <c r="N41" s="7" t="str">
        <f t="shared" si="5"/>
        <v/>
      </c>
    </row>
    <row r="42" spans="1:14" x14ac:dyDescent="0.25">
      <c r="A42" s="7">
        <v>32</v>
      </c>
      <c r="B42" s="11"/>
      <c r="C42" s="12" t="str">
        <f>IF($B42&lt;&gt;"", INT((B42-SUM(MOD(DATE(YEAR(B42-MOD(B42-2,7)+3),1,2),{1E+99;7})*{1;-1})+5)/7), "")</f>
        <v/>
      </c>
      <c r="D42" s="7" t="str">
        <f t="shared" si="3"/>
        <v/>
      </c>
      <c r="E42" s="7" t="str">
        <f t="shared" si="4"/>
        <v/>
      </c>
      <c r="F42" s="7"/>
      <c r="G42" s="7"/>
      <c r="H42" s="7"/>
      <c r="I42" s="29"/>
      <c r="J42" s="29"/>
      <c r="K42" s="29"/>
      <c r="L42" s="7"/>
      <c r="M42" s="7"/>
      <c r="N42" s="7" t="str">
        <f t="shared" si="5"/>
        <v/>
      </c>
    </row>
    <row r="43" spans="1:14" x14ac:dyDescent="0.25">
      <c r="A43" s="7">
        <v>33</v>
      </c>
      <c r="B43" s="11"/>
      <c r="C43" s="12" t="str">
        <f>IF($B43&lt;&gt;"", INT((B43-SUM(MOD(DATE(YEAR(B43-MOD(B43-2,7)+3),1,2),{1E+99;7})*{1;-1})+5)/7), "")</f>
        <v/>
      </c>
      <c r="D43" s="7" t="str">
        <f t="shared" si="3"/>
        <v/>
      </c>
      <c r="E43" s="7" t="str">
        <f t="shared" si="4"/>
        <v/>
      </c>
      <c r="F43" s="7"/>
      <c r="G43" s="7"/>
      <c r="H43" s="7"/>
      <c r="I43" s="29"/>
      <c r="J43" s="29"/>
      <c r="K43" s="29"/>
      <c r="L43" s="7"/>
      <c r="M43" s="7"/>
      <c r="N43" s="7" t="str">
        <f t="shared" si="5"/>
        <v/>
      </c>
    </row>
    <row r="44" spans="1:14" x14ac:dyDescent="0.25">
      <c r="A44" s="7">
        <v>34</v>
      </c>
      <c r="B44" s="11"/>
      <c r="C44" s="12" t="str">
        <f>IF($B44&lt;&gt;"", INT((B44-SUM(MOD(DATE(YEAR(B44-MOD(B44-2,7)+3),1,2),{1E+99;7})*{1;-1})+5)/7), "")</f>
        <v/>
      </c>
      <c r="D44" s="7" t="str">
        <f t="shared" si="3"/>
        <v/>
      </c>
      <c r="E44" s="7" t="str">
        <f t="shared" si="4"/>
        <v/>
      </c>
      <c r="F44" s="7"/>
      <c r="G44" s="7"/>
      <c r="H44" s="7"/>
      <c r="I44" s="7"/>
      <c r="J44" s="7"/>
      <c r="K44" s="7"/>
      <c r="L44" s="7"/>
      <c r="M44" s="7"/>
      <c r="N44" s="7" t="str">
        <f t="shared" si="5"/>
        <v/>
      </c>
    </row>
    <row r="45" spans="1:14" x14ac:dyDescent="0.25">
      <c r="A45" s="7">
        <v>35</v>
      </c>
      <c r="B45" s="11"/>
      <c r="C45" s="12" t="str">
        <f>IF($B45&lt;&gt;"", INT((B45-SUM(MOD(DATE(YEAR(B45-MOD(B45-2,7)+3),1,2),{1E+99;7})*{1;-1})+5)/7), "")</f>
        <v/>
      </c>
      <c r="D45" s="7" t="str">
        <f t="shared" si="3"/>
        <v/>
      </c>
      <c r="E45" s="7" t="str">
        <f t="shared" si="4"/>
        <v/>
      </c>
      <c r="F45" s="7"/>
      <c r="G45" s="7"/>
      <c r="H45" s="7"/>
      <c r="I45" s="7"/>
      <c r="J45" s="7"/>
      <c r="K45" s="7"/>
      <c r="L45" s="7"/>
      <c r="M45" s="7"/>
      <c r="N45" s="7" t="str">
        <f t="shared" si="5"/>
        <v/>
      </c>
    </row>
    <row r="46" spans="1:14" x14ac:dyDescent="0.25">
      <c r="A46" s="7">
        <v>36</v>
      </c>
      <c r="B46" s="11"/>
      <c r="C46" s="12" t="str">
        <f>IF($B46&lt;&gt;"", INT((B46-SUM(MOD(DATE(YEAR(B46-MOD(B46-2,7)+3),1,2),{1E+99;7})*{1;-1})+5)/7), "")</f>
        <v/>
      </c>
      <c r="D46" s="7" t="str">
        <f t="shared" si="3"/>
        <v/>
      </c>
      <c r="E46" s="7" t="str">
        <f t="shared" si="4"/>
        <v/>
      </c>
      <c r="F46" s="7"/>
      <c r="G46" s="7"/>
      <c r="H46" s="7"/>
      <c r="I46" s="7"/>
      <c r="J46" s="7"/>
      <c r="K46" s="7"/>
      <c r="L46" s="7"/>
      <c r="M46" s="7"/>
      <c r="N46" s="7" t="str">
        <f t="shared" si="5"/>
        <v/>
      </c>
    </row>
    <row r="47" spans="1:14" x14ac:dyDescent="0.25">
      <c r="A47" s="7">
        <v>37</v>
      </c>
      <c r="B47" s="11"/>
      <c r="C47" s="12" t="str">
        <f>IF($B47&lt;&gt;"", INT((B47-SUM(MOD(DATE(YEAR(B47-MOD(B47-2,7)+3),1,2),{1E+99;7})*{1;-1})+5)/7), "")</f>
        <v/>
      </c>
      <c r="D47" s="7" t="str">
        <f t="shared" si="3"/>
        <v/>
      </c>
      <c r="E47" s="7" t="str">
        <f t="shared" si="4"/>
        <v/>
      </c>
      <c r="F47" s="7"/>
      <c r="G47" s="7"/>
      <c r="H47" s="7"/>
      <c r="I47" s="7"/>
      <c r="J47" s="7"/>
      <c r="K47" s="7"/>
      <c r="L47" s="7"/>
      <c r="M47" s="7"/>
      <c r="N47" s="7" t="str">
        <f t="shared" si="5"/>
        <v/>
      </c>
    </row>
    <row r="48" spans="1:14" x14ac:dyDescent="0.25">
      <c r="A48" s="7">
        <v>38</v>
      </c>
      <c r="B48" s="11"/>
      <c r="C48" s="12" t="str">
        <f>IF($B48&lt;&gt;"", INT((B48-SUM(MOD(DATE(YEAR(B48-MOD(B48-2,7)+3),1,2),{1E+99;7})*{1;-1})+5)/7), "")</f>
        <v/>
      </c>
      <c r="D48" s="7" t="str">
        <f t="shared" si="3"/>
        <v/>
      </c>
      <c r="E48" s="7" t="str">
        <f t="shared" si="4"/>
        <v/>
      </c>
      <c r="F48" s="7"/>
      <c r="G48" s="7"/>
      <c r="H48" s="7"/>
      <c r="I48" s="7"/>
      <c r="J48" s="7"/>
      <c r="K48" s="7"/>
      <c r="L48" s="7"/>
      <c r="M48" s="7"/>
      <c r="N48" s="7" t="str">
        <f t="shared" si="5"/>
        <v/>
      </c>
    </row>
    <row r="49" spans="1:14" x14ac:dyDescent="0.25">
      <c r="A49" s="7">
        <v>39</v>
      </c>
      <c r="B49" s="11"/>
      <c r="C49" s="12" t="str">
        <f>IF($B49&lt;&gt;"", INT((B49-SUM(MOD(DATE(YEAR(B49-MOD(B49-2,7)+3),1,2),{1E+99;7})*{1;-1})+5)/7), "")</f>
        <v/>
      </c>
      <c r="D49" s="7" t="str">
        <f t="shared" si="3"/>
        <v/>
      </c>
      <c r="E49" s="7" t="str">
        <f t="shared" si="4"/>
        <v/>
      </c>
      <c r="F49" s="7"/>
      <c r="G49" s="7"/>
      <c r="H49" s="7"/>
      <c r="I49" s="7"/>
      <c r="J49" s="7"/>
      <c r="K49" s="7"/>
      <c r="L49" s="7"/>
      <c r="M49" s="7"/>
      <c r="N49" s="7" t="str">
        <f t="shared" si="5"/>
        <v/>
      </c>
    </row>
    <row r="50" spans="1:14" x14ac:dyDescent="0.25">
      <c r="A50" s="7">
        <v>40</v>
      </c>
      <c r="B50" s="11"/>
      <c r="C50" s="12" t="str">
        <f>IF($B50&lt;&gt;"", INT((B50-SUM(MOD(DATE(YEAR(B50-MOD(B50-2,7)+3),1,2),{1E+99;7})*{1;-1})+5)/7), "")</f>
        <v/>
      </c>
      <c r="D50" s="7" t="str">
        <f t="shared" si="3"/>
        <v/>
      </c>
      <c r="E50" s="7" t="str">
        <f t="shared" si="4"/>
        <v/>
      </c>
      <c r="F50" s="7"/>
      <c r="G50" s="7"/>
      <c r="H50" s="7"/>
      <c r="I50" s="7"/>
      <c r="J50" s="7"/>
      <c r="K50" s="7"/>
      <c r="L50" s="7"/>
      <c r="M50" s="7"/>
      <c r="N50" s="7" t="str">
        <f t="shared" si="5"/>
        <v/>
      </c>
    </row>
    <row r="51" spans="1:14" x14ac:dyDescent="0.25">
      <c r="A51" s="7">
        <v>41</v>
      </c>
      <c r="B51" s="11"/>
      <c r="C51" s="12" t="str">
        <f>IF($B51&lt;&gt;"", INT((B51-SUM(MOD(DATE(YEAR(B51-MOD(B51-2,7)+3),1,2),{1E+99;7})*{1;-1})+5)/7), "")</f>
        <v/>
      </c>
      <c r="D51" s="7" t="str">
        <f t="shared" si="3"/>
        <v/>
      </c>
      <c r="E51" s="7" t="str">
        <f t="shared" si="4"/>
        <v/>
      </c>
      <c r="F51" s="7"/>
      <c r="G51" s="7"/>
      <c r="H51" s="7"/>
      <c r="I51" s="7"/>
      <c r="J51" s="7"/>
      <c r="K51" s="7"/>
      <c r="L51" s="7"/>
      <c r="M51" s="7"/>
      <c r="N51" s="7" t="str">
        <f t="shared" si="5"/>
        <v/>
      </c>
    </row>
    <row r="52" spans="1:14" x14ac:dyDescent="0.25">
      <c r="A52" s="7">
        <v>42</v>
      </c>
      <c r="B52" s="11"/>
      <c r="C52" s="12" t="str">
        <f>IF($B52&lt;&gt;"", INT((B52-SUM(MOD(DATE(YEAR(B52-MOD(B52-2,7)+3),1,2),{1E+99;7})*{1;-1})+5)/7), "")</f>
        <v/>
      </c>
      <c r="D52" s="7" t="str">
        <f t="shared" si="3"/>
        <v/>
      </c>
      <c r="E52" s="7" t="str">
        <f t="shared" si="4"/>
        <v/>
      </c>
      <c r="F52" s="7"/>
      <c r="G52" s="7"/>
      <c r="H52" s="7"/>
      <c r="I52" s="7"/>
      <c r="J52" s="7"/>
      <c r="K52" s="7"/>
      <c r="L52" s="7"/>
      <c r="M52" s="7"/>
      <c r="N52" s="7" t="str">
        <f t="shared" si="5"/>
        <v/>
      </c>
    </row>
    <row r="53" spans="1:14" x14ac:dyDescent="0.25">
      <c r="A53" s="7">
        <v>43</v>
      </c>
      <c r="B53" s="11"/>
      <c r="C53" s="12" t="str">
        <f>IF($B53&lt;&gt;"", INT((B53-SUM(MOD(DATE(YEAR(B53-MOD(B53-2,7)+3),1,2),{1E+99;7})*{1;-1})+5)/7), "")</f>
        <v/>
      </c>
      <c r="D53" s="7" t="str">
        <f t="shared" si="3"/>
        <v/>
      </c>
      <c r="E53" s="7" t="str">
        <f t="shared" si="4"/>
        <v/>
      </c>
      <c r="F53" s="7"/>
      <c r="G53" s="7"/>
      <c r="H53" s="7"/>
      <c r="I53" s="7"/>
      <c r="J53" s="7"/>
      <c r="K53" s="7"/>
      <c r="L53" s="7"/>
      <c r="M53" s="7"/>
      <c r="N53" s="7" t="str">
        <f t="shared" si="5"/>
        <v/>
      </c>
    </row>
    <row r="54" spans="1:14" x14ac:dyDescent="0.25">
      <c r="A54" s="7">
        <v>44</v>
      </c>
      <c r="B54" s="11"/>
      <c r="C54" s="12" t="str">
        <f>IF($B54&lt;&gt;"", INT((B54-SUM(MOD(DATE(YEAR(B54-MOD(B54-2,7)+3),1,2),{1E+99;7})*{1;-1})+5)/7), "")</f>
        <v/>
      </c>
      <c r="D54" s="7" t="str">
        <f t="shared" si="3"/>
        <v/>
      </c>
      <c r="E54" s="7" t="str">
        <f t="shared" si="4"/>
        <v/>
      </c>
      <c r="F54" s="7"/>
      <c r="G54" s="7"/>
      <c r="H54" s="7"/>
      <c r="I54" s="7"/>
      <c r="J54" s="7"/>
      <c r="K54" s="7"/>
      <c r="L54" s="7"/>
      <c r="M54" s="7"/>
      <c r="N54" s="7" t="str">
        <f t="shared" si="5"/>
        <v/>
      </c>
    </row>
    <row r="55" spans="1:14" x14ac:dyDescent="0.25">
      <c r="A55" s="7">
        <v>45</v>
      </c>
      <c r="B55" s="11"/>
      <c r="C55" s="12" t="str">
        <f>IF($B55&lt;&gt;"", INT((B55-SUM(MOD(DATE(YEAR(B55-MOD(B55-2,7)+3),1,2),{1E+99;7})*{1;-1})+5)/7), "")</f>
        <v/>
      </c>
      <c r="D55" s="7" t="str">
        <f t="shared" si="3"/>
        <v/>
      </c>
      <c r="E55" s="7" t="str">
        <f t="shared" si="4"/>
        <v/>
      </c>
      <c r="F55" s="7"/>
      <c r="G55" s="7"/>
      <c r="H55" s="7"/>
      <c r="I55" s="7"/>
      <c r="J55" s="7"/>
      <c r="K55" s="7"/>
      <c r="L55" s="7"/>
      <c r="M55" s="7"/>
      <c r="N55" s="7" t="str">
        <f t="shared" si="5"/>
        <v/>
      </c>
    </row>
    <row r="56" spans="1:14" x14ac:dyDescent="0.25">
      <c r="A56" s="7">
        <v>46</v>
      </c>
      <c r="B56" s="11"/>
      <c r="C56" s="12" t="str">
        <f>IF($B56&lt;&gt;"", INT((B56-SUM(MOD(DATE(YEAR(B56-MOD(B56-2,7)+3),1,2),{1E+99;7})*{1;-1})+5)/7), "")</f>
        <v/>
      </c>
      <c r="D56" s="7" t="str">
        <f t="shared" si="3"/>
        <v/>
      </c>
      <c r="E56" s="7" t="str">
        <f t="shared" si="4"/>
        <v/>
      </c>
      <c r="F56" s="7"/>
      <c r="G56" s="7"/>
      <c r="H56" s="7"/>
      <c r="I56" s="7"/>
      <c r="J56" s="7"/>
      <c r="K56" s="7"/>
      <c r="L56" s="7"/>
      <c r="M56" s="7"/>
      <c r="N56" s="7" t="str">
        <f t="shared" si="5"/>
        <v/>
      </c>
    </row>
    <row r="57" spans="1:14" x14ac:dyDescent="0.25">
      <c r="A57" s="7">
        <v>47</v>
      </c>
      <c r="B57" s="11"/>
      <c r="C57" s="12" t="str">
        <f>IF($B57&lt;&gt;"", INT((B57-SUM(MOD(DATE(YEAR(B57-MOD(B57-2,7)+3),1,2),{1E+99;7})*{1;-1})+5)/7), "")</f>
        <v/>
      </c>
      <c r="D57" s="7" t="str">
        <f t="shared" si="3"/>
        <v/>
      </c>
      <c r="E57" s="7" t="str">
        <f t="shared" si="4"/>
        <v/>
      </c>
      <c r="F57" s="7"/>
      <c r="G57" s="7"/>
      <c r="H57" s="7"/>
      <c r="I57" s="7"/>
      <c r="J57" s="7"/>
      <c r="K57" s="7"/>
      <c r="L57" s="7"/>
      <c r="M57" s="7"/>
      <c r="N57" s="7" t="str">
        <f t="shared" si="5"/>
        <v/>
      </c>
    </row>
    <row r="58" spans="1:14" x14ac:dyDescent="0.25">
      <c r="A58" s="7">
        <v>48</v>
      </c>
      <c r="B58" s="11"/>
      <c r="C58" s="12" t="str">
        <f>IF($B58&lt;&gt;"", INT((B58-SUM(MOD(DATE(YEAR(B58-MOD(B58-2,7)+3),1,2),{1E+99;7})*{1;-1})+5)/7), "")</f>
        <v/>
      </c>
      <c r="D58" s="7" t="str">
        <f t="shared" si="3"/>
        <v/>
      </c>
      <c r="E58" s="7" t="str">
        <f t="shared" si="4"/>
        <v/>
      </c>
      <c r="F58" s="7"/>
      <c r="G58" s="7"/>
      <c r="H58" s="7"/>
      <c r="I58" s="7"/>
      <c r="J58" s="7"/>
      <c r="K58" s="7"/>
      <c r="L58" s="7"/>
      <c r="M58" s="7"/>
      <c r="N58" s="7" t="str">
        <f t="shared" si="5"/>
        <v/>
      </c>
    </row>
    <row r="59" spans="1:14" x14ac:dyDescent="0.25">
      <c r="A59" s="7">
        <v>49</v>
      </c>
      <c r="B59" s="11"/>
      <c r="C59" s="12" t="str">
        <f>IF($B59&lt;&gt;"", INT((B59-SUM(MOD(DATE(YEAR(B59-MOD(B59-2,7)+3),1,2),{1E+99;7})*{1;-1})+5)/7), "")</f>
        <v/>
      </c>
      <c r="D59" s="7" t="str">
        <f t="shared" si="3"/>
        <v/>
      </c>
      <c r="E59" s="7" t="str">
        <f t="shared" si="4"/>
        <v/>
      </c>
      <c r="F59" s="7"/>
      <c r="G59" s="7"/>
      <c r="H59" s="7"/>
      <c r="I59" s="7"/>
      <c r="J59" s="7"/>
      <c r="K59" s="7"/>
      <c r="L59" s="7"/>
      <c r="M59" s="7"/>
      <c r="N59" s="7" t="str">
        <f t="shared" si="5"/>
        <v/>
      </c>
    </row>
    <row r="60" spans="1:14" x14ac:dyDescent="0.25">
      <c r="A60" s="7">
        <v>50</v>
      </c>
      <c r="B60" s="11"/>
      <c r="C60" s="12" t="str">
        <f>IF($B60&lt;&gt;"", INT((B60-SUM(MOD(DATE(YEAR(B60-MOD(B60-2,7)+3),1,2),{1E+99;7})*{1;-1})+5)/7), "")</f>
        <v/>
      </c>
      <c r="D60" s="7" t="str">
        <f t="shared" si="3"/>
        <v/>
      </c>
      <c r="E60" s="7" t="str">
        <f t="shared" si="4"/>
        <v/>
      </c>
      <c r="F60" s="7"/>
      <c r="G60" s="7"/>
      <c r="H60" s="7"/>
      <c r="I60" s="7"/>
      <c r="J60" s="7"/>
      <c r="K60" s="7"/>
      <c r="L60" s="7"/>
      <c r="M60" s="7"/>
      <c r="N60" s="7" t="str">
        <f t="shared" si="5"/>
        <v/>
      </c>
    </row>
    <row r="61" spans="1:14" x14ac:dyDescent="0.25">
      <c r="A61" s="7">
        <v>51</v>
      </c>
      <c r="B61" s="11"/>
      <c r="C61" s="12" t="str">
        <f>IF($B61&lt;&gt;"", INT((B61-SUM(MOD(DATE(YEAR(B61-MOD(B61-2,7)+3),1,2),{1E+99;7})*{1;-1})+5)/7), "")</f>
        <v/>
      </c>
      <c r="D61" s="7" t="str">
        <f t="shared" si="3"/>
        <v/>
      </c>
      <c r="E61" s="7" t="str">
        <f t="shared" si="4"/>
        <v/>
      </c>
      <c r="F61" s="7"/>
      <c r="G61" s="7"/>
      <c r="H61" s="7"/>
      <c r="I61" s="7"/>
      <c r="J61" s="7"/>
      <c r="K61" s="7"/>
      <c r="L61" s="7"/>
      <c r="M61" s="7"/>
      <c r="N61" s="7" t="str">
        <f t="shared" si="5"/>
        <v/>
      </c>
    </row>
    <row r="62" spans="1:14" x14ac:dyDescent="0.25">
      <c r="A62" s="7">
        <v>52</v>
      </c>
      <c r="B62" s="11"/>
      <c r="C62" s="12" t="str">
        <f>IF($B62&lt;&gt;"", INT((B62-SUM(MOD(DATE(YEAR(B62-MOD(B62-2,7)+3),1,2),{1E+99;7})*{1;-1})+5)/7), "")</f>
        <v/>
      </c>
      <c r="D62" s="7" t="str">
        <f t="shared" si="3"/>
        <v/>
      </c>
      <c r="E62" s="7" t="str">
        <f t="shared" si="4"/>
        <v/>
      </c>
      <c r="F62" s="7"/>
      <c r="G62" s="7"/>
      <c r="H62" s="7"/>
      <c r="I62" s="7"/>
      <c r="J62" s="7"/>
      <c r="K62" s="7"/>
      <c r="L62" s="7"/>
      <c r="M62" s="7"/>
      <c r="N62" s="7" t="str">
        <f t="shared" si="5"/>
        <v/>
      </c>
    </row>
    <row r="63" spans="1:14" x14ac:dyDescent="0.25">
      <c r="A63" s="7">
        <v>53</v>
      </c>
      <c r="B63" s="11"/>
      <c r="C63" s="12" t="str">
        <f>IF($B63&lt;&gt;"", INT((B63-SUM(MOD(DATE(YEAR(B63-MOD(B63-2,7)+3),1,2),{1E+99;7})*{1;-1})+5)/7), "")</f>
        <v/>
      </c>
      <c r="D63" s="7" t="str">
        <f t="shared" si="3"/>
        <v/>
      </c>
      <c r="E63" s="7" t="str">
        <f t="shared" si="4"/>
        <v/>
      </c>
      <c r="F63" s="7"/>
      <c r="G63" s="7"/>
      <c r="H63" s="7"/>
      <c r="I63" s="7"/>
      <c r="J63" s="7"/>
      <c r="K63" s="7"/>
      <c r="L63" s="7"/>
      <c r="M63" s="7"/>
      <c r="N63" s="7" t="str">
        <f t="shared" si="5"/>
        <v/>
      </c>
    </row>
    <row r="64" spans="1:14" x14ac:dyDescent="0.25">
      <c r="A64" s="7">
        <v>54</v>
      </c>
      <c r="B64" s="11"/>
      <c r="C64" s="12" t="str">
        <f>IF($B64&lt;&gt;"", INT((B64-SUM(MOD(DATE(YEAR(B64-MOD(B64-2,7)+3),1,2),{1E+99;7})*{1;-1})+5)/7), "")</f>
        <v/>
      </c>
      <c r="D64" s="7" t="str">
        <f t="shared" si="3"/>
        <v/>
      </c>
      <c r="E64" s="7" t="str">
        <f t="shared" si="4"/>
        <v/>
      </c>
      <c r="F64" s="7"/>
      <c r="G64" s="7"/>
      <c r="H64" s="7"/>
      <c r="I64" s="7"/>
      <c r="J64" s="7"/>
      <c r="K64" s="7"/>
      <c r="L64" s="7"/>
      <c r="M64" s="7"/>
      <c r="N64" s="7" t="str">
        <f t="shared" si="5"/>
        <v/>
      </c>
    </row>
    <row r="65" spans="1:14" x14ac:dyDescent="0.25">
      <c r="A65" s="7">
        <v>55</v>
      </c>
      <c r="B65" s="11"/>
      <c r="C65" s="12" t="str">
        <f>IF($B65&lt;&gt;"", INT((B65-SUM(MOD(DATE(YEAR(B65-MOD(B65-2,7)+3),1,2),{1E+99;7})*{1;-1})+5)/7), "")</f>
        <v/>
      </c>
      <c r="D65" s="7" t="str">
        <f t="shared" si="3"/>
        <v/>
      </c>
      <c r="E65" s="7" t="str">
        <f t="shared" si="4"/>
        <v/>
      </c>
      <c r="F65" s="7"/>
      <c r="G65" s="7"/>
      <c r="H65" s="7"/>
      <c r="I65" s="7"/>
      <c r="J65" s="7"/>
      <c r="K65" s="7"/>
      <c r="L65" s="7"/>
      <c r="M65" s="7"/>
      <c r="N65" s="7" t="str">
        <f t="shared" si="5"/>
        <v/>
      </c>
    </row>
    <row r="66" spans="1:14" x14ac:dyDescent="0.25">
      <c r="A66" s="7">
        <v>56</v>
      </c>
      <c r="B66" s="11"/>
      <c r="C66" s="12" t="str">
        <f>IF($B66&lt;&gt;"", INT((B66-SUM(MOD(DATE(YEAR(B66-MOD(B66-2,7)+3),1,2),{1E+99;7})*{1;-1})+5)/7), "")</f>
        <v/>
      </c>
      <c r="D66" s="7" t="str">
        <f t="shared" si="3"/>
        <v/>
      </c>
      <c r="E66" s="7" t="str">
        <f t="shared" si="4"/>
        <v/>
      </c>
      <c r="F66" s="7"/>
      <c r="G66" s="7"/>
      <c r="H66" s="7"/>
      <c r="I66" s="7"/>
      <c r="J66" s="7"/>
      <c r="K66" s="7"/>
      <c r="L66" s="7"/>
      <c r="M66" s="7"/>
      <c r="N66" s="7" t="str">
        <f t="shared" si="5"/>
        <v/>
      </c>
    </row>
    <row r="67" spans="1:14" x14ac:dyDescent="0.25">
      <c r="A67" s="7">
        <v>57</v>
      </c>
      <c r="B67" s="11"/>
      <c r="C67" s="12" t="str">
        <f>IF($B67&lt;&gt;"", INT((B67-SUM(MOD(DATE(YEAR(B67-MOD(B67-2,7)+3),1,2),{1E+99;7})*{1;-1})+5)/7), "")</f>
        <v/>
      </c>
      <c r="D67" s="7" t="str">
        <f t="shared" si="3"/>
        <v/>
      </c>
      <c r="E67" s="7" t="str">
        <f t="shared" si="4"/>
        <v/>
      </c>
      <c r="F67" s="7"/>
      <c r="G67" s="7"/>
      <c r="H67" s="7"/>
      <c r="I67" s="7"/>
      <c r="J67" s="7"/>
      <c r="K67" s="7"/>
      <c r="L67" s="7"/>
      <c r="M67" s="7"/>
      <c r="N67" s="7" t="str">
        <f t="shared" si="5"/>
        <v/>
      </c>
    </row>
    <row r="68" spans="1:14" x14ac:dyDescent="0.25">
      <c r="A68" s="7">
        <v>58</v>
      </c>
      <c r="B68" s="11"/>
      <c r="C68" s="12" t="str">
        <f>IF($B68&lt;&gt;"", INT((B68-SUM(MOD(DATE(YEAR(B68-MOD(B68-2,7)+3),1,2),{1E+99;7})*{1;-1})+5)/7), "")</f>
        <v/>
      </c>
      <c r="D68" s="7" t="str">
        <f t="shared" si="3"/>
        <v/>
      </c>
      <c r="E68" s="7" t="str">
        <f t="shared" si="4"/>
        <v/>
      </c>
      <c r="F68" s="7"/>
      <c r="G68" s="7"/>
      <c r="H68" s="7"/>
      <c r="I68" s="7"/>
      <c r="J68" s="7"/>
      <c r="K68" s="7"/>
      <c r="L68" s="7"/>
      <c r="M68" s="7"/>
      <c r="N68" s="7" t="str">
        <f t="shared" si="5"/>
        <v/>
      </c>
    </row>
    <row r="69" spans="1:14" x14ac:dyDescent="0.25">
      <c r="A69" s="7">
        <v>59</v>
      </c>
      <c r="B69" s="11"/>
      <c r="C69" s="12" t="str">
        <f>IF($B69&lt;&gt;"", INT((B69-SUM(MOD(DATE(YEAR(B69-MOD(B69-2,7)+3),1,2),{1E+99;7})*{1;-1})+5)/7), "")</f>
        <v/>
      </c>
      <c r="D69" s="7" t="str">
        <f t="shared" si="3"/>
        <v/>
      </c>
      <c r="E69" s="7" t="str">
        <f t="shared" si="4"/>
        <v/>
      </c>
      <c r="F69" s="7"/>
      <c r="G69" s="7"/>
      <c r="H69" s="7"/>
      <c r="I69" s="7"/>
      <c r="J69" s="7"/>
      <c r="K69" s="7"/>
      <c r="L69" s="7"/>
      <c r="M69" s="7"/>
      <c r="N69" s="7" t="str">
        <f t="shared" si="5"/>
        <v/>
      </c>
    </row>
    <row r="70" spans="1:14" x14ac:dyDescent="0.25">
      <c r="A70" s="7">
        <v>60</v>
      </c>
      <c r="B70" s="11"/>
      <c r="C70" s="12" t="str">
        <f>IF($B70&lt;&gt;"", INT((B70-SUM(MOD(DATE(YEAR(B70-MOD(B70-2,7)+3),1,2),{1E+99;7})*{1;-1})+5)/7), "")</f>
        <v/>
      </c>
      <c r="D70" s="7" t="str">
        <f t="shared" si="3"/>
        <v/>
      </c>
      <c r="E70" s="7" t="str">
        <f t="shared" si="4"/>
        <v/>
      </c>
      <c r="F70" s="7"/>
      <c r="G70" s="7"/>
      <c r="H70" s="7"/>
      <c r="I70" s="7"/>
      <c r="J70" s="7"/>
      <c r="K70" s="7"/>
      <c r="L70" s="7"/>
      <c r="M70" s="7"/>
      <c r="N70" s="7" t="str">
        <f t="shared" si="5"/>
        <v/>
      </c>
    </row>
    <row r="71" spans="1:14" x14ac:dyDescent="0.25">
      <c r="A71" s="7">
        <v>61</v>
      </c>
      <c r="B71" s="11"/>
      <c r="C71" s="12" t="str">
        <f>IF($B71&lt;&gt;"", INT((B71-SUM(MOD(DATE(YEAR(B71-MOD(B71-2,7)+3),1,2),{1E+99;7})*{1;-1})+5)/7), "")</f>
        <v/>
      </c>
      <c r="D71" s="7" t="str">
        <f t="shared" si="3"/>
        <v/>
      </c>
      <c r="E71" s="7" t="str">
        <f t="shared" si="4"/>
        <v/>
      </c>
      <c r="F71" s="7"/>
      <c r="G71" s="7"/>
      <c r="H71" s="7"/>
      <c r="I71" s="7"/>
      <c r="J71" s="7"/>
      <c r="K71" s="7"/>
      <c r="L71" s="7"/>
      <c r="M71" s="7"/>
      <c r="N71" s="7" t="str">
        <f t="shared" si="5"/>
        <v/>
      </c>
    </row>
    <row r="72" spans="1:14" x14ac:dyDescent="0.25">
      <c r="A72" s="7">
        <v>62</v>
      </c>
      <c r="B72" s="11"/>
      <c r="C72" s="12" t="str">
        <f>IF($B72&lt;&gt;"", INT((B72-SUM(MOD(DATE(YEAR(B72-MOD(B72-2,7)+3),1,2),{1E+99;7})*{1;-1})+5)/7), "")</f>
        <v/>
      </c>
      <c r="D72" s="7" t="str">
        <f t="shared" si="3"/>
        <v/>
      </c>
      <c r="E72" s="7" t="str">
        <f t="shared" si="4"/>
        <v/>
      </c>
      <c r="F72" s="7"/>
      <c r="G72" s="7"/>
      <c r="H72" s="7"/>
      <c r="I72" s="7"/>
      <c r="J72" s="7"/>
      <c r="K72" s="7"/>
      <c r="L72" s="7"/>
      <c r="M72" s="7"/>
      <c r="N72" s="7" t="str">
        <f t="shared" si="5"/>
        <v/>
      </c>
    </row>
    <row r="73" spans="1:14" x14ac:dyDescent="0.25">
      <c r="A73" s="7">
        <v>63</v>
      </c>
      <c r="B73" s="11"/>
      <c r="C73" s="12" t="str">
        <f>IF($B73&lt;&gt;"", INT((B73-SUM(MOD(DATE(YEAR(B73-MOD(B73-2,7)+3),1,2),{1E+99;7})*{1;-1})+5)/7), "")</f>
        <v/>
      </c>
      <c r="D73" s="7" t="str">
        <f t="shared" si="3"/>
        <v/>
      </c>
      <c r="E73" s="7" t="str">
        <f t="shared" si="4"/>
        <v/>
      </c>
      <c r="F73" s="7"/>
      <c r="G73" s="7"/>
      <c r="H73" s="7"/>
      <c r="I73" s="7"/>
      <c r="J73" s="7"/>
      <c r="K73" s="7"/>
      <c r="L73" s="7"/>
      <c r="M73" s="7"/>
      <c r="N73" s="7" t="str">
        <f t="shared" si="5"/>
        <v/>
      </c>
    </row>
    <row r="74" spans="1:14" x14ac:dyDescent="0.25">
      <c r="A74" s="7">
        <v>64</v>
      </c>
      <c r="B74" s="11"/>
      <c r="C74" s="12" t="str">
        <f>IF($B74&lt;&gt;"", INT((B74-SUM(MOD(DATE(YEAR(B74-MOD(B74-2,7)+3),1,2),{1E+99;7})*{1;-1})+5)/7), "")</f>
        <v/>
      </c>
      <c r="D74" s="7" t="str">
        <f t="shared" si="3"/>
        <v/>
      </c>
      <c r="E74" s="7" t="str">
        <f t="shared" si="4"/>
        <v/>
      </c>
      <c r="F74" s="7"/>
      <c r="G74" s="7"/>
      <c r="H74" s="7"/>
      <c r="I74" s="7"/>
      <c r="J74" s="7"/>
      <c r="K74" s="7"/>
      <c r="L74" s="7"/>
      <c r="M74" s="7"/>
      <c r="N74" s="7" t="str">
        <f t="shared" si="5"/>
        <v/>
      </c>
    </row>
    <row r="75" spans="1:14" x14ac:dyDescent="0.25">
      <c r="A75" s="7">
        <v>65</v>
      </c>
      <c r="B75" s="11"/>
      <c r="C75" s="12" t="str">
        <f>IF($B75&lt;&gt;"", INT((B75-SUM(MOD(DATE(YEAR(B75-MOD(B75-2,7)+3),1,2),{1E+99;7})*{1;-1})+5)/7), "")</f>
        <v/>
      </c>
      <c r="D75" s="7" t="str">
        <f t="shared" si="3"/>
        <v/>
      </c>
      <c r="E75" s="7" t="str">
        <f t="shared" si="4"/>
        <v/>
      </c>
      <c r="F75" s="7"/>
      <c r="G75" s="7"/>
      <c r="H75" s="7"/>
      <c r="I75" s="7"/>
      <c r="J75" s="7"/>
      <c r="K75" s="7"/>
      <c r="L75" s="7"/>
      <c r="M75" s="7"/>
      <c r="N75" s="7" t="str">
        <f t="shared" si="5"/>
        <v/>
      </c>
    </row>
    <row r="76" spans="1:14" x14ac:dyDescent="0.25">
      <c r="A76" s="7">
        <v>66</v>
      </c>
      <c r="B76" s="11"/>
      <c r="C76" s="12" t="str">
        <f>IF($B76&lt;&gt;"", INT((B76-SUM(MOD(DATE(YEAR(B76-MOD(B76-2,7)+3),1,2),{1E+99;7})*{1;-1})+5)/7), "")</f>
        <v/>
      </c>
      <c r="D76" s="7" t="str">
        <f t="shared" ref="D76:D110" si="6">IF($B76&lt;&gt;"", CHOOSE(MONTH(B76),"janvier","février","mars","avril","mai","juin","juillet","aout","septembre","octobre","novembre","décembre"), "")</f>
        <v/>
      </c>
      <c r="E76" s="7" t="str">
        <f t="shared" ref="E76:E110" si="7">IF($B76&lt;&gt;"",CHOOSE(MONTH(B76),"1","2","3","4","5","6","7","8","9","10","11","12"),"")</f>
        <v/>
      </c>
      <c r="F76" s="7"/>
      <c r="G76" s="7"/>
      <c r="H76" s="7"/>
      <c r="I76" s="7"/>
      <c r="J76" s="7"/>
      <c r="K76" s="7"/>
      <c r="L76" s="7"/>
      <c r="M76" s="7"/>
      <c r="N76" s="7" t="str">
        <f t="shared" ref="N76:N110" si="8">IF($J76&lt;&gt;"",IF(J76&lt;I76,"N","O"),"")</f>
        <v/>
      </c>
    </row>
    <row r="77" spans="1:14" x14ac:dyDescent="0.25">
      <c r="A77" s="7">
        <v>67</v>
      </c>
      <c r="B77" s="11"/>
      <c r="C77" s="12" t="str">
        <f>IF($B77&lt;&gt;"", INT((B77-SUM(MOD(DATE(YEAR(B77-MOD(B77-2,7)+3),1,2),{1E+99;7})*{1;-1})+5)/7), "")</f>
        <v/>
      </c>
      <c r="D77" s="7" t="str">
        <f t="shared" si="6"/>
        <v/>
      </c>
      <c r="E77" s="7" t="str">
        <f t="shared" si="7"/>
        <v/>
      </c>
      <c r="F77" s="7"/>
      <c r="G77" s="7"/>
      <c r="H77" s="7"/>
      <c r="I77" s="7"/>
      <c r="J77" s="7"/>
      <c r="K77" s="7"/>
      <c r="L77" s="7"/>
      <c r="M77" s="7"/>
      <c r="N77" s="7" t="str">
        <f t="shared" si="8"/>
        <v/>
      </c>
    </row>
    <row r="78" spans="1:14" x14ac:dyDescent="0.25">
      <c r="A78" s="7">
        <v>68</v>
      </c>
      <c r="B78" s="11"/>
      <c r="C78" s="12" t="str">
        <f>IF($B78&lt;&gt;"", INT((B78-SUM(MOD(DATE(YEAR(B78-MOD(B78-2,7)+3),1,2),{1E+99;7})*{1;-1})+5)/7), "")</f>
        <v/>
      </c>
      <c r="D78" s="7" t="str">
        <f t="shared" si="6"/>
        <v/>
      </c>
      <c r="E78" s="7" t="str">
        <f t="shared" si="7"/>
        <v/>
      </c>
      <c r="F78" s="7"/>
      <c r="G78" s="7"/>
      <c r="H78" s="7"/>
      <c r="I78" s="7"/>
      <c r="J78" s="7"/>
      <c r="K78" s="7"/>
      <c r="L78" s="7"/>
      <c r="M78" s="7"/>
      <c r="N78" s="7" t="str">
        <f t="shared" si="8"/>
        <v/>
      </c>
    </row>
    <row r="79" spans="1:14" x14ac:dyDescent="0.25">
      <c r="A79" s="7">
        <v>69</v>
      </c>
      <c r="B79" s="11"/>
      <c r="C79" s="12" t="str">
        <f>IF($B79&lt;&gt;"", INT((B79-SUM(MOD(DATE(YEAR(B79-MOD(B79-2,7)+3),1,2),{1E+99;7})*{1;-1})+5)/7), "")</f>
        <v/>
      </c>
      <c r="D79" s="7" t="str">
        <f t="shared" si="6"/>
        <v/>
      </c>
      <c r="E79" s="7" t="str">
        <f t="shared" si="7"/>
        <v/>
      </c>
      <c r="F79" s="7"/>
      <c r="G79" s="7"/>
      <c r="H79" s="7"/>
      <c r="I79" s="7"/>
      <c r="J79" s="7"/>
      <c r="K79" s="7"/>
      <c r="L79" s="7"/>
      <c r="M79" s="7"/>
      <c r="N79" s="7" t="str">
        <f t="shared" si="8"/>
        <v/>
      </c>
    </row>
    <row r="80" spans="1:14" x14ac:dyDescent="0.25">
      <c r="A80" s="7">
        <v>70</v>
      </c>
      <c r="B80" s="11"/>
      <c r="C80" s="12" t="str">
        <f>IF($B80&lt;&gt;"", INT((B80-SUM(MOD(DATE(YEAR(B80-MOD(B80-2,7)+3),1,2),{1E+99;7})*{1;-1})+5)/7), "")</f>
        <v/>
      </c>
      <c r="D80" s="7" t="str">
        <f t="shared" si="6"/>
        <v/>
      </c>
      <c r="E80" s="7" t="str">
        <f t="shared" si="7"/>
        <v/>
      </c>
      <c r="F80" s="7"/>
      <c r="G80" s="7"/>
      <c r="H80" s="7"/>
      <c r="I80" s="7"/>
      <c r="J80" s="7"/>
      <c r="K80" s="7"/>
      <c r="L80" s="7"/>
      <c r="M80" s="7"/>
      <c r="N80" s="7" t="str">
        <f t="shared" si="8"/>
        <v/>
      </c>
    </row>
    <row r="81" spans="1:14" x14ac:dyDescent="0.25">
      <c r="A81" s="7">
        <v>71</v>
      </c>
      <c r="B81" s="11"/>
      <c r="C81" s="12" t="str">
        <f>IF($B81&lt;&gt;"", INT((B81-SUM(MOD(DATE(YEAR(B81-MOD(B81-2,7)+3),1,2),{1E+99;7})*{1;-1})+5)/7), "")</f>
        <v/>
      </c>
      <c r="D81" s="7" t="str">
        <f t="shared" si="6"/>
        <v/>
      </c>
      <c r="E81" s="7" t="str">
        <f t="shared" si="7"/>
        <v/>
      </c>
      <c r="F81" s="7"/>
      <c r="G81" s="7"/>
      <c r="H81" s="7"/>
      <c r="I81" s="7"/>
      <c r="J81" s="7"/>
      <c r="K81" s="7"/>
      <c r="L81" s="7"/>
      <c r="M81" s="7"/>
      <c r="N81" s="7" t="str">
        <f t="shared" si="8"/>
        <v/>
      </c>
    </row>
    <row r="82" spans="1:14" x14ac:dyDescent="0.25">
      <c r="A82" s="7">
        <v>72</v>
      </c>
      <c r="B82" s="11"/>
      <c r="C82" s="12" t="str">
        <f>IF($B82&lt;&gt;"", INT((B82-SUM(MOD(DATE(YEAR(B82-MOD(B82-2,7)+3),1,2),{1E+99;7})*{1;-1})+5)/7), "")</f>
        <v/>
      </c>
      <c r="D82" s="7" t="str">
        <f t="shared" si="6"/>
        <v/>
      </c>
      <c r="E82" s="7" t="str">
        <f t="shared" si="7"/>
        <v/>
      </c>
      <c r="F82" s="7"/>
      <c r="G82" s="7"/>
      <c r="H82" s="7"/>
      <c r="I82" s="7"/>
      <c r="J82" s="7"/>
      <c r="K82" s="7"/>
      <c r="L82" s="7"/>
      <c r="M82" s="7"/>
      <c r="N82" s="7" t="str">
        <f t="shared" si="8"/>
        <v/>
      </c>
    </row>
    <row r="83" spans="1:14" x14ac:dyDescent="0.25">
      <c r="A83" s="7">
        <v>73</v>
      </c>
      <c r="B83" s="11"/>
      <c r="C83" s="12" t="str">
        <f>IF($B83&lt;&gt;"", INT((B83-SUM(MOD(DATE(YEAR(B83-MOD(B83-2,7)+3),1,2),{1E+99;7})*{1;-1})+5)/7), "")</f>
        <v/>
      </c>
      <c r="D83" s="7" t="str">
        <f t="shared" si="6"/>
        <v/>
      </c>
      <c r="E83" s="7" t="str">
        <f t="shared" si="7"/>
        <v/>
      </c>
      <c r="F83" s="7"/>
      <c r="G83" s="7"/>
      <c r="H83" s="7"/>
      <c r="I83" s="7"/>
      <c r="J83" s="7"/>
      <c r="K83" s="7"/>
      <c r="L83" s="7"/>
      <c r="M83" s="7"/>
      <c r="N83" s="7" t="str">
        <f t="shared" si="8"/>
        <v/>
      </c>
    </row>
    <row r="84" spans="1:14" x14ac:dyDescent="0.25">
      <c r="A84" s="7">
        <v>74</v>
      </c>
      <c r="B84" s="11"/>
      <c r="C84" s="12" t="str">
        <f>IF($B84&lt;&gt;"", INT((B84-SUM(MOD(DATE(YEAR(B84-MOD(B84-2,7)+3),1,2),{1E+99;7})*{1;-1})+5)/7), "")</f>
        <v/>
      </c>
      <c r="D84" s="7" t="str">
        <f t="shared" si="6"/>
        <v/>
      </c>
      <c r="E84" s="7" t="str">
        <f t="shared" si="7"/>
        <v/>
      </c>
      <c r="F84" s="7"/>
      <c r="G84" s="7"/>
      <c r="H84" s="7"/>
      <c r="I84" s="7"/>
      <c r="J84" s="7"/>
      <c r="K84" s="7"/>
      <c r="L84" s="7"/>
      <c r="M84" s="7"/>
      <c r="N84" s="7" t="str">
        <f t="shared" si="8"/>
        <v/>
      </c>
    </row>
    <row r="85" spans="1:14" x14ac:dyDescent="0.25">
      <c r="A85" s="7">
        <v>75</v>
      </c>
      <c r="B85" s="11"/>
      <c r="C85" s="12" t="str">
        <f>IF($B85&lt;&gt;"", INT((B85-SUM(MOD(DATE(YEAR(B85-MOD(B85-2,7)+3),1,2),{1E+99;7})*{1;-1})+5)/7), "")</f>
        <v/>
      </c>
      <c r="D85" s="7" t="str">
        <f t="shared" si="6"/>
        <v/>
      </c>
      <c r="E85" s="7" t="str">
        <f t="shared" si="7"/>
        <v/>
      </c>
      <c r="F85" s="7"/>
      <c r="G85" s="7"/>
      <c r="H85" s="7"/>
      <c r="I85" s="7"/>
      <c r="J85" s="7"/>
      <c r="K85" s="7"/>
      <c r="L85" s="7"/>
      <c r="M85" s="7"/>
      <c r="N85" s="7" t="str">
        <f t="shared" si="8"/>
        <v/>
      </c>
    </row>
    <row r="86" spans="1:14" x14ac:dyDescent="0.25">
      <c r="A86" s="7">
        <v>76</v>
      </c>
      <c r="B86" s="11"/>
      <c r="C86" s="12" t="str">
        <f>IF($B86&lt;&gt;"", INT((B86-SUM(MOD(DATE(YEAR(B86-MOD(B86-2,7)+3),1,2),{1E+99;7})*{1;-1})+5)/7), "")</f>
        <v/>
      </c>
      <c r="D86" s="7" t="str">
        <f t="shared" si="6"/>
        <v/>
      </c>
      <c r="E86" s="7" t="str">
        <f t="shared" si="7"/>
        <v/>
      </c>
      <c r="F86" s="7"/>
      <c r="G86" s="7"/>
      <c r="H86" s="7"/>
      <c r="I86" s="7"/>
      <c r="J86" s="7"/>
      <c r="K86" s="7"/>
      <c r="L86" s="7"/>
      <c r="M86" s="7"/>
      <c r="N86" s="7" t="str">
        <f t="shared" si="8"/>
        <v/>
      </c>
    </row>
    <row r="87" spans="1:14" x14ac:dyDescent="0.25">
      <c r="A87" s="7">
        <v>77</v>
      </c>
      <c r="B87" s="11"/>
      <c r="C87" s="12" t="str">
        <f>IF($B87&lt;&gt;"", INT((B87-SUM(MOD(DATE(YEAR(B87-MOD(B87-2,7)+3),1,2),{1E+99;7})*{1;-1})+5)/7), "")</f>
        <v/>
      </c>
      <c r="D87" s="7" t="str">
        <f t="shared" si="6"/>
        <v/>
      </c>
      <c r="E87" s="7" t="str">
        <f t="shared" si="7"/>
        <v/>
      </c>
      <c r="F87" s="7"/>
      <c r="G87" s="7"/>
      <c r="H87" s="7"/>
      <c r="I87" s="7"/>
      <c r="J87" s="7"/>
      <c r="K87" s="7"/>
      <c r="L87" s="7"/>
      <c r="M87" s="7"/>
      <c r="N87" s="7" t="str">
        <f t="shared" si="8"/>
        <v/>
      </c>
    </row>
    <row r="88" spans="1:14" x14ac:dyDescent="0.25">
      <c r="A88" s="7">
        <v>78</v>
      </c>
      <c r="B88" s="11"/>
      <c r="C88" s="12" t="str">
        <f>IF($B88&lt;&gt;"", INT((B88-SUM(MOD(DATE(YEAR(B88-MOD(B88-2,7)+3),1,2),{1E+99;7})*{1;-1})+5)/7), "")</f>
        <v/>
      </c>
      <c r="D88" s="7" t="str">
        <f t="shared" si="6"/>
        <v/>
      </c>
      <c r="E88" s="7" t="str">
        <f t="shared" si="7"/>
        <v/>
      </c>
      <c r="F88" s="7"/>
      <c r="G88" s="7"/>
      <c r="H88" s="7"/>
      <c r="I88" s="7"/>
      <c r="J88" s="7"/>
      <c r="K88" s="7"/>
      <c r="L88" s="7"/>
      <c r="M88" s="7"/>
      <c r="N88" s="7" t="str">
        <f t="shared" si="8"/>
        <v/>
      </c>
    </row>
    <row r="89" spans="1:14" x14ac:dyDescent="0.25">
      <c r="A89" s="7">
        <v>79</v>
      </c>
      <c r="B89" s="11"/>
      <c r="C89" s="12" t="str">
        <f>IF($B89&lt;&gt;"", INT((B89-SUM(MOD(DATE(YEAR(B89-MOD(B89-2,7)+3),1,2),{1E+99;7})*{1;-1})+5)/7), "")</f>
        <v/>
      </c>
      <c r="D89" s="7" t="str">
        <f t="shared" si="6"/>
        <v/>
      </c>
      <c r="E89" s="7" t="str">
        <f t="shared" si="7"/>
        <v/>
      </c>
      <c r="F89" s="7"/>
      <c r="G89" s="7"/>
      <c r="H89" s="7"/>
      <c r="I89" s="7"/>
      <c r="J89" s="7"/>
      <c r="K89" s="7"/>
      <c r="L89" s="7"/>
      <c r="M89" s="7"/>
      <c r="N89" s="7" t="str">
        <f t="shared" si="8"/>
        <v/>
      </c>
    </row>
    <row r="90" spans="1:14" x14ac:dyDescent="0.25">
      <c r="A90" s="7">
        <v>80</v>
      </c>
      <c r="B90" s="11"/>
      <c r="C90" s="12" t="str">
        <f>IF($B90&lt;&gt;"", INT((B90-SUM(MOD(DATE(YEAR(B90-MOD(B90-2,7)+3),1,2),{1E+99;7})*{1;-1})+5)/7), "")</f>
        <v/>
      </c>
      <c r="D90" s="7" t="str">
        <f t="shared" si="6"/>
        <v/>
      </c>
      <c r="E90" s="7" t="str">
        <f t="shared" si="7"/>
        <v/>
      </c>
      <c r="F90" s="7"/>
      <c r="G90" s="7"/>
      <c r="H90" s="7"/>
      <c r="I90" s="7"/>
      <c r="J90" s="7"/>
      <c r="K90" s="7"/>
      <c r="L90" s="7"/>
      <c r="M90" s="7"/>
      <c r="N90" s="7" t="str">
        <f t="shared" si="8"/>
        <v/>
      </c>
    </row>
    <row r="91" spans="1:14" x14ac:dyDescent="0.25">
      <c r="A91" s="7">
        <v>81</v>
      </c>
      <c r="B91" s="11"/>
      <c r="C91" s="12" t="str">
        <f>IF($B91&lt;&gt;"", INT((B91-SUM(MOD(DATE(YEAR(B91-MOD(B91-2,7)+3),1,2),{1E+99;7})*{1;-1})+5)/7), "")</f>
        <v/>
      </c>
      <c r="D91" s="7" t="str">
        <f t="shared" si="6"/>
        <v/>
      </c>
      <c r="E91" s="7" t="str">
        <f t="shared" si="7"/>
        <v/>
      </c>
      <c r="F91" s="7"/>
      <c r="G91" s="7"/>
      <c r="H91" s="7"/>
      <c r="I91" s="7"/>
      <c r="J91" s="7"/>
      <c r="K91" s="7"/>
      <c r="L91" s="7"/>
      <c r="M91" s="7"/>
      <c r="N91" s="7" t="str">
        <f t="shared" si="8"/>
        <v/>
      </c>
    </row>
    <row r="92" spans="1:14" x14ac:dyDescent="0.25">
      <c r="A92" s="7">
        <v>82</v>
      </c>
      <c r="B92" s="11"/>
      <c r="C92" s="12" t="str">
        <f>IF($B92&lt;&gt;"", INT((B92-SUM(MOD(DATE(YEAR(B92-MOD(B92-2,7)+3),1,2),{1E+99;7})*{1;-1})+5)/7), "")</f>
        <v/>
      </c>
      <c r="D92" s="7" t="str">
        <f t="shared" si="6"/>
        <v/>
      </c>
      <c r="E92" s="7" t="str">
        <f t="shared" si="7"/>
        <v/>
      </c>
      <c r="F92" s="7"/>
      <c r="G92" s="7"/>
      <c r="H92" s="7"/>
      <c r="I92" s="7"/>
      <c r="J92" s="7"/>
      <c r="K92" s="7"/>
      <c r="L92" s="7"/>
      <c r="M92" s="7"/>
      <c r="N92" s="7" t="str">
        <f t="shared" si="8"/>
        <v/>
      </c>
    </row>
    <row r="93" spans="1:14" x14ac:dyDescent="0.25">
      <c r="A93" s="7">
        <v>83</v>
      </c>
      <c r="B93" s="11"/>
      <c r="C93" s="12" t="str">
        <f>IF($B93&lt;&gt;"", INT((B93-SUM(MOD(DATE(YEAR(B93-MOD(B93-2,7)+3),1,2),{1E+99;7})*{1;-1})+5)/7), "")</f>
        <v/>
      </c>
      <c r="D93" s="7" t="str">
        <f t="shared" si="6"/>
        <v/>
      </c>
      <c r="E93" s="7" t="str">
        <f t="shared" si="7"/>
        <v/>
      </c>
      <c r="F93" s="7"/>
      <c r="G93" s="7"/>
      <c r="H93" s="7"/>
      <c r="I93" s="7"/>
      <c r="J93" s="7"/>
      <c r="K93" s="7"/>
      <c r="L93" s="7"/>
      <c r="M93" s="7"/>
      <c r="N93" s="7" t="str">
        <f t="shared" si="8"/>
        <v/>
      </c>
    </row>
    <row r="94" spans="1:14" x14ac:dyDescent="0.25">
      <c r="A94" s="7">
        <v>84</v>
      </c>
      <c r="B94" s="11"/>
      <c r="C94" s="12" t="str">
        <f>IF($B94&lt;&gt;"", INT((B94-SUM(MOD(DATE(YEAR(B94-MOD(B94-2,7)+3),1,2),{1E+99;7})*{1;-1})+5)/7), "")</f>
        <v/>
      </c>
      <c r="D94" s="7" t="str">
        <f t="shared" si="6"/>
        <v/>
      </c>
      <c r="E94" s="7" t="str">
        <f t="shared" si="7"/>
        <v/>
      </c>
      <c r="F94" s="7"/>
      <c r="G94" s="7"/>
      <c r="H94" s="7"/>
      <c r="I94" s="7"/>
      <c r="J94" s="7"/>
      <c r="K94" s="7"/>
      <c r="L94" s="7"/>
      <c r="M94" s="7"/>
      <c r="N94" s="7" t="str">
        <f t="shared" si="8"/>
        <v/>
      </c>
    </row>
    <row r="95" spans="1:14" x14ac:dyDescent="0.25">
      <c r="A95" s="7">
        <v>85</v>
      </c>
      <c r="B95" s="11"/>
      <c r="C95" s="12" t="str">
        <f>IF($B95&lt;&gt;"", INT((B95-SUM(MOD(DATE(YEAR(B95-MOD(B95-2,7)+3),1,2),{1E+99;7})*{1;-1})+5)/7), "")</f>
        <v/>
      </c>
      <c r="D95" s="7" t="str">
        <f t="shared" si="6"/>
        <v/>
      </c>
      <c r="E95" s="7" t="str">
        <f t="shared" si="7"/>
        <v/>
      </c>
      <c r="F95" s="7"/>
      <c r="G95" s="7"/>
      <c r="H95" s="7"/>
      <c r="I95" s="7"/>
      <c r="J95" s="7"/>
      <c r="K95" s="7"/>
      <c r="L95" s="7"/>
      <c r="M95" s="7"/>
      <c r="N95" s="7" t="str">
        <f t="shared" si="8"/>
        <v/>
      </c>
    </row>
    <row r="96" spans="1:14" x14ac:dyDescent="0.25">
      <c r="A96" s="7">
        <v>86</v>
      </c>
      <c r="B96" s="11"/>
      <c r="C96" s="12" t="str">
        <f>IF($B96&lt;&gt;"", INT((B96-SUM(MOD(DATE(YEAR(B96-MOD(B96-2,7)+3),1,2),{1E+99;7})*{1;-1})+5)/7), "")</f>
        <v/>
      </c>
      <c r="D96" s="7" t="str">
        <f t="shared" si="6"/>
        <v/>
      </c>
      <c r="E96" s="7" t="str">
        <f t="shared" si="7"/>
        <v/>
      </c>
      <c r="F96" s="7"/>
      <c r="G96" s="7"/>
      <c r="H96" s="7"/>
      <c r="I96" s="7"/>
      <c r="J96" s="7"/>
      <c r="K96" s="7"/>
      <c r="L96" s="7"/>
      <c r="M96" s="7"/>
      <c r="N96" s="7" t="str">
        <f t="shared" si="8"/>
        <v/>
      </c>
    </row>
    <row r="97" spans="1:14" x14ac:dyDescent="0.25">
      <c r="A97" s="7">
        <v>87</v>
      </c>
      <c r="B97" s="11"/>
      <c r="C97" s="12" t="str">
        <f>IF($B97&lt;&gt;"", INT((B97-SUM(MOD(DATE(YEAR(B97-MOD(B97-2,7)+3),1,2),{1E+99;7})*{1;-1})+5)/7), "")</f>
        <v/>
      </c>
      <c r="D97" s="7" t="str">
        <f t="shared" si="6"/>
        <v/>
      </c>
      <c r="E97" s="7" t="str">
        <f t="shared" si="7"/>
        <v/>
      </c>
      <c r="F97" s="7"/>
      <c r="G97" s="7"/>
      <c r="H97" s="7"/>
      <c r="I97" s="7"/>
      <c r="J97" s="7"/>
      <c r="K97" s="7"/>
      <c r="L97" s="7"/>
      <c r="M97" s="7"/>
      <c r="N97" s="7" t="str">
        <f t="shared" si="8"/>
        <v/>
      </c>
    </row>
    <row r="98" spans="1:14" x14ac:dyDescent="0.25">
      <c r="A98" s="7">
        <v>88</v>
      </c>
      <c r="B98" s="11"/>
      <c r="C98" s="12" t="str">
        <f>IF($B98&lt;&gt;"", INT((B98-SUM(MOD(DATE(YEAR(B98-MOD(B98-2,7)+3),1,2),{1E+99;7})*{1;-1})+5)/7), "")</f>
        <v/>
      </c>
      <c r="D98" s="7" t="str">
        <f t="shared" si="6"/>
        <v/>
      </c>
      <c r="E98" s="7" t="str">
        <f t="shared" si="7"/>
        <v/>
      </c>
      <c r="F98" s="7"/>
      <c r="G98" s="7"/>
      <c r="H98" s="7"/>
      <c r="I98" s="7"/>
      <c r="J98" s="7"/>
      <c r="K98" s="7"/>
      <c r="L98" s="7"/>
      <c r="M98" s="7"/>
      <c r="N98" s="7" t="str">
        <f t="shared" si="8"/>
        <v/>
      </c>
    </row>
    <row r="99" spans="1:14" x14ac:dyDescent="0.25">
      <c r="A99" s="7">
        <v>89</v>
      </c>
      <c r="B99" s="11"/>
      <c r="C99" s="12" t="str">
        <f>IF($B99&lt;&gt;"", INT((B99-SUM(MOD(DATE(YEAR(B99-MOD(B99-2,7)+3),1,2),{1E+99;7})*{1;-1})+5)/7), "")</f>
        <v/>
      </c>
      <c r="D99" s="7" t="str">
        <f t="shared" si="6"/>
        <v/>
      </c>
      <c r="E99" s="7" t="str">
        <f t="shared" si="7"/>
        <v/>
      </c>
      <c r="F99" s="7"/>
      <c r="G99" s="7"/>
      <c r="H99" s="7"/>
      <c r="I99" s="7"/>
      <c r="J99" s="7"/>
      <c r="K99" s="7"/>
      <c r="L99" s="7"/>
      <c r="M99" s="7"/>
      <c r="N99" s="7" t="str">
        <f t="shared" si="8"/>
        <v/>
      </c>
    </row>
    <row r="100" spans="1:14" x14ac:dyDescent="0.25">
      <c r="A100" s="7">
        <v>90</v>
      </c>
      <c r="B100" s="11"/>
      <c r="C100" s="12" t="str">
        <f>IF($B100&lt;&gt;"", INT((B100-SUM(MOD(DATE(YEAR(B100-MOD(B100-2,7)+3),1,2),{1E+99;7})*{1;-1})+5)/7), "")</f>
        <v/>
      </c>
      <c r="D100" s="7" t="str">
        <f t="shared" si="6"/>
        <v/>
      </c>
      <c r="E100" s="7" t="str">
        <f t="shared" si="7"/>
        <v/>
      </c>
      <c r="F100" s="7"/>
      <c r="G100" s="7"/>
      <c r="H100" s="7"/>
      <c r="I100" s="7"/>
      <c r="J100" s="7"/>
      <c r="K100" s="7"/>
      <c r="L100" s="7"/>
      <c r="M100" s="7"/>
      <c r="N100" s="7" t="str">
        <f t="shared" si="8"/>
        <v/>
      </c>
    </row>
    <row r="101" spans="1:14" x14ac:dyDescent="0.25">
      <c r="A101" s="7">
        <v>91</v>
      </c>
      <c r="B101" s="11"/>
      <c r="C101" s="12" t="str">
        <f>IF($B101&lt;&gt;"", INT((B101-SUM(MOD(DATE(YEAR(B101-MOD(B101-2,7)+3),1,2),{1E+99;7})*{1;-1})+5)/7), "")</f>
        <v/>
      </c>
      <c r="D101" s="7" t="str">
        <f t="shared" si="6"/>
        <v/>
      </c>
      <c r="E101" s="7" t="str">
        <f t="shared" si="7"/>
        <v/>
      </c>
      <c r="F101" s="7"/>
      <c r="G101" s="7"/>
      <c r="H101" s="7"/>
      <c r="I101" s="7"/>
      <c r="J101" s="7"/>
      <c r="K101" s="7"/>
      <c r="L101" s="7"/>
      <c r="M101" s="7"/>
      <c r="N101" s="7" t="str">
        <f t="shared" si="8"/>
        <v/>
      </c>
    </row>
    <row r="102" spans="1:14" x14ac:dyDescent="0.25">
      <c r="A102" s="7">
        <v>92</v>
      </c>
      <c r="B102" s="11"/>
      <c r="C102" s="12" t="str">
        <f>IF($B102&lt;&gt;"", INT((B102-SUM(MOD(DATE(YEAR(B102-MOD(B102-2,7)+3),1,2),{1E+99;7})*{1;-1})+5)/7), "")</f>
        <v/>
      </c>
      <c r="D102" s="7" t="str">
        <f t="shared" si="6"/>
        <v/>
      </c>
      <c r="E102" s="7" t="str">
        <f t="shared" si="7"/>
        <v/>
      </c>
      <c r="F102" s="7"/>
      <c r="G102" s="7"/>
      <c r="H102" s="7"/>
      <c r="I102" s="7"/>
      <c r="J102" s="7"/>
      <c r="K102" s="7"/>
      <c r="L102" s="7"/>
      <c r="M102" s="7"/>
      <c r="N102" s="7" t="str">
        <f t="shared" si="8"/>
        <v/>
      </c>
    </row>
    <row r="103" spans="1:14" x14ac:dyDescent="0.25">
      <c r="A103" s="7">
        <v>93</v>
      </c>
      <c r="B103" s="11"/>
      <c r="C103" s="12" t="str">
        <f>IF($B103&lt;&gt;"", INT((B103-SUM(MOD(DATE(YEAR(B103-MOD(B103-2,7)+3),1,2),{1E+99;7})*{1;-1})+5)/7), "")</f>
        <v/>
      </c>
      <c r="D103" s="7" t="str">
        <f t="shared" si="6"/>
        <v/>
      </c>
      <c r="E103" s="7" t="str">
        <f t="shared" si="7"/>
        <v/>
      </c>
      <c r="F103" s="7"/>
      <c r="G103" s="7"/>
      <c r="H103" s="7"/>
      <c r="I103" s="7"/>
      <c r="J103" s="7"/>
      <c r="K103" s="7"/>
      <c r="L103" s="7"/>
      <c r="M103" s="7"/>
      <c r="N103" s="7" t="str">
        <f t="shared" si="8"/>
        <v/>
      </c>
    </row>
    <row r="104" spans="1:14" x14ac:dyDescent="0.25">
      <c r="A104" s="7">
        <v>94</v>
      </c>
      <c r="B104" s="11"/>
      <c r="C104" s="12" t="str">
        <f>IF($B104&lt;&gt;"", INT((B104-SUM(MOD(DATE(YEAR(B104-MOD(B104-2,7)+3),1,2),{1E+99;7})*{1;-1})+5)/7), "")</f>
        <v/>
      </c>
      <c r="D104" s="7" t="str">
        <f t="shared" si="6"/>
        <v/>
      </c>
      <c r="E104" s="7" t="str">
        <f t="shared" si="7"/>
        <v/>
      </c>
      <c r="F104" s="7"/>
      <c r="G104" s="7"/>
      <c r="H104" s="7"/>
      <c r="I104" s="7"/>
      <c r="J104" s="7"/>
      <c r="K104" s="7"/>
      <c r="L104" s="7"/>
      <c r="M104" s="7"/>
      <c r="N104" s="7" t="str">
        <f t="shared" si="8"/>
        <v/>
      </c>
    </row>
    <row r="105" spans="1:14" x14ac:dyDescent="0.25">
      <c r="A105" s="7">
        <v>95</v>
      </c>
      <c r="B105" s="11"/>
      <c r="C105" s="12" t="str">
        <f>IF($B105&lt;&gt;"", INT((B105-SUM(MOD(DATE(YEAR(B105-MOD(B105-2,7)+3),1,2),{1E+99;7})*{1;-1})+5)/7), "")</f>
        <v/>
      </c>
      <c r="D105" s="7" t="str">
        <f t="shared" si="6"/>
        <v/>
      </c>
      <c r="E105" s="7" t="str">
        <f t="shared" si="7"/>
        <v/>
      </c>
      <c r="F105" s="7"/>
      <c r="G105" s="7"/>
      <c r="H105" s="7"/>
      <c r="I105" s="7"/>
      <c r="J105" s="7"/>
      <c r="K105" s="7"/>
      <c r="L105" s="7"/>
      <c r="M105" s="7"/>
      <c r="N105" s="7" t="str">
        <f t="shared" si="8"/>
        <v/>
      </c>
    </row>
    <row r="106" spans="1:14" x14ac:dyDescent="0.25">
      <c r="A106" s="7">
        <v>96</v>
      </c>
      <c r="B106" s="11"/>
      <c r="C106" s="12" t="str">
        <f>IF($B106&lt;&gt;"", INT((B106-SUM(MOD(DATE(YEAR(B106-MOD(B106-2,7)+3),1,2),{1E+99;7})*{1;-1})+5)/7), "")</f>
        <v/>
      </c>
      <c r="D106" s="7" t="str">
        <f t="shared" si="6"/>
        <v/>
      </c>
      <c r="E106" s="7" t="str">
        <f t="shared" si="7"/>
        <v/>
      </c>
      <c r="F106" s="7"/>
      <c r="G106" s="7"/>
      <c r="H106" s="7"/>
      <c r="I106" s="7"/>
      <c r="J106" s="7"/>
      <c r="K106" s="7"/>
      <c r="L106" s="7"/>
      <c r="M106" s="7"/>
      <c r="N106" s="7" t="str">
        <f t="shared" si="8"/>
        <v/>
      </c>
    </row>
    <row r="107" spans="1:14" x14ac:dyDescent="0.25">
      <c r="A107" s="7">
        <v>97</v>
      </c>
      <c r="B107" s="11"/>
      <c r="C107" s="12" t="str">
        <f>IF($B107&lt;&gt;"", INT((B107-SUM(MOD(DATE(YEAR(B107-MOD(B107-2,7)+3),1,2),{1E+99;7})*{1;-1})+5)/7), "")</f>
        <v/>
      </c>
      <c r="D107" s="7" t="str">
        <f t="shared" si="6"/>
        <v/>
      </c>
      <c r="E107" s="7" t="str">
        <f t="shared" si="7"/>
        <v/>
      </c>
      <c r="F107" s="7"/>
      <c r="G107" s="7"/>
      <c r="H107" s="7"/>
      <c r="I107" s="7"/>
      <c r="J107" s="7"/>
      <c r="K107" s="7"/>
      <c r="L107" s="7"/>
      <c r="M107" s="7"/>
      <c r="N107" s="7" t="str">
        <f t="shared" si="8"/>
        <v/>
      </c>
    </row>
    <row r="108" spans="1:14" x14ac:dyDescent="0.25">
      <c r="A108" s="7">
        <v>98</v>
      </c>
      <c r="B108" s="11"/>
      <c r="C108" s="12" t="str">
        <f>IF($B108&lt;&gt;"", INT((B108-SUM(MOD(DATE(YEAR(B108-MOD(B108-2,7)+3),1,2),{1E+99;7})*{1;-1})+5)/7), "")</f>
        <v/>
      </c>
      <c r="D108" s="7" t="str">
        <f t="shared" si="6"/>
        <v/>
      </c>
      <c r="E108" s="7" t="str">
        <f t="shared" si="7"/>
        <v/>
      </c>
      <c r="F108" s="7"/>
      <c r="G108" s="7"/>
      <c r="H108" s="7"/>
      <c r="I108" s="7"/>
      <c r="J108" s="7"/>
      <c r="K108" s="7"/>
      <c r="L108" s="7"/>
      <c r="M108" s="7"/>
      <c r="N108" s="7" t="str">
        <f t="shared" si="8"/>
        <v/>
      </c>
    </row>
    <row r="109" spans="1:14" x14ac:dyDescent="0.25">
      <c r="A109" s="7">
        <v>99</v>
      </c>
      <c r="B109" s="11"/>
      <c r="C109" s="12" t="str">
        <f>IF($B109&lt;&gt;"", INT((B109-SUM(MOD(DATE(YEAR(B109-MOD(B109-2,7)+3),1,2),{1E+99;7})*{1;-1})+5)/7), "")</f>
        <v/>
      </c>
      <c r="D109" s="7" t="str">
        <f t="shared" si="6"/>
        <v/>
      </c>
      <c r="E109" s="7" t="str">
        <f t="shared" si="7"/>
        <v/>
      </c>
      <c r="F109" s="7"/>
      <c r="G109" s="7"/>
      <c r="H109" s="7"/>
      <c r="I109" s="7"/>
      <c r="J109" s="7"/>
      <c r="K109" s="7"/>
      <c r="L109" s="7"/>
      <c r="M109" s="7"/>
      <c r="N109" s="7" t="str">
        <f t="shared" si="8"/>
        <v/>
      </c>
    </row>
    <row r="110" spans="1:14" x14ac:dyDescent="0.25">
      <c r="A110" s="7">
        <v>100</v>
      </c>
      <c r="B110" s="11"/>
      <c r="C110" s="12" t="str">
        <f>IF($B110&lt;&gt;"", INT((B110-SUM(MOD(DATE(YEAR(B110-MOD(B110-2,7)+3),1,2),{1E+99;7})*{1;-1})+5)/7), "")</f>
        <v/>
      </c>
      <c r="D110" s="7" t="str">
        <f t="shared" si="6"/>
        <v/>
      </c>
      <c r="E110" s="7" t="str">
        <f t="shared" si="7"/>
        <v/>
      </c>
      <c r="F110" s="7"/>
      <c r="G110" s="7"/>
      <c r="H110" s="7"/>
      <c r="I110" s="7"/>
      <c r="J110" s="7"/>
      <c r="K110" s="7"/>
      <c r="L110" s="7"/>
      <c r="M110" s="7"/>
      <c r="N110" s="7" t="str">
        <f t="shared" si="8"/>
        <v/>
      </c>
    </row>
  </sheetData>
  <autoFilter ref="A10:N110"/>
  <conditionalFormatting sqref="N11:N110">
    <cfRule type="containsText" dxfId="16" priority="2" operator="containsText" text="L">
      <formula>NOT(ISERROR(SEARCH("L",N11)))</formula>
    </cfRule>
    <cfRule type="containsText" dxfId="15" priority="28" operator="containsText" text="O">
      <formula>NOT(ISERROR(SEARCH("O",N11)))</formula>
    </cfRule>
    <cfRule type="containsText" dxfId="14" priority="29" operator="containsText" text="N">
      <formula>NOT(ISERROR(SEARCH("N",N11)))</formula>
    </cfRule>
  </conditionalFormatting>
  <conditionalFormatting sqref="J36:J110">
    <cfRule type="cellIs" dxfId="13" priority="15" operator="equal">
      <formula>$I36</formula>
    </cfRule>
    <cfRule type="cellIs" dxfId="12" priority="16" operator="lessThan">
      <formula>$I36</formula>
    </cfRule>
  </conditionalFormatting>
  <conditionalFormatting sqref="K110">
    <cfRule type="containsText" dxfId="11" priority="14" operator="containsText" text="&lt;&gt;&quot;&quot;">
      <formula>NOT(ISERROR(SEARCH("&lt;&gt;""""",K110)))</formula>
    </cfRule>
  </conditionalFormatting>
  <conditionalFormatting sqref="J11:J33">
    <cfRule type="cellIs" dxfId="10" priority="7" operator="equal">
      <formula>I11</formula>
    </cfRule>
    <cfRule type="cellIs" dxfId="9" priority="8" operator="lessThan">
      <formula>I11</formula>
    </cfRule>
  </conditionalFormatting>
  <conditionalFormatting sqref="I34:J34">
    <cfRule type="cellIs" dxfId="8" priority="9" operator="equal">
      <formula>1</formula>
    </cfRule>
  </conditionalFormatting>
  <conditionalFormatting sqref="J34:J35">
    <cfRule type="cellIs" dxfId="7" priority="10" operator="equal">
      <formula>I34</formula>
    </cfRule>
    <cfRule type="cellIs" dxfId="6" priority="11" operator="lessThan">
      <formula>I34</formula>
    </cfRule>
  </conditionalFormatting>
  <conditionalFormatting sqref="K11:K110">
    <cfRule type="cellIs" dxfId="5" priority="3" operator="greaterThan">
      <formula>0</formula>
    </cfRule>
  </conditionalFormatting>
  <conditionalFormatting sqref="J11:J110">
    <cfRule type="cellIs" dxfId="4" priority="1" operator="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D45"/>
  <sheetViews>
    <sheetView zoomScale="70" zoomScaleNormal="70" workbookViewId="0">
      <selection activeCell="K38" sqref="K38"/>
    </sheetView>
  </sheetViews>
  <sheetFormatPr baseColWidth="10" defaultColWidth="11.42578125" defaultRowHeight="15" x14ac:dyDescent="0.25"/>
  <cols>
    <col min="1" max="1" width="15.28515625" style="1" bestFit="1" customWidth="1"/>
    <col min="2" max="2" width="20.140625" style="1" customWidth="1"/>
    <col min="3" max="3" width="16.7109375" style="1" bestFit="1" customWidth="1"/>
    <col min="4" max="4" width="20.140625" style="1" bestFit="1" customWidth="1"/>
    <col min="5" max="5" width="15.28515625" style="1" bestFit="1" customWidth="1"/>
    <col min="6" max="6" width="20.28515625" style="1" customWidth="1"/>
    <col min="7" max="7" width="15.28515625" style="1" bestFit="1" customWidth="1"/>
    <col min="8" max="8" width="20.140625" style="1" bestFit="1" customWidth="1"/>
    <col min="9" max="9" width="15.28515625" style="1" bestFit="1" customWidth="1"/>
    <col min="10" max="10" width="20.140625" style="1" bestFit="1" customWidth="1"/>
    <col min="11" max="11" width="15.28515625" style="1" bestFit="1" customWidth="1"/>
    <col min="12" max="12" width="20.140625" style="1" bestFit="1" customWidth="1"/>
    <col min="13" max="13" width="15.28515625" style="1" bestFit="1" customWidth="1"/>
    <col min="14" max="14" width="20.140625" style="1" bestFit="1" customWidth="1"/>
    <col min="15" max="15" width="15.28515625" style="1" bestFit="1" customWidth="1"/>
    <col min="16" max="16" width="20.140625" style="1" bestFit="1" customWidth="1"/>
    <col min="17" max="17" width="15.28515625" style="1" bestFit="1" customWidth="1"/>
    <col min="18" max="16384" width="11.42578125" style="1"/>
  </cols>
  <sheetData>
    <row r="1" spans="2:30" s="6" customFormat="1" ht="62.25" customHeight="1" x14ac:dyDescent="0.25">
      <c r="B1" s="26" t="s">
        <v>25</v>
      </c>
      <c r="C1" s="26"/>
      <c r="D1" s="26"/>
      <c r="E1" s="26"/>
      <c r="F1" s="27" t="s">
        <v>37</v>
      </c>
      <c r="G1" s="27"/>
      <c r="H1" s="27"/>
      <c r="I1" s="26"/>
      <c r="J1" s="26"/>
      <c r="K1" s="26"/>
      <c r="L1" s="26"/>
      <c r="M1" s="26"/>
      <c r="N1" s="26"/>
      <c r="O1" s="26"/>
      <c r="P1" s="26"/>
      <c r="AC1" s="13"/>
      <c r="AD1" s="13"/>
    </row>
    <row r="36" spans="1:17" x14ac:dyDescent="0.25"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ht="15.75" thickBot="1" x14ac:dyDescent="0.3"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B40" s="47" t="s">
        <v>9</v>
      </c>
      <c r="C40" s="48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</row>
    <row r="41" spans="1:17" ht="15.75" thickBot="1" x14ac:dyDescent="0.3">
      <c r="B41" s="42" t="s">
        <v>33</v>
      </c>
      <c r="C41" s="49" t="s">
        <v>34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40" t="s">
        <v>31</v>
      </c>
      <c r="B42" s="43">
        <f>('A330'!Q2/$B$45)</f>
        <v>0.81666666666666665</v>
      </c>
      <c r="C42" s="50">
        <f>('A330'!Q6/$C$45)</f>
        <v>0.625</v>
      </c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</row>
    <row r="43" spans="1:17" x14ac:dyDescent="0.25">
      <c r="A43" s="39" t="s">
        <v>32</v>
      </c>
      <c r="B43" s="44">
        <f>('A330'!Q3/$B$45)</f>
        <v>1.6666666666666666E-2</v>
      </c>
      <c r="C43" s="51">
        <f>('A330'!Q7/$C$45)</f>
        <v>0.125</v>
      </c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</row>
    <row r="44" spans="1:17" ht="15.75" thickBot="1" x14ac:dyDescent="0.3">
      <c r="A44" s="41" t="s">
        <v>35</v>
      </c>
      <c r="B44" s="45">
        <f>('A330'!Q4/$B$45)</f>
        <v>0.16666666666666666</v>
      </c>
      <c r="C44" s="46">
        <f>('A330'!Q8/$C$45)</f>
        <v>0.25</v>
      </c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</row>
    <row r="45" spans="1:17" x14ac:dyDescent="0.25">
      <c r="A45" s="1" t="s">
        <v>36</v>
      </c>
      <c r="B45" s="1">
        <f>'A330'!Q5</f>
        <v>60</v>
      </c>
      <c r="C45" s="1">
        <f>'A330'!Q9</f>
        <v>8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</sheetData>
  <mergeCells count="8">
    <mergeCell ref="B40:C40"/>
    <mergeCell ref="N40:O40"/>
    <mergeCell ref="P40:Q40"/>
    <mergeCell ref="D40:E40"/>
    <mergeCell ref="F40:G40"/>
    <mergeCell ref="H40:I40"/>
    <mergeCell ref="L40:M40"/>
    <mergeCell ref="J40:K40"/>
  </mergeCells>
  <conditionalFormatting sqref="R42:XFD42 B43:C44 B42:K42">
    <cfRule type="cellIs" dxfId="3" priority="5" operator="equal">
      <formula>1</formula>
    </cfRule>
  </conditionalFormatting>
  <conditionalFormatting sqref="L42:M42">
    <cfRule type="cellIs" dxfId="2" priority="3" operator="equal">
      <formula>1</formula>
    </cfRule>
  </conditionalFormatting>
  <conditionalFormatting sqref="N42:O42">
    <cfRule type="cellIs" dxfId="1" priority="2" operator="equal">
      <formula>1</formula>
    </cfRule>
  </conditionalFormatting>
  <conditionalFormatting sqref="P42:Q42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A330</vt:lpstr>
      <vt:lpstr>Global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2016-02-17T10:22:33Z</dcterms:modified>
</cp:coreProperties>
</file>