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carnetAdresse_commercial_phykidis.fr_20170202_1" localSheetId="0">Feuil1!$A$1:$O$4</definedName>
  </definedNames>
  <calcPr calcId="125725"/>
</workbook>
</file>

<file path=xl/calcChain.xml><?xml version="1.0" encoding="utf-8"?>
<calcChain xmlns="http://schemas.openxmlformats.org/spreadsheetml/2006/main">
  <c r="I3" i="1"/>
  <c r="I4"/>
  <c r="I2"/>
  <c r="K2"/>
  <c r="K3"/>
  <c r="K4"/>
</calcChain>
</file>

<file path=xl/connections.xml><?xml version="1.0" encoding="utf-8"?>
<connections xmlns="http://schemas.openxmlformats.org/spreadsheetml/2006/main">
  <connection id="1" name="carnetAdresse_commercial@phykidis.fr_20170202-1" type="6" refreshedVersion="3" background="1" saveData="1">
    <textPr sourceFile="C:\Users\lolo\Desktop\carnetAdresse_commercial@phykidis.fr_20170202-1.csv" decimal="," thousands=" " tab="0" semicolon="1">
      <textFields count="13">
        <textField/>
        <textField/>
        <textField/>
        <textField/>
        <textField/>
        <textField/>
        <textField type="text"/>
        <textField/>
        <textField type="text"/>
        <textField/>
        <textField type="text"/>
        <textField/>
        <textField/>
      </textFields>
    </textPr>
  </connection>
</connections>
</file>

<file path=xl/sharedStrings.xml><?xml version="1.0" encoding="utf-8"?>
<sst xmlns="http://schemas.openxmlformats.org/spreadsheetml/2006/main" count="47" uniqueCount="35">
  <si>
    <t>Nom</t>
  </si>
  <si>
    <t>Prénom</t>
  </si>
  <si>
    <t>Adresse</t>
  </si>
  <si>
    <t>Suite adresse</t>
  </si>
  <si>
    <t>Code porte</t>
  </si>
  <si>
    <t>Code pays</t>
  </si>
  <si>
    <t>Code Postal</t>
  </si>
  <si>
    <t>Ville</t>
  </si>
  <si>
    <t>Téléphone</t>
  </si>
  <si>
    <t>E-mail</t>
  </si>
  <si>
    <t>Référence</t>
  </si>
  <si>
    <t>Type</t>
  </si>
  <si>
    <t>Raison sociale</t>
  </si>
  <si>
    <t>ABADIA MONARET</t>
  </si>
  <si>
    <t>M</t>
  </si>
  <si>
    <t>CENTRE AGORA</t>
  </si>
  <si>
    <t>PODOLOGUE</t>
  </si>
  <si>
    <t>FR</t>
  </si>
  <si>
    <t>64000</t>
  </si>
  <si>
    <t>PAU</t>
  </si>
  <si>
    <t>0670000000</t>
  </si>
  <si>
    <t>a@b.fr</t>
  </si>
  <si>
    <t>64027</t>
  </si>
  <si>
    <t>destinataire</t>
  </si>
  <si>
    <t>ABADIE JOELLE</t>
  </si>
  <si>
    <t>15 RUE DES PYRENEES</t>
  </si>
  <si>
    <t>65370</t>
  </si>
  <si>
    <t>LOURES BAROUSSE</t>
  </si>
  <si>
    <t>65004</t>
  </si>
  <si>
    <t>ABAHAM</t>
  </si>
  <si>
    <t>15 BD FOCH</t>
  </si>
  <si>
    <t>54600</t>
  </si>
  <si>
    <t>VILLERS LES NANCY</t>
  </si>
  <si>
    <t>54051</t>
  </si>
  <si>
    <t>adrien@phykidis.fr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</si>
</sst>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49" fontId="0" fillId="0" borderId="0" xfId="0" applyNumberFormat="1"/>
    <xf numFmtId="0" fontId="0" fillId="0" borderId="0" xfId="0" applyNumberFormat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carnetAdresse_commercial@phykidis.fr_20170202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drien@phykidis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"/>
  <sheetViews>
    <sheetView tabSelected="1" topLeftCell="E1" workbookViewId="0">
      <selection activeCell="K2" sqref="K2"/>
    </sheetView>
  </sheetViews>
  <sheetFormatPr baseColWidth="10" defaultRowHeight="15"/>
  <cols>
    <col min="1" max="1" width="38.28515625" bestFit="1" customWidth="1"/>
    <col min="2" max="2" width="26.140625" bestFit="1" customWidth="1"/>
    <col min="3" max="3" width="39.140625" bestFit="1" customWidth="1"/>
    <col min="4" max="4" width="38.28515625" bestFit="1" customWidth="1"/>
    <col min="5" max="5" width="10.85546875" bestFit="1" customWidth="1"/>
    <col min="6" max="6" width="10" bestFit="1" customWidth="1"/>
    <col min="8" max="8" width="33.140625" bestFit="1" customWidth="1"/>
    <col min="9" max="9" width="10" style="1" customWidth="1"/>
    <col min="10" max="10" width="14" bestFit="1" customWidth="1"/>
    <col min="11" max="11" width="14" style="2" customWidth="1"/>
    <col min="12" max="12" width="39.5703125" bestFit="1" customWidth="1"/>
    <col min="13" max="13" width="19.85546875" bestFit="1" customWidth="1"/>
    <col min="14" max="14" width="11.7109375" bestFit="1" customWidth="1"/>
    <col min="15" max="15" width="38.28515625" bestFit="1" customWidth="1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J1" s="1" t="s">
        <v>8</v>
      </c>
      <c r="L1" t="s">
        <v>9</v>
      </c>
      <c r="M1" s="1" t="s">
        <v>10</v>
      </c>
      <c r="N1" t="s">
        <v>11</v>
      </c>
      <c r="O1" t="s">
        <v>12</v>
      </c>
    </row>
    <row r="2" spans="1:15">
      <c r="A2" t="s">
        <v>13</v>
      </c>
      <c r="B2" t="s">
        <v>14</v>
      </c>
      <c r="C2" t="s">
        <v>15</v>
      </c>
      <c r="D2" t="s">
        <v>16</v>
      </c>
      <c r="F2" t="s">
        <v>17</v>
      </c>
      <c r="G2" s="1" t="s">
        <v>18</v>
      </c>
      <c r="H2" t="s">
        <v>19</v>
      </c>
      <c r="I2" s="2" t="str">
        <f>IF(SUMPRODUCT(ISNUMBER(SEARCH(G2,"0670000000")*1)+(LEFT(G2,2)={"01","02","03","05","07","08","10","12","15","18","19","21","23","25","26","27","36","38","39","42","43","45","46","51","52","53","54","55","56","57","58","59","60","61","62","63","69","70","71","73","74","76","80","87","88","89","90"})),"0618129427",IF(SUMPRODUCT(ISNUMBER(SEARCH(G2,"0670000000")*1)+(LEFT(G2,2)={"04","06","09","11","13","14","16","17","20","22","24","28","29","30","31","32","33","34","35","37","40","41","44","47","49","50","64","65","66","67","68","72","75","77","78","79","81","82","83","84","85","86","91","92","93","94","95","97"})),"0760110928",J2))</f>
        <v>0760110928</v>
      </c>
      <c r="J2" s="1" t="s">
        <v>20</v>
      </c>
      <c r="K2" s="2" t="str">
        <f>IF(SUMPRODUCT(ISNUMBER(SEARCH(G2,"a@b.fr")*1)+(LEFT(G2,2)={"01","02","03","05","07","08","10","12","15","18","19","21","23","25","26","27","36","38","39","42","43","45","46","51","52","53","54","55","56","57","58","59","60","61","62","63","69","70","71","73","74","76","80","87","88","89","90"})),"delphine@phykidis.fr",IF(SUMPRODUCT(ISNUMBER(SEARCH(G2,"a@b.fr")*1)+(LEFT(G2,2)={"04","06","09","11","13","14","16","17","20","22","24","28","29","30","31","32","33","34","35","37","40","41","44","47","49","50","64","65","66","67","68","72","75","77","78","79","81","82","83","84","85","86","91","92","93","94","95","97"})),"archantael@phykidis.fr",L2))</f>
        <v>archantael@phykidis.fr</v>
      </c>
      <c r="L2" t="s">
        <v>21</v>
      </c>
      <c r="M2" s="1" t="s">
        <v>22</v>
      </c>
      <c r="N2" t="s">
        <v>23</v>
      </c>
      <c r="O2" t="s">
        <v>13</v>
      </c>
    </row>
    <row r="3" spans="1:15">
      <c r="A3" t="s">
        <v>24</v>
      </c>
      <c r="B3" t="s">
        <v>14</v>
      </c>
      <c r="C3" t="s">
        <v>25</v>
      </c>
      <c r="F3" t="s">
        <v>17</v>
      </c>
      <c r="G3" s="1" t="s">
        <v>26</v>
      </c>
      <c r="H3" t="s">
        <v>27</v>
      </c>
      <c r="I3" s="2" t="str">
        <f>IF(SUMPRODUCT(ISNUMBER(SEARCH(G3,"0670000000")*1)+(LEFT(G3,2)={"01","02","03","05","07","08","10","12","15","18","19","21","23","25","26","27","36","38","39","42","43","45","46","51","52","53","54","55","56","57","58","59","60","61","62","63","69","70","71","73","74","76","80","87","88","89","90"})),"0618129427",IF(SUMPRODUCT(ISNUMBER(SEARCH(G3,"0670000000")*1)+(LEFT(G3,2)={"04","06","09","11","13","14","16","17","20","22","24","28","29","30","31","32","33","34","35","37","40","41","44","47","49","50","64","65","66","67","68","72","75","77","78","79","81","82","83","84","85","86","91","92","93","94","95","97"})),"0760110928",J3))</f>
        <v>0760110928</v>
      </c>
      <c r="J3" s="1" t="s">
        <v>20</v>
      </c>
      <c r="K3" s="2" t="str">
        <f>IF(SUMPRODUCT(ISNUMBER(SEARCH(G3,"a@b.fr")*1)+(LEFT(G3,2)={"01","02","03","05","07","08","10","12","15","18","19","21","23","25","26","27","36","38","39","42","43","45","46","51","52","53","54","55","56","57","58","59","60","61","62","63","69","70","71","73","74","76","80","87","88","89","90"})),"delphine@phykidis.fr",IF(SUMPRODUCT(ISNUMBER(SEARCH(G3,"a@b.fr")*1)+(LEFT(G3,2)={"04","06","09","11","13","14","16","17","20","22","24","28","29","30","31","32","33","34","35","37","40","41","44","47","49","50","64","65","66","67","68","72","75","77","78","79","81","82","83","84","85","86","91","92","93","94","95","97"})),"archantael@phykidis.fr",L3))</f>
        <v>archantael@phykidis.fr</v>
      </c>
      <c r="L3" s="3" t="s">
        <v>34</v>
      </c>
      <c r="M3" s="1" t="s">
        <v>28</v>
      </c>
      <c r="N3" t="s">
        <v>23</v>
      </c>
      <c r="O3" t="s">
        <v>24</v>
      </c>
    </row>
    <row r="4" spans="1:15">
      <c r="A4" t="s">
        <v>29</v>
      </c>
      <c r="B4" t="s">
        <v>14</v>
      </c>
      <c r="C4" t="s">
        <v>30</v>
      </c>
      <c r="F4" t="s">
        <v>17</v>
      </c>
      <c r="G4" s="1" t="s">
        <v>31</v>
      </c>
      <c r="H4" t="s">
        <v>32</v>
      </c>
      <c r="I4" s="2" t="str">
        <f>IF(SUMPRODUCT(ISNUMBER(SEARCH(G4,"0670000000")*1)+(LEFT(G4,2)={"01","02","03","05","07","08","10","12","15","18","19","21","23","25","26","27","36","38","39","42","43","45","46","51","52","53","54","55","56","57","58","59","60","61","62","63","69","70","71","73","74","76","80","87","88","89","90"})),"0618129427",IF(SUMPRODUCT(ISNUMBER(SEARCH(G4,"0670000000")*1)+(LEFT(G4,2)={"04","06","09","11","13","14","16","17","20","22","24","28","29","30","31","32","33","34","35","37","40","41","44","47","49","50","64","65","66","67","68","72","75","77","78","79","81","82","83","84","85","86","91","92","93","94","95","97"})),"0760110928",J4))</f>
        <v>0618129427</v>
      </c>
      <c r="J4" s="1" t="s">
        <v>20</v>
      </c>
      <c r="K4" s="2" t="str">
        <f>IF(SUMPRODUCT(ISNUMBER(SEARCH(G4,"a@b.fr")*1)+(LEFT(G4,2)={"01","02","03","05","07","08","10","12","15","18","19","21","23","25","26","27","36","38","39","42","43","45","46","51","52","53","54","55","56","57","58","59","60","61","62","63","69","70","71","73","74","76","80","87","88","89","90"})),"delphine@phykidis.fr",IF(SUMPRODUCT(ISNUMBER(SEARCH(G4,"a@b.fr")*1)+(LEFT(G4,2)={"04","06","09","11","13","14","16","17","20","22","24","28","29","30","31","32","33","34","35","37","40","41","44","47","49","50","64","65","66","67","68","72","75","77","78","79","81","82","83","84","85","86","91","92","93","94","95","97"})),"archantael@phykidis.fr",L4))</f>
        <v>delphine@phykidis.fr</v>
      </c>
      <c r="L4" t="s">
        <v>21</v>
      </c>
      <c r="M4" s="1" t="s">
        <v>33</v>
      </c>
      <c r="N4" t="s">
        <v>23</v>
      </c>
      <c r="O4" t="s">
        <v>29</v>
      </c>
    </row>
  </sheetData>
  <hyperlinks>
    <hyperlink ref="L3" r:id="rId1"/>
  </hyperlinks>
  <pageMargins left="0.7" right="0.7" top="0.75" bottom="0.75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Feuil1!carnetAdresse_commercial_phykidis.fr_20170202_1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2017-02-02T23:11:49Z</dcterms:modified>
</cp:coreProperties>
</file>