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429"/>
  <workbookPr/>
  <mc:AlternateContent xmlns:mc="http://schemas.openxmlformats.org/markup-compatibility/2006">
    <mc:Choice Requires="x15">
      <x15ac:absPath xmlns:x15ac="http://schemas.microsoft.com/office/spreadsheetml/2010/11/ac" url="C:\Users\predator msi\OneDrive\Bureau\"/>
    </mc:Choice>
  </mc:AlternateContent>
  <xr:revisionPtr revIDLastSave="0" documentId="13_ncr:1_{011BADED-3839-4BC9-B8C9-4ABBEBA9BD4D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3" i="1" l="1"/>
  <c r="P3" i="1"/>
  <c r="Q3" i="1" s="1"/>
  <c r="F3" i="1"/>
  <c r="N3" i="1" l="1"/>
  <c r="O3" i="1" s="1"/>
  <c r="R3" i="1"/>
</calcChain>
</file>

<file path=xl/sharedStrings.xml><?xml version="1.0" encoding="utf-8"?>
<sst xmlns="http://schemas.openxmlformats.org/spreadsheetml/2006/main" count="21" uniqueCount="19">
  <si>
    <t>prix d'enchere de base</t>
  </si>
  <si>
    <t>frais fixe</t>
  </si>
  <si>
    <t>% de frais adjudication</t>
  </si>
  <si>
    <t>prix d'achat de base</t>
  </si>
  <si>
    <t>prix de vente prevu</t>
  </si>
  <si>
    <t>tva sur marge</t>
  </si>
  <si>
    <t>marge reel</t>
  </si>
  <si>
    <t xml:space="preserve">frais mecanique </t>
  </si>
  <si>
    <t>frais carrosserie</t>
  </si>
  <si>
    <t>couleur</t>
  </si>
  <si>
    <t>% marge</t>
  </si>
  <si>
    <t>achat au prix</t>
  </si>
  <si>
    <t>achat à l enchere max</t>
  </si>
  <si>
    <t>CT</t>
  </si>
  <si>
    <t>frais autre</t>
  </si>
  <si>
    <t>objet</t>
  </si>
  <si>
    <t>marge minimale</t>
  </si>
  <si>
    <t>marge minimal</t>
  </si>
  <si>
    <t>enchere max pour marge minimale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</si>
</sst>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>
      <alignment horizontal="center" vertical="center"/>
    </xf>
    <xf numFmtId="0" fontId="0" fillId="2" borderId="0" xfId="0" applyFill="1"/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1" xfId="0" applyBorder="1" applyAlignment="1">
      <alignment horizontal="center" vertical="center"/>
    </xf>
    <xf numFmtId="0" fontId="0" fillId="0" borderId="6" xfId="0" applyBorder="1"/>
    <xf numFmtId="0" fontId="0" fillId="0" borderId="8" xfId="0" applyBorder="1"/>
    <xf numFmtId="0" fontId="0" fillId="0" borderId="5" xfId="0" applyBorder="1"/>
    <xf numFmtId="0" fontId="0" fillId="0" borderId="9" xfId="0" applyBorder="1"/>
    <xf numFmtId="0" fontId="0" fillId="0" borderId="7" xfId="0" applyBorder="1"/>
    <xf numFmtId="0" fontId="0" fillId="0" borderId="0" xfId="0" applyBorder="1"/>
    <xf numFmtId="0" fontId="0" fillId="0" borderId="1" xfId="0" applyBorder="1"/>
    <xf numFmtId="0" fontId="0" fillId="0" borderId="10" xfId="0" applyBorder="1"/>
    <xf numFmtId="0" fontId="0" fillId="2" borderId="3" xfId="0" applyFill="1" applyBorder="1" applyAlignment="1">
      <alignment wrapText="1"/>
    </xf>
  </cellXfs>
  <cellStyles count="1">
    <cellStyle name="Normal" xfId="0" builtinId="0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3"/>
  <sheetViews>
    <sheetView tabSelected="1" topLeftCell="C1" workbookViewId="0">
      <selection activeCell="L2" sqref="L2"/>
    </sheetView>
  </sheetViews>
  <sheetFormatPr baseColWidth="10" defaultColWidth="8.88671875" defaultRowHeight="14.4" x14ac:dyDescent="0.3"/>
  <cols>
    <col min="1" max="1" width="8.88671875" style="12"/>
    <col min="2" max="2" width="8.88671875" style="13"/>
    <col min="3" max="3" width="19.21875" style="12" bestFit="1" customWidth="1"/>
    <col min="4" max="4" width="8" style="15" bestFit="1" customWidth="1"/>
    <col min="5" max="5" width="19.44140625" style="15" bestFit="1" customWidth="1"/>
    <col min="6" max="6" width="17.21875" style="15" bestFit="1" customWidth="1"/>
    <col min="7" max="7" width="14.33203125" style="15" bestFit="1" customWidth="1"/>
    <col min="8" max="8" width="14" style="15" bestFit="1" customWidth="1"/>
    <col min="9" max="10" width="8.88671875" style="15"/>
    <col min="11" max="11" width="8.88671875" style="13"/>
    <col min="12" max="12" width="15.6640625" style="2" customWidth="1"/>
    <col min="13" max="13" width="8.88671875" style="12"/>
    <col min="14" max="14" width="8.88671875" style="15"/>
    <col min="15" max="15" width="8.88671875" style="13"/>
    <col min="16" max="16" width="8.88671875" style="12"/>
    <col min="17" max="17" width="8.88671875" style="15"/>
    <col min="18" max="18" width="8.88671875" style="13"/>
    <col min="19" max="19" width="16.5546875" style="17" bestFit="1" customWidth="1"/>
  </cols>
  <sheetData>
    <row r="1" spans="1:20" ht="15" thickBot="1" x14ac:dyDescent="0.35">
      <c r="A1" s="10"/>
      <c r="B1" s="11"/>
      <c r="C1" s="10"/>
      <c r="D1" s="14"/>
      <c r="E1" s="14"/>
      <c r="F1" s="14"/>
      <c r="G1" s="14"/>
      <c r="H1" s="14" t="s">
        <v>16</v>
      </c>
      <c r="I1" s="14">
        <v>2000</v>
      </c>
      <c r="J1" s="14"/>
      <c r="K1" s="11"/>
      <c r="M1" s="3" t="s">
        <v>11</v>
      </c>
      <c r="N1" s="4"/>
      <c r="O1" s="5"/>
      <c r="P1" s="3" t="s">
        <v>12</v>
      </c>
      <c r="Q1" s="4"/>
      <c r="R1" s="5"/>
      <c r="S1" s="9" t="s">
        <v>4</v>
      </c>
      <c r="T1" s="1"/>
    </row>
    <row r="2" spans="1:20" ht="29.4" thickBot="1" x14ac:dyDescent="0.35">
      <c r="A2" s="6" t="s">
        <v>15</v>
      </c>
      <c r="B2" s="8" t="s">
        <v>9</v>
      </c>
      <c r="C2" s="6" t="s">
        <v>0</v>
      </c>
      <c r="D2" s="7" t="s">
        <v>1</v>
      </c>
      <c r="E2" s="7" t="s">
        <v>2</v>
      </c>
      <c r="F2" s="7" t="s">
        <v>3</v>
      </c>
      <c r="G2" s="7" t="s">
        <v>7</v>
      </c>
      <c r="H2" s="7" t="s">
        <v>8</v>
      </c>
      <c r="I2" s="7" t="s">
        <v>13</v>
      </c>
      <c r="J2" s="7" t="s">
        <v>14</v>
      </c>
      <c r="K2" s="8"/>
      <c r="L2" s="18" t="s">
        <v>18</v>
      </c>
      <c r="M2" s="6" t="s">
        <v>5</v>
      </c>
      <c r="N2" s="7" t="s">
        <v>6</v>
      </c>
      <c r="O2" s="8" t="s">
        <v>10</v>
      </c>
      <c r="P2" s="6" t="s">
        <v>5</v>
      </c>
      <c r="Q2" s="7" t="s">
        <v>17</v>
      </c>
      <c r="R2" s="8" t="s">
        <v>10</v>
      </c>
      <c r="S2" s="16"/>
    </row>
    <row r="3" spans="1:20" x14ac:dyDescent="0.3">
      <c r="C3" s="12">
        <v>1100</v>
      </c>
      <c r="D3" s="15">
        <v>140</v>
      </c>
      <c r="E3" s="15">
        <v>14.6</v>
      </c>
      <c r="F3" s="15">
        <f>IF($C$3&lt;1500,$C$3+500,ROUND(($C$3+$D$3)*((1+($E$3/100))),0))</f>
        <v>1600</v>
      </c>
      <c r="G3" s="15">
        <v>500</v>
      </c>
      <c r="H3" s="15">
        <v>300</v>
      </c>
      <c r="I3" s="15">
        <v>70</v>
      </c>
      <c r="J3" s="15">
        <v>0</v>
      </c>
      <c r="L3" s="2">
        <v>1100</v>
      </c>
      <c r="M3" s="12">
        <f>ROUND(($S$3-$F$3)/1.2*0.2,0)</f>
        <v>233</v>
      </c>
      <c r="N3" s="15">
        <f>$S$3-$F$3-$G$3-$H$3-$M$3-$I$3-$J$3</f>
        <v>297</v>
      </c>
      <c r="O3" s="13">
        <f>ROUND($N$3/$S$3*100,0)</f>
        <v>10</v>
      </c>
      <c r="P3" s="12">
        <f>ROUND(($S$3-(ROUND(($L$3+$D$3)*((1+($E$3/100))),0)))/1.2*0.2,0)</f>
        <v>263</v>
      </c>
      <c r="Q3" s="15">
        <f>ROUND($S$3-(ROUND(($L$3+$D$3)*((1+($E$3/100))),0))-$G$3-$H$3-$P$3-$I$3-$J$3,0)</f>
        <v>446</v>
      </c>
      <c r="R3" s="13">
        <f>ROUND($Q$3/$S$3*100,0)</f>
        <v>15</v>
      </c>
      <c r="S3" s="17">
        <v>3000</v>
      </c>
    </row>
  </sheetData>
  <mergeCells count="2">
    <mergeCell ref="M1:O1"/>
    <mergeCell ref="P1:R1"/>
  </mergeCells>
  <conditionalFormatting sqref="N1:N1048576">
    <cfRule type="cellIs" dxfId="1" priority="1" operator="lessThan">
      <formula>2000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predator msi</dc:creator>
  <cp:lastModifiedBy>adrien roussel</cp:lastModifiedBy>
  <dcterms:created xsi:type="dcterms:W3CDTF">2015-06-05T18:19:34Z</dcterms:created>
  <dcterms:modified xsi:type="dcterms:W3CDTF">2025-03-02T09:17:32Z</dcterms:modified>
</cp:coreProperties>
</file>